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sch\Dropbox\matt_data\crosson_lab_msu_schnizlein\bfrag_bile_acid_stress\lipidomics\UTknoxville\data\"/>
    </mc:Choice>
  </mc:AlternateContent>
  <xr:revisionPtr revIDLastSave="0" documentId="13_ncr:1_{F793FD73-B507-4975-A873-E81EE183D0E5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raw" sheetId="1" r:id="rId1"/>
    <sheet name="sample key" sheetId="2" r:id="rId2"/>
    <sheet name="format_lipid_names" sheetId="3" state="hidden" r:id="rId3"/>
    <sheet name="formatted" sheetId="4" r:id="rId4"/>
    <sheet name="normalized" sheetId="5" r:id="rId5"/>
    <sheet name="stats" sheetId="6" r:id="rId6"/>
    <sheet name="MetaboAnalys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6" l="1"/>
  <c r="K118" i="6"/>
  <c r="G148" i="6"/>
  <c r="K148" i="6"/>
  <c r="G187" i="6"/>
  <c r="G216" i="6"/>
  <c r="K246" i="6"/>
  <c r="G248" i="6"/>
  <c r="K248" i="6"/>
  <c r="E8" i="5"/>
  <c r="M8" i="5"/>
  <c r="N9" i="5"/>
  <c r="O9" i="5"/>
  <c r="D10" i="5"/>
  <c r="E12" i="5"/>
  <c r="O12" i="5"/>
  <c r="E13" i="5"/>
  <c r="O13" i="5"/>
  <c r="E16" i="5"/>
  <c r="K16" i="5"/>
  <c r="L16" i="5"/>
  <c r="G17" i="5"/>
  <c r="O17" i="5"/>
  <c r="G18" i="5"/>
  <c r="M18" i="5"/>
  <c r="N18" i="5"/>
  <c r="O18" i="5"/>
  <c r="E19" i="5"/>
  <c r="I19" i="5"/>
  <c r="N19" i="5"/>
  <c r="E21" i="5"/>
  <c r="E24" i="5"/>
  <c r="N24" i="5"/>
  <c r="O24" i="5"/>
  <c r="D25" i="5"/>
  <c r="G25" i="5"/>
  <c r="L25" i="5"/>
  <c r="K26" i="5"/>
  <c r="E27" i="5"/>
  <c r="M27" i="5"/>
  <c r="M29" i="5"/>
  <c r="O29" i="5"/>
  <c r="M31" i="5"/>
  <c r="O34" i="5"/>
  <c r="D35" i="5"/>
  <c r="G35" i="5"/>
  <c r="K35" i="5"/>
  <c r="O36" i="5"/>
  <c r="O37" i="5"/>
  <c r="E38" i="5"/>
  <c r="M38" i="5"/>
  <c r="M41" i="5"/>
  <c r="E42" i="5"/>
  <c r="M42" i="5"/>
  <c r="O42" i="5"/>
  <c r="G45" i="5"/>
  <c r="L45" i="5"/>
  <c r="G46" i="5"/>
  <c r="E47" i="5"/>
  <c r="G47" i="5"/>
  <c r="O48" i="5"/>
  <c r="D49" i="5"/>
  <c r="E50" i="5"/>
  <c r="G51" i="5"/>
  <c r="H51" i="5"/>
  <c r="E52" i="5"/>
  <c r="N52" i="5"/>
  <c r="O53" i="5"/>
  <c r="E54" i="5"/>
  <c r="G54" i="5"/>
  <c r="M54" i="5"/>
  <c r="O54" i="5"/>
  <c r="O56" i="5"/>
  <c r="M57" i="5"/>
  <c r="O59" i="5"/>
  <c r="E60" i="5"/>
  <c r="N60" i="5"/>
  <c r="E61" i="5"/>
  <c r="O61" i="5"/>
  <c r="E62" i="5"/>
  <c r="O63" i="5"/>
  <c r="L64" i="5"/>
  <c r="M64" i="5"/>
  <c r="N64" i="5"/>
  <c r="D65" i="5"/>
  <c r="G67" i="5"/>
  <c r="M67" i="5"/>
  <c r="N67" i="5"/>
  <c r="O67" i="5"/>
  <c r="M68" i="5"/>
  <c r="O68" i="5"/>
  <c r="E69" i="5"/>
  <c r="N69" i="5"/>
  <c r="O70" i="5"/>
  <c r="L74" i="5"/>
  <c r="N74" i="5"/>
  <c r="O74" i="5"/>
  <c r="D75" i="5"/>
  <c r="E75" i="5"/>
  <c r="G75" i="5"/>
  <c r="E76" i="5"/>
  <c r="E77" i="5"/>
  <c r="M77" i="5"/>
  <c r="O78" i="5"/>
  <c r="O79" i="5"/>
  <c r="H80" i="5"/>
  <c r="O80" i="5"/>
  <c r="M81" i="5"/>
  <c r="O81" i="5"/>
  <c r="N82" i="5"/>
  <c r="E83" i="5"/>
  <c r="L83" i="5"/>
  <c r="M83" i="5"/>
  <c r="D85" i="5"/>
  <c r="G85" i="5"/>
  <c r="J85" i="5"/>
  <c r="M85" i="5"/>
  <c r="G87" i="5"/>
  <c r="O87" i="5"/>
  <c r="M88" i="5"/>
  <c r="N88" i="5"/>
  <c r="E89" i="5"/>
  <c r="G90" i="5"/>
  <c r="M91" i="5"/>
  <c r="H92" i="5"/>
  <c r="N92" i="5"/>
  <c r="L93" i="5"/>
  <c r="O93" i="5"/>
  <c r="M94" i="5"/>
  <c r="N94" i="5"/>
  <c r="D95" i="5"/>
  <c r="E96" i="5"/>
  <c r="O96" i="5"/>
  <c r="E98" i="5"/>
  <c r="H98" i="5"/>
  <c r="I98" i="5"/>
  <c r="N98" i="5"/>
  <c r="L100" i="5"/>
  <c r="O100" i="5"/>
  <c r="G101" i="5"/>
  <c r="L101" i="5"/>
  <c r="M101" i="5"/>
  <c r="O101" i="5"/>
  <c r="M103" i="5"/>
  <c r="D104" i="5"/>
  <c r="N104" i="5"/>
  <c r="O104" i="5"/>
  <c r="L105" i="5"/>
  <c r="M105" i="5"/>
  <c r="N105" i="5"/>
  <c r="O106" i="5"/>
  <c r="N107" i="5"/>
  <c r="G108" i="5"/>
  <c r="K108" i="5"/>
  <c r="N110" i="5"/>
  <c r="H111" i="5"/>
  <c r="I111" i="5"/>
  <c r="O111" i="5"/>
  <c r="D112" i="5"/>
  <c r="G112" i="5"/>
  <c r="N112" i="5"/>
  <c r="E113" i="5"/>
  <c r="N113" i="5"/>
  <c r="E114" i="5"/>
  <c r="M114" i="5"/>
  <c r="L115" i="5"/>
  <c r="O116" i="5"/>
  <c r="N117" i="5"/>
  <c r="O117" i="5"/>
  <c r="M118" i="5"/>
  <c r="N118" i="5"/>
  <c r="O118" i="5"/>
  <c r="E119" i="5"/>
  <c r="N119" i="5"/>
  <c r="G121" i="5"/>
  <c r="K121" i="5"/>
  <c r="L121" i="5"/>
  <c r="F122" i="5"/>
  <c r="M124" i="5"/>
  <c r="O124" i="5"/>
  <c r="L125" i="5"/>
  <c r="M125" i="5"/>
  <c r="N125" i="5"/>
  <c r="E126" i="5"/>
  <c r="O127" i="5"/>
  <c r="M128" i="5"/>
  <c r="O128" i="5"/>
  <c r="D129" i="5"/>
  <c r="N129" i="5"/>
  <c r="L130" i="5"/>
  <c r="O130" i="5"/>
  <c r="L131" i="5"/>
  <c r="M131" i="5"/>
  <c r="O131" i="5"/>
  <c r="E132" i="5"/>
  <c r="E134" i="5"/>
  <c r="O134" i="5"/>
  <c r="E135" i="5"/>
  <c r="G135" i="5"/>
  <c r="O135" i="5"/>
  <c r="E136" i="5"/>
  <c r="H136" i="5"/>
  <c r="E137" i="5"/>
  <c r="M138" i="5"/>
  <c r="N138" i="5"/>
  <c r="M140" i="5"/>
  <c r="L141" i="5"/>
  <c r="M141" i="5"/>
  <c r="O141" i="5"/>
  <c r="D142" i="5"/>
  <c r="K142" i="5"/>
  <c r="M142" i="5"/>
  <c r="N142" i="5"/>
  <c r="M143" i="5"/>
  <c r="O143" i="5"/>
  <c r="F147" i="5"/>
  <c r="G147" i="5"/>
  <c r="H147" i="5"/>
  <c r="J147" i="5"/>
  <c r="E148" i="5"/>
  <c r="M148" i="5"/>
  <c r="N148" i="5"/>
  <c r="O148" i="5"/>
  <c r="D149" i="5"/>
  <c r="E149" i="5"/>
  <c r="E150" i="5"/>
  <c r="G150" i="5"/>
  <c r="G151" i="5"/>
  <c r="L151" i="5"/>
  <c r="E152" i="5"/>
  <c r="G153" i="5"/>
  <c r="L153" i="5"/>
  <c r="O153" i="5"/>
  <c r="E154" i="5"/>
  <c r="M154" i="5"/>
  <c r="O154" i="5"/>
  <c r="G155" i="5"/>
  <c r="K156" i="5"/>
  <c r="O156" i="5"/>
  <c r="E157" i="5"/>
  <c r="O157" i="5"/>
  <c r="E158" i="5"/>
  <c r="G158" i="5"/>
  <c r="O158" i="5"/>
  <c r="E159" i="5"/>
  <c r="L159" i="5"/>
  <c r="E160" i="5"/>
  <c r="G160" i="5"/>
  <c r="O160" i="5"/>
  <c r="G162" i="5"/>
  <c r="M162" i="5"/>
  <c r="O162" i="5"/>
  <c r="H163" i="5"/>
  <c r="N163" i="5"/>
  <c r="O163" i="5"/>
  <c r="H164" i="5"/>
  <c r="N164" i="5"/>
  <c r="E165" i="5"/>
  <c r="G165" i="5"/>
  <c r="N165" i="5"/>
  <c r="L167" i="5"/>
  <c r="M167" i="5"/>
  <c r="N167" i="5"/>
  <c r="E168" i="5"/>
  <c r="F168" i="5"/>
  <c r="O168" i="5"/>
  <c r="N169" i="5"/>
  <c r="E170" i="5"/>
  <c r="G170" i="5"/>
  <c r="E171" i="5"/>
  <c r="G171" i="5"/>
  <c r="I171" i="5"/>
  <c r="J171" i="5"/>
  <c r="L171" i="5"/>
  <c r="E172" i="5"/>
  <c r="M172" i="5"/>
  <c r="N172" i="5"/>
  <c r="E173" i="5"/>
  <c r="L173" i="5"/>
  <c r="M173" i="5"/>
  <c r="N175" i="5"/>
  <c r="E176" i="5"/>
  <c r="L176" i="5"/>
  <c r="M176" i="5"/>
  <c r="E177" i="5"/>
  <c r="L177" i="5"/>
  <c r="O177" i="5"/>
  <c r="E178" i="5"/>
  <c r="K178" i="5"/>
  <c r="L178" i="5"/>
  <c r="M178" i="5"/>
  <c r="N178" i="5"/>
  <c r="O178" i="5"/>
  <c r="G178" i="6" s="1"/>
  <c r="L180" i="5"/>
  <c r="O180" i="5"/>
  <c r="D181" i="5"/>
  <c r="G181" i="5"/>
  <c r="L181" i="5"/>
  <c r="D182" i="5"/>
  <c r="E182" i="5"/>
  <c r="N182" i="5"/>
  <c r="O182" i="5"/>
  <c r="M183" i="5"/>
  <c r="N184" i="5"/>
  <c r="N185" i="5"/>
  <c r="O185" i="5"/>
  <c r="E186" i="5"/>
  <c r="M186" i="5"/>
  <c r="L187" i="5"/>
  <c r="M187" i="5"/>
  <c r="N187" i="5"/>
  <c r="O187" i="5"/>
  <c r="E188" i="5"/>
  <c r="N188" i="5"/>
  <c r="D189" i="5"/>
  <c r="F189" i="5"/>
  <c r="N189" i="5"/>
  <c r="N190" i="5"/>
  <c r="O190" i="5"/>
  <c r="N191" i="5"/>
  <c r="E192" i="5"/>
  <c r="G192" i="5"/>
  <c r="L193" i="5"/>
  <c r="M193" i="5"/>
  <c r="N193" i="5"/>
  <c r="N194" i="5"/>
  <c r="D195" i="5"/>
  <c r="E195" i="5"/>
  <c r="L195" i="5"/>
  <c r="N195" i="5"/>
  <c r="O195" i="5"/>
  <c r="M197" i="5"/>
  <c r="N197" i="5"/>
  <c r="E198" i="5"/>
  <c r="M198" i="5"/>
  <c r="N198" i="5"/>
  <c r="L199" i="5"/>
  <c r="K200" i="5"/>
  <c r="N200" i="5"/>
  <c r="O200" i="5"/>
  <c r="N201" i="5"/>
  <c r="O201" i="5"/>
  <c r="D202" i="5"/>
  <c r="E202" i="5"/>
  <c r="G202" i="5"/>
  <c r="L202" i="5"/>
  <c r="N202" i="5"/>
  <c r="O202" i="5"/>
  <c r="E203" i="5"/>
  <c r="N203" i="5"/>
  <c r="L204" i="5"/>
  <c r="E206" i="5"/>
  <c r="M206" i="5"/>
  <c r="O206" i="5"/>
  <c r="E207" i="5"/>
  <c r="L207" i="5"/>
  <c r="N207" i="5"/>
  <c r="O207" i="5"/>
  <c r="E208" i="5"/>
  <c r="G209" i="5"/>
  <c r="L211" i="5"/>
  <c r="M211" i="5"/>
  <c r="N211" i="5"/>
  <c r="E212" i="5"/>
  <c r="G212" i="5"/>
  <c r="L212" i="5"/>
  <c r="N212" i="5"/>
  <c r="O212" i="5"/>
  <c r="E213" i="5"/>
  <c r="M213" i="5"/>
  <c r="N213" i="5"/>
  <c r="M214" i="5"/>
  <c r="N214" i="5"/>
  <c r="D215" i="5"/>
  <c r="O215" i="5"/>
  <c r="D216" i="5"/>
  <c r="E216" i="5"/>
  <c r="G216" i="5"/>
  <c r="M216" i="5"/>
  <c r="N216" i="5"/>
  <c r="O216" i="5"/>
  <c r="E217" i="5"/>
  <c r="N217" i="5"/>
  <c r="E218" i="5"/>
  <c r="N218" i="5"/>
  <c r="O218" i="5"/>
  <c r="D219" i="5"/>
  <c r="G219" i="5"/>
  <c r="N219" i="5"/>
  <c r="E220" i="5"/>
  <c r="K220" i="5"/>
  <c r="N220" i="5"/>
  <c r="E221" i="5"/>
  <c r="K222" i="5"/>
  <c r="L222" i="5"/>
  <c r="N222" i="5"/>
  <c r="O222" i="5"/>
  <c r="E223" i="5"/>
  <c r="O223" i="5"/>
  <c r="E224" i="5"/>
  <c r="L224" i="5"/>
  <c r="M224" i="5"/>
  <c r="N224" i="5"/>
  <c r="O225" i="5"/>
  <c r="M226" i="5"/>
  <c r="N226" i="5"/>
  <c r="O226" i="5"/>
  <c r="E227" i="5"/>
  <c r="H227" i="5"/>
  <c r="M227" i="5"/>
  <c r="N227" i="5"/>
  <c r="M228" i="5"/>
  <c r="N228" i="5"/>
  <c r="O228" i="5"/>
  <c r="E229" i="5"/>
  <c r="L229" i="5"/>
  <c r="N229" i="5"/>
  <c r="M230" i="5"/>
  <c r="N230" i="5"/>
  <c r="O230" i="5"/>
  <c r="E231" i="5"/>
  <c r="L232" i="5"/>
  <c r="N232" i="5"/>
  <c r="O232" i="5"/>
  <c r="E233" i="5"/>
  <c r="I233" i="5"/>
  <c r="J233" i="5"/>
  <c r="L233" i="5"/>
  <c r="M233" i="5"/>
  <c r="N233" i="5"/>
  <c r="O233" i="5"/>
  <c r="E234" i="5"/>
  <c r="M234" i="5"/>
  <c r="L235" i="5"/>
  <c r="O235" i="5"/>
  <c r="E236" i="5"/>
  <c r="L236" i="5"/>
  <c r="M236" i="5"/>
  <c r="O236" i="5"/>
  <c r="E237" i="5"/>
  <c r="G237" i="5"/>
  <c r="L237" i="5"/>
  <c r="M237" i="5"/>
  <c r="N237" i="5"/>
  <c r="E238" i="5"/>
  <c r="N238" i="5"/>
  <c r="O238" i="5"/>
  <c r="E239" i="5"/>
  <c r="N239" i="5"/>
  <c r="L240" i="5"/>
  <c r="M240" i="5"/>
  <c r="N240" i="5"/>
  <c r="E241" i="5"/>
  <c r="G241" i="5"/>
  <c r="N241" i="5"/>
  <c r="E242" i="5"/>
  <c r="N242" i="5"/>
  <c r="O242" i="5"/>
  <c r="D243" i="5"/>
  <c r="G244" i="5"/>
  <c r="E245" i="5"/>
  <c r="G245" i="5"/>
  <c r="J245" i="5"/>
  <c r="N245" i="5"/>
  <c r="E246" i="5"/>
  <c r="G246" i="5"/>
  <c r="H246" i="5"/>
  <c r="L246" i="5"/>
  <c r="M246" i="5"/>
  <c r="N246" i="5"/>
  <c r="G246" i="6" s="1"/>
  <c r="O246" i="5"/>
  <c r="G247" i="5"/>
  <c r="N247" i="5"/>
  <c r="O247" i="5"/>
  <c r="M248" i="5"/>
  <c r="N248" i="5"/>
  <c r="O248" i="5"/>
  <c r="E249" i="5"/>
  <c r="M249" i="5"/>
  <c r="O249" i="5"/>
  <c r="D250" i="5"/>
  <c r="E250" i="5"/>
  <c r="I250" i="5"/>
  <c r="K250" i="5"/>
  <c r="M250" i="5"/>
  <c r="O250" i="5"/>
  <c r="E251" i="5"/>
  <c r="N251" i="5"/>
  <c r="O251" i="5"/>
  <c r="E252" i="5"/>
  <c r="G252" i="5"/>
  <c r="L252" i="5"/>
  <c r="M252" i="5"/>
  <c r="N252" i="5"/>
  <c r="E253" i="5"/>
  <c r="M253" i="5"/>
  <c r="N253" i="5"/>
  <c r="E254" i="5"/>
  <c r="G254" i="5"/>
  <c r="J255" i="5"/>
  <c r="F255" i="6" s="1"/>
  <c r="K255" i="5"/>
  <c r="J255" i="6" s="1"/>
  <c r="L255" i="5"/>
  <c r="N255" i="5"/>
  <c r="O255" i="5"/>
  <c r="E256" i="5"/>
  <c r="G256" i="5"/>
  <c r="H256" i="5"/>
  <c r="N256" i="5"/>
  <c r="G257" i="5"/>
  <c r="H257" i="5"/>
  <c r="O257" i="5"/>
  <c r="D258" i="5"/>
  <c r="N258" i="5"/>
  <c r="E259" i="5"/>
  <c r="G259" i="5"/>
  <c r="L259" i="5"/>
  <c r="M259" i="5"/>
  <c r="O259" i="5"/>
  <c r="D260" i="5"/>
  <c r="E260" i="5"/>
  <c r="G260" i="5"/>
  <c r="N260" i="5"/>
  <c r="M261" i="5"/>
  <c r="N261" i="5"/>
  <c r="O261" i="5"/>
  <c r="N262" i="5"/>
  <c r="O262" i="5"/>
  <c r="D263" i="5"/>
  <c r="E263" i="5"/>
  <c r="M263" i="5"/>
  <c r="L264" i="5"/>
  <c r="M264" i="5"/>
  <c r="O264" i="5"/>
  <c r="E265" i="5"/>
  <c r="M265" i="5"/>
  <c r="N265" i="5"/>
  <c r="E266" i="5"/>
  <c r="M266" i="5"/>
  <c r="H267" i="5"/>
  <c r="K267" i="5"/>
  <c r="L267" i="5"/>
  <c r="N267" i="5"/>
  <c r="E268" i="5"/>
  <c r="N268" i="5"/>
  <c r="O268" i="5"/>
  <c r="N270" i="5"/>
  <c r="O270" i="5"/>
  <c r="D271" i="5"/>
  <c r="E271" i="5"/>
  <c r="F271" i="5"/>
  <c r="G271" i="5"/>
  <c r="O271" i="5"/>
  <c r="E272" i="5"/>
  <c r="G272" i="5"/>
  <c r="L272" i="5"/>
  <c r="M272" i="5"/>
  <c r="O272" i="5"/>
  <c r="N273" i="5"/>
  <c r="O273" i="5"/>
  <c r="D274" i="5"/>
  <c r="L274" i="5"/>
  <c r="M274" i="5"/>
  <c r="O274" i="5"/>
  <c r="D275" i="5"/>
  <c r="E275" i="5"/>
  <c r="M275" i="5"/>
  <c r="N275" i="5"/>
  <c r="O275" i="5"/>
  <c r="D276" i="5"/>
  <c r="E276" i="5"/>
  <c r="G276" i="5"/>
  <c r="M276" i="5"/>
  <c r="O276" i="5"/>
  <c r="M5" i="5"/>
  <c r="N5" i="5"/>
  <c r="O5" i="5"/>
  <c r="O2" i="5"/>
  <c r="N2" i="5"/>
  <c r="M2" i="5"/>
  <c r="L2" i="5"/>
  <c r="K2" i="5"/>
  <c r="J2" i="5"/>
  <c r="I2" i="5"/>
  <c r="H2" i="5"/>
  <c r="G2" i="5"/>
  <c r="F2" i="5"/>
  <c r="E2" i="5"/>
  <c r="D2" i="5"/>
  <c r="O2" i="4"/>
  <c r="O146" i="5" s="1"/>
  <c r="N2" i="4"/>
  <c r="M2" i="4"/>
  <c r="M39" i="5" s="1"/>
  <c r="L2" i="4"/>
  <c r="K2" i="4"/>
  <c r="K229" i="5" s="1"/>
  <c r="J2" i="4"/>
  <c r="J209" i="5" s="1"/>
  <c r="I2" i="4"/>
  <c r="I142" i="5" s="1"/>
  <c r="H2" i="4"/>
  <c r="H42" i="5" s="1"/>
  <c r="G2" i="4"/>
  <c r="G64" i="5" s="1"/>
  <c r="F2" i="4"/>
  <c r="E2" i="4"/>
  <c r="E9" i="5" s="1"/>
  <c r="D2" i="4"/>
  <c r="D208" i="5" s="1"/>
  <c r="J23" i="3" a="1"/>
  <c r="J23" i="3" s="1"/>
  <c r="N24" i="3" a="1"/>
  <c r="N24" i="3" s="1"/>
  <c r="N28" i="3" a="1"/>
  <c r="N28" i="3"/>
  <c r="N29" i="3" a="1"/>
  <c r="N29" i="3" s="1"/>
  <c r="N33" i="3" a="1"/>
  <c r="N33" i="3"/>
  <c r="L34" i="3" a="1"/>
  <c r="L34" i="3" s="1"/>
  <c r="N35" i="3" a="1"/>
  <c r="N35" i="3"/>
  <c r="H36" i="3" a="1"/>
  <c r="J36" i="3" a="1"/>
  <c r="J36" i="3" s="1"/>
  <c r="J37" i="3" a="1"/>
  <c r="J37" i="3"/>
  <c r="N42" i="3" a="1"/>
  <c r="N42" i="3" s="1"/>
  <c r="J43" i="3" a="1"/>
  <c r="J43" i="3"/>
  <c r="J44" i="3" a="1"/>
  <c r="J44" i="3"/>
  <c r="L45" i="3" a="1"/>
  <c r="L45" i="3" s="1"/>
  <c r="N49" i="3" a="1"/>
  <c r="N49" i="3" s="1"/>
  <c r="N53" i="3" a="1"/>
  <c r="N53" i="3" s="1"/>
  <c r="J54" i="3" a="1"/>
  <c r="J54" i="3"/>
  <c r="J55" i="3"/>
  <c r="L55" i="3" a="1"/>
  <c r="L55" i="3" s="1"/>
  <c r="N55" i="3" a="1"/>
  <c r="N55" i="3"/>
  <c r="J57" i="3" a="1"/>
  <c r="J57" i="3" s="1"/>
  <c r="L61" i="3" a="1"/>
  <c r="J62" i="3" a="1"/>
  <c r="J62" i="3"/>
  <c r="J63" i="3" a="1"/>
  <c r="J63" i="3"/>
  <c r="L63" i="3" a="1"/>
  <c r="L63" i="3"/>
  <c r="N64" i="3" a="1"/>
  <c r="N64" i="3" s="1"/>
  <c r="L67" i="3" a="1"/>
  <c r="L67" i="3"/>
  <c r="N68" i="3" a="1"/>
  <c r="N68" i="3" s="1"/>
  <c r="N72" i="3" a="1"/>
  <c r="N72" i="3" s="1"/>
  <c r="N73" i="3" a="1"/>
  <c r="N73" i="3" s="1"/>
  <c r="J74" i="3"/>
  <c r="L74" i="3" a="1"/>
  <c r="L74" i="3"/>
  <c r="N74" i="3" a="1"/>
  <c r="N74" i="3" s="1"/>
  <c r="J81" i="3"/>
  <c r="L81" i="3" a="1"/>
  <c r="L81" i="3" s="1"/>
  <c r="N81" i="3" a="1"/>
  <c r="N81" i="3"/>
  <c r="L82" i="3" a="1"/>
  <c r="L82" i="3" s="1"/>
  <c r="N82" i="3" a="1"/>
  <c r="N82" i="3" s="1"/>
  <c r="J83" i="3" a="1"/>
  <c r="J83" i="3" s="1"/>
  <c r="L83" i="3" a="1"/>
  <c r="L83" i="3" s="1"/>
  <c r="N83" i="3" a="1"/>
  <c r="N83" i="3" s="1"/>
  <c r="J84" i="3"/>
  <c r="L84" i="3" a="1"/>
  <c r="L84" i="3" s="1"/>
  <c r="N84" i="3" a="1"/>
  <c r="N84" i="3" s="1"/>
  <c r="L85" i="3" a="1"/>
  <c r="L85" i="3" s="1"/>
  <c r="N85" i="3" a="1"/>
  <c r="N85" i="3" s="1"/>
  <c r="L86" i="3" a="1"/>
  <c r="L86" i="3" s="1"/>
  <c r="N86" i="3" a="1"/>
  <c r="N86" i="3"/>
  <c r="L87" i="3" a="1"/>
  <c r="L87" i="3" s="1"/>
  <c r="N87" i="3" a="1"/>
  <c r="N87" i="3"/>
  <c r="L88" i="3" a="1"/>
  <c r="L88" i="3"/>
  <c r="N88" i="3" a="1"/>
  <c r="N88" i="3" s="1"/>
  <c r="J89" i="3" a="1"/>
  <c r="J89" i="3" s="1"/>
  <c r="L89" i="3" a="1"/>
  <c r="L89" i="3" s="1"/>
  <c r="N89" i="3" a="1"/>
  <c r="N89" i="3" s="1"/>
  <c r="L90" i="3" a="1"/>
  <c r="L90" i="3" s="1"/>
  <c r="N90" i="3" a="1"/>
  <c r="N90" i="3" s="1"/>
  <c r="L91" i="3" a="1"/>
  <c r="L91" i="3"/>
  <c r="N91" i="3" a="1"/>
  <c r="N91" i="3" s="1"/>
  <c r="L92" i="3" a="1"/>
  <c r="L92" i="3" s="1"/>
  <c r="N92" i="3" a="1"/>
  <c r="N92" i="3" s="1"/>
  <c r="J93" i="3" a="1"/>
  <c r="J93" i="3" s="1"/>
  <c r="L93" i="3" a="1"/>
  <c r="L93" i="3"/>
  <c r="N93" i="3" a="1"/>
  <c r="N93" i="3" s="1"/>
  <c r="H94" i="3" a="1"/>
  <c r="H94" i="3" s="1"/>
  <c r="L94" i="3" a="1"/>
  <c r="L94" i="3" s="1"/>
  <c r="N94" i="3" a="1"/>
  <c r="N94" i="3" s="1"/>
  <c r="J95" i="3" a="1"/>
  <c r="J95" i="3" s="1"/>
  <c r="L95" i="3" a="1"/>
  <c r="L95" i="3" s="1"/>
  <c r="N95" i="3" a="1"/>
  <c r="N95" i="3" s="1"/>
  <c r="J96" i="3"/>
  <c r="L96" i="3" a="1"/>
  <c r="L96" i="3" s="1"/>
  <c r="N96" i="3" a="1"/>
  <c r="N96" i="3" s="1"/>
  <c r="L97" i="3" a="1"/>
  <c r="L97" i="3" s="1"/>
  <c r="N97" i="3" a="1"/>
  <c r="N97" i="3" s="1"/>
  <c r="L98" i="3" a="1"/>
  <c r="L98" i="3"/>
  <c r="N98" i="3" a="1"/>
  <c r="L99" i="3" a="1"/>
  <c r="L99" i="3" s="1"/>
  <c r="N99" i="3" a="1"/>
  <c r="N99" i="3" s="1"/>
  <c r="L100" i="3" a="1"/>
  <c r="L100" i="3" s="1"/>
  <c r="N100" i="3" a="1"/>
  <c r="N100" i="3"/>
  <c r="L101" i="3" a="1"/>
  <c r="L101" i="3"/>
  <c r="N101" i="3" a="1"/>
  <c r="J102" i="3" a="1"/>
  <c r="J102" i="3" s="1"/>
  <c r="L102" i="3" a="1"/>
  <c r="L102" i="3" s="1"/>
  <c r="N102" i="3" a="1"/>
  <c r="N102" i="3" s="1"/>
  <c r="L103" i="3" a="1"/>
  <c r="L103" i="3" s="1"/>
  <c r="N103" i="3" a="1"/>
  <c r="N103" i="3" s="1"/>
  <c r="L104" i="3" a="1"/>
  <c r="L104" i="3"/>
  <c r="N104" i="3" a="1"/>
  <c r="N104" i="3" s="1"/>
  <c r="L105" i="3" a="1"/>
  <c r="L105" i="3" s="1"/>
  <c r="N105" i="3" a="1"/>
  <c r="N105" i="3"/>
  <c r="L106" i="3" a="1"/>
  <c r="L106" i="3" s="1"/>
  <c r="N106" i="3" a="1"/>
  <c r="N106" i="3"/>
  <c r="L107" i="3" a="1"/>
  <c r="L107" i="3"/>
  <c r="N107" i="3" a="1"/>
  <c r="L108" i="3" a="1"/>
  <c r="L108" i="3"/>
  <c r="N108" i="3" a="1"/>
  <c r="N108" i="3"/>
  <c r="L109" i="3" a="1"/>
  <c r="L109" i="3" s="1"/>
  <c r="N109" i="3" a="1"/>
  <c r="N109" i="3" s="1"/>
  <c r="L110" i="3" a="1"/>
  <c r="L110" i="3" s="1"/>
  <c r="N110" i="3" a="1"/>
  <c r="N110" i="3"/>
  <c r="L111" i="3" a="1"/>
  <c r="L111" i="3" s="1"/>
  <c r="N111" i="3" a="1"/>
  <c r="N111" i="3" s="1"/>
  <c r="J112" i="3" a="1"/>
  <c r="J112" i="3" s="1"/>
  <c r="L112" i="3" a="1"/>
  <c r="L112" i="3" s="1"/>
  <c r="N112" i="3" a="1"/>
  <c r="N112" i="3"/>
  <c r="L113" i="3" a="1"/>
  <c r="L113" i="3" s="1"/>
  <c r="N113" i="3" a="1"/>
  <c r="N113" i="3" s="1"/>
  <c r="L114" i="3" a="1"/>
  <c r="L114" i="3" s="1"/>
  <c r="N114" i="3" a="1"/>
  <c r="N114" i="3" s="1"/>
  <c r="L115" i="3" a="1"/>
  <c r="L115" i="3"/>
  <c r="N115" i="3" a="1"/>
  <c r="N115" i="3" s="1"/>
  <c r="L116" i="3" a="1"/>
  <c r="L116" i="3" s="1"/>
  <c r="N116" i="3" a="1"/>
  <c r="N116" i="3" s="1"/>
  <c r="L117" i="3" a="1"/>
  <c r="L117" i="3"/>
  <c r="N117" i="3" a="1"/>
  <c r="N117" i="3" s="1"/>
  <c r="L118" i="3" a="1"/>
  <c r="L118" i="3" s="1"/>
  <c r="N118" i="3" a="1"/>
  <c r="N118" i="3" s="1"/>
  <c r="L119" i="3" a="1"/>
  <c r="N119" i="3" a="1"/>
  <c r="N119" i="3" s="1"/>
  <c r="L120" i="3" a="1"/>
  <c r="L120" i="3" s="1"/>
  <c r="N120" i="3" a="1"/>
  <c r="N120" i="3" s="1"/>
  <c r="L121" i="3" a="1"/>
  <c r="L121" i="3" s="1"/>
  <c r="N121" i="3" a="1"/>
  <c r="N121" i="3" s="1"/>
  <c r="L122" i="3" a="1"/>
  <c r="L122" i="3" s="1"/>
  <c r="N122" i="3" a="1"/>
  <c r="N122" i="3" s="1"/>
  <c r="L123" i="3" a="1"/>
  <c r="L123" i="3" s="1"/>
  <c r="N123" i="3" a="1"/>
  <c r="N123" i="3" s="1"/>
  <c r="J124" i="3" a="1"/>
  <c r="J124" i="3" s="1"/>
  <c r="L124" i="3" a="1"/>
  <c r="L124" i="3"/>
  <c r="N124" i="3" a="1"/>
  <c r="N124" i="3" s="1"/>
  <c r="L125" i="3" a="1"/>
  <c r="L125" i="3"/>
  <c r="N125" i="3" a="1"/>
  <c r="N125" i="3"/>
  <c r="J126" i="3" a="1"/>
  <c r="L126" i="3" a="1"/>
  <c r="L126" i="3" s="1"/>
  <c r="N126" i="3" a="1"/>
  <c r="N126" i="3"/>
  <c r="J127" i="3" a="1"/>
  <c r="J127" i="3" s="1"/>
  <c r="L127" i="3" a="1"/>
  <c r="L127" i="3"/>
  <c r="N127" i="3" a="1"/>
  <c r="N127" i="3"/>
  <c r="J128" i="3" a="1"/>
  <c r="L128" i="3" a="1"/>
  <c r="L128" i="3" s="1"/>
  <c r="N128" i="3" a="1"/>
  <c r="N128" i="3" s="1"/>
  <c r="J129" i="3" a="1"/>
  <c r="J129" i="3" s="1"/>
  <c r="L129" i="3" a="1"/>
  <c r="L129" i="3" s="1"/>
  <c r="N129" i="3" a="1"/>
  <c r="N129" i="3" s="1"/>
  <c r="J130" i="3" a="1"/>
  <c r="J130" i="3" s="1"/>
  <c r="L130" i="3" a="1"/>
  <c r="L130" i="3" s="1"/>
  <c r="N130" i="3" a="1"/>
  <c r="N130" i="3"/>
  <c r="J131" i="3" a="1"/>
  <c r="J131" i="3"/>
  <c r="L131" i="3" a="1"/>
  <c r="L131" i="3" s="1"/>
  <c r="N131" i="3" a="1"/>
  <c r="N131" i="3" s="1"/>
  <c r="J132" i="3" a="1"/>
  <c r="J132" i="3" s="1"/>
  <c r="L132" i="3" a="1"/>
  <c r="L132" i="3" s="1"/>
  <c r="N132" i="3" a="1"/>
  <c r="N132" i="3" s="1"/>
  <c r="J133" i="3" a="1"/>
  <c r="J133" i="3" s="1"/>
  <c r="L133" i="3" a="1"/>
  <c r="L133" i="3" s="1"/>
  <c r="N133" i="3" a="1"/>
  <c r="N133" i="3" s="1"/>
  <c r="J134" i="3" a="1"/>
  <c r="J134" i="3" s="1"/>
  <c r="L134" i="3" a="1"/>
  <c r="L134" i="3"/>
  <c r="N134" i="3" a="1"/>
  <c r="N134" i="3" s="1"/>
  <c r="J135" i="3" a="1"/>
  <c r="J135" i="3" s="1"/>
  <c r="L135" i="3" a="1"/>
  <c r="L135" i="3" s="1"/>
  <c r="N135" i="3" a="1"/>
  <c r="N135" i="3" s="1"/>
  <c r="J136" i="3" a="1"/>
  <c r="J136" i="3"/>
  <c r="L136" i="3" a="1"/>
  <c r="L136" i="3" s="1"/>
  <c r="N136" i="3" a="1"/>
  <c r="N136" i="3" s="1"/>
  <c r="J137" i="3" a="1"/>
  <c r="J137" i="3"/>
  <c r="L137" i="3" a="1"/>
  <c r="L137" i="3" s="1"/>
  <c r="N137" i="3" a="1"/>
  <c r="J138" i="3" a="1"/>
  <c r="L138" i="3" a="1"/>
  <c r="L138" i="3" s="1"/>
  <c r="N138" i="3" a="1"/>
  <c r="N138" i="3" s="1"/>
  <c r="J139" i="3" a="1"/>
  <c r="J139" i="3" s="1"/>
  <c r="L139" i="3" a="1"/>
  <c r="L139" i="3" s="1"/>
  <c r="N139" i="3" a="1"/>
  <c r="N139" i="3" s="1"/>
  <c r="J140" i="3" a="1"/>
  <c r="J140" i="3" s="1"/>
  <c r="L140" i="3" a="1"/>
  <c r="L140" i="3" s="1"/>
  <c r="N140" i="3" a="1"/>
  <c r="N140" i="3" s="1"/>
  <c r="J141" i="3" a="1"/>
  <c r="J141" i="3" s="1"/>
  <c r="L141" i="3" a="1"/>
  <c r="L141" i="3"/>
  <c r="N141" i="3" a="1"/>
  <c r="N141" i="3" s="1"/>
  <c r="J142" i="3" a="1"/>
  <c r="J142" i="3" s="1"/>
  <c r="L142" i="3" a="1"/>
  <c r="L142" i="3" s="1"/>
  <c r="N142" i="3" a="1"/>
  <c r="N142" i="3" s="1"/>
  <c r="J143" i="3" a="1"/>
  <c r="J143" i="3" s="1"/>
  <c r="L143" i="3" a="1"/>
  <c r="L143" i="3" s="1"/>
  <c r="N143" i="3" a="1"/>
  <c r="N143" i="3" s="1"/>
  <c r="J144" i="3" a="1"/>
  <c r="J144" i="3"/>
  <c r="L144" i="3" a="1"/>
  <c r="L144" i="3" s="1"/>
  <c r="N144" i="3" a="1"/>
  <c r="N144" i="3" s="1"/>
  <c r="J145" i="3" a="1"/>
  <c r="J145" i="3" s="1"/>
  <c r="L145" i="3" a="1"/>
  <c r="L145" i="3"/>
  <c r="N145" i="3" a="1"/>
  <c r="N145" i="3"/>
  <c r="J146" i="3" a="1"/>
  <c r="J146" i="3" s="1"/>
  <c r="L146" i="3" a="1"/>
  <c r="L146" i="3" s="1"/>
  <c r="N146" i="3" a="1"/>
  <c r="N146" i="3" s="1"/>
  <c r="J147" i="3" a="1"/>
  <c r="J147" i="3" s="1"/>
  <c r="L147" i="3" a="1"/>
  <c r="L147" i="3"/>
  <c r="N147" i="3" a="1"/>
  <c r="J148" i="3" a="1"/>
  <c r="J148" i="3" s="1"/>
  <c r="L148" i="3" a="1"/>
  <c r="L148" i="3" s="1"/>
  <c r="N148" i="3" a="1"/>
  <c r="J149" i="3" a="1"/>
  <c r="J149" i="3" s="1"/>
  <c r="L149" i="3" a="1"/>
  <c r="N149" i="3" a="1"/>
  <c r="N149" i="3" s="1"/>
  <c r="J150" i="3" a="1"/>
  <c r="J150" i="3"/>
  <c r="L150" i="3" a="1"/>
  <c r="L150" i="3" s="1"/>
  <c r="N150" i="3" a="1"/>
  <c r="N150" i="3" s="1"/>
  <c r="J151" i="3" a="1"/>
  <c r="J151" i="3"/>
  <c r="L151" i="3" a="1"/>
  <c r="L151" i="3" s="1"/>
  <c r="N151" i="3" a="1"/>
  <c r="N151" i="3" s="1"/>
  <c r="Q151" i="3"/>
  <c r="J152" i="3" a="1"/>
  <c r="J152" i="3" s="1"/>
  <c r="L152" i="3" a="1"/>
  <c r="L152" i="3" s="1"/>
  <c r="N152" i="3" a="1"/>
  <c r="N152" i="3" s="1"/>
  <c r="J153" i="3" a="1"/>
  <c r="J153" i="3"/>
  <c r="L153" i="3" a="1"/>
  <c r="L153" i="3" s="1"/>
  <c r="N153" i="3" a="1"/>
  <c r="N153" i="3" s="1"/>
  <c r="J154" i="3" a="1"/>
  <c r="J154" i="3" s="1"/>
  <c r="L154" i="3" a="1"/>
  <c r="L154" i="3" s="1"/>
  <c r="N154" i="3" a="1"/>
  <c r="N154" i="3" s="1"/>
  <c r="J155" i="3" a="1"/>
  <c r="J155" i="3"/>
  <c r="L155" i="3" a="1"/>
  <c r="L155" i="3" s="1"/>
  <c r="N155" i="3" a="1"/>
  <c r="N155" i="3" s="1"/>
  <c r="Q155" i="3"/>
  <c r="J156" i="3" a="1"/>
  <c r="J156" i="3" s="1"/>
  <c r="L156" i="3" a="1"/>
  <c r="L156" i="3" s="1"/>
  <c r="N156" i="3" a="1"/>
  <c r="N156" i="3" s="1"/>
  <c r="J157" i="3" a="1"/>
  <c r="J157" i="3"/>
  <c r="L157" i="3" a="1"/>
  <c r="L157" i="3" s="1"/>
  <c r="N157" i="3" a="1"/>
  <c r="N157" i="3" s="1"/>
  <c r="J158" i="3" a="1"/>
  <c r="J158" i="3" s="1"/>
  <c r="L158" i="3" a="1"/>
  <c r="L158" i="3" s="1"/>
  <c r="N158" i="3" a="1"/>
  <c r="N158" i="3" s="1"/>
  <c r="J159" i="3" a="1"/>
  <c r="J159" i="3" s="1"/>
  <c r="L159" i="3" a="1"/>
  <c r="N159" i="3" a="1"/>
  <c r="N159" i="3" s="1"/>
  <c r="J160" i="3" a="1"/>
  <c r="J160" i="3" s="1"/>
  <c r="L160" i="3" a="1"/>
  <c r="L160" i="3" s="1"/>
  <c r="N160" i="3" a="1"/>
  <c r="N160" i="3" s="1"/>
  <c r="J161" i="3" a="1"/>
  <c r="J161" i="3"/>
  <c r="L161" i="3" a="1"/>
  <c r="N161" i="3" a="1"/>
  <c r="N161" i="3" s="1"/>
  <c r="J162" i="3" a="1"/>
  <c r="J162" i="3" s="1"/>
  <c r="L162" i="3" a="1"/>
  <c r="L162" i="3"/>
  <c r="N162" i="3" a="1"/>
  <c r="N162" i="3" s="1"/>
  <c r="J163" i="3" a="1"/>
  <c r="J163" i="3" s="1"/>
  <c r="L163" i="3" a="1"/>
  <c r="L163" i="3" s="1"/>
  <c r="N163" i="3" a="1"/>
  <c r="N163" i="3" s="1"/>
  <c r="J164" i="3" a="1"/>
  <c r="J164" i="3"/>
  <c r="L164" i="3" a="1"/>
  <c r="L164" i="3" s="1"/>
  <c r="N164" i="3" a="1"/>
  <c r="N164" i="3" s="1"/>
  <c r="J165" i="3" a="1"/>
  <c r="J165" i="3" s="1"/>
  <c r="L165" i="3" a="1"/>
  <c r="L165" i="3"/>
  <c r="N165" i="3" a="1"/>
  <c r="N165" i="3" s="1"/>
  <c r="J166" i="3" a="1"/>
  <c r="J166" i="3" s="1"/>
  <c r="L166" i="3" a="1"/>
  <c r="L166" i="3" s="1"/>
  <c r="N166" i="3" a="1"/>
  <c r="N166" i="3"/>
  <c r="J167" i="3" a="1"/>
  <c r="J167" i="3" s="1"/>
  <c r="L167" i="3" a="1"/>
  <c r="L167" i="3"/>
  <c r="N167" i="3" a="1"/>
  <c r="N167" i="3" s="1"/>
  <c r="J168" i="3" a="1"/>
  <c r="J168" i="3" s="1"/>
  <c r="L168" i="3" a="1"/>
  <c r="L168" i="3"/>
  <c r="N168" i="3" a="1"/>
  <c r="N168" i="3" s="1"/>
  <c r="J169" i="3" a="1"/>
  <c r="J169" i="3" s="1"/>
  <c r="L169" i="3" a="1"/>
  <c r="L169" i="3" s="1"/>
  <c r="N169" i="3" a="1"/>
  <c r="N169" i="3" s="1"/>
  <c r="J170" i="3" a="1"/>
  <c r="J170" i="3"/>
  <c r="L170" i="3" a="1"/>
  <c r="L170" i="3" s="1"/>
  <c r="N170" i="3" a="1"/>
  <c r="N170" i="3" s="1"/>
  <c r="J171" i="3" a="1"/>
  <c r="J171" i="3" s="1"/>
  <c r="L171" i="3" a="1"/>
  <c r="L171" i="3" s="1"/>
  <c r="N171" i="3" a="1"/>
  <c r="N171" i="3" s="1"/>
  <c r="N172" i="3" a="1"/>
  <c r="N172" i="3"/>
  <c r="J173" i="3" a="1"/>
  <c r="J173" i="3" s="1"/>
  <c r="L173" i="3" a="1"/>
  <c r="L173" i="3" s="1"/>
  <c r="N173" i="3" a="1"/>
  <c r="N173" i="3" s="1"/>
  <c r="L174" i="3" a="1"/>
  <c r="L174" i="3"/>
  <c r="N174" i="3" a="1"/>
  <c r="N174" i="3" s="1"/>
  <c r="J175" i="3" a="1"/>
  <c r="J175" i="3" s="1"/>
  <c r="N175" i="3" a="1"/>
  <c r="N175" i="3" s="1"/>
  <c r="N176" i="3" a="1"/>
  <c r="L177" i="3" a="1"/>
  <c r="L177" i="3"/>
  <c r="N177" i="3" a="1"/>
  <c r="J178" i="3" a="1"/>
  <c r="J178" i="3" s="1"/>
  <c r="L178" i="3" a="1"/>
  <c r="L178" i="3" s="1"/>
  <c r="N178" i="3" a="1"/>
  <c r="N178" i="3" s="1"/>
  <c r="J179" i="3" a="1"/>
  <c r="J179" i="3"/>
  <c r="L179" i="3" a="1"/>
  <c r="N179" i="3" a="1"/>
  <c r="N179" i="3"/>
  <c r="N180" i="3" a="1"/>
  <c r="N180" i="3" s="1"/>
  <c r="N181" i="3" a="1"/>
  <c r="N181" i="3" s="1"/>
  <c r="N182" i="3" a="1"/>
  <c r="N182" i="3" s="1"/>
  <c r="L183" i="3" a="1"/>
  <c r="L183" i="3"/>
  <c r="N183" i="3" a="1"/>
  <c r="N183" i="3" s="1"/>
  <c r="N184" i="3" a="1"/>
  <c r="N184" i="3" s="1"/>
  <c r="N185" i="3" a="1"/>
  <c r="N185" i="3"/>
  <c r="N186" i="3" a="1"/>
  <c r="N186" i="3"/>
  <c r="N187" i="3" a="1"/>
  <c r="N187" i="3"/>
  <c r="J188" i="3" a="1"/>
  <c r="J188" i="3" s="1"/>
  <c r="N188" i="3" a="1"/>
  <c r="N188" i="3" s="1"/>
  <c r="N189" i="3" a="1"/>
  <c r="N189" i="3" s="1"/>
  <c r="N190" i="3" a="1"/>
  <c r="N190" i="3" s="1"/>
  <c r="N191" i="3" a="1"/>
  <c r="N191" i="3" s="1"/>
  <c r="J192" i="3" a="1"/>
  <c r="J192" i="3"/>
  <c r="N192" i="3" a="1"/>
  <c r="N192" i="3" s="1"/>
  <c r="J193" i="3"/>
  <c r="L193" i="3" a="1"/>
  <c r="L193" i="3" s="1"/>
  <c r="N193" i="3" a="1"/>
  <c r="N193" i="3" s="1"/>
  <c r="L194" i="3" a="1"/>
  <c r="L194" i="3" s="1"/>
  <c r="N194" i="3" a="1"/>
  <c r="N194" i="3" s="1"/>
  <c r="J195" i="3"/>
  <c r="N195" i="3" a="1"/>
  <c r="N195" i="3"/>
  <c r="N196" i="3" a="1"/>
  <c r="N196" i="3" s="1"/>
  <c r="J197" i="3" a="1"/>
  <c r="J197" i="3" s="1"/>
  <c r="L197" i="3" a="1"/>
  <c r="L197" i="3" s="1"/>
  <c r="N197" i="3" a="1"/>
  <c r="N197" i="3" s="1"/>
  <c r="J198" i="3" a="1"/>
  <c r="J198" i="3" s="1"/>
  <c r="L198" i="3" a="1"/>
  <c r="L198" i="3" s="1"/>
  <c r="N198" i="3" a="1"/>
  <c r="N198" i="3" s="1"/>
  <c r="Q198" i="3"/>
  <c r="J199" i="3" a="1"/>
  <c r="J199" i="3" s="1"/>
  <c r="L199" i="3" a="1"/>
  <c r="L199" i="3" s="1"/>
  <c r="N199" i="3" a="1"/>
  <c r="N199" i="3" s="1"/>
  <c r="N200" i="3" a="1"/>
  <c r="N200" i="3" s="1"/>
  <c r="N201" i="3" a="1"/>
  <c r="N201" i="3" s="1"/>
  <c r="L202" i="3" a="1"/>
  <c r="L202" i="3" s="1"/>
  <c r="N202" i="3" a="1"/>
  <c r="N202" i="3"/>
  <c r="J203" i="3" a="1"/>
  <c r="J203" i="3" s="1"/>
  <c r="N203" i="3" a="1"/>
  <c r="N203" i="3" s="1"/>
  <c r="L204" i="3" a="1"/>
  <c r="L204" i="3" s="1"/>
  <c r="N204" i="3" a="1"/>
  <c r="L205" i="3" a="1"/>
  <c r="L205" i="3" s="1"/>
  <c r="N205" i="3" a="1"/>
  <c r="N205" i="3" s="1"/>
  <c r="J206" i="3" a="1"/>
  <c r="J206" i="3" s="1"/>
  <c r="L206" i="3" a="1"/>
  <c r="L206" i="3" s="1"/>
  <c r="N206" i="3" a="1"/>
  <c r="N206" i="3" s="1"/>
  <c r="J207" i="3" a="1"/>
  <c r="J207" i="3" s="1"/>
  <c r="L207" i="3" a="1"/>
  <c r="L207" i="3"/>
  <c r="N207" i="3" a="1"/>
  <c r="N207" i="3" s="1"/>
  <c r="L208" i="3" a="1"/>
  <c r="L208" i="3" s="1"/>
  <c r="N208" i="3" a="1"/>
  <c r="J209" i="3" a="1"/>
  <c r="J209" i="3"/>
  <c r="L209" i="3" a="1"/>
  <c r="L209" i="3" s="1"/>
  <c r="N209" i="3" a="1"/>
  <c r="N209" i="3" s="1"/>
  <c r="J210" i="3" a="1"/>
  <c r="J210" i="3" s="1"/>
  <c r="L210" i="3" a="1"/>
  <c r="Q210" i="3" s="1"/>
  <c r="N210" i="3" a="1"/>
  <c r="N210" i="3"/>
  <c r="J211" i="3" a="1"/>
  <c r="Q211" i="3" s="1"/>
  <c r="J211" i="3"/>
  <c r="L211" i="3" a="1"/>
  <c r="L211" i="3" s="1"/>
  <c r="N211" i="3" a="1"/>
  <c r="N211" i="3" s="1"/>
  <c r="J212" i="3" a="1"/>
  <c r="J212" i="3"/>
  <c r="L212" i="3" a="1"/>
  <c r="L212" i="3" s="1"/>
  <c r="N212" i="3" a="1"/>
  <c r="N212" i="3" s="1"/>
  <c r="J213" i="3" a="1"/>
  <c r="J213" i="3" s="1"/>
  <c r="L213" i="3" a="1"/>
  <c r="L213" i="3" s="1"/>
  <c r="N213" i="3" a="1"/>
  <c r="N213" i="3" s="1"/>
  <c r="L214" i="3" a="1"/>
  <c r="L214" i="3" s="1"/>
  <c r="N214" i="3" a="1"/>
  <c r="N214" i="3" s="1"/>
  <c r="J215" i="3" a="1"/>
  <c r="J215" i="3"/>
  <c r="L215" i="3" a="1"/>
  <c r="L215" i="3" s="1"/>
  <c r="N215" i="3" a="1"/>
  <c r="N215" i="3" s="1"/>
  <c r="L216" i="3" a="1"/>
  <c r="L216" i="3" s="1"/>
  <c r="N216" i="3" a="1"/>
  <c r="N216" i="3" s="1"/>
  <c r="J217" i="3" a="1"/>
  <c r="J217" i="3"/>
  <c r="L217" i="3" a="1"/>
  <c r="L217" i="3" s="1"/>
  <c r="N217" i="3" a="1"/>
  <c r="N217" i="3" s="1"/>
  <c r="L218" i="3" a="1"/>
  <c r="L218" i="3" s="1"/>
  <c r="N218" i="3" a="1"/>
  <c r="N218" i="3" s="1"/>
  <c r="L219" i="3" a="1"/>
  <c r="L219" i="3"/>
  <c r="N219" i="3" a="1"/>
  <c r="N219" i="3" s="1"/>
  <c r="J220" i="3" a="1"/>
  <c r="J220" i="3" s="1"/>
  <c r="L220" i="3" a="1"/>
  <c r="L220" i="3" s="1"/>
  <c r="N220" i="3" a="1"/>
  <c r="N220" i="3" s="1"/>
  <c r="J221" i="3" a="1"/>
  <c r="Q221" i="3" s="1"/>
  <c r="L221" i="3" a="1"/>
  <c r="L221" i="3" s="1"/>
  <c r="N221" i="3" a="1"/>
  <c r="N221" i="3" s="1"/>
  <c r="J222" i="3" a="1"/>
  <c r="J222" i="3" s="1"/>
  <c r="L222" i="3" a="1"/>
  <c r="L222" i="3" s="1"/>
  <c r="N222" i="3" a="1"/>
  <c r="N222" i="3" s="1"/>
  <c r="J223" i="3" a="1"/>
  <c r="J223" i="3" s="1"/>
  <c r="L223" i="3" a="1"/>
  <c r="L223" i="3" s="1"/>
  <c r="N223" i="3" a="1"/>
  <c r="N223" i="3" s="1"/>
  <c r="J224" i="3" a="1"/>
  <c r="J224" i="3" s="1"/>
  <c r="L224" i="3" a="1"/>
  <c r="L224" i="3" s="1"/>
  <c r="N224" i="3" a="1"/>
  <c r="N224" i="3" s="1"/>
  <c r="J225" i="3" a="1"/>
  <c r="J225" i="3" s="1"/>
  <c r="L225" i="3" a="1"/>
  <c r="L225" i="3" s="1"/>
  <c r="N225" i="3" a="1"/>
  <c r="N225" i="3" s="1"/>
  <c r="J226" i="3" a="1"/>
  <c r="J226" i="3"/>
  <c r="L226" i="3" a="1"/>
  <c r="N226" i="3" a="1"/>
  <c r="N226" i="3" s="1"/>
  <c r="J227" i="3" a="1"/>
  <c r="J227" i="3" s="1"/>
  <c r="L227" i="3" a="1"/>
  <c r="L227" i="3"/>
  <c r="N227" i="3" a="1"/>
  <c r="N227" i="3" s="1"/>
  <c r="J228" i="3" a="1"/>
  <c r="L228" i="3" a="1"/>
  <c r="L228" i="3"/>
  <c r="N228" i="3" a="1"/>
  <c r="N228" i="3" s="1"/>
  <c r="J229" i="3" a="1"/>
  <c r="J229" i="3" s="1"/>
  <c r="L229" i="3" a="1"/>
  <c r="L229" i="3" s="1"/>
  <c r="N229" i="3" a="1"/>
  <c r="N229" i="3" s="1"/>
  <c r="L230" i="3" a="1"/>
  <c r="L230" i="3" s="1"/>
  <c r="N230" i="3" a="1"/>
  <c r="N230" i="3" s="1"/>
  <c r="J231" i="3" a="1"/>
  <c r="L231" i="3" a="1"/>
  <c r="L231" i="3" s="1"/>
  <c r="N231" i="3" a="1"/>
  <c r="N231" i="3" s="1"/>
  <c r="L232" i="3" a="1"/>
  <c r="L232" i="3" s="1"/>
  <c r="N232" i="3" a="1"/>
  <c r="N232" i="3" s="1"/>
  <c r="J233" i="3" a="1"/>
  <c r="J233" i="3" s="1"/>
  <c r="L233" i="3" a="1"/>
  <c r="L233" i="3" s="1"/>
  <c r="N233" i="3" a="1"/>
  <c r="N233" i="3" s="1"/>
  <c r="L234" i="3" a="1"/>
  <c r="L234" i="3" s="1"/>
  <c r="N234" i="3" a="1"/>
  <c r="N234" i="3" s="1"/>
  <c r="L235" i="3" a="1"/>
  <c r="L235" i="3" s="1"/>
  <c r="N235" i="3" a="1"/>
  <c r="N235" i="3" s="1"/>
  <c r="L236" i="3" a="1"/>
  <c r="L236" i="3" s="1"/>
  <c r="N236" i="3" a="1"/>
  <c r="N236" i="3" s="1"/>
  <c r="H237" i="3"/>
  <c r="J237" i="3" a="1"/>
  <c r="J237" i="3" s="1"/>
  <c r="L237" i="3" a="1"/>
  <c r="L237" i="3"/>
  <c r="N237" i="3" a="1"/>
  <c r="H238" i="3" a="1"/>
  <c r="H238" i="3" s="1"/>
  <c r="L238" i="3" a="1"/>
  <c r="L238" i="3" s="1"/>
  <c r="N238" i="3" a="1"/>
  <c r="N238" i="3" s="1"/>
  <c r="H239" i="3" a="1"/>
  <c r="H239" i="3" s="1"/>
  <c r="P239" i="3" s="1"/>
  <c r="J239" i="3" a="1"/>
  <c r="J239" i="3" s="1"/>
  <c r="L239" i="3" a="1"/>
  <c r="L239" i="3"/>
  <c r="N239" i="3" a="1"/>
  <c r="J240" i="3" a="1"/>
  <c r="J240" i="3" s="1"/>
  <c r="L240" i="3" a="1"/>
  <c r="L240" i="3"/>
  <c r="N240" i="3" a="1"/>
  <c r="N240" i="3" s="1"/>
  <c r="L241" i="3" a="1"/>
  <c r="N241" i="3" a="1"/>
  <c r="N241" i="3" s="1"/>
  <c r="L242" i="3" a="1"/>
  <c r="L242" i="3" s="1"/>
  <c r="N242" i="3" a="1"/>
  <c r="N242" i="3" s="1"/>
  <c r="J243" i="3" a="1"/>
  <c r="J243" i="3"/>
  <c r="L243" i="3" a="1"/>
  <c r="L243" i="3" s="1"/>
  <c r="N243" i="3" a="1"/>
  <c r="L244" i="3" a="1"/>
  <c r="L244" i="3" s="1"/>
  <c r="N244" i="3" a="1"/>
  <c r="N244" i="3" s="1"/>
  <c r="L245" i="3" a="1"/>
  <c r="L245" i="3" s="1"/>
  <c r="N245" i="3" a="1"/>
  <c r="N245" i="3" s="1"/>
  <c r="J246" i="3" a="1"/>
  <c r="J246" i="3" s="1"/>
  <c r="L246" i="3" a="1"/>
  <c r="L246" i="3" s="1"/>
  <c r="N246" i="3" a="1"/>
  <c r="N246" i="3" s="1"/>
  <c r="L247" i="3" a="1"/>
  <c r="L247" i="3" s="1"/>
  <c r="N247" i="3" a="1"/>
  <c r="N247" i="3" s="1"/>
  <c r="J248" i="3" a="1"/>
  <c r="J248" i="3" s="1"/>
  <c r="L248" i="3" a="1"/>
  <c r="L248" i="3" s="1"/>
  <c r="N248" i="3" a="1"/>
  <c r="N248" i="3" s="1"/>
  <c r="L249" i="3" a="1"/>
  <c r="L249" i="3" s="1"/>
  <c r="N249" i="3" a="1"/>
  <c r="N249" i="3"/>
  <c r="L250" i="3" a="1"/>
  <c r="L250" i="3" s="1"/>
  <c r="N250" i="3" a="1"/>
  <c r="N250" i="3" s="1"/>
  <c r="L251" i="3" a="1"/>
  <c r="L251" i="3" s="1"/>
  <c r="N251" i="3" a="1"/>
  <c r="N251" i="3"/>
  <c r="L252" i="3" a="1"/>
  <c r="L252" i="3"/>
  <c r="N252" i="3" a="1"/>
  <c r="J253" i="3" a="1"/>
  <c r="J253" i="3" s="1"/>
  <c r="L253" i="3" a="1"/>
  <c r="L253" i="3"/>
  <c r="N253" i="3" a="1"/>
  <c r="N253" i="3" s="1"/>
  <c r="J254" i="3" a="1"/>
  <c r="J254" i="3" s="1"/>
  <c r="L254" i="3" a="1"/>
  <c r="L254" i="3" s="1"/>
  <c r="N254" i="3" a="1"/>
  <c r="N254" i="3" s="1"/>
  <c r="L255" i="3" a="1"/>
  <c r="L255" i="3" s="1"/>
  <c r="N255" i="3" a="1"/>
  <c r="N255" i="3"/>
  <c r="J256" i="3" a="1"/>
  <c r="J256" i="3"/>
  <c r="L256" i="3" a="1"/>
  <c r="L256" i="3" s="1"/>
  <c r="N256" i="3" a="1"/>
  <c r="N256" i="3"/>
  <c r="L257" i="3" a="1"/>
  <c r="L257" i="3" s="1"/>
  <c r="N257" i="3" a="1"/>
  <c r="N257" i="3"/>
  <c r="H258" i="3" a="1"/>
  <c r="J258" i="3" a="1"/>
  <c r="J258" i="3" s="1"/>
  <c r="L258" i="3" a="1"/>
  <c r="L258" i="3" s="1"/>
  <c r="N258" i="3" a="1"/>
  <c r="N258" i="3" s="1"/>
  <c r="L259" i="3" a="1"/>
  <c r="L259" i="3"/>
  <c r="N259" i="3" a="1"/>
  <c r="N259" i="3" s="1"/>
  <c r="J260" i="3" a="1"/>
  <c r="L260" i="3" a="1"/>
  <c r="L260" i="3" s="1"/>
  <c r="N260" i="3" a="1"/>
  <c r="N260" i="3" s="1"/>
  <c r="J261" i="3" a="1"/>
  <c r="J261" i="3"/>
  <c r="L261" i="3" a="1"/>
  <c r="L261" i="3" s="1"/>
  <c r="N261" i="3" a="1"/>
  <c r="N261" i="3"/>
  <c r="L262" i="3" a="1"/>
  <c r="L262" i="3" s="1"/>
  <c r="N262" i="3" a="1"/>
  <c r="N262" i="3" s="1"/>
  <c r="L263" i="3" a="1"/>
  <c r="N263" i="3" a="1"/>
  <c r="N263" i="3" s="1"/>
  <c r="J264" i="3" a="1"/>
  <c r="J264" i="3"/>
  <c r="L264" i="3" a="1"/>
  <c r="L264" i="3" s="1"/>
  <c r="N264" i="3" a="1"/>
  <c r="N264" i="3" s="1"/>
  <c r="L265" i="3" a="1"/>
  <c r="L265" i="3" s="1"/>
  <c r="N265" i="3" a="1"/>
  <c r="N265" i="3" s="1"/>
  <c r="L266" i="3" a="1"/>
  <c r="L266" i="3" s="1"/>
  <c r="N266" i="3" a="1"/>
  <c r="L267" i="3" a="1"/>
  <c r="L267" i="3" s="1"/>
  <c r="N267" i="3" a="1"/>
  <c r="N267" i="3" s="1"/>
  <c r="J268" i="3" a="1"/>
  <c r="J268" i="3" s="1"/>
  <c r="L268" i="3" a="1"/>
  <c r="L268" i="3" s="1"/>
  <c r="N268" i="3" a="1"/>
  <c r="Q268" i="3" s="1"/>
  <c r="J269" i="3" a="1"/>
  <c r="J269" i="3"/>
  <c r="L269" i="3" a="1"/>
  <c r="L269" i="3" s="1"/>
  <c r="N269" i="3" a="1"/>
  <c r="N269" i="3" s="1"/>
  <c r="J270" i="3" a="1"/>
  <c r="J270" i="3" s="1"/>
  <c r="L270" i="3" a="1"/>
  <c r="L270" i="3" s="1"/>
  <c r="N270" i="3" a="1"/>
  <c r="N270" i="3" s="1"/>
  <c r="Q270" i="3"/>
  <c r="L271" i="3" a="1"/>
  <c r="L271" i="3"/>
  <c r="N271" i="3" a="1"/>
  <c r="N271" i="3" s="1"/>
  <c r="J272" i="3" a="1"/>
  <c r="J272" i="3"/>
  <c r="L272" i="3" a="1"/>
  <c r="L272" i="3" s="1"/>
  <c r="N272" i="3" a="1"/>
  <c r="L273" i="3" a="1"/>
  <c r="L273" i="3" s="1"/>
  <c r="N273" i="3" a="1"/>
  <c r="N273" i="3" s="1"/>
  <c r="J274" i="3" a="1"/>
  <c r="J274" i="3" s="1"/>
  <c r="L274" i="3" a="1"/>
  <c r="N274" i="3" a="1"/>
  <c r="N274" i="3" s="1"/>
  <c r="L275" i="3" a="1"/>
  <c r="L275" i="3" s="1"/>
  <c r="N275" i="3" a="1"/>
  <c r="N275" i="3" s="1"/>
  <c r="J8" i="3" a="1"/>
  <c r="J8" i="3" s="1"/>
  <c r="J9" i="3" a="1"/>
  <c r="J9" i="3" s="1"/>
  <c r="L9" i="3" a="1"/>
  <c r="L9" i="3"/>
  <c r="J12" i="3" a="1"/>
  <c r="J12" i="3"/>
  <c r="L12" i="3" a="1"/>
  <c r="L12" i="3" s="1"/>
  <c r="J13" i="3"/>
  <c r="L13" i="3" a="1"/>
  <c r="L13" i="3"/>
  <c r="N14" i="3" a="1"/>
  <c r="N14" i="3"/>
  <c r="J15" i="3" a="1"/>
  <c r="J15" i="3" s="1"/>
  <c r="L15" i="3" a="1"/>
  <c r="L15" i="3" s="1"/>
  <c r="N15" i="3" a="1"/>
  <c r="L16" i="3" a="1"/>
  <c r="L16" i="3" s="1"/>
  <c r="N16" i="3" a="1"/>
  <c r="N16" i="3"/>
  <c r="L17" i="3" a="1"/>
  <c r="L17" i="3" s="1"/>
  <c r="N17" i="3" a="1"/>
  <c r="N17" i="3"/>
  <c r="L19" i="3" a="1"/>
  <c r="L19" i="3"/>
  <c r="L20" i="3" a="1"/>
  <c r="L20" i="3"/>
  <c r="N20" i="3" a="1"/>
  <c r="N20" i="3"/>
  <c r="N4" i="3" a="1"/>
  <c r="N4" i="3" s="1"/>
  <c r="J4" i="3" a="1"/>
  <c r="J4" i="3" s="1"/>
  <c r="H4" i="3" a="1"/>
  <c r="D36" i="3" a="1"/>
  <c r="D36" i="3"/>
  <c r="C37" i="3"/>
  <c r="D37" i="3" a="1"/>
  <c r="C38" i="3"/>
  <c r="D38" i="3" s="1" a="1"/>
  <c r="C47" i="3"/>
  <c r="D47" i="3" s="1" a="1"/>
  <c r="D48" i="3" a="1"/>
  <c r="C56" i="3"/>
  <c r="D56" i="3" a="1"/>
  <c r="C57" i="3"/>
  <c r="D57" i="3" s="1" a="1"/>
  <c r="D57" i="3" s="1"/>
  <c r="H57" i="3" s="1" a="1"/>
  <c r="H57" i="3" s="1"/>
  <c r="D58" i="3" a="1"/>
  <c r="D67" i="3" a="1"/>
  <c r="D67" i="3"/>
  <c r="H67" i="3" s="1" a="1"/>
  <c r="C77" i="3"/>
  <c r="D77" i="3" s="1" a="1"/>
  <c r="C78" i="3"/>
  <c r="D78" i="3" s="1" a="1"/>
  <c r="C79" i="3"/>
  <c r="D79" i="3" s="1" a="1"/>
  <c r="C80" i="3"/>
  <c r="D80" i="3" s="1" a="1"/>
  <c r="D80" i="3"/>
  <c r="H80" i="3" s="1" a="1"/>
  <c r="C94" i="3"/>
  <c r="D94" i="3" s="1" a="1"/>
  <c r="J94" i="3" s="1" a="1"/>
  <c r="J94" i="3" s="1"/>
  <c r="D94" i="3"/>
  <c r="C96" i="3"/>
  <c r="D96" i="3" s="1" a="1"/>
  <c r="J96" i="3" s="1" a="1"/>
  <c r="C97" i="3"/>
  <c r="D97" i="3" a="1"/>
  <c r="C114" i="3"/>
  <c r="D114" i="3" s="1" a="1"/>
  <c r="J114" i="3" s="1" a="1"/>
  <c r="J114" i="3" s="1"/>
  <c r="C115" i="3"/>
  <c r="D115" i="3" a="1"/>
  <c r="J115" i="3" s="1" a="1"/>
  <c r="J115" i="3" s="1"/>
  <c r="C116" i="3"/>
  <c r="D116" i="3" s="1" a="1"/>
  <c r="J116" i="3" s="1" a="1"/>
  <c r="J116" i="3" s="1"/>
  <c r="C117" i="3"/>
  <c r="D117" i="3" s="1" a="1"/>
  <c r="J117" i="3" s="1" a="1"/>
  <c r="J117" i="3" s="1"/>
  <c r="C118" i="3"/>
  <c r="D118" i="3" s="1" a="1"/>
  <c r="J118" i="3" s="1" a="1"/>
  <c r="J118" i="3" s="1"/>
  <c r="C121" i="3"/>
  <c r="D121" i="3" s="1" a="1"/>
  <c r="J121" i="3" s="1" a="1"/>
  <c r="J121" i="3" s="1"/>
  <c r="C122" i="3"/>
  <c r="D122" i="3" s="1" a="1"/>
  <c r="J122" i="3" s="1" a="1"/>
  <c r="J122" i="3" s="1"/>
  <c r="D137" i="3"/>
  <c r="H137" i="3" s="1" a="1"/>
  <c r="H137" i="3" s="1"/>
  <c r="C138" i="3"/>
  <c r="D138" i="3" a="1"/>
  <c r="C139" i="3"/>
  <c r="D139" i="3" a="1"/>
  <c r="D156" i="3" a="1"/>
  <c r="C158" i="3"/>
  <c r="D158" i="3" s="1" a="1"/>
  <c r="C163" i="3"/>
  <c r="D163" i="3" s="1" a="1"/>
  <c r="C172" i="3"/>
  <c r="D172" i="3" s="1" a="1"/>
  <c r="C175" i="3"/>
  <c r="D175" i="3" a="1"/>
  <c r="L175" i="3" s="1" a="1"/>
  <c r="C176" i="3"/>
  <c r="D176" i="3" s="1" a="1"/>
  <c r="C177" i="3"/>
  <c r="D177" i="3" s="1" a="1"/>
  <c r="J177" i="3" s="1" a="1"/>
  <c r="J177" i="3" s="1"/>
  <c r="D178" i="3"/>
  <c r="H178" i="3" s="1" a="1"/>
  <c r="H178" i="3" s="1"/>
  <c r="C184" i="3"/>
  <c r="D184" i="3" a="1"/>
  <c r="C187" i="3"/>
  <c r="D187" i="3" s="1" a="1"/>
  <c r="C198" i="3"/>
  <c r="D198" i="3" s="1" a="1"/>
  <c r="D198" i="3" s="1"/>
  <c r="H198" i="3" s="1" a="1"/>
  <c r="H198" i="3" s="1"/>
  <c r="C217" i="3"/>
  <c r="D217" i="3" s="1" a="1"/>
  <c r="C218" i="3"/>
  <c r="D218" i="3" s="1" a="1"/>
  <c r="J218" i="3" s="1" a="1"/>
  <c r="C219" i="3"/>
  <c r="D219" i="3" s="1" a="1"/>
  <c r="J219" i="3" s="1" a="1"/>
  <c r="J219" i="3" s="1"/>
  <c r="C220" i="3"/>
  <c r="D220" i="3" s="1" a="1"/>
  <c r="C224" i="3"/>
  <c r="D224" i="3" s="1" a="1"/>
  <c r="D235" i="3" a="1"/>
  <c r="J235" i="3" s="1" a="1"/>
  <c r="J235" i="3" s="1"/>
  <c r="C238" i="3"/>
  <c r="D238" i="3" a="1"/>
  <c r="J238" i="3" s="1" a="1"/>
  <c r="J238" i="3" s="1"/>
  <c r="D238" i="3"/>
  <c r="C244" i="3"/>
  <c r="D244" i="3" a="1"/>
  <c r="C255" i="3"/>
  <c r="D255" i="3" s="1" a="1"/>
  <c r="J255" i="3" s="1" a="1"/>
  <c r="J255" i="3" s="1"/>
  <c r="C257" i="3"/>
  <c r="D257" i="3" a="1"/>
  <c r="C258" i="3"/>
  <c r="D258" i="3" a="1"/>
  <c r="D258" i="3" s="1"/>
  <c r="C268" i="3"/>
  <c r="D268" i="3" s="1" a="1"/>
  <c r="D275" i="3"/>
  <c r="H275" i="3" s="1" a="1"/>
  <c r="H275" i="3" s="1"/>
  <c r="B5" i="3"/>
  <c r="C5" i="3" s="1"/>
  <c r="D5" i="3" s="1" a="1"/>
  <c r="B6" i="3"/>
  <c r="C6" i="3" s="1"/>
  <c r="D6" i="3" s="1" a="1"/>
  <c r="B7" i="3"/>
  <c r="C7" i="3" s="1"/>
  <c r="D7" i="3" s="1" a="1"/>
  <c r="L7" i="3" s="1" a="1"/>
  <c r="L7" i="3" s="1"/>
  <c r="B8" i="3"/>
  <c r="C8" i="3" s="1"/>
  <c r="D8" i="3" s="1" a="1"/>
  <c r="L8" i="3" s="1" a="1"/>
  <c r="L8" i="3" s="1"/>
  <c r="B9" i="3"/>
  <c r="C9" i="3" s="1"/>
  <c r="D9" i="3" s="1" a="1"/>
  <c r="N9" i="3" s="1" a="1"/>
  <c r="N9" i="3" s="1"/>
  <c r="B10" i="3"/>
  <c r="C10" i="3" s="1"/>
  <c r="D10" i="3" s="1" a="1"/>
  <c r="B11" i="3"/>
  <c r="C11" i="3" s="1"/>
  <c r="D11" i="3" s="1" a="1"/>
  <c r="B12" i="3"/>
  <c r="C12" i="3" s="1"/>
  <c r="D12" i="3" s="1" a="1"/>
  <c r="B13" i="3"/>
  <c r="C13" i="3" s="1"/>
  <c r="D13" i="3" s="1" a="1"/>
  <c r="J13" i="3" s="1" a="1"/>
  <c r="B14" i="3"/>
  <c r="C14" i="3" s="1"/>
  <c r="D14" i="3" s="1" a="1"/>
  <c r="J14" i="3" s="1" a="1"/>
  <c r="J14" i="3" s="1"/>
  <c r="B15" i="3"/>
  <c r="C15" i="3" s="1"/>
  <c r="D15" i="3" s="1" a="1"/>
  <c r="B16" i="3"/>
  <c r="C16" i="3" s="1"/>
  <c r="D16" i="3" s="1" a="1"/>
  <c r="B17" i="3"/>
  <c r="C17" i="3" s="1"/>
  <c r="D17" i="3" s="1" a="1"/>
  <c r="D17" i="3" s="1"/>
  <c r="H17" i="3" s="1" a="1"/>
  <c r="B18" i="3"/>
  <c r="C18" i="3" s="1"/>
  <c r="D18" i="3" s="1" a="1"/>
  <c r="B19" i="3"/>
  <c r="C19" i="3" s="1"/>
  <c r="D19" i="3" s="1" a="1"/>
  <c r="B20" i="3"/>
  <c r="C20" i="3" s="1"/>
  <c r="D20" i="3" s="1" a="1"/>
  <c r="B21" i="3"/>
  <c r="C21" i="3" s="1"/>
  <c r="D21" i="3" s="1" a="1"/>
  <c r="B22" i="3"/>
  <c r="C22" i="3" s="1"/>
  <c r="D22" i="3" s="1" a="1"/>
  <c r="B23" i="3"/>
  <c r="C23" i="3" s="1"/>
  <c r="D23" i="3" s="1" a="1"/>
  <c r="B24" i="3"/>
  <c r="C24" i="3" s="1"/>
  <c r="D24" i="3" s="1" a="1"/>
  <c r="B25" i="3"/>
  <c r="C25" i="3" s="1"/>
  <c r="D25" i="3" s="1" a="1"/>
  <c r="B26" i="3"/>
  <c r="C26" i="3" s="1"/>
  <c r="D26" i="3" s="1" a="1"/>
  <c r="B27" i="3"/>
  <c r="C27" i="3" s="1"/>
  <c r="D27" i="3" s="1" a="1"/>
  <c r="B28" i="3"/>
  <c r="C28" i="3" s="1"/>
  <c r="D28" i="3" s="1" a="1"/>
  <c r="J28" i="3" s="1" a="1"/>
  <c r="J28" i="3" s="1"/>
  <c r="B29" i="3"/>
  <c r="C29" i="3" s="1"/>
  <c r="D29" i="3" s="1" a="1"/>
  <c r="B30" i="3"/>
  <c r="C30" i="3" s="1"/>
  <c r="D30" i="3" s="1" a="1"/>
  <c r="L30" i="3" s="1" a="1"/>
  <c r="L30" i="3" s="1"/>
  <c r="B31" i="3"/>
  <c r="C31" i="3" s="1"/>
  <c r="D31" i="3" s="1" a="1"/>
  <c r="B32" i="3"/>
  <c r="C32" i="3" s="1"/>
  <c r="D32" i="3" s="1" a="1"/>
  <c r="B33" i="3"/>
  <c r="C33" i="3" s="1"/>
  <c r="D33" i="3" s="1" a="1"/>
  <c r="J33" i="3" s="1" a="1"/>
  <c r="J33" i="3" s="1"/>
  <c r="B34" i="3"/>
  <c r="C34" i="3" s="1"/>
  <c r="D34" i="3" s="1" a="1"/>
  <c r="B35" i="3"/>
  <c r="C35" i="3" s="1"/>
  <c r="D35" i="3" s="1" a="1"/>
  <c r="B36" i="3"/>
  <c r="C36" i="3" s="1"/>
  <c r="B37" i="3"/>
  <c r="B38" i="3"/>
  <c r="B39" i="3"/>
  <c r="C39" i="3" s="1"/>
  <c r="D39" i="3" s="1" a="1"/>
  <c r="B40" i="3"/>
  <c r="C40" i="3" s="1"/>
  <c r="D40" i="3" s="1" a="1"/>
  <c r="B41" i="3"/>
  <c r="C41" i="3" s="1"/>
  <c r="D41" i="3" s="1" a="1"/>
  <c r="L41" i="3" s="1" a="1"/>
  <c r="B42" i="3"/>
  <c r="C42" i="3" s="1"/>
  <c r="D42" i="3" s="1" a="1"/>
  <c r="B43" i="3"/>
  <c r="C43" i="3" s="1"/>
  <c r="D43" i="3" s="1" a="1"/>
  <c r="B44" i="3"/>
  <c r="C44" i="3" s="1"/>
  <c r="D44" i="3" s="1" a="1"/>
  <c r="B45" i="3"/>
  <c r="C45" i="3" s="1"/>
  <c r="D45" i="3" s="1" a="1"/>
  <c r="B46" i="3"/>
  <c r="C46" i="3" s="1"/>
  <c r="D46" i="3" s="1" a="1"/>
  <c r="B47" i="3"/>
  <c r="B48" i="3"/>
  <c r="C48" i="3" s="1"/>
  <c r="B49" i="3"/>
  <c r="C49" i="3" s="1"/>
  <c r="D49" i="3" s="1" a="1"/>
  <c r="B50" i="3"/>
  <c r="C50" i="3" s="1"/>
  <c r="D50" i="3" s="1" a="1"/>
  <c r="N50" i="3" s="1" a="1"/>
  <c r="N50" i="3" s="1"/>
  <c r="B51" i="3"/>
  <c r="C51" i="3" s="1"/>
  <c r="D51" i="3" s="1" a="1"/>
  <c r="J51" i="3" s="1" a="1"/>
  <c r="J51" i="3" s="1"/>
  <c r="B52" i="3"/>
  <c r="C52" i="3" s="1"/>
  <c r="D52" i="3" s="1" a="1"/>
  <c r="B53" i="3"/>
  <c r="C53" i="3" s="1"/>
  <c r="D53" i="3" s="1" a="1"/>
  <c r="B54" i="3"/>
  <c r="C54" i="3" s="1"/>
  <c r="D54" i="3" s="1" a="1"/>
  <c r="B55" i="3"/>
  <c r="C55" i="3" s="1"/>
  <c r="D55" i="3" s="1" a="1"/>
  <c r="J55" i="3" s="1" a="1"/>
  <c r="B56" i="3"/>
  <c r="B57" i="3"/>
  <c r="B58" i="3"/>
  <c r="C58" i="3" s="1"/>
  <c r="B59" i="3"/>
  <c r="C59" i="3" s="1"/>
  <c r="D59" i="3" s="1" a="1"/>
  <c r="B60" i="3"/>
  <c r="C60" i="3" s="1"/>
  <c r="D60" i="3" s="1" a="1"/>
  <c r="B61" i="3"/>
  <c r="C61" i="3" s="1"/>
  <c r="D61" i="3" s="1" a="1"/>
  <c r="N61" i="3" s="1" a="1"/>
  <c r="N61" i="3" s="1"/>
  <c r="B62" i="3"/>
  <c r="C62" i="3" s="1"/>
  <c r="D62" i="3" s="1" a="1"/>
  <c r="B63" i="3"/>
  <c r="C63" i="3" s="1"/>
  <c r="D63" i="3" s="1" a="1"/>
  <c r="N63" i="3" s="1" a="1"/>
  <c r="B64" i="3"/>
  <c r="C64" i="3" s="1"/>
  <c r="D64" i="3" s="1" a="1"/>
  <c r="B65" i="3"/>
  <c r="C65" i="3" s="1"/>
  <c r="D65" i="3" s="1" a="1"/>
  <c r="B66" i="3"/>
  <c r="C66" i="3" s="1"/>
  <c r="D66" i="3" s="1" a="1"/>
  <c r="B67" i="3"/>
  <c r="C67" i="3" s="1"/>
  <c r="B68" i="3"/>
  <c r="C68" i="3" s="1"/>
  <c r="D68" i="3" s="1" a="1"/>
  <c r="J68" i="3" s="1" a="1"/>
  <c r="J68" i="3" s="1"/>
  <c r="B69" i="3"/>
  <c r="C69" i="3" s="1"/>
  <c r="D69" i="3" s="1" a="1"/>
  <c r="N69" i="3" s="1" a="1"/>
  <c r="N69" i="3" s="1"/>
  <c r="B70" i="3"/>
  <c r="C70" i="3" s="1"/>
  <c r="D70" i="3" s="1" a="1"/>
  <c r="J70" i="3" s="1" a="1"/>
  <c r="J70" i="3" s="1"/>
  <c r="B71" i="3"/>
  <c r="C71" i="3" s="1"/>
  <c r="D71" i="3" s="1" a="1"/>
  <c r="B72" i="3"/>
  <c r="C72" i="3" s="1"/>
  <c r="D72" i="3" s="1" a="1"/>
  <c r="J72" i="3" s="1" a="1"/>
  <c r="J72" i="3" s="1"/>
  <c r="B73" i="3"/>
  <c r="C73" i="3" s="1"/>
  <c r="D73" i="3" s="1" a="1"/>
  <c r="B74" i="3"/>
  <c r="C74" i="3" s="1"/>
  <c r="D74" i="3" s="1" a="1"/>
  <c r="J74" i="3" s="1" a="1"/>
  <c r="B75" i="3"/>
  <c r="C75" i="3" s="1"/>
  <c r="D75" i="3" s="1" a="1"/>
  <c r="B76" i="3"/>
  <c r="C76" i="3" s="1"/>
  <c r="D76" i="3" s="1" a="1"/>
  <c r="D76" i="3" s="1"/>
  <c r="H76" i="3" s="1" a="1"/>
  <c r="B77" i="3"/>
  <c r="B78" i="3"/>
  <c r="B79" i="3"/>
  <c r="B80" i="3"/>
  <c r="B81" i="3"/>
  <c r="C81" i="3" s="1"/>
  <c r="D81" i="3" s="1" a="1"/>
  <c r="J81" i="3" s="1" a="1"/>
  <c r="B82" i="3"/>
  <c r="C82" i="3" s="1"/>
  <c r="D82" i="3" s="1" a="1"/>
  <c r="J82" i="3" s="1" a="1"/>
  <c r="J82" i="3" s="1"/>
  <c r="B83" i="3"/>
  <c r="C83" i="3" s="1"/>
  <c r="D83" i="3" s="1" a="1"/>
  <c r="B84" i="3"/>
  <c r="C84" i="3" s="1"/>
  <c r="D84" i="3" s="1" a="1"/>
  <c r="J84" i="3" s="1" a="1"/>
  <c r="B85" i="3"/>
  <c r="C85" i="3" s="1"/>
  <c r="D85" i="3" s="1" a="1"/>
  <c r="J85" i="3" s="1" a="1"/>
  <c r="J85" i="3" s="1"/>
  <c r="B86" i="3"/>
  <c r="C86" i="3" s="1"/>
  <c r="D86" i="3" s="1" a="1"/>
  <c r="J86" i="3" s="1" a="1"/>
  <c r="J86" i="3" s="1"/>
  <c r="B87" i="3"/>
  <c r="C87" i="3" s="1"/>
  <c r="D87" i="3" s="1" a="1"/>
  <c r="J87" i="3" s="1" a="1"/>
  <c r="J87" i="3" s="1"/>
  <c r="B88" i="3"/>
  <c r="C88" i="3" s="1"/>
  <c r="D88" i="3" s="1" a="1"/>
  <c r="J88" i="3" s="1" a="1"/>
  <c r="J88" i="3" s="1"/>
  <c r="B89" i="3"/>
  <c r="C89" i="3" s="1"/>
  <c r="D89" i="3" s="1" a="1"/>
  <c r="B90" i="3"/>
  <c r="C90" i="3" s="1"/>
  <c r="D90" i="3" s="1" a="1"/>
  <c r="J90" i="3" s="1" a="1"/>
  <c r="J90" i="3" s="1"/>
  <c r="B91" i="3"/>
  <c r="C91" i="3" s="1"/>
  <c r="D91" i="3" s="1" a="1"/>
  <c r="J91" i="3" s="1" a="1"/>
  <c r="J91" i="3" s="1"/>
  <c r="B92" i="3"/>
  <c r="C92" i="3" s="1"/>
  <c r="D92" i="3" s="1" a="1"/>
  <c r="J92" i="3" s="1" a="1"/>
  <c r="J92" i="3" s="1"/>
  <c r="B93" i="3"/>
  <c r="C93" i="3" s="1"/>
  <c r="D93" i="3" s="1" a="1"/>
  <c r="B94" i="3"/>
  <c r="B95" i="3"/>
  <c r="C95" i="3" s="1"/>
  <c r="D95" i="3" s="1" a="1"/>
  <c r="B96" i="3"/>
  <c r="B97" i="3"/>
  <c r="B98" i="3"/>
  <c r="C98" i="3" s="1"/>
  <c r="D98" i="3" s="1" a="1"/>
  <c r="J98" i="3" s="1" a="1"/>
  <c r="J98" i="3" s="1"/>
  <c r="B99" i="3"/>
  <c r="C99" i="3" s="1"/>
  <c r="D99" i="3" s="1" a="1"/>
  <c r="J99" i="3" s="1" a="1"/>
  <c r="J99" i="3" s="1"/>
  <c r="B100" i="3"/>
  <c r="C100" i="3" s="1"/>
  <c r="D100" i="3" s="1" a="1"/>
  <c r="J100" i="3" s="1" a="1"/>
  <c r="J100" i="3" s="1"/>
  <c r="B101" i="3"/>
  <c r="C101" i="3" s="1"/>
  <c r="D101" i="3" s="1" a="1"/>
  <c r="J101" i="3" s="1" a="1"/>
  <c r="J101" i="3" s="1"/>
  <c r="B102" i="3"/>
  <c r="C102" i="3" s="1"/>
  <c r="D102" i="3" s="1" a="1"/>
  <c r="B103" i="3"/>
  <c r="C103" i="3" s="1"/>
  <c r="D103" i="3" s="1" a="1"/>
  <c r="J103" i="3" s="1" a="1"/>
  <c r="J103" i="3" s="1"/>
  <c r="B104" i="3"/>
  <c r="C104" i="3" s="1"/>
  <c r="D104" i="3" s="1" a="1"/>
  <c r="J104" i="3" s="1" a="1"/>
  <c r="J104" i="3" s="1"/>
  <c r="B105" i="3"/>
  <c r="C105" i="3" s="1"/>
  <c r="D105" i="3" s="1" a="1"/>
  <c r="J105" i="3" s="1" a="1"/>
  <c r="J105" i="3" s="1"/>
  <c r="B106" i="3"/>
  <c r="C106" i="3" s="1"/>
  <c r="D106" i="3" s="1" a="1"/>
  <c r="J106" i="3" s="1" a="1"/>
  <c r="J106" i="3" s="1"/>
  <c r="B107" i="3"/>
  <c r="C107" i="3" s="1"/>
  <c r="D107" i="3" s="1" a="1"/>
  <c r="B108" i="3"/>
  <c r="C108" i="3" s="1"/>
  <c r="D108" i="3" s="1" a="1"/>
  <c r="J108" i="3" s="1" a="1"/>
  <c r="J108" i="3" s="1"/>
  <c r="B109" i="3"/>
  <c r="C109" i="3" s="1"/>
  <c r="D109" i="3" s="1" a="1"/>
  <c r="J109" i="3" s="1" a="1"/>
  <c r="J109" i="3" s="1"/>
  <c r="B110" i="3"/>
  <c r="C110" i="3" s="1"/>
  <c r="D110" i="3" s="1" a="1"/>
  <c r="J110" i="3" s="1" a="1"/>
  <c r="J110" i="3" s="1"/>
  <c r="B111" i="3"/>
  <c r="C111" i="3" s="1"/>
  <c r="D111" i="3" s="1" a="1"/>
  <c r="J111" i="3" s="1" a="1"/>
  <c r="J111" i="3" s="1"/>
  <c r="B112" i="3"/>
  <c r="C112" i="3" s="1"/>
  <c r="D112" i="3" s="1" a="1"/>
  <c r="B113" i="3"/>
  <c r="C113" i="3" s="1"/>
  <c r="D113" i="3" s="1" a="1"/>
  <c r="J113" i="3" s="1" a="1"/>
  <c r="J113" i="3" s="1"/>
  <c r="B114" i="3"/>
  <c r="B115" i="3"/>
  <c r="B116" i="3"/>
  <c r="B117" i="3"/>
  <c r="B118" i="3"/>
  <c r="B119" i="3"/>
  <c r="C119" i="3" s="1"/>
  <c r="D119" i="3" s="1" a="1"/>
  <c r="J119" i="3" s="1" a="1"/>
  <c r="J119" i="3" s="1"/>
  <c r="B120" i="3"/>
  <c r="C120" i="3" s="1"/>
  <c r="D120" i="3" s="1" a="1"/>
  <c r="J120" i="3" s="1" a="1"/>
  <c r="J120" i="3" s="1"/>
  <c r="B121" i="3"/>
  <c r="B122" i="3"/>
  <c r="B123" i="3"/>
  <c r="C123" i="3" s="1"/>
  <c r="D123" i="3" s="1" a="1"/>
  <c r="J123" i="3" s="1" a="1"/>
  <c r="J123" i="3" s="1"/>
  <c r="B124" i="3"/>
  <c r="C124" i="3" s="1"/>
  <c r="D124" i="3" s="1" a="1"/>
  <c r="B125" i="3"/>
  <c r="C125" i="3" s="1"/>
  <c r="D125" i="3" s="1" a="1"/>
  <c r="J125" i="3" s="1" a="1"/>
  <c r="J125" i="3" s="1"/>
  <c r="B126" i="3"/>
  <c r="C126" i="3" s="1"/>
  <c r="D126" i="3" s="1" a="1"/>
  <c r="B127" i="3"/>
  <c r="C127" i="3" s="1"/>
  <c r="D127" i="3" s="1" a="1"/>
  <c r="B128" i="3"/>
  <c r="C128" i="3" s="1"/>
  <c r="D128" i="3" s="1" a="1"/>
  <c r="B129" i="3"/>
  <c r="C129" i="3" s="1"/>
  <c r="D129" i="3" s="1" a="1"/>
  <c r="B130" i="3"/>
  <c r="C130" i="3" s="1"/>
  <c r="D130" i="3" s="1" a="1"/>
  <c r="B131" i="3"/>
  <c r="C131" i="3" s="1"/>
  <c r="D131" i="3" s="1" a="1"/>
  <c r="D131" i="3" s="1"/>
  <c r="H131" i="3" s="1" a="1"/>
  <c r="B132" i="3"/>
  <c r="C132" i="3" s="1"/>
  <c r="D132" i="3" s="1" a="1"/>
  <c r="D132" i="3" s="1"/>
  <c r="H132" i="3" s="1" a="1"/>
  <c r="H132" i="3" s="1"/>
  <c r="B133" i="3"/>
  <c r="C133" i="3" s="1"/>
  <c r="D133" i="3" s="1" a="1"/>
  <c r="B134" i="3"/>
  <c r="C134" i="3" s="1"/>
  <c r="D134" i="3" s="1" a="1"/>
  <c r="B135" i="3"/>
  <c r="C135" i="3" s="1"/>
  <c r="D135" i="3" s="1" a="1"/>
  <c r="B136" i="3"/>
  <c r="C136" i="3" s="1"/>
  <c r="D136" i="3" s="1" a="1"/>
  <c r="B137" i="3"/>
  <c r="C137" i="3" s="1"/>
  <c r="D137" i="3" s="1" a="1"/>
  <c r="B138" i="3"/>
  <c r="B139" i="3"/>
  <c r="B140" i="3"/>
  <c r="C140" i="3" s="1"/>
  <c r="D140" i="3" s="1" a="1"/>
  <c r="B141" i="3"/>
  <c r="C141" i="3" s="1"/>
  <c r="D141" i="3" s="1" a="1"/>
  <c r="B142" i="3"/>
  <c r="C142" i="3" s="1"/>
  <c r="D142" i="3" s="1" a="1"/>
  <c r="B143" i="3"/>
  <c r="C143" i="3" s="1"/>
  <c r="D143" i="3" s="1" a="1"/>
  <c r="B144" i="3"/>
  <c r="C144" i="3" s="1"/>
  <c r="D144" i="3" s="1" a="1"/>
  <c r="B145" i="3"/>
  <c r="C145" i="3" s="1"/>
  <c r="D145" i="3" s="1" a="1"/>
  <c r="B146" i="3"/>
  <c r="C146" i="3" s="1"/>
  <c r="D146" i="3" s="1" a="1"/>
  <c r="B147" i="3"/>
  <c r="C147" i="3" s="1"/>
  <c r="D147" i="3" s="1" a="1"/>
  <c r="B148" i="3"/>
  <c r="C148" i="3" s="1"/>
  <c r="D148" i="3" s="1" a="1"/>
  <c r="B149" i="3"/>
  <c r="C149" i="3" s="1"/>
  <c r="D149" i="3" s="1" a="1"/>
  <c r="B150" i="3"/>
  <c r="C150" i="3" s="1"/>
  <c r="D150" i="3" s="1" a="1"/>
  <c r="B151" i="3"/>
  <c r="C151" i="3" s="1"/>
  <c r="D151" i="3" s="1" a="1"/>
  <c r="B152" i="3"/>
  <c r="C152" i="3" s="1"/>
  <c r="D152" i="3" s="1" a="1"/>
  <c r="B153" i="3"/>
  <c r="C153" i="3" s="1"/>
  <c r="D153" i="3" s="1" a="1"/>
  <c r="B154" i="3"/>
  <c r="C154" i="3" s="1"/>
  <c r="D154" i="3" s="1" a="1"/>
  <c r="B155" i="3"/>
  <c r="C155" i="3" s="1"/>
  <c r="D155" i="3" s="1" a="1"/>
  <c r="B156" i="3"/>
  <c r="C156" i="3" s="1"/>
  <c r="B157" i="3"/>
  <c r="C157" i="3" s="1"/>
  <c r="D157" i="3" s="1" a="1"/>
  <c r="D157" i="3" s="1"/>
  <c r="H157" i="3" s="1" a="1"/>
  <c r="H157" i="3" s="1"/>
  <c r="P157" i="3" s="1"/>
  <c r="B158" i="3"/>
  <c r="B159" i="3"/>
  <c r="C159" i="3" s="1"/>
  <c r="D159" i="3" s="1" a="1"/>
  <c r="B160" i="3"/>
  <c r="C160" i="3" s="1"/>
  <c r="D160" i="3" s="1" a="1"/>
  <c r="B161" i="3"/>
  <c r="C161" i="3" s="1"/>
  <c r="D161" i="3" s="1" a="1"/>
  <c r="B162" i="3"/>
  <c r="C162" i="3" s="1"/>
  <c r="D162" i="3" s="1" a="1"/>
  <c r="B163" i="3"/>
  <c r="B164" i="3"/>
  <c r="C164" i="3" s="1"/>
  <c r="D164" i="3" s="1" a="1"/>
  <c r="B165" i="3"/>
  <c r="C165" i="3" s="1"/>
  <c r="D165" i="3" s="1" a="1"/>
  <c r="B166" i="3"/>
  <c r="C166" i="3" s="1"/>
  <c r="D166" i="3" s="1" a="1"/>
  <c r="B167" i="3"/>
  <c r="C167" i="3" s="1"/>
  <c r="D167" i="3" s="1" a="1"/>
  <c r="B168" i="3"/>
  <c r="C168" i="3" s="1"/>
  <c r="D168" i="3" s="1" a="1"/>
  <c r="B169" i="3"/>
  <c r="C169" i="3" s="1"/>
  <c r="D169" i="3" s="1" a="1"/>
  <c r="B170" i="3"/>
  <c r="C170" i="3" s="1"/>
  <c r="D170" i="3" s="1" a="1"/>
  <c r="B171" i="3"/>
  <c r="C171" i="3" s="1"/>
  <c r="D171" i="3" s="1" a="1"/>
  <c r="B172" i="3"/>
  <c r="B173" i="3"/>
  <c r="C173" i="3" s="1"/>
  <c r="D173" i="3" s="1" a="1"/>
  <c r="B174" i="3"/>
  <c r="C174" i="3" s="1"/>
  <c r="D174" i="3" s="1" a="1"/>
  <c r="J174" i="3" s="1" a="1"/>
  <c r="J174" i="3" s="1"/>
  <c r="B175" i="3"/>
  <c r="B176" i="3"/>
  <c r="B177" i="3"/>
  <c r="B178" i="3"/>
  <c r="C178" i="3" s="1"/>
  <c r="D178" i="3" s="1" a="1"/>
  <c r="B179" i="3"/>
  <c r="C179" i="3" s="1"/>
  <c r="D179" i="3" s="1" a="1"/>
  <c r="B180" i="3"/>
  <c r="C180" i="3" s="1"/>
  <c r="D180" i="3" s="1" a="1"/>
  <c r="B181" i="3"/>
  <c r="C181" i="3" s="1"/>
  <c r="D181" i="3" s="1" a="1"/>
  <c r="B182" i="3"/>
  <c r="C182" i="3" s="1"/>
  <c r="D182" i="3" s="1" a="1"/>
  <c r="B183" i="3"/>
  <c r="C183" i="3" s="1"/>
  <c r="D183" i="3" s="1" a="1"/>
  <c r="J183" i="3" s="1" a="1"/>
  <c r="J183" i="3" s="1"/>
  <c r="B184" i="3"/>
  <c r="B185" i="3"/>
  <c r="C185" i="3" s="1"/>
  <c r="D185" i="3" s="1" a="1"/>
  <c r="J185" i="3" s="1" a="1"/>
  <c r="J185" i="3" s="1"/>
  <c r="B186" i="3"/>
  <c r="C186" i="3" s="1"/>
  <c r="D186" i="3" s="1" a="1"/>
  <c r="B187" i="3"/>
  <c r="B188" i="3"/>
  <c r="C188" i="3" s="1"/>
  <c r="D188" i="3" s="1" a="1"/>
  <c r="L188" i="3" s="1" a="1"/>
  <c r="L188" i="3" s="1"/>
  <c r="B189" i="3"/>
  <c r="C189" i="3" s="1"/>
  <c r="D189" i="3" s="1" a="1"/>
  <c r="B190" i="3"/>
  <c r="C190" i="3" s="1"/>
  <c r="D190" i="3" s="1" a="1"/>
  <c r="B191" i="3"/>
  <c r="C191" i="3" s="1"/>
  <c r="D191" i="3" s="1" a="1"/>
  <c r="B192" i="3"/>
  <c r="C192" i="3" s="1"/>
  <c r="D192" i="3" s="1" a="1"/>
  <c r="L192" i="3" s="1" a="1"/>
  <c r="L192" i="3" s="1"/>
  <c r="B193" i="3"/>
  <c r="C193" i="3" s="1"/>
  <c r="D193" i="3" s="1" a="1"/>
  <c r="J193" i="3" s="1" a="1"/>
  <c r="B194" i="3"/>
  <c r="C194" i="3" s="1"/>
  <c r="D194" i="3" s="1" a="1"/>
  <c r="J194" i="3" s="1" a="1"/>
  <c r="J194" i="3" s="1"/>
  <c r="B195" i="3"/>
  <c r="C195" i="3" s="1"/>
  <c r="D195" i="3" s="1" a="1"/>
  <c r="J195" i="3" s="1" a="1"/>
  <c r="B196" i="3"/>
  <c r="C196" i="3" s="1"/>
  <c r="D196" i="3" s="1" a="1"/>
  <c r="B197" i="3"/>
  <c r="C197" i="3" s="1"/>
  <c r="D197" i="3" s="1" a="1"/>
  <c r="B198" i="3"/>
  <c r="B199" i="3"/>
  <c r="C199" i="3" s="1"/>
  <c r="D199" i="3" s="1" a="1"/>
  <c r="B200" i="3"/>
  <c r="C200" i="3" s="1"/>
  <c r="D200" i="3" s="1" a="1"/>
  <c r="B201" i="3"/>
  <c r="C201" i="3" s="1"/>
  <c r="D201" i="3" s="1" a="1"/>
  <c r="B202" i="3"/>
  <c r="C202" i="3" s="1"/>
  <c r="D202" i="3" s="1" a="1"/>
  <c r="J202" i="3" s="1" a="1"/>
  <c r="J202" i="3" s="1"/>
  <c r="B203" i="3"/>
  <c r="C203" i="3" s="1"/>
  <c r="D203" i="3" s="1" a="1"/>
  <c r="L203" i="3" s="1" a="1"/>
  <c r="L203" i="3" s="1"/>
  <c r="B204" i="3"/>
  <c r="C204" i="3" s="1"/>
  <c r="D204" i="3" s="1" a="1"/>
  <c r="D204" i="3" s="1"/>
  <c r="H204" i="3" s="1" a="1"/>
  <c r="H204" i="3" s="1"/>
  <c r="B205" i="3"/>
  <c r="C205" i="3" s="1"/>
  <c r="D205" i="3" s="1" a="1"/>
  <c r="J205" i="3" s="1" a="1"/>
  <c r="J205" i="3" s="1"/>
  <c r="B206" i="3"/>
  <c r="C206" i="3" s="1"/>
  <c r="D206" i="3" s="1" a="1"/>
  <c r="B207" i="3"/>
  <c r="C207" i="3" s="1"/>
  <c r="D207" i="3" s="1" a="1"/>
  <c r="B208" i="3"/>
  <c r="C208" i="3" s="1"/>
  <c r="D208" i="3" s="1" a="1"/>
  <c r="J208" i="3" s="1" a="1"/>
  <c r="J208" i="3" s="1"/>
  <c r="B209" i="3"/>
  <c r="C209" i="3" s="1"/>
  <c r="D209" i="3" s="1" a="1"/>
  <c r="B210" i="3"/>
  <c r="C210" i="3" s="1"/>
  <c r="D210" i="3" s="1" a="1"/>
  <c r="B211" i="3"/>
  <c r="C211" i="3" s="1"/>
  <c r="D211" i="3" s="1" a="1"/>
  <c r="B212" i="3"/>
  <c r="C212" i="3" s="1"/>
  <c r="D212" i="3" s="1" a="1"/>
  <c r="B213" i="3"/>
  <c r="C213" i="3" s="1"/>
  <c r="D213" i="3" s="1" a="1"/>
  <c r="B214" i="3"/>
  <c r="C214" i="3" s="1"/>
  <c r="D214" i="3" s="1" a="1"/>
  <c r="J214" i="3" s="1" a="1"/>
  <c r="J214" i="3" s="1"/>
  <c r="B215" i="3"/>
  <c r="C215" i="3" s="1"/>
  <c r="D215" i="3" s="1" a="1"/>
  <c r="B216" i="3"/>
  <c r="C216" i="3" s="1"/>
  <c r="D216" i="3" s="1" a="1"/>
  <c r="J216" i="3" s="1" a="1"/>
  <c r="J216" i="3" s="1"/>
  <c r="B217" i="3"/>
  <c r="B218" i="3"/>
  <c r="B219" i="3"/>
  <c r="B220" i="3"/>
  <c r="B221" i="3"/>
  <c r="C221" i="3" s="1"/>
  <c r="D221" i="3" s="1" a="1"/>
  <c r="B222" i="3"/>
  <c r="C222" i="3" s="1"/>
  <c r="D222" i="3" s="1" a="1"/>
  <c r="B223" i="3"/>
  <c r="C223" i="3" s="1"/>
  <c r="D223" i="3" s="1" a="1"/>
  <c r="B224" i="3"/>
  <c r="B225" i="3"/>
  <c r="C225" i="3" s="1"/>
  <c r="D225" i="3" s="1" a="1"/>
  <c r="B226" i="3"/>
  <c r="C226" i="3" s="1"/>
  <c r="D226" i="3" s="1" a="1"/>
  <c r="B227" i="3"/>
  <c r="C227" i="3" s="1"/>
  <c r="D227" i="3" s="1" a="1"/>
  <c r="B228" i="3"/>
  <c r="C228" i="3" s="1"/>
  <c r="D228" i="3" s="1" a="1"/>
  <c r="B229" i="3"/>
  <c r="C229" i="3" s="1"/>
  <c r="D229" i="3" s="1" a="1"/>
  <c r="B230" i="3"/>
  <c r="C230" i="3" s="1"/>
  <c r="D230" i="3" s="1" a="1"/>
  <c r="J230" i="3" s="1" a="1"/>
  <c r="J230" i="3" s="1"/>
  <c r="B231" i="3"/>
  <c r="C231" i="3" s="1"/>
  <c r="D231" i="3" s="1" a="1"/>
  <c r="B232" i="3"/>
  <c r="C232" i="3" s="1"/>
  <c r="D232" i="3" s="1" a="1"/>
  <c r="J232" i="3" s="1" a="1"/>
  <c r="J232" i="3" s="1"/>
  <c r="B233" i="3"/>
  <c r="C233" i="3" s="1"/>
  <c r="D233" i="3" s="1" a="1"/>
  <c r="B234" i="3"/>
  <c r="C234" i="3" s="1"/>
  <c r="D234" i="3" s="1" a="1"/>
  <c r="J234" i="3" s="1" a="1"/>
  <c r="J234" i="3" s="1"/>
  <c r="B235" i="3"/>
  <c r="C235" i="3" s="1"/>
  <c r="B236" i="3"/>
  <c r="C236" i="3" s="1"/>
  <c r="D236" i="3" s="1" a="1"/>
  <c r="J236" i="3" s="1" a="1"/>
  <c r="J236" i="3" s="1"/>
  <c r="B237" i="3"/>
  <c r="C237" i="3" s="1"/>
  <c r="D237" i="3" s="1" a="1"/>
  <c r="D237" i="3" s="1"/>
  <c r="H237" i="3" s="1" a="1"/>
  <c r="B238" i="3"/>
  <c r="B239" i="3"/>
  <c r="C239" i="3" s="1"/>
  <c r="D239" i="3" s="1" a="1"/>
  <c r="D239" i="3" s="1"/>
  <c r="B240" i="3"/>
  <c r="C240" i="3" s="1"/>
  <c r="D240" i="3" s="1" a="1"/>
  <c r="B241" i="3"/>
  <c r="C241" i="3" s="1"/>
  <c r="D241" i="3" s="1" a="1"/>
  <c r="J241" i="3" s="1" a="1"/>
  <c r="J241" i="3" s="1"/>
  <c r="B242" i="3"/>
  <c r="C242" i="3" s="1"/>
  <c r="D242" i="3" s="1" a="1"/>
  <c r="J242" i="3" s="1" a="1"/>
  <c r="J242" i="3" s="1"/>
  <c r="B243" i="3"/>
  <c r="C243" i="3" s="1"/>
  <c r="D243" i="3" s="1" a="1"/>
  <c r="B244" i="3"/>
  <c r="B245" i="3"/>
  <c r="C245" i="3" s="1"/>
  <c r="D245" i="3" s="1" a="1"/>
  <c r="B246" i="3"/>
  <c r="C246" i="3" s="1"/>
  <c r="D246" i="3" s="1" a="1"/>
  <c r="D246" i="3" s="1"/>
  <c r="H246" i="3" s="1" a="1"/>
  <c r="B247" i="3"/>
  <c r="C247" i="3" s="1"/>
  <c r="D247" i="3" s="1" a="1"/>
  <c r="J247" i="3" s="1" a="1"/>
  <c r="J247" i="3" s="1"/>
  <c r="B248" i="3"/>
  <c r="C248" i="3" s="1"/>
  <c r="D248" i="3" s="1" a="1"/>
  <c r="B249" i="3"/>
  <c r="C249" i="3" s="1"/>
  <c r="D249" i="3" s="1" a="1"/>
  <c r="J249" i="3" s="1" a="1"/>
  <c r="J249" i="3" s="1"/>
  <c r="B250" i="3"/>
  <c r="C250" i="3" s="1"/>
  <c r="D250" i="3" s="1" a="1"/>
  <c r="J250" i="3" s="1" a="1"/>
  <c r="J250" i="3" s="1"/>
  <c r="B251" i="3"/>
  <c r="C251" i="3" s="1"/>
  <c r="D251" i="3" s="1" a="1"/>
  <c r="J251" i="3" s="1" a="1"/>
  <c r="J251" i="3" s="1"/>
  <c r="B252" i="3"/>
  <c r="C252" i="3" s="1"/>
  <c r="D252" i="3" s="1" a="1"/>
  <c r="J252" i="3" s="1" a="1"/>
  <c r="J252" i="3" s="1"/>
  <c r="B253" i="3"/>
  <c r="C253" i="3" s="1"/>
  <c r="D253" i="3" s="1" a="1"/>
  <c r="B254" i="3"/>
  <c r="C254" i="3" s="1"/>
  <c r="D254" i="3" s="1" a="1"/>
  <c r="B255" i="3"/>
  <c r="B256" i="3"/>
  <c r="C256" i="3" s="1"/>
  <c r="D256" i="3" s="1" a="1"/>
  <c r="D256" i="3" s="1"/>
  <c r="H256" i="3" s="1" a="1"/>
  <c r="B257" i="3"/>
  <c r="B258" i="3"/>
  <c r="B259" i="3"/>
  <c r="C259" i="3" s="1"/>
  <c r="D259" i="3" s="1" a="1"/>
  <c r="J259" i="3" s="1" a="1"/>
  <c r="J259" i="3" s="1"/>
  <c r="B260" i="3"/>
  <c r="C260" i="3" s="1"/>
  <c r="D260" i="3" s="1" a="1"/>
  <c r="B261" i="3"/>
  <c r="C261" i="3" s="1"/>
  <c r="D261" i="3" s="1" a="1"/>
  <c r="B262" i="3"/>
  <c r="C262" i="3" s="1"/>
  <c r="D262" i="3" s="1" a="1"/>
  <c r="J262" i="3" s="1" a="1"/>
  <c r="J262" i="3" s="1"/>
  <c r="B263" i="3"/>
  <c r="C263" i="3" s="1"/>
  <c r="D263" i="3" s="1" a="1"/>
  <c r="B264" i="3"/>
  <c r="C264" i="3" s="1"/>
  <c r="D264" i="3" s="1" a="1"/>
  <c r="B265" i="3"/>
  <c r="C265" i="3" s="1"/>
  <c r="D265" i="3" s="1" a="1"/>
  <c r="J265" i="3" s="1" a="1"/>
  <c r="J265" i="3" s="1"/>
  <c r="B266" i="3"/>
  <c r="C266" i="3" s="1"/>
  <c r="D266" i="3" s="1" a="1"/>
  <c r="J266" i="3" s="1" a="1"/>
  <c r="J266" i="3" s="1"/>
  <c r="B267" i="3"/>
  <c r="C267" i="3" s="1"/>
  <c r="D267" i="3" s="1" a="1"/>
  <c r="J267" i="3" s="1" a="1"/>
  <c r="J267" i="3" s="1"/>
  <c r="B268" i="3"/>
  <c r="B269" i="3"/>
  <c r="C269" i="3" s="1"/>
  <c r="D269" i="3" s="1" a="1"/>
  <c r="B270" i="3"/>
  <c r="C270" i="3" s="1"/>
  <c r="D270" i="3" s="1" a="1"/>
  <c r="B271" i="3"/>
  <c r="C271" i="3" s="1"/>
  <c r="D271" i="3" s="1" a="1"/>
  <c r="J271" i="3" s="1" a="1"/>
  <c r="J271" i="3" s="1"/>
  <c r="B272" i="3"/>
  <c r="C272" i="3" s="1"/>
  <c r="D272" i="3" s="1" a="1"/>
  <c r="B273" i="3"/>
  <c r="C273" i="3" s="1"/>
  <c r="D273" i="3" s="1" a="1"/>
  <c r="J273" i="3" s="1" a="1"/>
  <c r="J273" i="3" s="1"/>
  <c r="B274" i="3"/>
  <c r="C274" i="3" s="1"/>
  <c r="D274" i="3" s="1" a="1"/>
  <c r="B275" i="3"/>
  <c r="C275" i="3" s="1"/>
  <c r="D275" i="3" s="1" a="1"/>
  <c r="J275" i="3" s="1" a="1"/>
  <c r="J275" i="3" s="1"/>
  <c r="B4" i="3"/>
  <c r="C4" i="3" s="1"/>
  <c r="D4" i="3" s="1" a="1"/>
  <c r="D4" i="3" s="1"/>
  <c r="AF2" i="3"/>
  <c r="AE2" i="3"/>
  <c r="AD2" i="3"/>
  <c r="AC2" i="3"/>
  <c r="AB2" i="3"/>
  <c r="AA2" i="3"/>
  <c r="Z2" i="3"/>
  <c r="Y2" i="3"/>
  <c r="X2" i="3"/>
  <c r="W2" i="3"/>
  <c r="V2" i="3"/>
  <c r="U2" i="3"/>
  <c r="C15" i="2"/>
  <c r="C14" i="2"/>
  <c r="C13" i="2"/>
  <c r="C12" i="2"/>
  <c r="C11" i="2"/>
  <c r="C10" i="2"/>
  <c r="C9" i="2"/>
  <c r="C8" i="2"/>
  <c r="C7" i="2"/>
  <c r="C6" i="2"/>
  <c r="C5" i="2"/>
  <c r="C4" i="2"/>
  <c r="O246" i="6" l="1"/>
  <c r="J79" i="3" a="1"/>
  <c r="J79" i="3" s="1"/>
  <c r="L79" i="3" a="1"/>
  <c r="L79" i="3" s="1"/>
  <c r="N79" i="3" a="1"/>
  <c r="N79" i="3" s="1"/>
  <c r="D79" i="3"/>
  <c r="H79" i="3" s="1" a="1"/>
  <c r="F147" i="6"/>
  <c r="J147" i="6"/>
  <c r="N147" i="6" s="1"/>
  <c r="P72" i="3"/>
  <c r="H131" i="3"/>
  <c r="Q131" i="3"/>
  <c r="J77" i="3" a="1"/>
  <c r="J77" i="3" s="1"/>
  <c r="L77" i="3" a="1"/>
  <c r="L77" i="3" s="1"/>
  <c r="N77" i="3" a="1"/>
  <c r="N77" i="3" s="1"/>
  <c r="J190" i="3" a="1"/>
  <c r="J190" i="3" s="1"/>
  <c r="L190" i="3" a="1"/>
  <c r="L190" i="3" s="1"/>
  <c r="H67" i="3"/>
  <c r="J189" i="3" a="1"/>
  <c r="J189" i="3" s="1"/>
  <c r="L189" i="3" a="1"/>
  <c r="J67" i="3" a="1"/>
  <c r="J67" i="3" s="1"/>
  <c r="N67" i="3" a="1"/>
  <c r="N67" i="3" s="1"/>
  <c r="Q147" i="3"/>
  <c r="J184" i="3" a="1"/>
  <c r="J184" i="3" s="1"/>
  <c r="L184" i="3" a="1"/>
  <c r="L184" i="3" s="1"/>
  <c r="O118" i="6"/>
  <c r="Q41" i="3"/>
  <c r="N27" i="3" a="1"/>
  <c r="N27" i="3" s="1"/>
  <c r="D27" i="3"/>
  <c r="H27" i="3" s="1" a="1"/>
  <c r="J27" i="3" a="1"/>
  <c r="J27" i="3" s="1"/>
  <c r="H258" i="3"/>
  <c r="P258" i="3" s="1"/>
  <c r="Q258" i="3"/>
  <c r="J187" i="3" a="1"/>
  <c r="J187" i="3" s="1"/>
  <c r="L187" i="3" a="1"/>
  <c r="L187" i="3" s="1"/>
  <c r="H263" i="6"/>
  <c r="E51" i="6"/>
  <c r="D244" i="3"/>
  <c r="H244" i="3" s="1" a="1"/>
  <c r="H244" i="3" s="1"/>
  <c r="J244" i="3" a="1"/>
  <c r="J244" i="3" s="1"/>
  <c r="L27" i="3" a="1"/>
  <c r="L27" i="3" s="1"/>
  <c r="F245" i="6"/>
  <c r="Q256" i="3"/>
  <c r="H256" i="3"/>
  <c r="P256" i="3" s="1"/>
  <c r="J25" i="3" a="1"/>
  <c r="J25" i="3" s="1"/>
  <c r="D25" i="3"/>
  <c r="H25" i="3" s="1" a="1"/>
  <c r="H25" i="3" s="1"/>
  <c r="P25" i="3" s="1"/>
  <c r="N25" i="3" a="1"/>
  <c r="N25" i="3" s="1"/>
  <c r="L25" i="3" a="1"/>
  <c r="L25" i="3" s="1"/>
  <c r="H65" i="6"/>
  <c r="D65" i="6"/>
  <c r="R157" i="3"/>
  <c r="S157" i="3"/>
  <c r="H4" i="3"/>
  <c r="Q4" i="3"/>
  <c r="N255" i="6"/>
  <c r="E256" i="6"/>
  <c r="I256" i="6"/>
  <c r="K172" i="6"/>
  <c r="N71" i="3" a="1"/>
  <c r="N71" i="3" s="1"/>
  <c r="L71" i="3" a="1"/>
  <c r="L71" i="3" s="1"/>
  <c r="J176" i="3" a="1"/>
  <c r="J176" i="3" s="1"/>
  <c r="P176" i="3" s="1"/>
  <c r="L176" i="3" a="1"/>
  <c r="L176" i="3" s="1"/>
  <c r="V227" i="6"/>
  <c r="L38" i="3" a="1"/>
  <c r="L38" i="3" s="1"/>
  <c r="N38" i="3" a="1"/>
  <c r="N38" i="3" s="1"/>
  <c r="F85" i="6"/>
  <c r="J85" i="6"/>
  <c r="N85" i="6" s="1"/>
  <c r="J6" i="3" a="1"/>
  <c r="J6" i="3" s="1"/>
  <c r="L6" i="3" a="1"/>
  <c r="L6" i="3" s="1"/>
  <c r="N5" i="3" a="1"/>
  <c r="L5" i="3" a="1"/>
  <c r="L5" i="3" s="1"/>
  <c r="J5" i="3" a="1"/>
  <c r="J5" i="3" s="1"/>
  <c r="D195" i="6"/>
  <c r="L44" i="3" a="1"/>
  <c r="L44" i="3" s="1"/>
  <c r="N44" i="3" a="1"/>
  <c r="N44" i="3" s="1"/>
  <c r="H266" i="5"/>
  <c r="H178" i="5"/>
  <c r="D263" i="3"/>
  <c r="H263" i="3" s="1" a="1"/>
  <c r="H263" i="3" s="1"/>
  <c r="J263" i="3" a="1"/>
  <c r="J263" i="3" s="1"/>
  <c r="L23" i="3" a="1"/>
  <c r="L23" i="3" s="1"/>
  <c r="N23" i="3" a="1"/>
  <c r="N23" i="3" s="1"/>
  <c r="N22" i="3" a="1"/>
  <c r="N22" i="3" s="1"/>
  <c r="L22" i="3" a="1"/>
  <c r="L22" i="3" s="1"/>
  <c r="H5" i="5"/>
  <c r="H150" i="5"/>
  <c r="J21" i="3" a="1"/>
  <c r="J21" i="3" s="1"/>
  <c r="L21" i="3" a="1"/>
  <c r="L21" i="3" s="1"/>
  <c r="N21" i="3" a="1"/>
  <c r="N21" i="3" s="1"/>
  <c r="J204" i="3" a="1"/>
  <c r="J204" i="3" s="1"/>
  <c r="L185" i="3" a="1"/>
  <c r="L185" i="3" s="1"/>
  <c r="L69" i="3" a="1"/>
  <c r="L69" i="3" s="1"/>
  <c r="N30" i="3" a="1"/>
  <c r="N30" i="3" s="1"/>
  <c r="J211" i="5"/>
  <c r="J200" i="3" a="1"/>
  <c r="J200" i="3" s="1"/>
  <c r="L200" i="3" a="1"/>
  <c r="L200" i="3" s="1"/>
  <c r="J180" i="3" a="1"/>
  <c r="J180" i="3" s="1"/>
  <c r="L180" i="3" a="1"/>
  <c r="L180" i="3" s="1"/>
  <c r="J60" i="3" a="1"/>
  <c r="J60" i="3" s="1"/>
  <c r="L60" i="3" a="1"/>
  <c r="L60" i="3" s="1"/>
  <c r="N60" i="3" a="1"/>
  <c r="N60" i="3" s="1"/>
  <c r="J40" i="3" a="1"/>
  <c r="J40" i="3" s="1"/>
  <c r="L40" i="3" a="1"/>
  <c r="L40" i="3" s="1"/>
  <c r="N40" i="3" a="1"/>
  <c r="N40" i="3" s="1"/>
  <c r="D20" i="3"/>
  <c r="H20" i="3" s="1" a="1"/>
  <c r="H20" i="3" s="1"/>
  <c r="J20" i="3" a="1"/>
  <c r="J20" i="3" s="1"/>
  <c r="J69" i="3" a="1"/>
  <c r="J69" i="3" s="1"/>
  <c r="L50" i="3" a="1"/>
  <c r="L50" i="3" s="1"/>
  <c r="T241" i="6"/>
  <c r="I241" i="6"/>
  <c r="K192" i="5"/>
  <c r="K54" i="5"/>
  <c r="E246" i="6"/>
  <c r="L11" i="3" a="1"/>
  <c r="L11" i="3" s="1"/>
  <c r="N11" i="3" a="1"/>
  <c r="N11" i="3" s="1"/>
  <c r="L10" i="3" a="1"/>
  <c r="L10" i="3" s="1"/>
  <c r="N10" i="3" a="1"/>
  <c r="N10" i="3" s="1"/>
  <c r="J10" i="3" a="1"/>
  <c r="J10" i="3" s="1"/>
  <c r="G154" i="6"/>
  <c r="K154" i="6"/>
  <c r="O154" i="6" s="1"/>
  <c r="J48" i="3" a="1"/>
  <c r="J48" i="3" s="1"/>
  <c r="L48" i="3" a="1"/>
  <c r="L48" i="3" s="1"/>
  <c r="N48" i="3" a="1"/>
  <c r="N48" i="3" s="1"/>
  <c r="L172" i="3" a="1"/>
  <c r="L172" i="3" s="1"/>
  <c r="J172" i="3" a="1"/>
  <c r="J172" i="3" s="1"/>
  <c r="D66" i="3"/>
  <c r="H66" i="3" s="1" a="1"/>
  <c r="J66" i="3" a="1"/>
  <c r="J66" i="3" s="1"/>
  <c r="L66" i="3" a="1"/>
  <c r="L66" i="3" s="1"/>
  <c r="N66" i="3" a="1"/>
  <c r="N66" i="3" s="1"/>
  <c r="J7" i="3" a="1"/>
  <c r="J7" i="3" s="1"/>
  <c r="H22" i="5"/>
  <c r="H43" i="5"/>
  <c r="H126" i="5"/>
  <c r="H155" i="5"/>
  <c r="H179" i="5"/>
  <c r="H235" i="5"/>
  <c r="H238" i="5"/>
  <c r="H251" i="5"/>
  <c r="H97" i="5"/>
  <c r="H133" i="5"/>
  <c r="H145" i="5"/>
  <c r="H214" i="5"/>
  <c r="H91" i="5"/>
  <c r="H184" i="5"/>
  <c r="H193" i="5"/>
  <c r="H197" i="5"/>
  <c r="H201" i="5"/>
  <c r="H228" i="5"/>
  <c r="H273" i="5"/>
  <c r="H13" i="5"/>
  <c r="H55" i="5"/>
  <c r="H151" i="5"/>
  <c r="H195" i="5"/>
  <c r="H231" i="5"/>
  <c r="H254" i="5"/>
  <c r="H31" i="5"/>
  <c r="H110" i="5"/>
  <c r="H123" i="5"/>
  <c r="H180" i="5"/>
  <c r="H185" i="5"/>
  <c r="H210" i="5"/>
  <c r="H239" i="5"/>
  <c r="H262" i="5"/>
  <c r="H23" i="5"/>
  <c r="H73" i="5"/>
  <c r="H88" i="5"/>
  <c r="H117" i="5"/>
  <c r="H131" i="5"/>
  <c r="H138" i="5"/>
  <c r="H169" i="5"/>
  <c r="H174" i="5"/>
  <c r="H232" i="5"/>
  <c r="H243" i="5"/>
  <c r="H258" i="5"/>
  <c r="H269" i="5"/>
  <c r="H12" i="5"/>
  <c r="H168" i="5"/>
  <c r="H261" i="5"/>
  <c r="H72" i="5"/>
  <c r="H221" i="5"/>
  <c r="H230" i="5"/>
  <c r="H274" i="5"/>
  <c r="H100" i="5"/>
  <c r="H141" i="5"/>
  <c r="H181" i="5"/>
  <c r="H156" i="5"/>
  <c r="H222" i="5"/>
  <c r="H226" i="5"/>
  <c r="H244" i="5"/>
  <c r="H38" i="5"/>
  <c r="H146" i="5"/>
  <c r="H224" i="5"/>
  <c r="H242" i="5"/>
  <c r="H268" i="5"/>
  <c r="H276" i="5"/>
  <c r="H120" i="5"/>
  <c r="H167" i="5"/>
  <c r="H191" i="5"/>
  <c r="H264" i="5"/>
  <c r="H11" i="5"/>
  <c r="H125" i="5"/>
  <c r="H152" i="5"/>
  <c r="H182" i="5"/>
  <c r="H204" i="5"/>
  <c r="H37" i="5"/>
  <c r="H160" i="5"/>
  <c r="T160" i="6" s="1"/>
  <c r="H83" i="5"/>
  <c r="H153" i="5"/>
  <c r="H249" i="5"/>
  <c r="H50" i="5"/>
  <c r="H63" i="5"/>
  <c r="H217" i="5"/>
  <c r="H223" i="5"/>
  <c r="H259" i="5"/>
  <c r="H170" i="5"/>
  <c r="I170" i="6" s="1"/>
  <c r="H206" i="5"/>
  <c r="H212" i="5"/>
  <c r="H76" i="5"/>
  <c r="H194" i="5"/>
  <c r="H225" i="5"/>
  <c r="H7" i="5"/>
  <c r="H166" i="5"/>
  <c r="H208" i="5"/>
  <c r="H220" i="5"/>
  <c r="H148" i="5"/>
  <c r="H196" i="5"/>
  <c r="H241" i="5"/>
  <c r="E241" i="6" s="1"/>
  <c r="H247" i="5"/>
  <c r="I247" i="6" s="1"/>
  <c r="H252" i="5"/>
  <c r="H263" i="5"/>
  <c r="H207" i="5"/>
  <c r="H128" i="5"/>
  <c r="H108" i="5"/>
  <c r="I108" i="6" s="1"/>
  <c r="H18" i="5"/>
  <c r="H46" i="5"/>
  <c r="H70" i="5"/>
  <c r="H47" i="5"/>
  <c r="H237" i="5"/>
  <c r="H30" i="5"/>
  <c r="H189" i="5"/>
  <c r="H219" i="5"/>
  <c r="H271" i="5"/>
  <c r="H158" i="5"/>
  <c r="T158" i="6" s="1"/>
  <c r="H176" i="5"/>
  <c r="H260" i="6"/>
  <c r="V272" i="6"/>
  <c r="K272" i="6"/>
  <c r="G272" i="6"/>
  <c r="N63" i="3"/>
  <c r="J41" i="5"/>
  <c r="J65" i="5"/>
  <c r="J188" i="5"/>
  <c r="J244" i="5"/>
  <c r="J254" i="5"/>
  <c r="J257" i="5"/>
  <c r="J22" i="5"/>
  <c r="J218" i="5"/>
  <c r="J270" i="5"/>
  <c r="J235" i="5"/>
  <c r="J248" i="5"/>
  <c r="J39" i="5"/>
  <c r="J219" i="5"/>
  <c r="J265" i="5"/>
  <c r="J15" i="5"/>
  <c r="J95" i="5"/>
  <c r="J110" i="5"/>
  <c r="J151" i="5"/>
  <c r="J180" i="5"/>
  <c r="J195" i="5"/>
  <c r="J205" i="5"/>
  <c r="J27" i="5"/>
  <c r="J90" i="5"/>
  <c r="J269" i="5"/>
  <c r="J107" i="5"/>
  <c r="J175" i="5"/>
  <c r="J252" i="5"/>
  <c r="J91" i="5"/>
  <c r="J199" i="5"/>
  <c r="J105" i="5"/>
  <c r="J197" i="5"/>
  <c r="J70" i="5"/>
  <c r="J268" i="5"/>
  <c r="J263" i="5"/>
  <c r="J191" i="5"/>
  <c r="J30" i="5"/>
  <c r="J111" i="5"/>
  <c r="J181" i="5"/>
  <c r="J140" i="5"/>
  <c r="J243" i="5"/>
  <c r="J182" i="3" a="1"/>
  <c r="J182" i="3" s="1"/>
  <c r="L182" i="3" a="1"/>
  <c r="L182" i="3" s="1"/>
  <c r="H272" i="5"/>
  <c r="H236" i="5"/>
  <c r="J201" i="3" a="1"/>
  <c r="J201" i="3" s="1"/>
  <c r="L201" i="3" a="1"/>
  <c r="L201" i="3" s="1"/>
  <c r="D41" i="3"/>
  <c r="H41" i="3" s="1" a="1"/>
  <c r="H41" i="3" s="1"/>
  <c r="J41" i="3" a="1"/>
  <c r="J41" i="3" s="1"/>
  <c r="J260" i="3"/>
  <c r="K42" i="5"/>
  <c r="D59" i="3"/>
  <c r="H59" i="3" s="1" a="1"/>
  <c r="J59" i="3" a="1"/>
  <c r="J59" i="3" s="1"/>
  <c r="L59" i="3" a="1"/>
  <c r="L59" i="3" s="1"/>
  <c r="N59" i="3" a="1"/>
  <c r="N59" i="3" s="1"/>
  <c r="D39" i="3"/>
  <c r="H39" i="3" s="1" a="1"/>
  <c r="J39" i="3" a="1"/>
  <c r="J39" i="3" s="1"/>
  <c r="N39" i="3" a="1"/>
  <c r="N39" i="3" s="1"/>
  <c r="L39" i="3" a="1"/>
  <c r="L39" i="3" s="1"/>
  <c r="D19" i="3"/>
  <c r="H19" i="3" s="1" a="1"/>
  <c r="H19" i="3" s="1"/>
  <c r="N19" i="3" a="1"/>
  <c r="N19" i="3" s="1"/>
  <c r="J19" i="3" a="1"/>
  <c r="D262" i="3"/>
  <c r="H262" i="3" s="1" a="1"/>
  <c r="H262" i="3" s="1"/>
  <c r="J11" i="3" a="1"/>
  <c r="J11" i="3" s="1"/>
  <c r="J50" i="3" a="1"/>
  <c r="J50" i="3" s="1"/>
  <c r="J38" i="3" a="1"/>
  <c r="J38" i="3" s="1"/>
  <c r="J30" i="3" a="1"/>
  <c r="J30" i="3" s="1"/>
  <c r="H209" i="5"/>
  <c r="I209" i="6" s="1"/>
  <c r="K81" i="6"/>
  <c r="O81" i="6" s="1"/>
  <c r="V81" i="6"/>
  <c r="J54" i="5"/>
  <c r="H10" i="6"/>
  <c r="D10" i="6"/>
  <c r="D51" i="3"/>
  <c r="H51" i="3" s="1" a="1"/>
  <c r="L51" i="3" a="1"/>
  <c r="L51" i="3" s="1"/>
  <c r="N51" i="3" a="1"/>
  <c r="N51" i="3" s="1"/>
  <c r="J47" i="3" a="1"/>
  <c r="J47" i="3" s="1"/>
  <c r="N47" i="3" a="1"/>
  <c r="N47" i="3" s="1"/>
  <c r="L47" i="3" a="1"/>
  <c r="L47" i="3" s="1"/>
  <c r="E17" i="6"/>
  <c r="I17" i="6"/>
  <c r="D46" i="3"/>
  <c r="H46" i="3" s="1" a="1"/>
  <c r="N46" i="3" a="1"/>
  <c r="N46" i="3" s="1"/>
  <c r="J46" i="3" a="1"/>
  <c r="J46" i="3" s="1"/>
  <c r="L46" i="3" a="1"/>
  <c r="L46" i="3" s="1"/>
  <c r="D245" i="3"/>
  <c r="H245" i="3" s="1" a="1"/>
  <c r="J245" i="3" a="1"/>
  <c r="J245" i="3" s="1"/>
  <c r="L65" i="3" a="1"/>
  <c r="L65" i="3" s="1"/>
  <c r="N65" i="3" a="1"/>
  <c r="N65" i="3" s="1"/>
  <c r="J65" i="3" a="1"/>
  <c r="J65" i="3" s="1"/>
  <c r="D65" i="3"/>
  <c r="H65" i="3" s="1" a="1"/>
  <c r="D64" i="3"/>
  <c r="H64" i="3" s="1" a="1"/>
  <c r="H64" i="3" s="1"/>
  <c r="J64" i="3" a="1"/>
  <c r="J64" i="3" s="1"/>
  <c r="L64" i="3" a="1"/>
  <c r="L64" i="3" s="1"/>
  <c r="N6" i="3" a="1"/>
  <c r="N6" i="3" s="1"/>
  <c r="I8" i="5"/>
  <c r="I218" i="5"/>
  <c r="I276" i="5"/>
  <c r="I235" i="5"/>
  <c r="I175" i="5"/>
  <c r="I163" i="5"/>
  <c r="I227" i="5"/>
  <c r="I151" i="5"/>
  <c r="I195" i="5"/>
  <c r="I31" i="5"/>
  <c r="I81" i="5"/>
  <c r="I185" i="5"/>
  <c r="I255" i="5"/>
  <c r="I162" i="5"/>
  <c r="I252" i="5"/>
  <c r="I12" i="5"/>
  <c r="I53" i="5"/>
  <c r="I265" i="5"/>
  <c r="I181" i="5"/>
  <c r="I219" i="5"/>
  <c r="I60" i="5"/>
  <c r="I137" i="5"/>
  <c r="I268" i="5"/>
  <c r="I263" i="5"/>
  <c r="I204" i="5"/>
  <c r="I198" i="5"/>
  <c r="I244" i="5"/>
  <c r="I117" i="5"/>
  <c r="I269" i="5"/>
  <c r="I68" i="5"/>
  <c r="I241" i="5"/>
  <c r="I256" i="5"/>
  <c r="I121" i="5"/>
  <c r="I225" i="5"/>
  <c r="I257" i="5"/>
  <c r="I85" i="5"/>
  <c r="I18" i="5"/>
  <c r="L43" i="3" a="1"/>
  <c r="L43" i="3" s="1"/>
  <c r="N43" i="3" a="1"/>
  <c r="N62" i="3" a="1"/>
  <c r="N62" i="3" s="1"/>
  <c r="L62" i="3" a="1"/>
  <c r="L62" i="3" s="1"/>
  <c r="K10" i="5"/>
  <c r="K50" i="5"/>
  <c r="K120" i="5"/>
  <c r="K160" i="5"/>
  <c r="K205" i="5"/>
  <c r="K241" i="5"/>
  <c r="K71" i="5"/>
  <c r="K103" i="5"/>
  <c r="K188" i="5"/>
  <c r="K254" i="5"/>
  <c r="K276" i="5"/>
  <c r="K22" i="5"/>
  <c r="K115" i="5"/>
  <c r="K145" i="5"/>
  <c r="K214" i="5"/>
  <c r="K80" i="5"/>
  <c r="K157" i="5"/>
  <c r="K39" i="5"/>
  <c r="K102" i="5"/>
  <c r="K219" i="5"/>
  <c r="K227" i="5"/>
  <c r="K265" i="5"/>
  <c r="K57" i="5"/>
  <c r="K123" i="5"/>
  <c r="K239" i="5"/>
  <c r="K63" i="5"/>
  <c r="K148" i="5"/>
  <c r="K193" i="5"/>
  <c r="K204" i="5"/>
  <c r="K248" i="5"/>
  <c r="K256" i="5"/>
  <c r="K90" i="5"/>
  <c r="K162" i="5"/>
  <c r="K168" i="5"/>
  <c r="K261" i="5"/>
  <c r="K107" i="5"/>
  <c r="K252" i="5"/>
  <c r="K33" i="5"/>
  <c r="K91" i="5"/>
  <c r="K100" i="5"/>
  <c r="K199" i="5"/>
  <c r="K240" i="5"/>
  <c r="K95" i="5"/>
  <c r="K172" i="5"/>
  <c r="K272" i="5"/>
  <c r="K9" i="5"/>
  <c r="K185" i="5"/>
  <c r="K242" i="5"/>
  <c r="K233" i="5"/>
  <c r="J233" i="6" s="1"/>
  <c r="N233" i="6" s="1"/>
  <c r="K243" i="5"/>
  <c r="K70" i="5"/>
  <c r="K105" i="5"/>
  <c r="K268" i="5"/>
  <c r="K37" i="5"/>
  <c r="K263" i="5"/>
  <c r="K135" i="5"/>
  <c r="K198" i="5"/>
  <c r="K259" i="5"/>
  <c r="K217" i="5"/>
  <c r="K223" i="5"/>
  <c r="K264" i="5"/>
  <c r="K266" i="5"/>
  <c r="K31" i="5"/>
  <c r="K68" i="5"/>
  <c r="K131" i="5"/>
  <c r="K173" i="5"/>
  <c r="K195" i="5"/>
  <c r="K137" i="5"/>
  <c r="K212" i="5"/>
  <c r="K47" i="5"/>
  <c r="K207" i="5"/>
  <c r="K225" i="5"/>
  <c r="K237" i="5"/>
  <c r="K118" i="5"/>
  <c r="R239" i="3"/>
  <c r="S239" i="3"/>
  <c r="J61" i="3" a="1"/>
  <c r="J61" i="3" s="1"/>
  <c r="J22" i="3" a="1"/>
  <c r="J22" i="3" s="1"/>
  <c r="L18" i="3" a="1"/>
  <c r="L18" i="3" s="1"/>
  <c r="J18" i="3" a="1"/>
  <c r="N18" i="3" a="1"/>
  <c r="N18" i="3" s="1"/>
  <c r="H276" i="6"/>
  <c r="L276" i="6" s="1"/>
  <c r="D258" i="6"/>
  <c r="L258" i="6" s="1"/>
  <c r="G234" i="6"/>
  <c r="J229" i="5"/>
  <c r="H93" i="5"/>
  <c r="J191" i="3" a="1"/>
  <c r="J191" i="3" s="1"/>
  <c r="L191" i="3" a="1"/>
  <c r="L31" i="3" a="1"/>
  <c r="N31" i="3" a="1"/>
  <c r="N31" i="3" s="1"/>
  <c r="J31" i="3" a="1"/>
  <c r="J31" i="3" s="1"/>
  <c r="J56" i="3" a="1"/>
  <c r="J56" i="3" s="1"/>
  <c r="L56" i="3" a="1"/>
  <c r="L56" i="3" s="1"/>
  <c r="N56" i="3" a="1"/>
  <c r="N56" i="3" s="1"/>
  <c r="D56" i="3"/>
  <c r="H56" i="3" s="1" a="1"/>
  <c r="H36" i="3"/>
  <c r="P36" i="3" s="1"/>
  <c r="Q36" i="3"/>
  <c r="F233" i="6"/>
  <c r="D70" i="3"/>
  <c r="H70" i="3" s="1" a="1"/>
  <c r="L70" i="3" a="1"/>
  <c r="L70" i="3" s="1"/>
  <c r="N70" i="3" a="1"/>
  <c r="N70" i="3" s="1"/>
  <c r="Q175" i="3"/>
  <c r="L175" i="3"/>
  <c r="P175" i="3" s="1"/>
  <c r="Q252" i="3"/>
  <c r="U245" i="6"/>
  <c r="J245" i="6"/>
  <c r="N245" i="6" s="1"/>
  <c r="E245" i="6"/>
  <c r="D107" i="3"/>
  <c r="H107" i="3" s="1" a="1"/>
  <c r="J107" i="3" a="1"/>
  <c r="J107" i="3" s="1"/>
  <c r="N7" i="3" a="1"/>
  <c r="N7" i="3" s="1"/>
  <c r="L186" i="3" a="1"/>
  <c r="L186" i="3" s="1"/>
  <c r="J186" i="3" a="1"/>
  <c r="J186" i="3" s="1"/>
  <c r="J26" i="3" a="1"/>
  <c r="J26" i="3" s="1"/>
  <c r="L26" i="3" a="1"/>
  <c r="L26" i="3" s="1"/>
  <c r="N26" i="3" a="1"/>
  <c r="N26" i="3" s="1"/>
  <c r="L37" i="3" a="1"/>
  <c r="L37" i="3" s="1"/>
  <c r="N37" i="3" a="1"/>
  <c r="N37" i="3" s="1"/>
  <c r="E64" i="6"/>
  <c r="I171" i="6"/>
  <c r="D45" i="3"/>
  <c r="H45" i="3" s="1" a="1"/>
  <c r="H45" i="3" s="1"/>
  <c r="P45" i="3" s="1"/>
  <c r="N45" i="3" a="1"/>
  <c r="N45" i="3" s="1"/>
  <c r="J45" i="3" a="1"/>
  <c r="J45" i="3" s="1"/>
  <c r="Q179" i="3"/>
  <c r="L179" i="3"/>
  <c r="J71" i="3" a="1"/>
  <c r="J71" i="3" s="1"/>
  <c r="J24" i="3" a="1"/>
  <c r="L24" i="3" a="1"/>
  <c r="L24" i="3" s="1"/>
  <c r="H186" i="5"/>
  <c r="L36" i="3" a="1"/>
  <c r="L36" i="3" s="1"/>
  <c r="N36" i="3" a="1"/>
  <c r="N36" i="3" s="1"/>
  <c r="K5" i="6"/>
  <c r="G5" i="6"/>
  <c r="G224" i="6"/>
  <c r="H26" i="5"/>
  <c r="K224" i="6"/>
  <c r="O224" i="6" s="1"/>
  <c r="D42" i="3"/>
  <c r="H42" i="3" s="1" a="1"/>
  <c r="H42" i="3" s="1"/>
  <c r="J42" i="3" a="1"/>
  <c r="J42" i="3" s="1"/>
  <c r="L42" i="3" a="1"/>
  <c r="L42" i="3" s="1"/>
  <c r="J181" i="3" a="1"/>
  <c r="J181" i="3" s="1"/>
  <c r="L181" i="3" a="1"/>
  <c r="L181" i="3" s="1"/>
  <c r="J80" i="3" a="1"/>
  <c r="J80" i="3" s="1"/>
  <c r="N80" i="3" a="1"/>
  <c r="N80" i="3" s="1"/>
  <c r="L80" i="3" a="1"/>
  <c r="L80" i="3" s="1"/>
  <c r="N41" i="3" a="1"/>
  <c r="N41" i="3" s="1"/>
  <c r="J78" i="3" a="1"/>
  <c r="J78" i="3" s="1"/>
  <c r="L78" i="3" a="1"/>
  <c r="L78" i="3" s="1"/>
  <c r="N78" i="3" a="1"/>
  <c r="N78" i="3" s="1"/>
  <c r="G240" i="6"/>
  <c r="K240" i="6"/>
  <c r="H234" i="5"/>
  <c r="H229" i="5"/>
  <c r="H216" i="6"/>
  <c r="K127" i="5"/>
  <c r="H104" i="6"/>
  <c r="L104" i="6" s="1"/>
  <c r="I80" i="5"/>
  <c r="J196" i="3" a="1"/>
  <c r="J196" i="3" s="1"/>
  <c r="L196" i="3" a="1"/>
  <c r="L196" i="3" s="1"/>
  <c r="D16" i="3"/>
  <c r="H16" i="3" s="1" a="1"/>
  <c r="J16" i="3" a="1"/>
  <c r="J16" i="3" s="1"/>
  <c r="V167" i="6"/>
  <c r="G167" i="6"/>
  <c r="K167" i="6"/>
  <c r="O167" i="6" s="1"/>
  <c r="H149" i="6"/>
  <c r="D149" i="6"/>
  <c r="G140" i="6"/>
  <c r="V140" i="6"/>
  <c r="V118" i="6"/>
  <c r="G118" i="6"/>
  <c r="I47" i="6"/>
  <c r="E47" i="6"/>
  <c r="J75" i="3" a="1"/>
  <c r="J75" i="3" s="1"/>
  <c r="L75" i="3" a="1"/>
  <c r="L75" i="3" s="1"/>
  <c r="N75" i="3" a="1"/>
  <c r="N75" i="3" s="1"/>
  <c r="J58" i="3" a="1"/>
  <c r="J58" i="3" s="1"/>
  <c r="L58" i="3" a="1"/>
  <c r="L58" i="3" s="1"/>
  <c r="Q149" i="3"/>
  <c r="L72" i="3" a="1"/>
  <c r="L72" i="3" s="1"/>
  <c r="L33" i="3" a="1"/>
  <c r="G264" i="6"/>
  <c r="K264" i="6"/>
  <c r="O264" i="6" s="1"/>
  <c r="L54" i="3" a="1"/>
  <c r="L54" i="3" s="1"/>
  <c r="N54" i="3" a="1"/>
  <c r="N54" i="3" s="1"/>
  <c r="J34" i="3" a="1"/>
  <c r="J34" i="3" s="1"/>
  <c r="N34" i="3" a="1"/>
  <c r="N34" i="3" s="1"/>
  <c r="L14" i="3" a="1"/>
  <c r="L14" i="3" s="1"/>
  <c r="H258" i="6"/>
  <c r="V252" i="6"/>
  <c r="G252" i="6"/>
  <c r="K206" i="6"/>
  <c r="H76" i="3"/>
  <c r="D257" i="3"/>
  <c r="H257" i="3" s="1" a="1"/>
  <c r="H257" i="3" s="1"/>
  <c r="P257" i="3" s="1"/>
  <c r="J257" i="3" a="1"/>
  <c r="J257" i="3" s="1"/>
  <c r="J73" i="3" a="1"/>
  <c r="J73" i="3" s="1"/>
  <c r="L73" i="3" a="1"/>
  <c r="L73" i="3" s="1"/>
  <c r="J53" i="3" a="1"/>
  <c r="L53" i="3" a="1"/>
  <c r="L53" i="3" s="1"/>
  <c r="D97" i="3"/>
  <c r="H97" i="3" s="1" a="1"/>
  <c r="J97" i="3" a="1"/>
  <c r="J97" i="3" s="1"/>
  <c r="L57" i="3" a="1"/>
  <c r="L57" i="3" s="1"/>
  <c r="N57" i="3" a="1"/>
  <c r="N57" i="3" s="1"/>
  <c r="V197" i="6"/>
  <c r="L52" i="3" a="1"/>
  <c r="L52" i="3" s="1"/>
  <c r="N52" i="3" a="1"/>
  <c r="N52" i="3" s="1"/>
  <c r="J32" i="3" a="1"/>
  <c r="J32" i="3" s="1"/>
  <c r="L32" i="3" a="1"/>
  <c r="L32" i="3" s="1"/>
  <c r="N32" i="3" a="1"/>
  <c r="N32" i="3" s="1"/>
  <c r="D12" i="3"/>
  <c r="H12" i="3" s="1" a="1"/>
  <c r="N12" i="3" a="1"/>
  <c r="N12" i="3" s="1"/>
  <c r="N13" i="3" a="1"/>
  <c r="N13" i="3" s="1"/>
  <c r="L195" i="3" a="1"/>
  <c r="L195" i="3" s="1"/>
  <c r="N58" i="3" a="1"/>
  <c r="N58" i="3" s="1"/>
  <c r="J52" i="3" a="1"/>
  <c r="J52" i="3" s="1"/>
  <c r="G275" i="6"/>
  <c r="K275" i="6"/>
  <c r="H271" i="6"/>
  <c r="D271" i="6"/>
  <c r="P214" i="3"/>
  <c r="Q137" i="3"/>
  <c r="T247" i="6"/>
  <c r="E247" i="6"/>
  <c r="G226" i="6"/>
  <c r="K226" i="6"/>
  <c r="D215" i="6"/>
  <c r="H215" i="6"/>
  <c r="L215" i="6" s="1"/>
  <c r="I272" i="6"/>
  <c r="J49" i="3" a="1"/>
  <c r="J49" i="3" s="1"/>
  <c r="L49" i="3" a="1"/>
  <c r="L49" i="3" s="1"/>
  <c r="J29" i="3" a="1"/>
  <c r="J29" i="3" s="1"/>
  <c r="L29" i="3" a="1"/>
  <c r="L29" i="3" s="1"/>
  <c r="Q101" i="3"/>
  <c r="V236" i="6"/>
  <c r="K236" i="6"/>
  <c r="O236" i="6" s="1"/>
  <c r="K54" i="6"/>
  <c r="O54" i="6" s="1"/>
  <c r="L4" i="3" a="1"/>
  <c r="L4" i="3" s="1"/>
  <c r="D276" i="6"/>
  <c r="T271" i="6"/>
  <c r="I271" i="6"/>
  <c r="E260" i="6"/>
  <c r="E219" i="6"/>
  <c r="I219" i="6"/>
  <c r="G213" i="6"/>
  <c r="H129" i="6"/>
  <c r="G67" i="6"/>
  <c r="I54" i="6"/>
  <c r="E54" i="6"/>
  <c r="E147" i="6"/>
  <c r="I147" i="6"/>
  <c r="G83" i="6"/>
  <c r="K83" i="6"/>
  <c r="O83" i="6" s="1"/>
  <c r="T51" i="6"/>
  <c r="I51" i="6"/>
  <c r="M51" i="6" s="1"/>
  <c r="Q237" i="3"/>
  <c r="L68" i="3" a="1"/>
  <c r="L68" i="3" s="1"/>
  <c r="G183" i="6"/>
  <c r="G105" i="6"/>
  <c r="N8" i="3" a="1"/>
  <c r="N8" i="3" s="1"/>
  <c r="L28" i="3" a="1"/>
  <c r="L28" i="3" s="1"/>
  <c r="K125" i="6"/>
  <c r="G125" i="6"/>
  <c r="G94" i="6"/>
  <c r="K94" i="6"/>
  <c r="O94" i="6" s="1"/>
  <c r="V94" i="6"/>
  <c r="H274" i="6"/>
  <c r="L274" i="6" s="1"/>
  <c r="J17" i="3" a="1"/>
  <c r="J17" i="3" s="1"/>
  <c r="G228" i="6"/>
  <c r="J76" i="3" a="1"/>
  <c r="L76" i="3" a="1"/>
  <c r="L76" i="3" s="1"/>
  <c r="N76" i="3" a="1"/>
  <c r="N76" i="3" s="1"/>
  <c r="D35" i="3"/>
  <c r="H35" i="3" s="1" a="1"/>
  <c r="J35" i="3" a="1"/>
  <c r="J35" i="3" s="1"/>
  <c r="L35" i="3" a="1"/>
  <c r="L35" i="3" s="1"/>
  <c r="K228" i="6"/>
  <c r="K67" i="6"/>
  <c r="P109" i="3"/>
  <c r="K233" i="6"/>
  <c r="O233" i="6" s="1"/>
  <c r="V178" i="6"/>
  <c r="V172" i="6"/>
  <c r="G172" i="6"/>
  <c r="N29" i="5"/>
  <c r="G29" i="6" s="1"/>
  <c r="N77" i="5"/>
  <c r="G77" i="6" s="1"/>
  <c r="N183" i="5"/>
  <c r="N209" i="5"/>
  <c r="N231" i="5"/>
  <c r="N263" i="5"/>
  <c r="G263" i="6" s="1"/>
  <c r="N35" i="5"/>
  <c r="N155" i="5"/>
  <c r="N170" i="5"/>
  <c r="N179" i="5"/>
  <c r="N192" i="5"/>
  <c r="N65" i="5"/>
  <c r="N160" i="5"/>
  <c r="N205" i="5"/>
  <c r="N221" i="5"/>
  <c r="N257" i="5"/>
  <c r="N72" i="5"/>
  <c r="N109" i="5"/>
  <c r="N137" i="5"/>
  <c r="N168" i="5"/>
  <c r="N173" i="5"/>
  <c r="N199" i="5"/>
  <c r="N250" i="5"/>
  <c r="G250" i="6" s="1"/>
  <c r="N272" i="5"/>
  <c r="N48" i="5"/>
  <c r="N144" i="5"/>
  <c r="N223" i="5"/>
  <c r="N235" i="5"/>
  <c r="N276" i="5"/>
  <c r="N102" i="5"/>
  <c r="V263" i="6"/>
  <c r="V246" i="6"/>
  <c r="K214" i="6"/>
  <c r="O214" i="6" s="1"/>
  <c r="V214" i="6"/>
  <c r="N196" i="5"/>
  <c r="G191" i="5"/>
  <c r="E185" i="5"/>
  <c r="E167" i="5"/>
  <c r="G159" i="5"/>
  <c r="N152" i="5"/>
  <c r="G137" i="5"/>
  <c r="N128" i="5"/>
  <c r="K128" i="6" s="1"/>
  <c r="E120" i="5"/>
  <c r="E112" i="5"/>
  <c r="D112" i="6" s="1"/>
  <c r="N85" i="5"/>
  <c r="N78" i="5"/>
  <c r="G60" i="5"/>
  <c r="E49" i="5"/>
  <c r="N27" i="5"/>
  <c r="K18" i="6"/>
  <c r="V18" i="6"/>
  <c r="K263" i="6"/>
  <c r="O263" i="6" s="1"/>
  <c r="K178" i="6"/>
  <c r="O178" i="6" s="1"/>
  <c r="Q136" i="3"/>
  <c r="D175" i="5"/>
  <c r="D201" i="5"/>
  <c r="D225" i="5"/>
  <c r="D109" i="5"/>
  <c r="D166" i="5"/>
  <c r="D184" i="5"/>
  <c r="D210" i="5"/>
  <c r="D261" i="5"/>
  <c r="D171" i="5"/>
  <c r="D117" i="5"/>
  <c r="D179" i="5"/>
  <c r="D158" i="5"/>
  <c r="D251" i="5"/>
  <c r="D273" i="5"/>
  <c r="G274" i="6"/>
  <c r="T257" i="6"/>
  <c r="V64" i="6"/>
  <c r="G64" i="6"/>
  <c r="K64" i="6"/>
  <c r="O64" i="6" s="1"/>
  <c r="T45" i="6"/>
  <c r="G233" i="6"/>
  <c r="P94" i="3"/>
  <c r="E22" i="5"/>
  <c r="E14" i="5"/>
  <c r="E28" i="5"/>
  <c r="E58" i="5"/>
  <c r="E103" i="5"/>
  <c r="E115" i="5"/>
  <c r="E197" i="5"/>
  <c r="E248" i="5"/>
  <c r="E273" i="5"/>
  <c r="E29" i="5"/>
  <c r="E84" i="5"/>
  <c r="E139" i="5"/>
  <c r="E175" i="5"/>
  <c r="E201" i="5"/>
  <c r="E225" i="5"/>
  <c r="E228" i="5"/>
  <c r="V228" i="6" s="1"/>
  <c r="E267" i="5"/>
  <c r="E36" i="5"/>
  <c r="E51" i="5"/>
  <c r="E59" i="5"/>
  <c r="E72" i="5"/>
  <c r="E78" i="5"/>
  <c r="E109" i="5"/>
  <c r="E140" i="5"/>
  <c r="E180" i="5"/>
  <c r="E210" i="5"/>
  <c r="E232" i="5"/>
  <c r="E261" i="5"/>
  <c r="E264" i="5"/>
  <c r="V264" i="6" s="1"/>
  <c r="E23" i="5"/>
  <c r="E48" i="5"/>
  <c r="E65" i="5"/>
  <c r="E95" i="5"/>
  <c r="D95" i="6" s="1"/>
  <c r="E102" i="5"/>
  <c r="E123" i="5"/>
  <c r="E190" i="5"/>
  <c r="E205" i="5"/>
  <c r="E215" i="5"/>
  <c r="E243" i="5"/>
  <c r="E258" i="5"/>
  <c r="E262" i="5"/>
  <c r="E269" i="5"/>
  <c r="E66" i="5"/>
  <c r="E73" i="5"/>
  <c r="E117" i="5"/>
  <c r="E200" i="5"/>
  <c r="E247" i="5"/>
  <c r="E255" i="5"/>
  <c r="U255" i="6" s="1"/>
  <c r="E146" i="5"/>
  <c r="E211" i="5"/>
  <c r="E11" i="5"/>
  <c r="E46" i="5"/>
  <c r="E70" i="5"/>
  <c r="E85" i="5"/>
  <c r="V265" i="6"/>
  <c r="K265" i="6"/>
  <c r="G261" i="6"/>
  <c r="E257" i="5"/>
  <c r="E240" i="5"/>
  <c r="G230" i="6"/>
  <c r="K230" i="6"/>
  <c r="E226" i="5"/>
  <c r="E222" i="5"/>
  <c r="D206" i="5"/>
  <c r="V206" i="6" s="1"/>
  <c r="G193" i="6"/>
  <c r="K187" i="6"/>
  <c r="O187" i="6" s="1"/>
  <c r="V162" i="6"/>
  <c r="K162" i="6"/>
  <c r="G162" i="6"/>
  <c r="N115" i="5"/>
  <c r="G82" i="5"/>
  <c r="N73" i="5"/>
  <c r="E45" i="5"/>
  <c r="G33" i="5"/>
  <c r="N23" i="5"/>
  <c r="K261" i="6"/>
  <c r="O261" i="6" s="1"/>
  <c r="I257" i="6"/>
  <c r="K193" i="6"/>
  <c r="F14" i="5"/>
  <c r="F247" i="5"/>
  <c r="E270" i="5"/>
  <c r="E244" i="5"/>
  <c r="D235" i="5"/>
  <c r="K211" i="6"/>
  <c r="O211" i="6" s="1"/>
  <c r="D155" i="5"/>
  <c r="E141" i="5"/>
  <c r="D124" i="5"/>
  <c r="V124" i="6" s="1"/>
  <c r="E99" i="5"/>
  <c r="E82" i="5"/>
  <c r="E33" i="5"/>
  <c r="D23" i="5"/>
  <c r="G38" i="6"/>
  <c r="K29" i="6"/>
  <c r="O29" i="6" s="1"/>
  <c r="G71" i="5"/>
  <c r="G97" i="5"/>
  <c r="G132" i="5"/>
  <c r="G145" i="5"/>
  <c r="G270" i="5"/>
  <c r="G14" i="5"/>
  <c r="G115" i="5"/>
  <c r="G197" i="5"/>
  <c r="G248" i="5"/>
  <c r="G273" i="5"/>
  <c r="G127" i="5"/>
  <c r="G156" i="5"/>
  <c r="G166" i="5"/>
  <c r="G225" i="5"/>
  <c r="G267" i="5"/>
  <c r="G185" i="5"/>
  <c r="G210" i="5"/>
  <c r="G239" i="5"/>
  <c r="G23" i="5"/>
  <c r="G88" i="5"/>
  <c r="G95" i="5"/>
  <c r="G138" i="5"/>
  <c r="G174" i="5"/>
  <c r="G190" i="5"/>
  <c r="G205" i="5"/>
  <c r="G215" i="5"/>
  <c r="G243" i="5"/>
  <c r="G258" i="5"/>
  <c r="G269" i="5"/>
  <c r="G200" i="5"/>
  <c r="G77" i="5"/>
  <c r="E274" i="5"/>
  <c r="D274" i="6" s="1"/>
  <c r="G265" i="5"/>
  <c r="N243" i="5"/>
  <c r="F239" i="5"/>
  <c r="N234" i="5"/>
  <c r="K234" i="6" s="1"/>
  <c r="O234" i="6" s="1"/>
  <c r="E230" i="5"/>
  <c r="N225" i="5"/>
  <c r="G221" i="5"/>
  <c r="K216" i="6"/>
  <c r="O216" i="6" s="1"/>
  <c r="G198" i="6"/>
  <c r="E187" i="5"/>
  <c r="E181" i="5"/>
  <c r="N174" i="5"/>
  <c r="N140" i="5"/>
  <c r="K140" i="6" s="1"/>
  <c r="G122" i="5"/>
  <c r="N114" i="5"/>
  <c r="F107" i="5"/>
  <c r="D99" i="5"/>
  <c r="G72" i="5"/>
  <c r="E53" i="5"/>
  <c r="N42" i="5"/>
  <c r="K42" i="6" s="1"/>
  <c r="E32" i="5"/>
  <c r="G22" i="5"/>
  <c r="E257" i="6"/>
  <c r="L21" i="5"/>
  <c r="L90" i="5"/>
  <c r="L108" i="5"/>
  <c r="L150" i="5"/>
  <c r="L170" i="5"/>
  <c r="L192" i="5"/>
  <c r="L221" i="5"/>
  <c r="L50" i="5"/>
  <c r="L65" i="5"/>
  <c r="L120" i="5"/>
  <c r="L205" i="5"/>
  <c r="L238" i="5"/>
  <c r="L241" i="5"/>
  <c r="L251" i="5"/>
  <c r="L29" i="5"/>
  <c r="L84" i="5"/>
  <c r="L103" i="5"/>
  <c r="L218" i="5"/>
  <c r="L254" i="5"/>
  <c r="L276" i="5"/>
  <c r="L265" i="5"/>
  <c r="M262" i="5"/>
  <c r="L227" i="5"/>
  <c r="L219" i="5"/>
  <c r="L190" i="5"/>
  <c r="M163" i="5"/>
  <c r="M66" i="5"/>
  <c r="M17" i="5"/>
  <c r="M35" i="5"/>
  <c r="M43" i="5"/>
  <c r="M58" i="5"/>
  <c r="M150" i="5"/>
  <c r="M160" i="5"/>
  <c r="M221" i="5"/>
  <c r="M244" i="5"/>
  <c r="M257" i="5"/>
  <c r="M14" i="5"/>
  <c r="M120" i="5"/>
  <c r="M188" i="5"/>
  <c r="M238" i="5"/>
  <c r="M241" i="5"/>
  <c r="M251" i="5"/>
  <c r="M270" i="5"/>
  <c r="M231" i="5"/>
  <c r="L163" i="5"/>
  <c r="M235" i="5"/>
  <c r="L223" i="5"/>
  <c r="M144" i="5"/>
  <c r="M130" i="5"/>
  <c r="M30" i="5"/>
  <c r="O244" i="5"/>
  <c r="O150" i="5"/>
  <c r="O133" i="5"/>
  <c r="O97" i="5"/>
  <c r="O43" i="5"/>
  <c r="O263" i="5"/>
  <c r="O231" i="5"/>
  <c r="O126" i="5"/>
  <c r="O90" i="5"/>
  <c r="O77" i="5"/>
  <c r="O266" i="5"/>
  <c r="V266" i="6" s="1"/>
  <c r="O260" i="5"/>
  <c r="O227" i="5"/>
  <c r="O213" i="5"/>
  <c r="K213" i="6" s="1"/>
  <c r="O165" i="5"/>
  <c r="O138" i="5"/>
  <c r="O83" i="5"/>
  <c r="M256" i="6"/>
  <c r="M247" i="6"/>
  <c r="M260" i="6"/>
  <c r="O248" i="6"/>
  <c r="O206" i="6"/>
  <c r="O275" i="6"/>
  <c r="L195" i="6"/>
  <c r="M257" i="6"/>
  <c r="O228" i="6"/>
  <c r="O148" i="6"/>
  <c r="O18" i="6"/>
  <c r="O240" i="6"/>
  <c r="O272" i="6"/>
  <c r="M47" i="6"/>
  <c r="M147" i="6"/>
  <c r="O67" i="6"/>
  <c r="M17" i="6"/>
  <c r="F192" i="5"/>
  <c r="F260" i="5"/>
  <c r="F216" i="5"/>
  <c r="D216" i="6" s="1"/>
  <c r="F159" i="5"/>
  <c r="F146" i="5"/>
  <c r="F53" i="5"/>
  <c r="F249" i="5"/>
  <c r="F230" i="5"/>
  <c r="F209" i="5"/>
  <c r="F198" i="5"/>
  <c r="F74" i="5"/>
  <c r="I270" i="5"/>
  <c r="I188" i="5"/>
  <c r="F163" i="5"/>
  <c r="I125" i="5"/>
  <c r="I100" i="5"/>
  <c r="F58" i="5"/>
  <c r="F11" i="5"/>
  <c r="D6" i="5"/>
  <c r="D11" i="5"/>
  <c r="D16" i="5"/>
  <c r="D21" i="5"/>
  <c r="D26" i="5"/>
  <c r="D31" i="5"/>
  <c r="D36" i="5"/>
  <c r="D41" i="5"/>
  <c r="D46" i="5"/>
  <c r="D51" i="5"/>
  <c r="D56" i="5"/>
  <c r="D61" i="5"/>
  <c r="D66" i="5"/>
  <c r="D71" i="5"/>
  <c r="D76" i="5"/>
  <c r="D81" i="5"/>
  <c r="D86" i="5"/>
  <c r="D91" i="5"/>
  <c r="D96" i="5"/>
  <c r="D101" i="5"/>
  <c r="D106" i="5"/>
  <c r="D111" i="5"/>
  <c r="D116" i="5"/>
  <c r="D121" i="5"/>
  <c r="D126" i="5"/>
  <c r="D131" i="5"/>
  <c r="D136" i="5"/>
  <c r="D141" i="5"/>
  <c r="D146" i="5"/>
  <c r="D19" i="5"/>
  <c r="D32" i="5"/>
  <c r="D69" i="5"/>
  <c r="D82" i="5"/>
  <c r="D119" i="5"/>
  <c r="D132" i="5"/>
  <c r="D7" i="5"/>
  <c r="D44" i="5"/>
  <c r="D57" i="5"/>
  <c r="D94" i="5"/>
  <c r="D107" i="5"/>
  <c r="D144" i="5"/>
  <c r="D151" i="5"/>
  <c r="D156" i="5"/>
  <c r="D161" i="5"/>
  <c r="D20" i="5"/>
  <c r="D33" i="5"/>
  <c r="D70" i="5"/>
  <c r="D83" i="5"/>
  <c r="V83" i="6" s="1"/>
  <c r="D120" i="5"/>
  <c r="D133" i="5"/>
  <c r="D17" i="5"/>
  <c r="D30" i="5"/>
  <c r="D54" i="5"/>
  <c r="D78" i="5"/>
  <c r="D102" i="5"/>
  <c r="D115" i="5"/>
  <c r="D139" i="5"/>
  <c r="D28" i="5"/>
  <c r="D13" i="5"/>
  <c r="D37" i="5"/>
  <c r="D50" i="5"/>
  <c r="D74" i="5"/>
  <c r="D98" i="5"/>
  <c r="D122" i="5"/>
  <c r="D135" i="5"/>
  <c r="D148" i="5"/>
  <c r="D18" i="5"/>
  <c r="D42" i="5"/>
  <c r="D55" i="5"/>
  <c r="D79" i="5"/>
  <c r="D103" i="5"/>
  <c r="V103" i="6" s="1"/>
  <c r="D127" i="5"/>
  <c r="D140" i="5"/>
  <c r="D12" i="5"/>
  <c r="D45" i="5"/>
  <c r="D63" i="5"/>
  <c r="D68" i="5"/>
  <c r="D145" i="5"/>
  <c r="D159" i="5"/>
  <c r="D185" i="5"/>
  <c r="D43" i="5"/>
  <c r="D168" i="5"/>
  <c r="D170" i="5"/>
  <c r="D172" i="5"/>
  <c r="D204" i="5"/>
  <c r="D217" i="5"/>
  <c r="D24" i="5"/>
  <c r="D84" i="5"/>
  <c r="D87" i="5"/>
  <c r="D157" i="5"/>
  <c r="D173" i="5"/>
  <c r="D186" i="5"/>
  <c r="D188" i="5"/>
  <c r="D222" i="5"/>
  <c r="D229" i="5"/>
  <c r="D14" i="5"/>
  <c r="D53" i="5"/>
  <c r="D59" i="5"/>
  <c r="D73" i="5"/>
  <c r="D113" i="5"/>
  <c r="D160" i="5"/>
  <c r="D169" i="5"/>
  <c r="D180" i="5"/>
  <c r="D224" i="5"/>
  <c r="D231" i="5"/>
  <c r="D238" i="5"/>
  <c r="D48" i="5"/>
  <c r="D128" i="5"/>
  <c r="V128" i="6" s="1"/>
  <c r="D191" i="5"/>
  <c r="D221" i="5"/>
  <c r="D228" i="5"/>
  <c r="D242" i="5"/>
  <c r="D247" i="5"/>
  <c r="D252" i="5"/>
  <c r="D257" i="5"/>
  <c r="D262" i="5"/>
  <c r="D267" i="5"/>
  <c r="D272" i="5"/>
  <c r="D164" i="5"/>
  <c r="D187" i="5"/>
  <c r="D213" i="5"/>
  <c r="D236" i="5"/>
  <c r="D240" i="5"/>
  <c r="D40" i="5"/>
  <c r="D123" i="5"/>
  <c r="D177" i="5"/>
  <c r="D253" i="5"/>
  <c r="D266" i="5"/>
  <c r="D143" i="5"/>
  <c r="D167" i="5"/>
  <c r="D194" i="5"/>
  <c r="D199" i="5"/>
  <c r="D211" i="5"/>
  <c r="D220" i="5"/>
  <c r="D255" i="5"/>
  <c r="D52" i="5"/>
  <c r="D93" i="5"/>
  <c r="D244" i="5"/>
  <c r="D268" i="5"/>
  <c r="D29" i="5"/>
  <c r="D100" i="5"/>
  <c r="D110" i="5"/>
  <c r="D130" i="5"/>
  <c r="D150" i="5"/>
  <c r="D153" i="5"/>
  <c r="D192" i="5"/>
  <c r="D218" i="5"/>
  <c r="D270" i="5"/>
  <c r="D8" i="5"/>
  <c r="D90" i="5"/>
  <c r="D137" i="5"/>
  <c r="D147" i="5"/>
  <c r="D162" i="5"/>
  <c r="D197" i="5"/>
  <c r="D209" i="5"/>
  <c r="D246" i="5"/>
  <c r="D259" i="5"/>
  <c r="D60" i="5"/>
  <c r="D77" i="5"/>
  <c r="D80" i="5"/>
  <c r="D97" i="5"/>
  <c r="D9" i="5"/>
  <c r="D22" i="5"/>
  <c r="D34" i="5"/>
  <c r="D64" i="5"/>
  <c r="D200" i="5"/>
  <c r="D223" i="5"/>
  <c r="D239" i="5"/>
  <c r="D265" i="5"/>
  <c r="D5" i="5"/>
  <c r="V5" i="6" s="1"/>
  <c r="D205" i="5"/>
  <c r="D212" i="5"/>
  <c r="D241" i="5"/>
  <c r="D254" i="5"/>
  <c r="D108" i="5"/>
  <c r="D138" i="5"/>
  <c r="D154" i="5"/>
  <c r="J267" i="5"/>
  <c r="F265" i="5"/>
  <c r="I254" i="5"/>
  <c r="D249" i="5"/>
  <c r="I243" i="5"/>
  <c r="F241" i="5"/>
  <c r="D233" i="5"/>
  <c r="D230" i="5"/>
  <c r="J221" i="5"/>
  <c r="F212" i="5"/>
  <c r="F208" i="5"/>
  <c r="F205" i="5"/>
  <c r="D198" i="5"/>
  <c r="I191" i="5"/>
  <c r="D178" i="5"/>
  <c r="D174" i="5"/>
  <c r="I170" i="5"/>
  <c r="I166" i="5"/>
  <c r="D163" i="5"/>
  <c r="L154" i="5"/>
  <c r="I145" i="5"/>
  <c r="I135" i="5"/>
  <c r="I135" i="6" s="1"/>
  <c r="J130" i="5"/>
  <c r="I110" i="5"/>
  <c r="D105" i="5"/>
  <c r="D89" i="5"/>
  <c r="L78" i="5"/>
  <c r="I73" i="5"/>
  <c r="D47" i="5"/>
  <c r="L41" i="5"/>
  <c r="I35" i="5"/>
  <c r="J29" i="5"/>
  <c r="F270" i="5"/>
  <c r="I267" i="5"/>
  <c r="F246" i="5"/>
  <c r="K235" i="5"/>
  <c r="D227" i="5"/>
  <c r="I221" i="5"/>
  <c r="L194" i="5"/>
  <c r="I184" i="5"/>
  <c r="F154" i="5"/>
  <c r="K140" i="5"/>
  <c r="D125" i="5"/>
  <c r="F94" i="5"/>
  <c r="K78" i="5"/>
  <c r="L68" i="5"/>
  <c r="L63" i="5"/>
  <c r="D58" i="5"/>
  <c r="L46" i="5"/>
  <c r="I245" i="5"/>
  <c r="I229" i="5"/>
  <c r="I153" i="5"/>
  <c r="T153" i="6" s="1"/>
  <c r="I144" i="5"/>
  <c r="F39" i="5"/>
  <c r="J8" i="5"/>
  <c r="J13" i="5"/>
  <c r="J18" i="5"/>
  <c r="J23" i="5"/>
  <c r="J28" i="5"/>
  <c r="J33" i="5"/>
  <c r="J38" i="5"/>
  <c r="J43" i="5"/>
  <c r="J48" i="5"/>
  <c r="J53" i="5"/>
  <c r="J58" i="5"/>
  <c r="J63" i="5"/>
  <c r="J68" i="5"/>
  <c r="J73" i="5"/>
  <c r="J78" i="5"/>
  <c r="J83" i="5"/>
  <c r="J88" i="5"/>
  <c r="J93" i="5"/>
  <c r="J98" i="5"/>
  <c r="J103" i="5"/>
  <c r="J108" i="5"/>
  <c r="J113" i="5"/>
  <c r="J118" i="5"/>
  <c r="J123" i="5"/>
  <c r="J128" i="5"/>
  <c r="J133" i="5"/>
  <c r="J138" i="5"/>
  <c r="J143" i="5"/>
  <c r="J37" i="5"/>
  <c r="J50" i="5"/>
  <c r="J87" i="5"/>
  <c r="J100" i="5"/>
  <c r="J137" i="5"/>
  <c r="J148" i="5"/>
  <c r="J153" i="5"/>
  <c r="J158" i="5"/>
  <c r="J12" i="5"/>
  <c r="J25" i="5"/>
  <c r="J62" i="5"/>
  <c r="J75" i="5"/>
  <c r="J112" i="5"/>
  <c r="J125" i="5"/>
  <c r="J14" i="5"/>
  <c r="J51" i="5"/>
  <c r="J64" i="5"/>
  <c r="J101" i="5"/>
  <c r="J114" i="5"/>
  <c r="J36" i="5"/>
  <c r="J60" i="5"/>
  <c r="J84" i="5"/>
  <c r="J97" i="5"/>
  <c r="J121" i="5"/>
  <c r="J145" i="5"/>
  <c r="J155" i="5"/>
  <c r="J159" i="5"/>
  <c r="J10" i="5"/>
  <c r="J34" i="5"/>
  <c r="J19" i="5"/>
  <c r="J32" i="5"/>
  <c r="J56" i="5"/>
  <c r="J80" i="5"/>
  <c r="J104" i="5"/>
  <c r="J117" i="5"/>
  <c r="J141" i="5"/>
  <c r="J163" i="5"/>
  <c r="J168" i="5"/>
  <c r="J173" i="5"/>
  <c r="J178" i="5"/>
  <c r="J11" i="5"/>
  <c r="J35" i="5"/>
  <c r="J59" i="5"/>
  <c r="J72" i="5"/>
  <c r="J96" i="5"/>
  <c r="J120" i="5"/>
  <c r="J144" i="5"/>
  <c r="J152" i="5"/>
  <c r="J156" i="5"/>
  <c r="J6" i="5"/>
  <c r="J17" i="5"/>
  <c r="J31" i="5"/>
  <c r="J47" i="5"/>
  <c r="J106" i="5"/>
  <c r="J124" i="5"/>
  <c r="J142" i="5"/>
  <c r="J154" i="5"/>
  <c r="J165" i="5"/>
  <c r="J167" i="5"/>
  <c r="J190" i="5"/>
  <c r="J203" i="5"/>
  <c r="J40" i="5"/>
  <c r="J89" i="5"/>
  <c r="J99" i="5"/>
  <c r="J135" i="5"/>
  <c r="J150" i="5"/>
  <c r="J185" i="5"/>
  <c r="J198" i="5"/>
  <c r="J20" i="5"/>
  <c r="J46" i="5"/>
  <c r="J52" i="5"/>
  <c r="J115" i="5"/>
  <c r="J166" i="5"/>
  <c r="J177" i="5"/>
  <c r="J202" i="5"/>
  <c r="J204" i="5"/>
  <c r="J206" i="5"/>
  <c r="J210" i="5"/>
  <c r="J212" i="5"/>
  <c r="J225" i="5"/>
  <c r="J162" i="5"/>
  <c r="J192" i="5"/>
  <c r="J194" i="5"/>
  <c r="J196" i="5"/>
  <c r="J227" i="5"/>
  <c r="J234" i="5"/>
  <c r="J241" i="5"/>
  <c r="J246" i="5"/>
  <c r="J251" i="5"/>
  <c r="J256" i="5"/>
  <c r="J261" i="5"/>
  <c r="J266" i="5"/>
  <c r="J271" i="5"/>
  <c r="J276" i="5"/>
  <c r="J102" i="5"/>
  <c r="J119" i="5"/>
  <c r="J139" i="5"/>
  <c r="J207" i="5"/>
  <c r="J224" i="5"/>
  <c r="J231" i="5"/>
  <c r="J82" i="5"/>
  <c r="J92" i="5"/>
  <c r="J184" i="5"/>
  <c r="J258" i="5"/>
  <c r="J55" i="5"/>
  <c r="J79" i="5"/>
  <c r="J129" i="5"/>
  <c r="J161" i="5"/>
  <c r="J174" i="5"/>
  <c r="J179" i="5"/>
  <c r="J189" i="5"/>
  <c r="J208" i="5"/>
  <c r="J215" i="5"/>
  <c r="J247" i="5"/>
  <c r="J260" i="5"/>
  <c r="J7" i="5"/>
  <c r="J44" i="5"/>
  <c r="J109" i="5"/>
  <c r="J149" i="5"/>
  <c r="J169" i="5"/>
  <c r="J273" i="5"/>
  <c r="J16" i="5"/>
  <c r="J24" i="5"/>
  <c r="J69" i="5"/>
  <c r="J116" i="5"/>
  <c r="J126" i="5"/>
  <c r="J136" i="5"/>
  <c r="J146" i="5"/>
  <c r="J164" i="5"/>
  <c r="J182" i="5"/>
  <c r="J201" i="5"/>
  <c r="J213" i="5"/>
  <c r="J228" i="5"/>
  <c r="J230" i="5"/>
  <c r="J249" i="5"/>
  <c r="J262" i="5"/>
  <c r="J275" i="5"/>
  <c r="J66" i="5"/>
  <c r="J76" i="5"/>
  <c r="J187" i="5"/>
  <c r="J226" i="5"/>
  <c r="J232" i="5"/>
  <c r="J5" i="5"/>
  <c r="J172" i="5"/>
  <c r="J222" i="5"/>
  <c r="J236" i="5"/>
  <c r="J238" i="5"/>
  <c r="J240" i="5"/>
  <c r="J264" i="5"/>
  <c r="J86" i="5"/>
  <c r="J49" i="5"/>
  <c r="J67" i="5"/>
  <c r="J77" i="5"/>
  <c r="J170" i="5"/>
  <c r="J94" i="5"/>
  <c r="J216" i="5"/>
  <c r="J259" i="5"/>
  <c r="J272" i="5"/>
  <c r="J9" i="5"/>
  <c r="J42" i="5"/>
  <c r="J57" i="5"/>
  <c r="J74" i="5"/>
  <c r="J131" i="5"/>
  <c r="J134" i="5"/>
  <c r="F259" i="5"/>
  <c r="J237" i="5"/>
  <c r="D232" i="5"/>
  <c r="J223" i="5"/>
  <c r="J200" i="5"/>
  <c r="I180" i="5"/>
  <c r="J176" i="5"/>
  <c r="F169" i="5"/>
  <c r="F161" i="5"/>
  <c r="J157" i="5"/>
  <c r="F144" i="5"/>
  <c r="D134" i="5"/>
  <c r="L128" i="5"/>
  <c r="D114" i="5"/>
  <c r="F98" i="5"/>
  <c r="I92" i="5"/>
  <c r="D88" i="5"/>
  <c r="F72" i="5"/>
  <c r="D62" i="5"/>
  <c r="L56" i="5"/>
  <c r="J45" i="5"/>
  <c r="D39" i="5"/>
  <c r="D15" i="5"/>
  <c r="K11" i="5"/>
  <c r="K24" i="5"/>
  <c r="K61" i="5"/>
  <c r="K74" i="5"/>
  <c r="K111" i="5"/>
  <c r="K124" i="5"/>
  <c r="K36" i="5"/>
  <c r="K49" i="5"/>
  <c r="K86" i="5"/>
  <c r="K99" i="5"/>
  <c r="K136" i="5"/>
  <c r="K12" i="5"/>
  <c r="K25" i="5"/>
  <c r="K38" i="5"/>
  <c r="K62" i="5"/>
  <c r="K75" i="5"/>
  <c r="K88" i="5"/>
  <c r="K112" i="5"/>
  <c r="K125" i="5"/>
  <c r="K138" i="5"/>
  <c r="K73" i="5"/>
  <c r="K110" i="5"/>
  <c r="K134" i="5"/>
  <c r="K147" i="5"/>
  <c r="K151" i="5"/>
  <c r="K153" i="5"/>
  <c r="K166" i="5"/>
  <c r="K171" i="5"/>
  <c r="F171" i="6" s="1"/>
  <c r="K176" i="5"/>
  <c r="K181" i="5"/>
  <c r="K186" i="5"/>
  <c r="K191" i="5"/>
  <c r="K196" i="5"/>
  <c r="K201" i="5"/>
  <c r="K206" i="5"/>
  <c r="K211" i="5"/>
  <c r="K216" i="5"/>
  <c r="K221" i="5"/>
  <c r="K226" i="5"/>
  <c r="K231" i="5"/>
  <c r="K236" i="5"/>
  <c r="K23" i="5"/>
  <c r="K8" i="5"/>
  <c r="K21" i="5"/>
  <c r="K45" i="5"/>
  <c r="K69" i="5"/>
  <c r="K82" i="5"/>
  <c r="K93" i="5"/>
  <c r="K106" i="5"/>
  <c r="K130" i="5"/>
  <c r="K48" i="5"/>
  <c r="K85" i="5"/>
  <c r="K109" i="5"/>
  <c r="K122" i="5"/>
  <c r="K133" i="5"/>
  <c r="K146" i="5"/>
  <c r="K150" i="5"/>
  <c r="K154" i="5"/>
  <c r="K14" i="5"/>
  <c r="K20" i="5"/>
  <c r="K65" i="5"/>
  <c r="K83" i="5"/>
  <c r="K163" i="5"/>
  <c r="K29" i="5"/>
  <c r="K53" i="5"/>
  <c r="K58" i="5"/>
  <c r="K76" i="5"/>
  <c r="K94" i="5"/>
  <c r="K117" i="5"/>
  <c r="K209" i="5"/>
  <c r="K30" i="5"/>
  <c r="K43" i="5"/>
  <c r="K55" i="5"/>
  <c r="K72" i="5"/>
  <c r="K92" i="5"/>
  <c r="K129" i="5"/>
  <c r="K159" i="5"/>
  <c r="K179" i="5"/>
  <c r="K208" i="5"/>
  <c r="K46" i="5"/>
  <c r="K52" i="5"/>
  <c r="K17" i="5"/>
  <c r="K27" i="5"/>
  <c r="K64" i="5"/>
  <c r="K81" i="5"/>
  <c r="K98" i="5"/>
  <c r="K101" i="5"/>
  <c r="K149" i="5"/>
  <c r="K175" i="5"/>
  <c r="K218" i="5"/>
  <c r="K18" i="5"/>
  <c r="K41" i="5"/>
  <c r="K116" i="5"/>
  <c r="K155" i="5"/>
  <c r="K167" i="5"/>
  <c r="K180" i="5"/>
  <c r="K238" i="5"/>
  <c r="K6" i="5"/>
  <c r="K15" i="5"/>
  <c r="K19" i="5"/>
  <c r="K51" i="5"/>
  <c r="K132" i="5"/>
  <c r="K139" i="5"/>
  <c r="K245" i="5"/>
  <c r="K269" i="5"/>
  <c r="K119" i="5"/>
  <c r="K158" i="5"/>
  <c r="K184" i="5"/>
  <c r="K258" i="5"/>
  <c r="K271" i="5"/>
  <c r="K28" i="5"/>
  <c r="K32" i="5"/>
  <c r="K40" i="5"/>
  <c r="K79" i="5"/>
  <c r="K89" i="5"/>
  <c r="K152" i="5"/>
  <c r="K161" i="5"/>
  <c r="K174" i="5"/>
  <c r="K189" i="5"/>
  <c r="K215" i="5"/>
  <c r="K247" i="5"/>
  <c r="K260" i="5"/>
  <c r="K7" i="5"/>
  <c r="K44" i="5"/>
  <c r="K59" i="5"/>
  <c r="K169" i="5"/>
  <c r="K273" i="5"/>
  <c r="K96" i="5"/>
  <c r="K126" i="5"/>
  <c r="K164" i="5"/>
  <c r="K182" i="5"/>
  <c r="K213" i="5"/>
  <c r="K228" i="5"/>
  <c r="K230" i="5"/>
  <c r="K249" i="5"/>
  <c r="K262" i="5"/>
  <c r="K275" i="5"/>
  <c r="K66" i="5"/>
  <c r="K113" i="5"/>
  <c r="K143" i="5"/>
  <c r="K177" i="5"/>
  <c r="K187" i="5"/>
  <c r="K194" i="5"/>
  <c r="K224" i="5"/>
  <c r="K232" i="5"/>
  <c r="K234" i="5"/>
  <c r="K251" i="5"/>
  <c r="K5" i="5"/>
  <c r="K56" i="5"/>
  <c r="K60" i="5"/>
  <c r="K87" i="5"/>
  <c r="K144" i="5"/>
  <c r="K197" i="5"/>
  <c r="K244" i="5"/>
  <c r="K257" i="5"/>
  <c r="K270" i="5"/>
  <c r="K67" i="5"/>
  <c r="K77" i="5"/>
  <c r="K97" i="5"/>
  <c r="K104" i="5"/>
  <c r="K114" i="5"/>
  <c r="K165" i="5"/>
  <c r="K170" i="5"/>
  <c r="K190" i="5"/>
  <c r="K202" i="5"/>
  <c r="K246" i="5"/>
  <c r="K13" i="5"/>
  <c r="K34" i="5"/>
  <c r="K84" i="5"/>
  <c r="K141" i="5"/>
  <c r="L5" i="5"/>
  <c r="K274" i="5"/>
  <c r="F272" i="5"/>
  <c r="F269" i="5"/>
  <c r="L261" i="5"/>
  <c r="F256" i="5"/>
  <c r="T256" i="6" s="1"/>
  <c r="K253" i="5"/>
  <c r="F245" i="5"/>
  <c r="L242" i="5"/>
  <c r="I237" i="5"/>
  <c r="D226" i="5"/>
  <c r="I223" i="5"/>
  <c r="L220" i="5"/>
  <c r="J214" i="5"/>
  <c r="K210" i="5"/>
  <c r="K203" i="5"/>
  <c r="J193" i="5"/>
  <c r="L186" i="5"/>
  <c r="K183" i="5"/>
  <c r="I176" i="5"/>
  <c r="L165" i="5"/>
  <c r="F157" i="5"/>
  <c r="K128" i="5"/>
  <c r="I123" i="5"/>
  <c r="F82" i="5"/>
  <c r="F77" i="5"/>
  <c r="I50" i="5"/>
  <c r="I45" i="5"/>
  <c r="E45" i="6" s="1"/>
  <c r="D27" i="5"/>
  <c r="F262" i="5"/>
  <c r="F166" i="5"/>
  <c r="F267" i="5"/>
  <c r="F221" i="5"/>
  <c r="F139" i="5"/>
  <c r="F134" i="5"/>
  <c r="F124" i="5"/>
  <c r="F57" i="5"/>
  <c r="F173" i="5"/>
  <c r="L7" i="5"/>
  <c r="L12" i="5"/>
  <c r="L17" i="5"/>
  <c r="L22" i="5"/>
  <c r="L27" i="5"/>
  <c r="L32" i="5"/>
  <c r="L37" i="5"/>
  <c r="L42" i="5"/>
  <c r="L47" i="5"/>
  <c r="L52" i="5"/>
  <c r="L57" i="5"/>
  <c r="L62" i="5"/>
  <c r="L67" i="5"/>
  <c r="L72" i="5"/>
  <c r="L77" i="5"/>
  <c r="L82" i="5"/>
  <c r="L87" i="5"/>
  <c r="L92" i="5"/>
  <c r="L97" i="5"/>
  <c r="L102" i="5"/>
  <c r="L107" i="5"/>
  <c r="L112" i="5"/>
  <c r="L117" i="5"/>
  <c r="L122" i="5"/>
  <c r="L127" i="5"/>
  <c r="L132" i="5"/>
  <c r="L137" i="5"/>
  <c r="L142" i="5"/>
  <c r="L35" i="5"/>
  <c r="L48" i="5"/>
  <c r="L85" i="5"/>
  <c r="L98" i="5"/>
  <c r="L135" i="5"/>
  <c r="L10" i="5"/>
  <c r="L23" i="5"/>
  <c r="L60" i="5"/>
  <c r="L73" i="5"/>
  <c r="L110" i="5"/>
  <c r="L123" i="5"/>
  <c r="L147" i="5"/>
  <c r="L152" i="5"/>
  <c r="L157" i="5"/>
  <c r="L162" i="5"/>
  <c r="L36" i="5"/>
  <c r="L49" i="5"/>
  <c r="L86" i="5"/>
  <c r="L99" i="5"/>
  <c r="L136" i="5"/>
  <c r="L149" i="5"/>
  <c r="L34" i="5"/>
  <c r="L58" i="5"/>
  <c r="L71" i="5"/>
  <c r="L95" i="5"/>
  <c r="L119" i="5"/>
  <c r="L143" i="5"/>
  <c r="L161" i="5"/>
  <c r="L24" i="5"/>
  <c r="L61" i="5"/>
  <c r="L148" i="5"/>
  <c r="L14" i="5"/>
  <c r="L44" i="5"/>
  <c r="L9" i="5"/>
  <c r="L39" i="5"/>
  <c r="L70" i="5"/>
  <c r="L88" i="5"/>
  <c r="L111" i="5"/>
  <c r="L129" i="5"/>
  <c r="L134" i="5"/>
  <c r="L188" i="5"/>
  <c r="L201" i="5"/>
  <c r="L18" i="5"/>
  <c r="L81" i="5"/>
  <c r="L140" i="5"/>
  <c r="L145" i="5"/>
  <c r="L183" i="5"/>
  <c r="L196" i="5"/>
  <c r="L6" i="5"/>
  <c r="L13" i="5"/>
  <c r="L33" i="5"/>
  <c r="L109" i="5"/>
  <c r="L126" i="5"/>
  <c r="L146" i="5"/>
  <c r="L20" i="5"/>
  <c r="L30" i="5"/>
  <c r="L43" i="5"/>
  <c r="L55" i="5"/>
  <c r="L40" i="5"/>
  <c r="L118" i="5"/>
  <c r="L138" i="5"/>
  <c r="L164" i="5"/>
  <c r="L198" i="5"/>
  <c r="L200" i="5"/>
  <c r="L214" i="5"/>
  <c r="L216" i="5"/>
  <c r="L11" i="5"/>
  <c r="L59" i="5"/>
  <c r="L79" i="5"/>
  <c r="L96" i="5"/>
  <c r="L160" i="5"/>
  <c r="L169" i="5"/>
  <c r="L243" i="5"/>
  <c r="L248" i="5"/>
  <c r="L253" i="5"/>
  <c r="L258" i="5"/>
  <c r="L263" i="5"/>
  <c r="L268" i="5"/>
  <c r="L273" i="5"/>
  <c r="L75" i="5"/>
  <c r="L166" i="5"/>
  <c r="L191" i="5"/>
  <c r="L203" i="5"/>
  <c r="L210" i="5"/>
  <c r="L217" i="5"/>
  <c r="L256" i="5"/>
  <c r="L15" i="5"/>
  <c r="L19" i="5"/>
  <c r="L51" i="5"/>
  <c r="L139" i="5"/>
  <c r="L245" i="5"/>
  <c r="L269" i="5"/>
  <c r="L155" i="5"/>
  <c r="L158" i="5"/>
  <c r="L179" i="5"/>
  <c r="L184" i="5"/>
  <c r="L208" i="5"/>
  <c r="L271" i="5"/>
  <c r="L28" i="5"/>
  <c r="L89" i="5"/>
  <c r="L174" i="5"/>
  <c r="L189" i="5"/>
  <c r="L215" i="5"/>
  <c r="L247" i="5"/>
  <c r="L260" i="5"/>
  <c r="L69" i="5"/>
  <c r="L116" i="5"/>
  <c r="L76" i="5"/>
  <c r="L106" i="5"/>
  <c r="L133" i="5"/>
  <c r="L182" i="5"/>
  <c r="L206" i="5"/>
  <c r="L213" i="5"/>
  <c r="L226" i="5"/>
  <c r="L228" i="5"/>
  <c r="L230" i="5"/>
  <c r="L249" i="5"/>
  <c r="L262" i="5"/>
  <c r="L275" i="5"/>
  <c r="L66" i="5"/>
  <c r="L113" i="5"/>
  <c r="L53" i="5"/>
  <c r="L80" i="5"/>
  <c r="L156" i="5"/>
  <c r="L175" i="5"/>
  <c r="L185" i="5"/>
  <c r="L209" i="5"/>
  <c r="J209" i="6" s="1"/>
  <c r="L124" i="5"/>
  <c r="L144" i="5"/>
  <c r="L197" i="5"/>
  <c r="L244" i="5"/>
  <c r="L257" i="5"/>
  <c r="L270" i="5"/>
  <c r="L94" i="5"/>
  <c r="L104" i="5"/>
  <c r="L114" i="5"/>
  <c r="J274" i="5"/>
  <c r="L266" i="5"/>
  <c r="D264" i="5"/>
  <c r="J253" i="5"/>
  <c r="D248" i="5"/>
  <c r="L239" i="5"/>
  <c r="L234" i="5"/>
  <c r="I210" i="5"/>
  <c r="I203" i="5"/>
  <c r="F200" i="5"/>
  <c r="I193" i="5"/>
  <c r="F190" i="5"/>
  <c r="J186" i="5"/>
  <c r="J183" i="5"/>
  <c r="D92" i="5"/>
  <c r="I87" i="5"/>
  <c r="D72" i="5"/>
  <c r="D67" i="5"/>
  <c r="J61" i="5"/>
  <c r="L38" i="5"/>
  <c r="L26" i="5"/>
  <c r="J21" i="5"/>
  <c r="L8" i="5"/>
  <c r="F254" i="5"/>
  <c r="F191" i="5"/>
  <c r="F62" i="5"/>
  <c r="F218" i="5"/>
  <c r="F88" i="5"/>
  <c r="I274" i="5"/>
  <c r="D269" i="5"/>
  <c r="I261" i="5"/>
  <c r="I258" i="5"/>
  <c r="D256" i="5"/>
  <c r="L250" i="5"/>
  <c r="D245" i="5"/>
  <c r="J242" i="5"/>
  <c r="F223" i="5"/>
  <c r="J220" i="5"/>
  <c r="J217" i="5"/>
  <c r="D214" i="5"/>
  <c r="D207" i="5"/>
  <c r="F203" i="5"/>
  <c r="F196" i="5"/>
  <c r="I186" i="5"/>
  <c r="F183" i="5"/>
  <c r="F176" i="5"/>
  <c r="L172" i="5"/>
  <c r="L168" i="5"/>
  <c r="I148" i="5"/>
  <c r="J132" i="5"/>
  <c r="I118" i="5"/>
  <c r="F108" i="5"/>
  <c r="I61" i="5"/>
  <c r="F21" i="5"/>
  <c r="F10" i="5"/>
  <c r="F15" i="5"/>
  <c r="F20" i="5"/>
  <c r="F25" i="5"/>
  <c r="F30" i="5"/>
  <c r="F35" i="5"/>
  <c r="D35" i="6" s="1"/>
  <c r="F40" i="5"/>
  <c r="F45" i="5"/>
  <c r="F50" i="5"/>
  <c r="F55" i="5"/>
  <c r="F60" i="5"/>
  <c r="F65" i="5"/>
  <c r="F70" i="5"/>
  <c r="F75" i="5"/>
  <c r="F80" i="5"/>
  <c r="F85" i="5"/>
  <c r="F90" i="5"/>
  <c r="F95" i="5"/>
  <c r="F100" i="5"/>
  <c r="F105" i="5"/>
  <c r="F110" i="5"/>
  <c r="F115" i="5"/>
  <c r="F120" i="5"/>
  <c r="F125" i="5"/>
  <c r="F130" i="5"/>
  <c r="F135" i="5"/>
  <c r="F140" i="5"/>
  <c r="F145" i="5"/>
  <c r="F17" i="5"/>
  <c r="F54" i="5"/>
  <c r="F67" i="5"/>
  <c r="V67" i="6" s="1"/>
  <c r="F104" i="5"/>
  <c r="D104" i="6" s="1"/>
  <c r="F117" i="5"/>
  <c r="F150" i="5"/>
  <c r="F155" i="5"/>
  <c r="F160" i="5"/>
  <c r="F29" i="5"/>
  <c r="F42" i="5"/>
  <c r="F79" i="5"/>
  <c r="F92" i="5"/>
  <c r="F129" i="5"/>
  <c r="F142" i="5"/>
  <c r="F18" i="5"/>
  <c r="F31" i="5"/>
  <c r="F68" i="5"/>
  <c r="F81" i="5"/>
  <c r="F118" i="5"/>
  <c r="F131" i="5"/>
  <c r="F6" i="5"/>
  <c r="F19" i="5"/>
  <c r="F43" i="5"/>
  <c r="F141" i="5"/>
  <c r="F28" i="5"/>
  <c r="F52" i="5"/>
  <c r="F76" i="5"/>
  <c r="F89" i="5"/>
  <c r="F113" i="5"/>
  <c r="F137" i="5"/>
  <c r="F165" i="5"/>
  <c r="F170" i="5"/>
  <c r="F175" i="5"/>
  <c r="F180" i="5"/>
  <c r="F9" i="5"/>
  <c r="F47" i="5"/>
  <c r="F23" i="5"/>
  <c r="F26" i="5"/>
  <c r="F73" i="5"/>
  <c r="F91" i="5"/>
  <c r="F109" i="5"/>
  <c r="F114" i="5"/>
  <c r="F132" i="5"/>
  <c r="F152" i="5"/>
  <c r="F181" i="5"/>
  <c r="F207" i="5"/>
  <c r="F24" i="5"/>
  <c r="F32" i="5"/>
  <c r="F84" i="5"/>
  <c r="F102" i="5"/>
  <c r="F143" i="5"/>
  <c r="F164" i="5"/>
  <c r="F202" i="5"/>
  <c r="H202" i="6" s="1"/>
  <c r="F215" i="5"/>
  <c r="F27" i="5"/>
  <c r="F37" i="5"/>
  <c r="F78" i="5"/>
  <c r="F138" i="5"/>
  <c r="F149" i="5"/>
  <c r="F162" i="5"/>
  <c r="F194" i="5"/>
  <c r="F220" i="5"/>
  <c r="F7" i="5"/>
  <c r="F34" i="5"/>
  <c r="F127" i="5"/>
  <c r="F171" i="5"/>
  <c r="F182" i="5"/>
  <c r="D182" i="6" s="1"/>
  <c r="F243" i="5"/>
  <c r="D243" i="6" s="1"/>
  <c r="F248" i="5"/>
  <c r="F253" i="5"/>
  <c r="F258" i="5"/>
  <c r="F263" i="5"/>
  <c r="D263" i="6" s="1"/>
  <c r="F268" i="5"/>
  <c r="F273" i="5"/>
  <c r="F8" i="5"/>
  <c r="F158" i="5"/>
  <c r="F174" i="5"/>
  <c r="F195" i="5"/>
  <c r="H195" i="6" s="1"/>
  <c r="F197" i="5"/>
  <c r="F219" i="5"/>
  <c r="F44" i="5"/>
  <c r="F59" i="5"/>
  <c r="F99" i="5"/>
  <c r="F119" i="5"/>
  <c r="F136" i="5"/>
  <c r="F201" i="5"/>
  <c r="F228" i="5"/>
  <c r="F232" i="5"/>
  <c r="F275" i="5"/>
  <c r="F5" i="5"/>
  <c r="F48" i="5"/>
  <c r="F69" i="5"/>
  <c r="F96" i="5"/>
  <c r="F116" i="5"/>
  <c r="F126" i="5"/>
  <c r="F133" i="5"/>
  <c r="F206" i="5"/>
  <c r="F224" i="5"/>
  <c r="F226" i="5"/>
  <c r="F234" i="5"/>
  <c r="F251" i="5"/>
  <c r="F264" i="5"/>
  <c r="F36" i="5"/>
  <c r="F86" i="5"/>
  <c r="F106" i="5"/>
  <c r="F172" i="5"/>
  <c r="F187" i="5"/>
  <c r="V187" i="6" s="1"/>
  <c r="F213" i="5"/>
  <c r="F222" i="5"/>
  <c r="F236" i="5"/>
  <c r="F238" i="5"/>
  <c r="F240" i="5"/>
  <c r="F56" i="5"/>
  <c r="F66" i="5"/>
  <c r="F123" i="5"/>
  <c r="F177" i="5"/>
  <c r="F199" i="5"/>
  <c r="F242" i="5"/>
  <c r="F266" i="5"/>
  <c r="F16" i="5"/>
  <c r="F63" i="5"/>
  <c r="F83" i="5"/>
  <c r="F93" i="5"/>
  <c r="F103" i="5"/>
  <c r="F167" i="5"/>
  <c r="F204" i="5"/>
  <c r="F211" i="5"/>
  <c r="V211" i="6" s="1"/>
  <c r="F255" i="5"/>
  <c r="F12" i="5"/>
  <c r="F41" i="5"/>
  <c r="F153" i="5"/>
  <c r="F156" i="5"/>
  <c r="F185" i="5"/>
  <c r="F244" i="5"/>
  <c r="F257" i="5"/>
  <c r="F33" i="5"/>
  <c r="F13" i="5"/>
  <c r="F111" i="5"/>
  <c r="F178" i="5"/>
  <c r="F214" i="5"/>
  <c r="F229" i="5"/>
  <c r="F231" i="5"/>
  <c r="F235" i="5"/>
  <c r="F250" i="5"/>
  <c r="V250" i="6" s="1"/>
  <c r="F22" i="5"/>
  <c r="F38" i="5"/>
  <c r="F46" i="5"/>
  <c r="F64" i="5"/>
  <c r="F121" i="5"/>
  <c r="F188" i="5"/>
  <c r="F225" i="5"/>
  <c r="F227" i="5"/>
  <c r="F233" i="5"/>
  <c r="F237" i="5"/>
  <c r="F252" i="5"/>
  <c r="F276" i="5"/>
  <c r="F71" i="5"/>
  <c r="F101" i="5"/>
  <c r="F128" i="5"/>
  <c r="F148" i="5"/>
  <c r="F151" i="5"/>
  <c r="F51" i="5"/>
  <c r="I13" i="5"/>
  <c r="I26" i="5"/>
  <c r="I39" i="5"/>
  <c r="I63" i="5"/>
  <c r="I76" i="5"/>
  <c r="I89" i="5"/>
  <c r="I113" i="5"/>
  <c r="I126" i="5"/>
  <c r="I139" i="5"/>
  <c r="I14" i="5"/>
  <c r="I38" i="5"/>
  <c r="I51" i="5"/>
  <c r="I64" i="5"/>
  <c r="I64" i="6" s="1"/>
  <c r="M64" i="6" s="1"/>
  <c r="I88" i="5"/>
  <c r="I101" i="5"/>
  <c r="I114" i="5"/>
  <c r="I138" i="5"/>
  <c r="I27" i="5"/>
  <c r="I40" i="5"/>
  <c r="I77" i="5"/>
  <c r="I90" i="5"/>
  <c r="I127" i="5"/>
  <c r="I140" i="5"/>
  <c r="I149" i="5"/>
  <c r="I154" i="5"/>
  <c r="I159" i="5"/>
  <c r="I10" i="5"/>
  <c r="I23" i="5"/>
  <c r="I34" i="5"/>
  <c r="I47" i="5"/>
  <c r="T47" i="6" s="1"/>
  <c r="I71" i="5"/>
  <c r="I95" i="5"/>
  <c r="I108" i="5"/>
  <c r="I119" i="5"/>
  <c r="I132" i="5"/>
  <c r="I157" i="5"/>
  <c r="I161" i="5"/>
  <c r="I21" i="5"/>
  <c r="I6" i="5"/>
  <c r="I30" i="5"/>
  <c r="I43" i="5"/>
  <c r="I54" i="5"/>
  <c r="I67" i="5"/>
  <c r="I91" i="5"/>
  <c r="I115" i="5"/>
  <c r="I128" i="5"/>
  <c r="I9" i="5"/>
  <c r="I22" i="5"/>
  <c r="I46" i="5"/>
  <c r="I70" i="5"/>
  <c r="I83" i="5"/>
  <c r="I94" i="5"/>
  <c r="I107" i="5"/>
  <c r="I131" i="5"/>
  <c r="I158" i="5"/>
  <c r="I160" i="5"/>
  <c r="I167" i="5"/>
  <c r="I172" i="5"/>
  <c r="I177" i="5"/>
  <c r="I182" i="5"/>
  <c r="I187" i="5"/>
  <c r="I192" i="5"/>
  <c r="I197" i="5"/>
  <c r="I202" i="5"/>
  <c r="T202" i="6" s="1"/>
  <c r="I207" i="5"/>
  <c r="I212" i="5"/>
  <c r="I217" i="5"/>
  <c r="I17" i="5"/>
  <c r="I25" i="5"/>
  <c r="I28" i="5"/>
  <c r="I52" i="5"/>
  <c r="I42" i="5"/>
  <c r="I55" i="5"/>
  <c r="I78" i="5"/>
  <c r="I147" i="5"/>
  <c r="I169" i="5"/>
  <c r="I66" i="5"/>
  <c r="I130" i="5"/>
  <c r="I211" i="5"/>
  <c r="I112" i="5"/>
  <c r="I164" i="5"/>
  <c r="I200" i="5"/>
  <c r="I214" i="5"/>
  <c r="I49" i="5"/>
  <c r="I58" i="5"/>
  <c r="I7" i="5"/>
  <c r="I24" i="5"/>
  <c r="I37" i="5"/>
  <c r="I84" i="5"/>
  <c r="I104" i="5"/>
  <c r="I141" i="5"/>
  <c r="I173" i="5"/>
  <c r="I220" i="5"/>
  <c r="I15" i="5"/>
  <c r="I65" i="5"/>
  <c r="I82" i="5"/>
  <c r="I99" i="5"/>
  <c r="I105" i="5"/>
  <c r="I136" i="5"/>
  <c r="I150" i="5"/>
  <c r="I178" i="5"/>
  <c r="I205" i="5"/>
  <c r="I209" i="5"/>
  <c r="I213" i="5"/>
  <c r="I79" i="5"/>
  <c r="I129" i="5"/>
  <c r="I174" i="5"/>
  <c r="I179" i="5"/>
  <c r="I189" i="5"/>
  <c r="I208" i="5"/>
  <c r="I215" i="5"/>
  <c r="I247" i="5"/>
  <c r="I260" i="5"/>
  <c r="I271" i="5"/>
  <c r="I32" i="5"/>
  <c r="I44" i="5"/>
  <c r="I62" i="5"/>
  <c r="I72" i="5"/>
  <c r="I109" i="5"/>
  <c r="I152" i="5"/>
  <c r="I155" i="5"/>
  <c r="I196" i="5"/>
  <c r="I273" i="5"/>
  <c r="I11" i="5"/>
  <c r="I59" i="5"/>
  <c r="I69" i="5"/>
  <c r="I116" i="5"/>
  <c r="I146" i="5"/>
  <c r="I201" i="5"/>
  <c r="I228" i="5"/>
  <c r="I230" i="5"/>
  <c r="I249" i="5"/>
  <c r="I262" i="5"/>
  <c r="I275" i="5"/>
  <c r="I48" i="5"/>
  <c r="I96" i="5"/>
  <c r="I226" i="5"/>
  <c r="I232" i="5"/>
  <c r="I5" i="5"/>
  <c r="I20" i="5"/>
  <c r="I36" i="5"/>
  <c r="I106" i="5"/>
  <c r="I133" i="5"/>
  <c r="I143" i="5"/>
  <c r="I194" i="5"/>
  <c r="I206" i="5"/>
  <c r="I222" i="5"/>
  <c r="I224" i="5"/>
  <c r="I234" i="5"/>
  <c r="I236" i="5"/>
  <c r="I238" i="5"/>
  <c r="I240" i="5"/>
  <c r="I251" i="5"/>
  <c r="I264" i="5"/>
  <c r="I16" i="5"/>
  <c r="I56" i="5"/>
  <c r="I86" i="5"/>
  <c r="I103" i="5"/>
  <c r="I199" i="5"/>
  <c r="I253" i="5"/>
  <c r="I29" i="5"/>
  <c r="I41" i="5"/>
  <c r="I93" i="5"/>
  <c r="I120" i="5"/>
  <c r="I97" i="5"/>
  <c r="I124" i="5"/>
  <c r="I165" i="5"/>
  <c r="I190" i="5"/>
  <c r="I216" i="5"/>
  <c r="I246" i="5"/>
  <c r="I246" i="6" s="1"/>
  <c r="M246" i="6" s="1"/>
  <c r="I259" i="5"/>
  <c r="I272" i="5"/>
  <c r="I57" i="5"/>
  <c r="I74" i="5"/>
  <c r="I134" i="5"/>
  <c r="I183" i="5"/>
  <c r="I248" i="5"/>
  <c r="I266" i="5"/>
  <c r="I242" i="5"/>
  <c r="J239" i="5"/>
  <c r="L231" i="5"/>
  <c r="L225" i="5"/>
  <c r="D196" i="5"/>
  <c r="F193" i="5"/>
  <c r="V193" i="6" s="1"/>
  <c r="D190" i="5"/>
  <c r="D183" i="5"/>
  <c r="V183" i="6" s="1"/>
  <c r="D165" i="5"/>
  <c r="J122" i="5"/>
  <c r="D118" i="5"/>
  <c r="I102" i="5"/>
  <c r="L91" i="5"/>
  <c r="F87" i="5"/>
  <c r="J71" i="5"/>
  <c r="F61" i="5"/>
  <c r="L54" i="5"/>
  <c r="F49" i="5"/>
  <c r="L31" i="5"/>
  <c r="J26" i="5"/>
  <c r="F184" i="5"/>
  <c r="I33" i="5"/>
  <c r="F274" i="5"/>
  <c r="F261" i="5"/>
  <c r="J250" i="5"/>
  <c r="I239" i="5"/>
  <c r="D237" i="5"/>
  <c r="D234" i="5"/>
  <c r="I231" i="5"/>
  <c r="F217" i="5"/>
  <c r="F210" i="5"/>
  <c r="D203" i="5"/>
  <c r="D193" i="5"/>
  <c r="F186" i="5"/>
  <c r="F179" i="5"/>
  <c r="D176" i="5"/>
  <c r="I168" i="5"/>
  <c r="J160" i="5"/>
  <c r="I156" i="5"/>
  <c r="D152" i="5"/>
  <c r="J127" i="5"/>
  <c r="I122" i="5"/>
  <c r="F112" i="5"/>
  <c r="F97" i="5"/>
  <c r="J81" i="5"/>
  <c r="I75" i="5"/>
  <c r="D38" i="5"/>
  <c r="G28" i="5"/>
  <c r="G41" i="5"/>
  <c r="G78" i="5"/>
  <c r="G91" i="5"/>
  <c r="G128" i="5"/>
  <c r="G141" i="5"/>
  <c r="G16" i="5"/>
  <c r="G53" i="5"/>
  <c r="G66" i="5"/>
  <c r="G103" i="5"/>
  <c r="G116" i="5"/>
  <c r="G29" i="5"/>
  <c r="G42" i="5"/>
  <c r="G55" i="5"/>
  <c r="G79" i="5"/>
  <c r="G92" i="5"/>
  <c r="G105" i="5"/>
  <c r="G129" i="5"/>
  <c r="G142" i="5"/>
  <c r="G8" i="5"/>
  <c r="G32" i="5"/>
  <c r="G56" i="5"/>
  <c r="G69" i="5"/>
  <c r="G80" i="5"/>
  <c r="G93" i="5"/>
  <c r="G117" i="5"/>
  <c r="G163" i="5"/>
  <c r="G168" i="5"/>
  <c r="G173" i="5"/>
  <c r="G178" i="5"/>
  <c r="G183" i="5"/>
  <c r="G188" i="5"/>
  <c r="G193" i="5"/>
  <c r="G198" i="5"/>
  <c r="G203" i="5"/>
  <c r="G208" i="5"/>
  <c r="G213" i="5"/>
  <c r="G218" i="5"/>
  <c r="G223" i="5"/>
  <c r="G228" i="5"/>
  <c r="G233" i="5"/>
  <c r="G238" i="5"/>
  <c r="G6" i="5"/>
  <c r="G19" i="5"/>
  <c r="G30" i="5"/>
  <c r="G43" i="5"/>
  <c r="G65" i="5"/>
  <c r="G102" i="5"/>
  <c r="G126" i="5"/>
  <c r="G139" i="5"/>
  <c r="G7" i="5"/>
  <c r="G31" i="5"/>
  <c r="G44" i="5"/>
  <c r="G68" i="5"/>
  <c r="G9" i="5"/>
  <c r="G20" i="5"/>
  <c r="G39" i="5"/>
  <c r="G12" i="5"/>
  <c r="G15" i="5"/>
  <c r="G50" i="5"/>
  <c r="G119" i="5"/>
  <c r="G177" i="5"/>
  <c r="G179" i="5"/>
  <c r="G194" i="5"/>
  <c r="G13" i="5"/>
  <c r="G21" i="5"/>
  <c r="G61" i="5"/>
  <c r="G120" i="5"/>
  <c r="G125" i="5"/>
  <c r="G148" i="5"/>
  <c r="G189" i="5"/>
  <c r="G49" i="5"/>
  <c r="G58" i="5"/>
  <c r="G81" i="5"/>
  <c r="G98" i="5"/>
  <c r="G118" i="5"/>
  <c r="G154" i="5"/>
  <c r="G175" i="5"/>
  <c r="G196" i="5"/>
  <c r="G227" i="5"/>
  <c r="G10" i="5"/>
  <c r="G27" i="5"/>
  <c r="G37" i="5"/>
  <c r="G40" i="5"/>
  <c r="G70" i="5"/>
  <c r="G107" i="5"/>
  <c r="G124" i="5"/>
  <c r="G144" i="5"/>
  <c r="G152" i="5"/>
  <c r="G157" i="5"/>
  <c r="G184" i="5"/>
  <c r="G186" i="5"/>
  <c r="G222" i="5"/>
  <c r="G229" i="5"/>
  <c r="G236" i="5"/>
  <c r="G38" i="5"/>
  <c r="G176" i="5"/>
  <c r="G199" i="5"/>
  <c r="G201" i="5"/>
  <c r="G217" i="5"/>
  <c r="G226" i="5"/>
  <c r="G263" i="5"/>
  <c r="G250" i="5"/>
  <c r="G235" i="5"/>
  <c r="G231" i="5"/>
  <c r="G214" i="5"/>
  <c r="M209" i="5"/>
  <c r="G111" i="5"/>
  <c r="M87" i="5"/>
  <c r="G84" i="5"/>
  <c r="M80" i="5"/>
  <c r="M53" i="5"/>
  <c r="G34" i="5"/>
  <c r="G26" i="5"/>
  <c r="H9" i="5"/>
  <c r="H14" i="5"/>
  <c r="H19" i="5"/>
  <c r="H24" i="5"/>
  <c r="H29" i="5"/>
  <c r="H34" i="5"/>
  <c r="H39" i="5"/>
  <c r="H44" i="5"/>
  <c r="H49" i="5"/>
  <c r="H54" i="5"/>
  <c r="T54" i="6" s="1"/>
  <c r="H59" i="5"/>
  <c r="H64" i="5"/>
  <c r="H69" i="5"/>
  <c r="H74" i="5"/>
  <c r="H79" i="5"/>
  <c r="H84" i="5"/>
  <c r="H89" i="5"/>
  <c r="H94" i="5"/>
  <c r="H99" i="5"/>
  <c r="H104" i="5"/>
  <c r="H109" i="5"/>
  <c r="H114" i="5"/>
  <c r="H119" i="5"/>
  <c r="H124" i="5"/>
  <c r="H129" i="5"/>
  <c r="H134" i="5"/>
  <c r="H139" i="5"/>
  <c r="H144" i="5"/>
  <c r="H15" i="5"/>
  <c r="H52" i="5"/>
  <c r="H65" i="5"/>
  <c r="H102" i="5"/>
  <c r="H115" i="5"/>
  <c r="H27" i="5"/>
  <c r="H40" i="5"/>
  <c r="H77" i="5"/>
  <c r="H90" i="5"/>
  <c r="H127" i="5"/>
  <c r="H140" i="5"/>
  <c r="H149" i="5"/>
  <c r="H154" i="5"/>
  <c r="H159" i="5"/>
  <c r="H16" i="5"/>
  <c r="H53" i="5"/>
  <c r="H66" i="5"/>
  <c r="H103" i="5"/>
  <c r="H116" i="5"/>
  <c r="H21" i="5"/>
  <c r="H45" i="5"/>
  <c r="H58" i="5"/>
  <c r="H82" i="5"/>
  <c r="H106" i="5"/>
  <c r="H130" i="5"/>
  <c r="H143" i="5"/>
  <c r="H8" i="5"/>
  <c r="H32" i="5"/>
  <c r="H17" i="5"/>
  <c r="H41" i="5"/>
  <c r="H78" i="5"/>
  <c r="H20" i="5"/>
  <c r="H33" i="5"/>
  <c r="H57" i="5"/>
  <c r="H81" i="5"/>
  <c r="H105" i="5"/>
  <c r="H118" i="5"/>
  <c r="H142" i="5"/>
  <c r="H162" i="5"/>
  <c r="T162" i="6" s="1"/>
  <c r="H6" i="5"/>
  <c r="H25" i="5"/>
  <c r="T25" i="6" s="1"/>
  <c r="H28" i="5"/>
  <c r="H36" i="5"/>
  <c r="H60" i="5"/>
  <c r="H96" i="5"/>
  <c r="H101" i="5"/>
  <c r="E101" i="6" s="1"/>
  <c r="H137" i="5"/>
  <c r="H161" i="5"/>
  <c r="H171" i="5"/>
  <c r="H173" i="5"/>
  <c r="H175" i="5"/>
  <c r="H192" i="5"/>
  <c r="H205" i="5"/>
  <c r="H10" i="5"/>
  <c r="H48" i="5"/>
  <c r="H71" i="5"/>
  <c r="H107" i="5"/>
  <c r="H112" i="5"/>
  <c r="T112" i="6" s="1"/>
  <c r="H157" i="5"/>
  <c r="H187" i="5"/>
  <c r="H200" i="5"/>
  <c r="H213" i="5"/>
  <c r="H61" i="5"/>
  <c r="H75" i="5"/>
  <c r="H95" i="5"/>
  <c r="H132" i="5"/>
  <c r="H135" i="5"/>
  <c r="H198" i="5"/>
  <c r="H216" i="5"/>
  <c r="E216" i="6" s="1"/>
  <c r="H218" i="5"/>
  <c r="H67" i="5"/>
  <c r="H87" i="5"/>
  <c r="T87" i="6" s="1"/>
  <c r="H121" i="5"/>
  <c r="H188" i="5"/>
  <c r="H190" i="5"/>
  <c r="H35" i="5"/>
  <c r="H62" i="5"/>
  <c r="H68" i="5"/>
  <c r="H85" i="5"/>
  <c r="H122" i="5"/>
  <c r="H165" i="5"/>
  <c r="E165" i="6" s="1"/>
  <c r="H203" i="5"/>
  <c r="H211" i="5"/>
  <c r="H215" i="5"/>
  <c r="H233" i="5"/>
  <c r="H240" i="5"/>
  <c r="H245" i="5"/>
  <c r="H250" i="5"/>
  <c r="H255" i="5"/>
  <c r="H260" i="5"/>
  <c r="I260" i="6" s="1"/>
  <c r="H265" i="5"/>
  <c r="H270" i="5"/>
  <c r="H275" i="5"/>
  <c r="G274" i="5"/>
  <c r="M268" i="5"/>
  <c r="N266" i="5"/>
  <c r="G261" i="5"/>
  <c r="M255" i="5"/>
  <c r="O253" i="5"/>
  <c r="G253" i="6" s="1"/>
  <c r="H248" i="5"/>
  <c r="M242" i="5"/>
  <c r="O240" i="5"/>
  <c r="O220" i="5"/>
  <c r="M218" i="5"/>
  <c r="O211" i="5"/>
  <c r="G211" i="6" s="1"/>
  <c r="G207" i="5"/>
  <c r="N204" i="5"/>
  <c r="H202" i="5"/>
  <c r="G195" i="5"/>
  <c r="M192" i="5"/>
  <c r="H183" i="5"/>
  <c r="N180" i="5"/>
  <c r="O172" i="5"/>
  <c r="O167" i="5"/>
  <c r="N162" i="5"/>
  <c r="O159" i="5"/>
  <c r="M153" i="5"/>
  <c r="N150" i="5"/>
  <c r="N147" i="5"/>
  <c r="M137" i="5"/>
  <c r="G134" i="5"/>
  <c r="G131" i="5"/>
  <c r="M127" i="5"/>
  <c r="O120" i="5"/>
  <c r="M117" i="5"/>
  <c r="G114" i="5"/>
  <c r="M107" i="5"/>
  <c r="G104" i="5"/>
  <c r="M100" i="5"/>
  <c r="G94" i="5"/>
  <c r="M90" i="5"/>
  <c r="G74" i="5"/>
  <c r="M70" i="5"/>
  <c r="G57" i="5"/>
  <c r="O25" i="5"/>
  <c r="M9" i="5"/>
  <c r="M22" i="5"/>
  <c r="M46" i="5"/>
  <c r="M59" i="5"/>
  <c r="M72" i="5"/>
  <c r="M96" i="5"/>
  <c r="M109" i="5"/>
  <c r="M122" i="5"/>
  <c r="M146" i="5"/>
  <c r="M21" i="5"/>
  <c r="M34" i="5"/>
  <c r="M47" i="5"/>
  <c r="M71" i="5"/>
  <c r="M84" i="5"/>
  <c r="M97" i="5"/>
  <c r="M121" i="5"/>
  <c r="M134" i="5"/>
  <c r="M10" i="5"/>
  <c r="M23" i="5"/>
  <c r="M60" i="5"/>
  <c r="M73" i="5"/>
  <c r="M110" i="5"/>
  <c r="M123" i="5"/>
  <c r="M147" i="5"/>
  <c r="M152" i="5"/>
  <c r="M157" i="5"/>
  <c r="M12" i="5"/>
  <c r="M25" i="5"/>
  <c r="M49" i="5"/>
  <c r="M86" i="5"/>
  <c r="M36" i="5"/>
  <c r="M108" i="5"/>
  <c r="M132" i="5"/>
  <c r="M145" i="5"/>
  <c r="M155" i="5"/>
  <c r="M159" i="5"/>
  <c r="M6" i="5"/>
  <c r="M13" i="5"/>
  <c r="M26" i="5"/>
  <c r="M37" i="5"/>
  <c r="M50" i="5"/>
  <c r="M74" i="5"/>
  <c r="M98" i="5"/>
  <c r="M111" i="5"/>
  <c r="M135" i="5"/>
  <c r="M165" i="5"/>
  <c r="M170" i="5"/>
  <c r="M175" i="5"/>
  <c r="M180" i="5"/>
  <c r="M185" i="5"/>
  <c r="M190" i="5"/>
  <c r="M195" i="5"/>
  <c r="M200" i="5"/>
  <c r="M205" i="5"/>
  <c r="M210" i="5"/>
  <c r="M215" i="5"/>
  <c r="M220" i="5"/>
  <c r="M33" i="5"/>
  <c r="M28" i="5"/>
  <c r="M52" i="5"/>
  <c r="M75" i="5"/>
  <c r="M93" i="5"/>
  <c r="M116" i="5"/>
  <c r="M156" i="5"/>
  <c r="M199" i="5"/>
  <c r="M7" i="5"/>
  <c r="M45" i="5"/>
  <c r="M63" i="5"/>
  <c r="M104" i="5"/>
  <c r="M179" i="5"/>
  <c r="M181" i="5"/>
  <c r="M194" i="5"/>
  <c r="M207" i="5"/>
  <c r="M16" i="5"/>
  <c r="M69" i="5"/>
  <c r="M89" i="5"/>
  <c r="M106" i="5"/>
  <c r="M151" i="5"/>
  <c r="M168" i="5"/>
  <c r="M223" i="5"/>
  <c r="M61" i="5"/>
  <c r="M78" i="5"/>
  <c r="M95" i="5"/>
  <c r="M115" i="5"/>
  <c r="M177" i="5"/>
  <c r="M202" i="5"/>
  <c r="M204" i="5"/>
  <c r="M212" i="5"/>
  <c r="M225" i="5"/>
  <c r="M232" i="5"/>
  <c r="M239" i="5"/>
  <c r="M44" i="5"/>
  <c r="M56" i="5"/>
  <c r="M76" i="5"/>
  <c r="M113" i="5"/>
  <c r="M133" i="5"/>
  <c r="M182" i="5"/>
  <c r="M184" i="5"/>
  <c r="M222" i="5"/>
  <c r="M229" i="5"/>
  <c r="G268" i="5"/>
  <c r="G255" i="5"/>
  <c r="G211" i="5"/>
  <c r="G204" i="5"/>
  <c r="G180" i="5"/>
  <c r="G167" i="5"/>
  <c r="M164" i="5"/>
  <c r="G140" i="5"/>
  <c r="G130" i="5"/>
  <c r="M126" i="5"/>
  <c r="G110" i="5"/>
  <c r="G100" i="5"/>
  <c r="G83" i="5"/>
  <c r="G73" i="5"/>
  <c r="G63" i="5"/>
  <c r="G52" i="5"/>
  <c r="M20" i="5"/>
  <c r="N6" i="5"/>
  <c r="N11" i="5"/>
  <c r="N16" i="5"/>
  <c r="N21" i="5"/>
  <c r="N26" i="5"/>
  <c r="N31" i="5"/>
  <c r="N36" i="5"/>
  <c r="N41" i="5"/>
  <c r="N46" i="5"/>
  <c r="N51" i="5"/>
  <c r="N56" i="5"/>
  <c r="N61" i="5"/>
  <c r="N66" i="5"/>
  <c r="N71" i="5"/>
  <c r="N76" i="5"/>
  <c r="N81" i="5"/>
  <c r="G81" i="6" s="1"/>
  <c r="N86" i="5"/>
  <c r="N91" i="5"/>
  <c r="N96" i="5"/>
  <c r="N101" i="5"/>
  <c r="N106" i="5"/>
  <c r="N111" i="5"/>
  <c r="N116" i="5"/>
  <c r="N121" i="5"/>
  <c r="N126" i="5"/>
  <c r="N131" i="5"/>
  <c r="N136" i="5"/>
  <c r="N141" i="5"/>
  <c r="N146" i="5"/>
  <c r="N20" i="5"/>
  <c r="N33" i="5"/>
  <c r="N70" i="5"/>
  <c r="N83" i="5"/>
  <c r="N120" i="5"/>
  <c r="N133" i="5"/>
  <c r="N151" i="5"/>
  <c r="N156" i="5"/>
  <c r="N161" i="5"/>
  <c r="N8" i="5"/>
  <c r="N45" i="5"/>
  <c r="N58" i="5"/>
  <c r="N95" i="5"/>
  <c r="N108" i="5"/>
  <c r="N145" i="5"/>
  <c r="N34" i="5"/>
  <c r="N47" i="5"/>
  <c r="N84" i="5"/>
  <c r="N97" i="5"/>
  <c r="N134" i="5"/>
  <c r="N14" i="5"/>
  <c r="N38" i="5"/>
  <c r="K38" i="6" s="1"/>
  <c r="N62" i="5"/>
  <c r="N75" i="5"/>
  <c r="N99" i="5"/>
  <c r="N123" i="5"/>
  <c r="N12" i="5"/>
  <c r="N25" i="5"/>
  <c r="N10" i="5"/>
  <c r="N153" i="5"/>
  <c r="N157" i="5"/>
  <c r="N166" i="5"/>
  <c r="N171" i="5"/>
  <c r="N176" i="5"/>
  <c r="N181" i="5"/>
  <c r="N15" i="5"/>
  <c r="N39" i="5"/>
  <c r="N63" i="5"/>
  <c r="N87" i="5"/>
  <c r="N100" i="5"/>
  <c r="N124" i="5"/>
  <c r="N22" i="5"/>
  <c r="N49" i="5"/>
  <c r="N54" i="5"/>
  <c r="G54" i="6" s="1"/>
  <c r="N17" i="5"/>
  <c r="N57" i="5"/>
  <c r="G57" i="6" s="1"/>
  <c r="N80" i="5"/>
  <c r="N139" i="5"/>
  <c r="N149" i="5"/>
  <c r="N186" i="5"/>
  <c r="N37" i="5"/>
  <c r="N68" i="5"/>
  <c r="N122" i="5"/>
  <c r="N127" i="5"/>
  <c r="N159" i="5"/>
  <c r="N177" i="5"/>
  <c r="N103" i="5"/>
  <c r="N143" i="5"/>
  <c r="N13" i="5"/>
  <c r="N30" i="5"/>
  <c r="N43" i="5"/>
  <c r="N55" i="5"/>
  <c r="N132" i="5"/>
  <c r="N135" i="5"/>
  <c r="N154" i="5"/>
  <c r="N206" i="5"/>
  <c r="G206" i="6" s="1"/>
  <c r="N208" i="5"/>
  <c r="N210" i="5"/>
  <c r="N244" i="5"/>
  <c r="N249" i="5"/>
  <c r="N254" i="5"/>
  <c r="N259" i="5"/>
  <c r="N264" i="5"/>
  <c r="N269" i="5"/>
  <c r="N274" i="5"/>
  <c r="N28" i="5"/>
  <c r="N50" i="5"/>
  <c r="N53" i="5"/>
  <c r="N90" i="5"/>
  <c r="N93" i="5"/>
  <c r="N130" i="5"/>
  <c r="N236" i="5"/>
  <c r="G236" i="6" s="1"/>
  <c r="M273" i="5"/>
  <c r="N271" i="5"/>
  <c r="G266" i="5"/>
  <c r="M260" i="5"/>
  <c r="O258" i="5"/>
  <c r="H253" i="5"/>
  <c r="M247" i="5"/>
  <c r="O245" i="5"/>
  <c r="G242" i="5"/>
  <c r="G220" i="5"/>
  <c r="N215" i="5"/>
  <c r="O208" i="5"/>
  <c r="M201" i="5"/>
  <c r="H199" i="5"/>
  <c r="O196" i="5"/>
  <c r="M189" i="5"/>
  <c r="H177" i="5"/>
  <c r="M174" i="5"/>
  <c r="H172" i="5"/>
  <c r="M169" i="5"/>
  <c r="O161" i="5"/>
  <c r="N158" i="5"/>
  <c r="O155" i="5"/>
  <c r="M136" i="5"/>
  <c r="G123" i="5"/>
  <c r="H113" i="5"/>
  <c r="N89" i="5"/>
  <c r="H86" i="5"/>
  <c r="N79" i="5"/>
  <c r="N59" i="5"/>
  <c r="H56" i="5"/>
  <c r="M48" i="5"/>
  <c r="N44" i="5"/>
  <c r="N40" i="5"/>
  <c r="N32" i="5"/>
  <c r="M24" i="5"/>
  <c r="N7" i="5"/>
  <c r="O7" i="5"/>
  <c r="O44" i="5"/>
  <c r="O57" i="5"/>
  <c r="O94" i="5"/>
  <c r="O107" i="5"/>
  <c r="O144" i="5"/>
  <c r="O19" i="5"/>
  <c r="O32" i="5"/>
  <c r="O69" i="5"/>
  <c r="O82" i="5"/>
  <c r="O119" i="5"/>
  <c r="O132" i="5"/>
  <c r="O8" i="5"/>
  <c r="O21" i="5"/>
  <c r="O45" i="5"/>
  <c r="O58" i="5"/>
  <c r="O71" i="5"/>
  <c r="O95" i="5"/>
  <c r="O108" i="5"/>
  <c r="O121" i="5"/>
  <c r="O145" i="5"/>
  <c r="O27" i="5"/>
  <c r="O40" i="5"/>
  <c r="O51" i="5"/>
  <c r="O64" i="5"/>
  <c r="O88" i="5"/>
  <c r="K88" i="6" s="1"/>
  <c r="O112" i="5"/>
  <c r="O125" i="5"/>
  <c r="O136" i="5"/>
  <c r="O164" i="5"/>
  <c r="O169" i="5"/>
  <c r="O174" i="5"/>
  <c r="O179" i="5"/>
  <c r="O184" i="5"/>
  <c r="O189" i="5"/>
  <c r="O194" i="5"/>
  <c r="O199" i="5"/>
  <c r="O204" i="5"/>
  <c r="O209" i="5"/>
  <c r="O214" i="5"/>
  <c r="G214" i="6" s="1"/>
  <c r="O219" i="5"/>
  <c r="O224" i="5"/>
  <c r="O229" i="5"/>
  <c r="O234" i="5"/>
  <c r="O239" i="5"/>
  <c r="O14" i="5"/>
  <c r="O38" i="5"/>
  <c r="O23" i="5"/>
  <c r="O47" i="5"/>
  <c r="O60" i="5"/>
  <c r="O84" i="5"/>
  <c r="O149" i="5"/>
  <c r="O151" i="5"/>
  <c r="O28" i="5"/>
  <c r="O52" i="5"/>
  <c r="O65" i="5"/>
  <c r="O76" i="5"/>
  <c r="O89" i="5"/>
  <c r="O113" i="5"/>
  <c r="O137" i="5"/>
  <c r="O11" i="5"/>
  <c r="O22" i="5"/>
  <c r="O30" i="5"/>
  <c r="O41" i="5"/>
  <c r="O6" i="5"/>
  <c r="O98" i="5"/>
  <c r="O103" i="5"/>
  <c r="O197" i="5"/>
  <c r="G197" i="6" s="1"/>
  <c r="O15" i="5"/>
  <c r="O26" i="5"/>
  <c r="O50" i="5"/>
  <c r="O55" i="5"/>
  <c r="O86" i="5"/>
  <c r="O91" i="5"/>
  <c r="V91" i="6" s="1"/>
  <c r="O109" i="5"/>
  <c r="O114" i="5"/>
  <c r="O152" i="5"/>
  <c r="O173" i="5"/>
  <c r="G173" i="6" s="1"/>
  <c r="O175" i="5"/>
  <c r="O192" i="5"/>
  <c r="O205" i="5"/>
  <c r="O66" i="5"/>
  <c r="O123" i="5"/>
  <c r="O140" i="5"/>
  <c r="O170" i="5"/>
  <c r="O181" i="5"/>
  <c r="O183" i="5"/>
  <c r="O16" i="5"/>
  <c r="O33" i="5"/>
  <c r="O10" i="5"/>
  <c r="O20" i="5"/>
  <c r="O46" i="5"/>
  <c r="O49" i="5"/>
  <c r="O75" i="5"/>
  <c r="O92" i="5"/>
  <c r="O129" i="5"/>
  <c r="O166" i="5"/>
  <c r="O31" i="5"/>
  <c r="O73" i="5"/>
  <c r="O110" i="5"/>
  <c r="O147" i="5"/>
  <c r="O171" i="5"/>
  <c r="O186" i="5"/>
  <c r="O188" i="5"/>
  <c r="M271" i="5"/>
  <c r="O269" i="5"/>
  <c r="O256" i="5"/>
  <c r="G253" i="5"/>
  <c r="G240" i="5"/>
  <c r="O217" i="5"/>
  <c r="M208" i="5"/>
  <c r="O203" i="5"/>
  <c r="O191" i="5"/>
  <c r="G187" i="5"/>
  <c r="G172" i="5"/>
  <c r="M161" i="5"/>
  <c r="M158" i="5"/>
  <c r="M149" i="5"/>
  <c r="G143" i="5"/>
  <c r="O139" i="5"/>
  <c r="G113" i="5"/>
  <c r="G106" i="5"/>
  <c r="O99" i="5"/>
  <c r="G86" i="5"/>
  <c r="M79" i="5"/>
  <c r="O72" i="5"/>
  <c r="O62" i="5"/>
  <c r="M40" i="5"/>
  <c r="G36" i="5"/>
  <c r="M32" i="5"/>
  <c r="M11" i="5"/>
  <c r="M269" i="5"/>
  <c r="O267" i="5"/>
  <c r="G264" i="5"/>
  <c r="M258" i="5"/>
  <c r="G251" i="5"/>
  <c r="M245" i="5"/>
  <c r="O243" i="5"/>
  <c r="G234" i="5"/>
  <c r="G224" i="5"/>
  <c r="G206" i="5"/>
  <c r="M196" i="5"/>
  <c r="M139" i="5"/>
  <c r="G133" i="5"/>
  <c r="M129" i="5"/>
  <c r="M119" i="5"/>
  <c r="O102" i="5"/>
  <c r="M99" i="5"/>
  <c r="G96" i="5"/>
  <c r="G76" i="5"/>
  <c r="M62" i="5"/>
  <c r="M55" i="5"/>
  <c r="M51" i="5"/>
  <c r="G48" i="5"/>
  <c r="G24" i="5"/>
  <c r="M19" i="5"/>
  <c r="M15" i="5"/>
  <c r="G5" i="5"/>
  <c r="G275" i="5"/>
  <c r="M256" i="5"/>
  <c r="O254" i="5"/>
  <c r="O241" i="5"/>
  <c r="G232" i="5"/>
  <c r="M217" i="5"/>
  <c r="O210" i="5"/>
  <c r="M203" i="5"/>
  <c r="O198" i="5"/>
  <c r="O193" i="5"/>
  <c r="M191" i="5"/>
  <c r="G182" i="5"/>
  <c r="M166" i="5"/>
  <c r="G164" i="5"/>
  <c r="G149" i="5"/>
  <c r="O142" i="5"/>
  <c r="V142" i="6" s="1"/>
  <c r="G136" i="5"/>
  <c r="O105" i="5"/>
  <c r="K105" i="6" s="1"/>
  <c r="G99" i="5"/>
  <c r="M92" i="5"/>
  <c r="G89" i="5"/>
  <c r="O85" i="5"/>
  <c r="M82" i="5"/>
  <c r="G59" i="5"/>
  <c r="M267" i="5"/>
  <c r="O265" i="5"/>
  <c r="G265" i="6" s="1"/>
  <c r="G262" i="5"/>
  <c r="M254" i="5"/>
  <c r="O252" i="5"/>
  <c r="K252" i="6" s="1"/>
  <c r="G249" i="5"/>
  <c r="M243" i="5"/>
  <c r="O237" i="5"/>
  <c r="K237" i="6" s="1"/>
  <c r="G230" i="5"/>
  <c r="O221" i="5"/>
  <c r="M219" i="5"/>
  <c r="O176" i="5"/>
  <c r="M171" i="5"/>
  <c r="G169" i="5"/>
  <c r="G161" i="5"/>
  <c r="G146" i="5"/>
  <c r="O122" i="5"/>
  <c r="O115" i="5"/>
  <c r="M112" i="5"/>
  <c r="G109" i="5"/>
  <c r="M102" i="5"/>
  <c r="M65" i="5"/>
  <c r="G62" i="5"/>
  <c r="O39" i="5"/>
  <c r="O35" i="5"/>
  <c r="G11" i="5"/>
  <c r="E5" i="5"/>
  <c r="E235" i="5"/>
  <c r="E193" i="5"/>
  <c r="E163" i="5"/>
  <c r="E153" i="5"/>
  <c r="E145" i="5"/>
  <c r="E142" i="5"/>
  <c r="H142" i="6" s="1"/>
  <c r="E125" i="5"/>
  <c r="E108" i="5"/>
  <c r="E88" i="5"/>
  <c r="E71" i="5"/>
  <c r="E25" i="5"/>
  <c r="E6" i="5"/>
  <c r="E30" i="5"/>
  <c r="E43" i="5"/>
  <c r="E56" i="5"/>
  <c r="E80" i="5"/>
  <c r="E93" i="5"/>
  <c r="E106" i="5"/>
  <c r="E130" i="5"/>
  <c r="E143" i="5"/>
  <c r="E18" i="5"/>
  <c r="E31" i="5"/>
  <c r="E55" i="5"/>
  <c r="E68" i="5"/>
  <c r="E81" i="5"/>
  <c r="E105" i="5"/>
  <c r="E118" i="5"/>
  <c r="E131" i="5"/>
  <c r="E7" i="5"/>
  <c r="E44" i="5"/>
  <c r="E57" i="5"/>
  <c r="E94" i="5"/>
  <c r="E107" i="5"/>
  <c r="E144" i="5"/>
  <c r="E151" i="5"/>
  <c r="E156" i="5"/>
  <c r="E161" i="5"/>
  <c r="E67" i="5"/>
  <c r="E91" i="5"/>
  <c r="E104" i="5"/>
  <c r="E128" i="5"/>
  <c r="E17" i="5"/>
  <c r="T17" i="6" s="1"/>
  <c r="E41" i="5"/>
  <c r="E15" i="5"/>
  <c r="E26" i="5"/>
  <c r="E39" i="5"/>
  <c r="E63" i="5"/>
  <c r="E87" i="5"/>
  <c r="E100" i="5"/>
  <c r="E111" i="5"/>
  <c r="E124" i="5"/>
  <c r="E92" i="5"/>
  <c r="E116" i="5"/>
  <c r="E129" i="5"/>
  <c r="E164" i="5"/>
  <c r="E169" i="5"/>
  <c r="E174" i="5"/>
  <c r="E179" i="5"/>
  <c r="E184" i="5"/>
  <c r="E189" i="5"/>
  <c r="H189" i="6" s="1"/>
  <c r="E194" i="5"/>
  <c r="E199" i="5"/>
  <c r="E204" i="5"/>
  <c r="E209" i="5"/>
  <c r="E214" i="5"/>
  <c r="E219" i="5"/>
  <c r="H219" i="6" s="1"/>
  <c r="E20" i="5"/>
  <c r="E34" i="5"/>
  <c r="E37" i="5"/>
  <c r="E86" i="5"/>
  <c r="E122" i="5"/>
  <c r="E127" i="5"/>
  <c r="E183" i="5"/>
  <c r="E196" i="5"/>
  <c r="E35" i="5"/>
  <c r="E74" i="5"/>
  <c r="E79" i="5"/>
  <c r="E97" i="5"/>
  <c r="E133" i="5"/>
  <c r="E138" i="5"/>
  <c r="E155" i="5"/>
  <c r="E162" i="5"/>
  <c r="E166" i="5"/>
  <c r="E191" i="5"/>
  <c r="E147" i="5"/>
  <c r="T147" i="6" s="1"/>
  <c r="E110" i="5"/>
  <c r="E90" i="5"/>
  <c r="E121" i="5"/>
  <c r="E101" i="5"/>
  <c r="E64" i="5"/>
  <c r="E40" i="5"/>
  <c r="E10" i="5"/>
  <c r="Q246" i="3"/>
  <c r="H246" i="3"/>
  <c r="P246" i="3" s="1"/>
  <c r="L119" i="3"/>
  <c r="P119" i="3" s="1"/>
  <c r="Q119" i="3"/>
  <c r="L274" i="3"/>
  <c r="Q274" i="3"/>
  <c r="J128" i="3"/>
  <c r="Q128" i="3"/>
  <c r="N204" i="3"/>
  <c r="Q159" i="3"/>
  <c r="L159" i="3"/>
  <c r="N148" i="3"/>
  <c r="J126" i="3"/>
  <c r="J231" i="3"/>
  <c r="Q231" i="3"/>
  <c r="J228" i="3"/>
  <c r="Q228" i="3"/>
  <c r="L263" i="3"/>
  <c r="P263" i="3" s="1"/>
  <c r="Q263" i="3"/>
  <c r="L226" i="3"/>
  <c r="Q226" i="3"/>
  <c r="H224" i="3"/>
  <c r="P224" i="3" s="1"/>
  <c r="Q224" i="3"/>
  <c r="N266" i="3"/>
  <c r="P266" i="3" s="1"/>
  <c r="Q266" i="3"/>
  <c r="Q240" i="3"/>
  <c r="Q223" i="3"/>
  <c r="Q271" i="3"/>
  <c r="H271" i="3"/>
  <c r="P271" i="3" s="1"/>
  <c r="N268" i="3"/>
  <c r="N107" i="3"/>
  <c r="P182" i="3"/>
  <c r="Q169" i="3"/>
  <c r="P146" i="3"/>
  <c r="P112" i="3"/>
  <c r="Q109" i="3"/>
  <c r="R109" i="3" s="1"/>
  <c r="Q248" i="3"/>
  <c r="Q234" i="3"/>
  <c r="P87" i="3"/>
  <c r="P262" i="3"/>
  <c r="Q160" i="3"/>
  <c r="R160" i="3" s="1"/>
  <c r="H115" i="3"/>
  <c r="P115" i="3" s="1"/>
  <c r="Q115" i="3"/>
  <c r="H90" i="3"/>
  <c r="P90" i="3" s="1"/>
  <c r="Q90" i="3"/>
  <c r="Q87" i="3"/>
  <c r="H209" i="3"/>
  <c r="P209" i="3" s="1"/>
  <c r="P198" i="3"/>
  <c r="P178" i="3"/>
  <c r="P169" i="3"/>
  <c r="N272" i="3"/>
  <c r="P272" i="3" s="1"/>
  <c r="Q272" i="3"/>
  <c r="Q251" i="3"/>
  <c r="P133" i="3"/>
  <c r="P248" i="3"/>
  <c r="Q214" i="3"/>
  <c r="R214" i="3" s="1"/>
  <c r="N177" i="3"/>
  <c r="P177" i="3" s="1"/>
  <c r="Q174" i="3"/>
  <c r="N176" i="3"/>
  <c r="L149" i="3"/>
  <c r="P149" i="3" s="1"/>
  <c r="Q146" i="3"/>
  <c r="P131" i="3"/>
  <c r="H80" i="3"/>
  <c r="P80" i="3" s="1"/>
  <c r="H225" i="3"/>
  <c r="P225" i="3" s="1"/>
  <c r="Q227" i="3"/>
  <c r="H227" i="3"/>
  <c r="P227" i="3" s="1"/>
  <c r="N252" i="3"/>
  <c r="P252" i="3" s="1"/>
  <c r="P152" i="3"/>
  <c r="J138" i="3"/>
  <c r="P91" i="3"/>
  <c r="L31" i="3"/>
  <c r="N243" i="3"/>
  <c r="N237" i="3"/>
  <c r="P237" i="3" s="1"/>
  <c r="L210" i="3"/>
  <c r="Q152" i="3"/>
  <c r="P173" i="3"/>
  <c r="Q167" i="3"/>
  <c r="Q112" i="3"/>
  <c r="Q262" i="3"/>
  <c r="P174" i="3"/>
  <c r="Q94" i="3"/>
  <c r="R94" i="3" s="1"/>
  <c r="Q217" i="3"/>
  <c r="Q150" i="3"/>
  <c r="Q40" i="3"/>
  <c r="H220" i="3"/>
  <c r="P220" i="3" s="1"/>
  <c r="Q220" i="3"/>
  <c r="P238" i="3"/>
  <c r="Q238" i="3"/>
  <c r="H103" i="3"/>
  <c r="P103" i="3" s="1"/>
  <c r="Q103" i="3"/>
  <c r="Q222" i="3"/>
  <c r="Q199" i="3"/>
  <c r="J218" i="3"/>
  <c r="Q239" i="3"/>
  <c r="N239" i="3"/>
  <c r="P193" i="3"/>
  <c r="P275" i="3"/>
  <c r="P267" i="3"/>
  <c r="Q120" i="3"/>
  <c r="Q267" i="3"/>
  <c r="P244" i="3"/>
  <c r="L241" i="3"/>
  <c r="Q193" i="3"/>
  <c r="H196" i="3"/>
  <c r="P196" i="3" s="1"/>
  <c r="P116" i="3"/>
  <c r="Q257" i="3"/>
  <c r="P172" i="3"/>
  <c r="Q156" i="3"/>
  <c r="N101" i="3"/>
  <c r="H75" i="3"/>
  <c r="H70" i="3"/>
  <c r="P70" i="3" s="1"/>
  <c r="Q70" i="3"/>
  <c r="Q212" i="3"/>
  <c r="Q172" i="3"/>
  <c r="P136" i="3"/>
  <c r="Q121" i="3"/>
  <c r="Q114" i="3"/>
  <c r="Q92" i="3"/>
  <c r="Q89" i="3"/>
  <c r="Q22" i="3"/>
  <c r="Q206" i="3"/>
  <c r="H222" i="3"/>
  <c r="P222" i="3" s="1"/>
  <c r="L161" i="3"/>
  <c r="Q123" i="3"/>
  <c r="N208" i="3"/>
  <c r="P208" i="3" s="1"/>
  <c r="Q201" i="3"/>
  <c r="N98" i="3"/>
  <c r="P98" i="3" s="1"/>
  <c r="L61" i="3"/>
  <c r="P61" i="3" s="1"/>
  <c r="Q61" i="3"/>
  <c r="Q244" i="3"/>
  <c r="P132" i="3"/>
  <c r="L189" i="3"/>
  <c r="P189" i="3" s="1"/>
  <c r="Q189" i="3"/>
  <c r="J221" i="3"/>
  <c r="N147" i="3"/>
  <c r="N137" i="3"/>
  <c r="P137" i="3" s="1"/>
  <c r="Q132" i="3"/>
  <c r="Q275" i="3"/>
  <c r="H164" i="3"/>
  <c r="P164" i="3" s="1"/>
  <c r="Q164" i="3"/>
  <c r="H130" i="3"/>
  <c r="P130" i="3" s="1"/>
  <c r="Q157" i="3"/>
  <c r="P192" i="3"/>
  <c r="Q178" i="3"/>
  <c r="P44" i="3"/>
  <c r="Q84" i="3"/>
  <c r="Q264" i="3"/>
  <c r="Q192" i="3"/>
  <c r="L41" i="3"/>
  <c r="P41" i="3" s="1"/>
  <c r="P64" i="3"/>
  <c r="Q153" i="3"/>
  <c r="Q42" i="3"/>
  <c r="H153" i="3"/>
  <c r="P153" i="3" s="1"/>
  <c r="Q173" i="3"/>
  <c r="Q133" i="3"/>
  <c r="P163" i="3"/>
  <c r="N15" i="3"/>
  <c r="Q15" i="3"/>
  <c r="P20" i="3"/>
  <c r="H17" i="3"/>
  <c r="P4" i="3"/>
  <c r="D69" i="3"/>
  <c r="H69" i="3" s="1" a="1"/>
  <c r="D126" i="3"/>
  <c r="H126" i="3" s="1" a="1"/>
  <c r="D81" i="3"/>
  <c r="H81" i="3" s="1" a="1"/>
  <c r="D260" i="3"/>
  <c r="H260" i="3" s="1" a="1"/>
  <c r="D240" i="3"/>
  <c r="H240" i="3" s="1" a="1"/>
  <c r="H240" i="3" s="1"/>
  <c r="P240" i="3" s="1"/>
  <c r="D259" i="3"/>
  <c r="H259" i="3" s="1" a="1"/>
  <c r="H259" i="3" s="1"/>
  <c r="P259" i="3" s="1"/>
  <c r="D166" i="3"/>
  <c r="H166" i="3" s="1" a="1"/>
  <c r="D85" i="3"/>
  <c r="H85" i="3" s="1" a="1"/>
  <c r="Q85" i="3" s="1"/>
  <c r="D29" i="3"/>
  <c r="H29" i="3" s="1" a="1"/>
  <c r="D186" i="3"/>
  <c r="H186" i="3" s="1" a="1"/>
  <c r="D254" i="3"/>
  <c r="H254" i="3" s="1" a="1"/>
  <c r="D71" i="3"/>
  <c r="H71" i="3" s="1" a="1"/>
  <c r="D248" i="3"/>
  <c r="H248" i="3" s="1" a="1"/>
  <c r="H248" i="3" s="1"/>
  <c r="D106" i="3"/>
  <c r="H106" i="3" s="1" a="1"/>
  <c r="D214" i="3"/>
  <c r="H214" i="3" s="1" a="1"/>
  <c r="H214" i="3" s="1"/>
  <c r="D253" i="3"/>
  <c r="H253" i="3" s="1" a="1"/>
  <c r="D252" i="3"/>
  <c r="H252" i="3" s="1" a="1"/>
  <c r="H252" i="3" s="1"/>
  <c r="D250" i="3"/>
  <c r="H250" i="3" s="1" a="1"/>
  <c r="H250" i="3" s="1"/>
  <c r="P250" i="3" s="1"/>
  <c r="D90" i="3"/>
  <c r="H90" i="3" s="1" a="1"/>
  <c r="D172" i="3"/>
  <c r="H172" i="3" s="1" a="1"/>
  <c r="H172" i="3" s="1"/>
  <c r="D86" i="3"/>
  <c r="H86" i="3" s="1" a="1"/>
  <c r="D247" i="3"/>
  <c r="H247" i="3" s="1" a="1"/>
  <c r="D11" i="3"/>
  <c r="H11" i="3" s="1" a="1"/>
  <c r="D146" i="3"/>
  <c r="H146" i="3" s="1" a="1"/>
  <c r="H146" i="3" s="1"/>
  <c r="D6" i="3"/>
  <c r="H6" i="3" s="1" a="1"/>
  <c r="D265" i="3"/>
  <c r="H265" i="3" s="1" a="1"/>
  <c r="D5" i="3"/>
  <c r="H5" i="3" s="1" a="1"/>
  <c r="H5" i="3" s="1"/>
  <c r="D84" i="3"/>
  <c r="H84" i="3" s="1" a="1"/>
  <c r="H84" i="3" s="1"/>
  <c r="P84" i="3" s="1"/>
  <c r="D40" i="3"/>
  <c r="H40" i="3" s="1" a="1"/>
  <c r="H40" i="3" s="1"/>
  <c r="D217" i="3"/>
  <c r="H217" i="3" s="1" a="1"/>
  <c r="H217" i="3" s="1"/>
  <c r="P217" i="3" s="1"/>
  <c r="D242" i="3"/>
  <c r="H242" i="3" s="1" a="1"/>
  <c r="D117" i="3"/>
  <c r="H117" i="3" s="1" a="1"/>
  <c r="D60" i="3"/>
  <c r="H60" i="3" s="1" a="1"/>
  <c r="D235" i="3"/>
  <c r="H235" i="3" s="1" a="1"/>
  <c r="D30" i="3"/>
  <c r="H30" i="3" s="1" a="1"/>
  <c r="D28" i="3"/>
  <c r="H28" i="3" s="1" a="1"/>
  <c r="D185" i="3"/>
  <c r="H185" i="3" s="1" a="1"/>
  <c r="D22" i="3"/>
  <c r="H22" i="3" s="1" a="1"/>
  <c r="H22" i="3" s="1"/>
  <c r="D50" i="3"/>
  <c r="H50" i="3" s="1" a="1"/>
  <c r="D72" i="3"/>
  <c r="H72" i="3" s="1" a="1"/>
  <c r="H72" i="3" s="1"/>
  <c r="D251" i="3"/>
  <c r="H251" i="3" s="1" a="1"/>
  <c r="H251" i="3" s="1"/>
  <c r="P251" i="3" s="1"/>
  <c r="D267" i="3"/>
  <c r="H267" i="3" s="1" a="1"/>
  <c r="H267" i="3" s="1"/>
  <c r="D201" i="3"/>
  <c r="H201" i="3" s="1" a="1"/>
  <c r="H201" i="3" s="1"/>
  <c r="P201" i="3" s="1"/>
  <c r="D61" i="3"/>
  <c r="H61" i="3" s="1" a="1"/>
  <c r="H61" i="3" s="1"/>
  <c r="D55" i="3"/>
  <c r="H55" i="3" s="1" a="1"/>
  <c r="D255" i="3"/>
  <c r="H255" i="3" s="1" a="1"/>
  <c r="D190" i="3"/>
  <c r="H190" i="3" s="1" a="1"/>
  <c r="D236" i="3"/>
  <c r="H236" i="3" s="1" a="1"/>
  <c r="D218" i="3"/>
  <c r="H218" i="3" s="1" a="1"/>
  <c r="D78" i="3"/>
  <c r="H78" i="3" s="1" a="1"/>
  <c r="D47" i="3"/>
  <c r="H47" i="3" s="1" a="1"/>
  <c r="D171" i="3"/>
  <c r="H171" i="3" s="1" a="1"/>
  <c r="D112" i="3"/>
  <c r="H112" i="3" s="1" a="1"/>
  <c r="H112" i="3" s="1"/>
  <c r="D176" i="3"/>
  <c r="H176" i="3" s="1" a="1"/>
  <c r="H176" i="3" s="1"/>
  <c r="D87" i="3"/>
  <c r="H87" i="3" s="1" a="1"/>
  <c r="H87" i="3" s="1"/>
  <c r="D129" i="3"/>
  <c r="H129" i="3" s="1" a="1"/>
  <c r="D177" i="3"/>
  <c r="H177" i="3" s="1" a="1"/>
  <c r="H177" i="3" s="1"/>
  <c r="D130" i="3"/>
  <c r="H130" i="3" s="1" a="1"/>
  <c r="Q130" i="3" s="1"/>
  <c r="D164" i="3"/>
  <c r="H164" i="3" s="1" a="1"/>
  <c r="D128" i="3"/>
  <c r="H128" i="3" s="1" a="1"/>
  <c r="H128" i="3" s="1"/>
  <c r="P128" i="3" s="1"/>
  <c r="D180" i="3"/>
  <c r="H180" i="3" s="1" a="1"/>
  <c r="H180" i="3" s="1"/>
  <c r="P180" i="3" s="1"/>
  <c r="D143" i="3"/>
  <c r="H143" i="3" s="1" a="1"/>
  <c r="D108" i="3"/>
  <c r="H108" i="3" s="1" a="1"/>
  <c r="D127" i="3"/>
  <c r="H127" i="3" s="1" a="1"/>
  <c r="D115" i="3"/>
  <c r="H115" i="3" s="1" a="1"/>
  <c r="D103" i="3"/>
  <c r="H103" i="3" s="1" a="1"/>
  <c r="D92" i="3"/>
  <c r="H92" i="3" s="1" a="1"/>
  <c r="H92" i="3" s="1"/>
  <c r="P92" i="3" s="1"/>
  <c r="D249" i="3"/>
  <c r="H249" i="3" s="1" a="1"/>
  <c r="Q249" i="3" s="1"/>
  <c r="D142" i="3"/>
  <c r="H142" i="3" s="1" a="1"/>
  <c r="H142" i="3" s="1"/>
  <c r="P142" i="3" s="1"/>
  <c r="D168" i="3"/>
  <c r="H168" i="3" s="1" a="1"/>
  <c r="D102" i="3"/>
  <c r="H102" i="3" s="1" a="1"/>
  <c r="H102" i="3" s="1"/>
  <c r="P102" i="3" s="1"/>
  <c r="D222" i="3"/>
  <c r="H222" i="3" s="1" a="1"/>
  <c r="D196" i="3"/>
  <c r="H196" i="3" s="1" a="1"/>
  <c r="D206" i="3"/>
  <c r="H206" i="3" s="1" a="1"/>
  <c r="H206" i="3" s="1"/>
  <c r="P206" i="3" s="1"/>
  <c r="D187" i="3"/>
  <c r="H187" i="3" s="1" a="1"/>
  <c r="D124" i="3"/>
  <c r="H124" i="3" s="1" a="1"/>
  <c r="D226" i="3"/>
  <c r="H226" i="3" s="1" a="1"/>
  <c r="H226" i="3" s="1"/>
  <c r="P226" i="3" s="1"/>
  <c r="D210" i="3"/>
  <c r="H210" i="3" s="1" a="1"/>
  <c r="H210" i="3" s="1"/>
  <c r="P210" i="3" s="1"/>
  <c r="D134" i="3"/>
  <c r="H134" i="3" s="1" a="1"/>
  <c r="D160" i="3"/>
  <c r="H160" i="3" s="1" a="1"/>
  <c r="H160" i="3" s="1"/>
  <c r="P160" i="3" s="1"/>
  <c r="D38" i="3"/>
  <c r="H38" i="3" s="1" a="1"/>
  <c r="D220" i="3"/>
  <c r="H220" i="3" s="1" a="1"/>
  <c r="D184" i="3"/>
  <c r="H184" i="3" s="1" a="1"/>
  <c r="D111" i="3"/>
  <c r="H111" i="3" s="1" a="1"/>
  <c r="D243" i="3"/>
  <c r="H243" i="3" s="1" a="1"/>
  <c r="H243" i="3" s="1"/>
  <c r="D219" i="3"/>
  <c r="H219" i="3" s="1" a="1"/>
  <c r="D138" i="3"/>
  <c r="H138" i="3" s="1" a="1"/>
  <c r="H138" i="3" s="1"/>
  <c r="D125" i="3"/>
  <c r="H125" i="3" s="1" a="1"/>
  <c r="D270" i="3"/>
  <c r="H270" i="3" s="1" a="1"/>
  <c r="H270" i="3" s="1"/>
  <c r="P270" i="3" s="1"/>
  <c r="D120" i="3"/>
  <c r="H120" i="3" s="1" a="1"/>
  <c r="H120" i="3" s="1"/>
  <c r="P120" i="3" s="1"/>
  <c r="D273" i="3"/>
  <c r="H273" i="3" s="1" a="1"/>
  <c r="D119" i="3"/>
  <c r="H119" i="3" s="1" a="1"/>
  <c r="H119" i="3" s="1"/>
  <c r="D272" i="3"/>
  <c r="H272" i="3" s="1" a="1"/>
  <c r="H272" i="3" s="1"/>
  <c r="D227" i="3"/>
  <c r="H227" i="3" s="1" a="1"/>
  <c r="D98" i="3"/>
  <c r="H98" i="3" s="1" a="1"/>
  <c r="H98" i="3" s="1"/>
  <c r="D223" i="3"/>
  <c r="H223" i="3" s="1" a="1"/>
  <c r="H223" i="3" s="1"/>
  <c r="P223" i="3" s="1"/>
  <c r="D274" i="3"/>
  <c r="H274" i="3" s="1" a="1"/>
  <c r="H274" i="3" s="1"/>
  <c r="P274" i="3" s="1"/>
  <c r="D266" i="3"/>
  <c r="H266" i="3" s="1" a="1"/>
  <c r="H266" i="3" s="1"/>
  <c r="D147" i="3"/>
  <c r="H147" i="3" s="1" a="1"/>
  <c r="H147" i="3" s="1"/>
  <c r="P147" i="3" s="1"/>
  <c r="D101" i="3"/>
  <c r="H101" i="3" s="1" a="1"/>
  <c r="H101" i="3" s="1"/>
  <c r="D116" i="3"/>
  <c r="H116" i="3" s="1" a="1"/>
  <c r="H116" i="3" s="1"/>
  <c r="D21" i="3"/>
  <c r="H21" i="3" s="1" a="1"/>
  <c r="D200" i="3"/>
  <c r="H200" i="3" s="1" a="1"/>
  <c r="D162" i="3"/>
  <c r="H162" i="3" s="1" a="1"/>
  <c r="D77" i="3"/>
  <c r="H77" i="3" s="1" a="1"/>
  <c r="D63" i="3"/>
  <c r="H63" i="3" s="1" a="1"/>
  <c r="H63" i="3" s="1"/>
  <c r="P63" i="3" s="1"/>
  <c r="D268" i="3"/>
  <c r="H268" i="3" s="1" a="1"/>
  <c r="H268" i="3" s="1"/>
  <c r="P268" i="3" s="1"/>
  <c r="D232" i="3"/>
  <c r="H232" i="3" s="1" a="1"/>
  <c r="D156" i="3"/>
  <c r="H156" i="3" s="1" a="1"/>
  <c r="H156" i="3" s="1"/>
  <c r="P156" i="3" s="1"/>
  <c r="D151" i="3"/>
  <c r="H151" i="3" s="1" a="1"/>
  <c r="H151" i="3" s="1"/>
  <c r="P151" i="3" s="1"/>
  <c r="D140" i="3"/>
  <c r="H140" i="3" s="1" a="1"/>
  <c r="Q140" i="3" s="1"/>
  <c r="D209" i="3"/>
  <c r="H209" i="3" s="1" a="1"/>
  <c r="Q209" i="3" s="1"/>
  <c r="D199" i="3"/>
  <c r="H199" i="3" s="1" a="1"/>
  <c r="H199" i="3" s="1"/>
  <c r="P199" i="3" s="1"/>
  <c r="D189" i="3"/>
  <c r="H189" i="3" s="1" a="1"/>
  <c r="H189" i="3" s="1"/>
  <c r="D175" i="3"/>
  <c r="H175" i="3" s="1" a="1"/>
  <c r="H175" i="3" s="1"/>
  <c r="D109" i="3"/>
  <c r="H109" i="3" s="1" a="1"/>
  <c r="H109" i="3" s="1"/>
  <c r="D91" i="3"/>
  <c r="H91" i="3" s="1" a="1"/>
  <c r="H91" i="3" s="1"/>
  <c r="D7" i="3"/>
  <c r="H7" i="3" s="1" a="1"/>
  <c r="D163" i="3"/>
  <c r="H163" i="3" s="1" a="1"/>
  <c r="H163" i="3" s="1"/>
  <c r="D93" i="3"/>
  <c r="H93" i="3" s="1" a="1"/>
  <c r="H93" i="3" s="1"/>
  <c r="P93" i="3" s="1"/>
  <c r="D141" i="3"/>
  <c r="H141" i="3" s="1" a="1"/>
  <c r="H141" i="3" s="1"/>
  <c r="P141" i="3" s="1"/>
  <c r="D121" i="3"/>
  <c r="H121" i="3" s="1" a="1"/>
  <c r="H121" i="3" s="1"/>
  <c r="P121" i="3" s="1"/>
  <c r="D99" i="3"/>
  <c r="H99" i="3" s="1" a="1"/>
  <c r="D241" i="3"/>
  <c r="H241" i="3" s="1" a="1"/>
  <c r="D213" i="3"/>
  <c r="H213" i="3" s="1" a="1"/>
  <c r="Q213" i="3" s="1"/>
  <c r="D145" i="3"/>
  <c r="H145" i="3" s="1" a="1"/>
  <c r="D31" i="3"/>
  <c r="H31" i="3" s="1" a="1"/>
  <c r="H31" i="3" s="1"/>
  <c r="D150" i="3"/>
  <c r="H150" i="3" s="1" a="1"/>
  <c r="H150" i="3" s="1"/>
  <c r="P150" i="3" s="1"/>
  <c r="D43" i="3"/>
  <c r="H43" i="3" s="1" a="1"/>
  <c r="H43" i="3" s="1"/>
  <c r="D118" i="3"/>
  <c r="H118" i="3" s="1" a="1"/>
  <c r="Q118" i="3" s="1"/>
  <c r="D113" i="3"/>
  <c r="H113" i="3" s="1" a="1"/>
  <c r="D24" i="3"/>
  <c r="H24" i="3" s="1" a="1"/>
  <c r="H24" i="3" s="1"/>
  <c r="D230" i="3"/>
  <c r="H230" i="3" s="1" a="1"/>
  <c r="D225" i="3"/>
  <c r="H225" i="3" s="1" a="1"/>
  <c r="Q225" i="3" s="1"/>
  <c r="D83" i="3"/>
  <c r="H83" i="3" s="1" a="1"/>
  <c r="D207" i="3"/>
  <c r="H207" i="3" s="1" a="1"/>
  <c r="D197" i="3"/>
  <c r="H197" i="3" s="1" a="1"/>
  <c r="D192" i="3"/>
  <c r="H192" i="3" s="1" a="1"/>
  <c r="H192" i="3" s="1"/>
  <c r="D154" i="3"/>
  <c r="H154" i="3" s="1" a="1"/>
  <c r="Q154" i="3" s="1"/>
  <c r="D149" i="3"/>
  <c r="H149" i="3" s="1" a="1"/>
  <c r="H149" i="3" s="1"/>
  <c r="D133" i="3"/>
  <c r="H133" i="3" s="1" a="1"/>
  <c r="H133" i="3" s="1"/>
  <c r="D191" i="3"/>
  <c r="H191" i="3" s="1" a="1"/>
  <c r="H191" i="3" s="1"/>
  <c r="D183" i="3"/>
  <c r="H183" i="3" s="1" a="1"/>
  <c r="D89" i="3"/>
  <c r="H89" i="3" s="1" a="1"/>
  <c r="H89" i="3" s="1"/>
  <c r="P89" i="3" s="1"/>
  <c r="D82" i="3"/>
  <c r="H82" i="3" s="1" a="1"/>
  <c r="D234" i="3"/>
  <c r="H234" i="3" s="1" a="1"/>
  <c r="H234" i="3" s="1"/>
  <c r="P234" i="3" s="1"/>
  <c r="D215" i="3"/>
  <c r="H215" i="3" s="1" a="1"/>
  <c r="H215" i="3" s="1"/>
  <c r="P215" i="3" s="1"/>
  <c r="D148" i="3"/>
  <c r="H148" i="3" s="1" a="1"/>
  <c r="D269" i="3"/>
  <c r="H269" i="3" s="1" a="1"/>
  <c r="D88" i="3"/>
  <c r="H88" i="3" s="1" a="1"/>
  <c r="H88" i="3" s="1"/>
  <c r="P88" i="3" s="1"/>
  <c r="D54" i="3"/>
  <c r="H54" i="3" s="1" a="1"/>
  <c r="H54" i="3" s="1"/>
  <c r="P54" i="3" s="1"/>
  <c r="D74" i="3"/>
  <c r="H74" i="3" s="1" a="1"/>
  <c r="D53" i="3"/>
  <c r="H53" i="3" s="1" a="1"/>
  <c r="H53" i="3" s="1"/>
  <c r="D231" i="3"/>
  <c r="H231" i="3" s="1" a="1"/>
  <c r="H231" i="3" s="1"/>
  <c r="P231" i="3" s="1"/>
  <c r="D203" i="3"/>
  <c r="H203" i="3" s="1" a="1"/>
  <c r="D193" i="3"/>
  <c r="H193" i="3" s="1" a="1"/>
  <c r="H193" i="3" s="1"/>
  <c r="D159" i="3"/>
  <c r="H159" i="3" s="1" a="1"/>
  <c r="H159" i="3" s="1"/>
  <c r="P159" i="3" s="1"/>
  <c r="D158" i="3"/>
  <c r="H158" i="3" s="1" a="1"/>
  <c r="D68" i="3"/>
  <c r="H68" i="3" s="1" a="1"/>
  <c r="D233" i="3"/>
  <c r="H233" i="3" s="1" a="1"/>
  <c r="D208" i="3"/>
  <c r="H208" i="3" s="1" a="1"/>
  <c r="H208" i="3" s="1"/>
  <c r="D221" i="3"/>
  <c r="H221" i="3" s="1" a="1"/>
  <c r="H221" i="3" s="1"/>
  <c r="P221" i="3" s="1"/>
  <c r="D181" i="3"/>
  <c r="H181" i="3" s="1" a="1"/>
  <c r="D139" i="3"/>
  <c r="H139" i="3" s="1" a="1"/>
  <c r="H139" i="3" s="1"/>
  <c r="P139" i="3" s="1"/>
  <c r="D122" i="3"/>
  <c r="H122" i="3" s="1" a="1"/>
  <c r="D26" i="3"/>
  <c r="H26" i="3" s="1" a="1"/>
  <c r="H26" i="3" s="1"/>
  <c r="D264" i="3"/>
  <c r="H264" i="3" s="1" a="1"/>
  <c r="H264" i="3" s="1"/>
  <c r="P264" i="3" s="1"/>
  <c r="D195" i="3"/>
  <c r="H195" i="3" s="1" a="1"/>
  <c r="D135" i="3"/>
  <c r="H135" i="3" s="1" a="1"/>
  <c r="D14" i="3"/>
  <c r="H14" i="3" s="1" a="1"/>
  <c r="D229" i="3"/>
  <c r="H229" i="3" s="1" a="1"/>
  <c r="D174" i="3"/>
  <c r="H174" i="3" s="1" a="1"/>
  <c r="H174" i="3" s="1"/>
  <c r="D170" i="3"/>
  <c r="H170" i="3" s="1" a="1"/>
  <c r="H170" i="3" s="1"/>
  <c r="P170" i="3" s="1"/>
  <c r="D123" i="3"/>
  <c r="H123" i="3" s="1" a="1"/>
  <c r="H123" i="3" s="1"/>
  <c r="P123" i="3" s="1"/>
  <c r="D271" i="3"/>
  <c r="H271" i="3" s="1" a="1"/>
  <c r="D153" i="3"/>
  <c r="H153" i="3" s="1" a="1"/>
  <c r="D224" i="3"/>
  <c r="H224" i="3" s="1" a="1"/>
  <c r="D228" i="3"/>
  <c r="H228" i="3" s="1" a="1"/>
  <c r="H228" i="3" s="1"/>
  <c r="P228" i="3" s="1"/>
  <c r="D169" i="3"/>
  <c r="H169" i="3" s="1" a="1"/>
  <c r="H169" i="3" s="1"/>
  <c r="D165" i="3"/>
  <c r="H165" i="3" s="1" a="1"/>
  <c r="D8" i="3"/>
  <c r="H8" i="3" s="1" a="1"/>
  <c r="H8" i="3" s="1"/>
  <c r="P8" i="3" s="1"/>
  <c r="D188" i="3"/>
  <c r="H188" i="3" s="1" a="1"/>
  <c r="D58" i="3"/>
  <c r="H58" i="3" s="1" a="1"/>
  <c r="D49" i="3"/>
  <c r="H49" i="3" s="1" a="1"/>
  <c r="D155" i="3"/>
  <c r="H155" i="3" s="1" a="1"/>
  <c r="H155" i="3" s="1"/>
  <c r="P155" i="3" s="1"/>
  <c r="D73" i="3"/>
  <c r="H73" i="3" s="1" a="1"/>
  <c r="D167" i="3"/>
  <c r="H167" i="3" s="1" a="1"/>
  <c r="H167" i="3" s="1"/>
  <c r="P167" i="3" s="1"/>
  <c r="D32" i="3"/>
  <c r="H32" i="3" s="1" a="1"/>
  <c r="D211" i="3"/>
  <c r="H211" i="3" s="1" a="1"/>
  <c r="H211" i="3" s="1"/>
  <c r="P211" i="3" s="1"/>
  <c r="D205" i="3"/>
  <c r="H205" i="3" s="1" a="1"/>
  <c r="D161" i="3"/>
  <c r="H161" i="3" s="1" a="1"/>
  <c r="H161" i="3" s="1"/>
  <c r="D152" i="3"/>
  <c r="H152" i="3" s="1" a="1"/>
  <c r="H152" i="3" s="1"/>
  <c r="D13" i="3"/>
  <c r="H13" i="3" s="1" a="1"/>
  <c r="D202" i="3"/>
  <c r="H202" i="3" s="1" a="1"/>
  <c r="D182" i="3"/>
  <c r="H182" i="3" s="1" a="1"/>
  <c r="H182" i="3" s="1"/>
  <c r="D136" i="3"/>
  <c r="H136" i="3" s="1" a="1"/>
  <c r="H136" i="3" s="1"/>
  <c r="D179" i="3"/>
  <c r="H179" i="3" s="1" a="1"/>
  <c r="H179" i="3" s="1"/>
  <c r="D173" i="3"/>
  <c r="H173" i="3" s="1" a="1"/>
  <c r="H173" i="3" s="1"/>
  <c r="D23" i="3"/>
  <c r="H23" i="3" s="1" a="1"/>
  <c r="D18" i="3"/>
  <c r="H18" i="3" s="1" a="1"/>
  <c r="H18" i="3" s="1"/>
  <c r="D15" i="3"/>
  <c r="H15" i="3" s="1" a="1"/>
  <c r="H15" i="3" s="1"/>
  <c r="P15" i="3" s="1"/>
  <c r="D144" i="3"/>
  <c r="H144" i="3" s="1" a="1"/>
  <c r="D96" i="3"/>
  <c r="H96" i="3" s="1" a="1"/>
  <c r="D44" i="3"/>
  <c r="H44" i="3" s="1" a="1"/>
  <c r="H44" i="3" s="1"/>
  <c r="D37" i="3"/>
  <c r="H37" i="3" s="1" a="1"/>
  <c r="D212" i="3"/>
  <c r="H212" i="3" s="1" a="1"/>
  <c r="H212" i="3" s="1"/>
  <c r="P212" i="3" s="1"/>
  <c r="D34" i="3"/>
  <c r="H34" i="3" s="1" a="1"/>
  <c r="H34" i="3" s="1"/>
  <c r="D62" i="3"/>
  <c r="H62" i="3" s="1" a="1"/>
  <c r="D9" i="3"/>
  <c r="H9" i="3" s="1" a="1"/>
  <c r="D261" i="3"/>
  <c r="H261" i="3" s="1" a="1"/>
  <c r="D216" i="3"/>
  <c r="H216" i="3" s="1" a="1"/>
  <c r="D194" i="3"/>
  <c r="H194" i="3" s="1" a="1"/>
  <c r="D110" i="3"/>
  <c r="H110" i="3" s="1" a="1"/>
  <c r="D100" i="3"/>
  <c r="H100" i="3" s="1" a="1"/>
  <c r="D52" i="3"/>
  <c r="H52" i="3" s="1" a="1"/>
  <c r="D75" i="3"/>
  <c r="H75" i="3" s="1" a="1"/>
  <c r="D105" i="3"/>
  <c r="H105" i="3" s="1" a="1"/>
  <c r="D95" i="3"/>
  <c r="H95" i="3" s="1" a="1"/>
  <c r="D33" i="3"/>
  <c r="H33" i="3" s="1" a="1"/>
  <c r="H33" i="3" s="1"/>
  <c r="D114" i="3"/>
  <c r="H114" i="3" s="1" a="1"/>
  <c r="H114" i="3" s="1"/>
  <c r="P114" i="3" s="1"/>
  <c r="D104" i="3"/>
  <c r="H104" i="3" s="1" a="1"/>
  <c r="H104" i="3" s="1"/>
  <c r="P104" i="3" s="1"/>
  <c r="D48" i="3"/>
  <c r="H48" i="3" s="1" a="1"/>
  <c r="D10" i="3"/>
  <c r="H10" i="3" s="1" a="1"/>
  <c r="R201" i="3" l="1"/>
  <c r="S201" i="3"/>
  <c r="R176" i="3"/>
  <c r="S176" i="3"/>
  <c r="R120" i="3"/>
  <c r="S120" i="3"/>
  <c r="R234" i="3"/>
  <c r="S234" i="3"/>
  <c r="M209" i="6"/>
  <c r="M170" i="6"/>
  <c r="S142" i="3"/>
  <c r="R84" i="3"/>
  <c r="S84" i="3" s="1"/>
  <c r="Q241" i="6"/>
  <c r="R212" i="3"/>
  <c r="S212" i="3"/>
  <c r="L219" i="6"/>
  <c r="T23" i="6"/>
  <c r="I23" i="6"/>
  <c r="E23" i="6"/>
  <c r="R274" i="3"/>
  <c r="S274" i="3"/>
  <c r="P17" i="3"/>
  <c r="Q39" i="3"/>
  <c r="H39" i="3"/>
  <c r="P39" i="3" s="1"/>
  <c r="U15" i="6"/>
  <c r="J15" i="6"/>
  <c r="F15" i="6"/>
  <c r="R15" i="6" s="1"/>
  <c r="D85" i="6"/>
  <c r="R85" i="6" s="1"/>
  <c r="H85" i="6"/>
  <c r="R123" i="3"/>
  <c r="S123" i="3" s="1"/>
  <c r="R136" i="3"/>
  <c r="S136" i="3"/>
  <c r="R244" i="3"/>
  <c r="S244" i="3"/>
  <c r="S94" i="6"/>
  <c r="S140" i="6"/>
  <c r="E150" i="6"/>
  <c r="Q150" i="6" s="1"/>
  <c r="I150" i="6"/>
  <c r="M150" i="6" s="1"/>
  <c r="T150" i="6"/>
  <c r="U85" i="6"/>
  <c r="S199" i="3"/>
  <c r="R189" i="3"/>
  <c r="S189" i="3" s="1"/>
  <c r="Q176" i="3"/>
  <c r="S274" i="6"/>
  <c r="K27" i="6"/>
  <c r="G27" i="6"/>
  <c r="S27" i="6" s="1"/>
  <c r="V27" i="6"/>
  <c r="K276" i="6"/>
  <c r="G276" i="6"/>
  <c r="S276" i="6" s="1"/>
  <c r="S125" i="6"/>
  <c r="H95" i="6"/>
  <c r="L95" i="6" s="1"/>
  <c r="J53" i="3"/>
  <c r="P53" i="3" s="1"/>
  <c r="Q53" i="3"/>
  <c r="L10" i="6"/>
  <c r="R44" i="3"/>
  <c r="S44" i="3"/>
  <c r="R132" i="3"/>
  <c r="S132" i="3"/>
  <c r="R220" i="3"/>
  <c r="S220" i="3"/>
  <c r="H25" i="6"/>
  <c r="D25" i="6"/>
  <c r="V256" i="6"/>
  <c r="G256" i="6"/>
  <c r="K256" i="6"/>
  <c r="O256" i="6" s="1"/>
  <c r="T224" i="6"/>
  <c r="E224" i="6"/>
  <c r="Q224" i="6" s="1"/>
  <c r="I224" i="6"/>
  <c r="M224" i="6" s="1"/>
  <c r="S214" i="6"/>
  <c r="K141" i="6"/>
  <c r="G141" i="6"/>
  <c r="V141" i="6"/>
  <c r="K41" i="6"/>
  <c r="V41" i="6"/>
  <c r="G41" i="6"/>
  <c r="S41" i="6" s="1"/>
  <c r="T180" i="6"/>
  <c r="E180" i="6"/>
  <c r="Q180" i="6" s="1"/>
  <c r="I180" i="6"/>
  <c r="V177" i="6"/>
  <c r="G177" i="6"/>
  <c r="K177" i="6"/>
  <c r="V199" i="6"/>
  <c r="K199" i="6"/>
  <c r="G199" i="6"/>
  <c r="V135" i="6"/>
  <c r="K135" i="6"/>
  <c r="G135" i="6"/>
  <c r="S135" i="6" s="1"/>
  <c r="V152" i="6"/>
  <c r="K152" i="6"/>
  <c r="G152" i="6"/>
  <c r="V72" i="6"/>
  <c r="K72" i="6"/>
  <c r="G72" i="6"/>
  <c r="S72" i="6" s="1"/>
  <c r="V137" i="6"/>
  <c r="G137" i="6"/>
  <c r="S137" i="6" s="1"/>
  <c r="K137" i="6"/>
  <c r="O137" i="6" s="1"/>
  <c r="T263" i="6"/>
  <c r="I263" i="6"/>
  <c r="E263" i="6"/>
  <c r="Q263" i="6" s="1"/>
  <c r="T27" i="6"/>
  <c r="E27" i="6"/>
  <c r="I27" i="6"/>
  <c r="M27" i="6" s="1"/>
  <c r="T177" i="6"/>
  <c r="I177" i="6"/>
  <c r="E177" i="6"/>
  <c r="Q177" i="6" s="1"/>
  <c r="T238" i="6"/>
  <c r="E238" i="6"/>
  <c r="I238" i="6"/>
  <c r="M238" i="6" s="1"/>
  <c r="T56" i="6"/>
  <c r="I56" i="6"/>
  <c r="E56" i="6"/>
  <c r="Q56" i="6" s="1"/>
  <c r="E41" i="6"/>
  <c r="Q41" i="6" s="1"/>
  <c r="I41" i="6"/>
  <c r="M41" i="6" s="1"/>
  <c r="T41" i="6"/>
  <c r="D165" i="6"/>
  <c r="Q165" i="6" s="1"/>
  <c r="H165" i="6"/>
  <c r="L165" i="6" s="1"/>
  <c r="T165" i="6"/>
  <c r="I165" i="6"/>
  <c r="M165" i="6" s="1"/>
  <c r="H275" i="6"/>
  <c r="L275" i="6" s="1"/>
  <c r="V275" i="6"/>
  <c r="D275" i="6"/>
  <c r="U86" i="6"/>
  <c r="F86" i="6"/>
  <c r="J86" i="6"/>
  <c r="N86" i="6" s="1"/>
  <c r="U182" i="6"/>
  <c r="J182" i="6"/>
  <c r="F182" i="6"/>
  <c r="R182" i="6" s="1"/>
  <c r="U179" i="6"/>
  <c r="F179" i="6"/>
  <c r="R179" i="6" s="1"/>
  <c r="J179" i="6"/>
  <c r="N179" i="6" s="1"/>
  <c r="U256" i="6"/>
  <c r="F256" i="6"/>
  <c r="R256" i="6" s="1"/>
  <c r="J256" i="6"/>
  <c r="N256" i="6" s="1"/>
  <c r="U46" i="6"/>
  <c r="F46" i="6"/>
  <c r="R46" i="6" s="1"/>
  <c r="J46" i="6"/>
  <c r="N46" i="6" s="1"/>
  <c r="U6" i="6"/>
  <c r="F6" i="6"/>
  <c r="J6" i="6"/>
  <c r="N6" i="6" s="1"/>
  <c r="U19" i="6"/>
  <c r="F19" i="6"/>
  <c r="J19" i="6"/>
  <c r="N19" i="6" s="1"/>
  <c r="J25" i="6"/>
  <c r="F25" i="6"/>
  <c r="R25" i="6" s="1"/>
  <c r="U25" i="6"/>
  <c r="F93" i="6"/>
  <c r="J93" i="6"/>
  <c r="N93" i="6" s="1"/>
  <c r="U29" i="6"/>
  <c r="J29" i="6"/>
  <c r="F29" i="6"/>
  <c r="H265" i="6"/>
  <c r="D265" i="6"/>
  <c r="L265" i="6" s="1"/>
  <c r="D8" i="6"/>
  <c r="H8" i="6"/>
  <c r="D143" i="6"/>
  <c r="H143" i="6"/>
  <c r="L143" i="6" s="1"/>
  <c r="V143" i="6"/>
  <c r="D191" i="6"/>
  <c r="H191" i="6"/>
  <c r="L191" i="6" s="1"/>
  <c r="D87" i="6"/>
  <c r="H87" i="6"/>
  <c r="D55" i="6"/>
  <c r="H55" i="6"/>
  <c r="D120" i="6"/>
  <c r="H120" i="6"/>
  <c r="L120" i="6" s="1"/>
  <c r="D146" i="6"/>
  <c r="H146" i="6"/>
  <c r="L146" i="6" s="1"/>
  <c r="H46" i="6"/>
  <c r="D46" i="6"/>
  <c r="T46" i="6"/>
  <c r="O42" i="6"/>
  <c r="O162" i="6"/>
  <c r="D273" i="6"/>
  <c r="H273" i="6"/>
  <c r="L273" i="6" s="1"/>
  <c r="D49" i="6"/>
  <c r="H49" i="6"/>
  <c r="L49" i="6" s="1"/>
  <c r="O125" i="6"/>
  <c r="L149" i="6"/>
  <c r="H107" i="3"/>
  <c r="Q107" i="3"/>
  <c r="U54" i="6"/>
  <c r="J54" i="6"/>
  <c r="F54" i="6"/>
  <c r="H56" i="3"/>
  <c r="P56" i="3" s="1"/>
  <c r="Q56" i="3"/>
  <c r="U95" i="6"/>
  <c r="F95" i="6"/>
  <c r="R95" i="6" s="1"/>
  <c r="J95" i="6"/>
  <c r="N95" i="6" s="1"/>
  <c r="R131" i="3"/>
  <c r="S131" i="3"/>
  <c r="P57" i="3"/>
  <c r="R223" i="3"/>
  <c r="S223" i="3"/>
  <c r="O265" i="6"/>
  <c r="S265" i="6"/>
  <c r="L202" i="6"/>
  <c r="O38" i="6"/>
  <c r="Q97" i="3"/>
  <c r="H97" i="3"/>
  <c r="P97" i="3" s="1"/>
  <c r="H216" i="3"/>
  <c r="P216" i="3" s="1"/>
  <c r="Q216" i="3"/>
  <c r="Q229" i="3"/>
  <c r="H229" i="3"/>
  <c r="P229" i="3" s="1"/>
  <c r="Q47" i="3"/>
  <c r="H47" i="3"/>
  <c r="P47" i="3" s="1"/>
  <c r="T89" i="6"/>
  <c r="I89" i="6"/>
  <c r="E89" i="6"/>
  <c r="T143" i="6"/>
  <c r="E143" i="6"/>
  <c r="I143" i="6"/>
  <c r="M143" i="6" s="1"/>
  <c r="V24" i="6"/>
  <c r="G24" i="6"/>
  <c r="S24" i="6" s="1"/>
  <c r="K24" i="6"/>
  <c r="O24" i="6" s="1"/>
  <c r="G143" i="6"/>
  <c r="K143" i="6"/>
  <c r="O143" i="6" s="1"/>
  <c r="V156" i="6"/>
  <c r="K156" i="6"/>
  <c r="G156" i="6"/>
  <c r="S253" i="6"/>
  <c r="T10" i="6"/>
  <c r="E10" i="6"/>
  <c r="Q10" i="6" s="1"/>
  <c r="I10" i="6"/>
  <c r="M10" i="6" s="1"/>
  <c r="E233" i="6"/>
  <c r="Q233" i="6" s="1"/>
  <c r="T233" i="6"/>
  <c r="I233" i="6"/>
  <c r="M233" i="6" s="1"/>
  <c r="D234" i="6"/>
  <c r="H234" i="6"/>
  <c r="L234" i="6" s="1"/>
  <c r="U132" i="6"/>
  <c r="F132" i="6"/>
  <c r="R132" i="6" s="1"/>
  <c r="J132" i="6"/>
  <c r="N132" i="6" s="1"/>
  <c r="U164" i="6"/>
  <c r="J164" i="6"/>
  <c r="F164" i="6"/>
  <c r="R164" i="6" s="1"/>
  <c r="U20" i="6"/>
  <c r="F20" i="6"/>
  <c r="J20" i="6"/>
  <c r="N20" i="6" s="1"/>
  <c r="U12" i="6"/>
  <c r="F12" i="6"/>
  <c r="J12" i="6"/>
  <c r="N12" i="6" s="1"/>
  <c r="D266" i="6"/>
  <c r="H266" i="6"/>
  <c r="L266" i="6" s="1"/>
  <c r="H42" i="6"/>
  <c r="D42" i="6"/>
  <c r="H205" i="3"/>
  <c r="P205" i="3" s="1"/>
  <c r="Q205" i="3"/>
  <c r="R151" i="3"/>
  <c r="S151" i="3"/>
  <c r="Q78" i="3"/>
  <c r="H78" i="3"/>
  <c r="P78" i="3" s="1"/>
  <c r="R192" i="3"/>
  <c r="S192" i="3"/>
  <c r="Q31" i="3"/>
  <c r="T5" i="6"/>
  <c r="E5" i="6"/>
  <c r="I5" i="6"/>
  <c r="M5" i="6" s="1"/>
  <c r="G103" i="6"/>
  <c r="K103" i="6"/>
  <c r="K131" i="6"/>
  <c r="G131" i="6"/>
  <c r="T211" i="6"/>
  <c r="E211" i="6"/>
  <c r="Q211" i="6" s="1"/>
  <c r="I211" i="6"/>
  <c r="M211" i="6" s="1"/>
  <c r="V116" i="6"/>
  <c r="K116" i="6"/>
  <c r="G116" i="6"/>
  <c r="V46" i="6"/>
  <c r="G46" i="6"/>
  <c r="S46" i="6" s="1"/>
  <c r="K46" i="6"/>
  <c r="O46" i="6" s="1"/>
  <c r="T227" i="6"/>
  <c r="I227" i="6"/>
  <c r="E227" i="6"/>
  <c r="Q227" i="6" s="1"/>
  <c r="T8" i="6"/>
  <c r="I8" i="6"/>
  <c r="M8" i="6" s="1"/>
  <c r="E8" i="6"/>
  <c r="D237" i="6"/>
  <c r="H237" i="6"/>
  <c r="L237" i="6" s="1"/>
  <c r="D226" i="6"/>
  <c r="H226" i="6"/>
  <c r="L226" i="6" s="1"/>
  <c r="U240" i="6"/>
  <c r="J240" i="6"/>
  <c r="F240" i="6"/>
  <c r="U161" i="6"/>
  <c r="J161" i="6"/>
  <c r="F161" i="6"/>
  <c r="R161" i="6" s="1"/>
  <c r="F152" i="6"/>
  <c r="J152" i="6"/>
  <c r="N152" i="6" s="1"/>
  <c r="U152" i="6"/>
  <c r="U10" i="6"/>
  <c r="F10" i="6"/>
  <c r="R10" i="6" s="1"/>
  <c r="J10" i="6"/>
  <c r="N10" i="6" s="1"/>
  <c r="U83" i="6"/>
  <c r="J83" i="6"/>
  <c r="F83" i="6"/>
  <c r="R83" i="6" s="1"/>
  <c r="D223" i="6"/>
  <c r="H223" i="6"/>
  <c r="L223" i="6" s="1"/>
  <c r="H253" i="6"/>
  <c r="L253" i="6" s="1"/>
  <c r="D253" i="6"/>
  <c r="D48" i="6"/>
  <c r="H48" i="6"/>
  <c r="V48" i="6"/>
  <c r="D18" i="6"/>
  <c r="S18" i="6" s="1"/>
  <c r="H18" i="6"/>
  <c r="L18" i="6" s="1"/>
  <c r="T18" i="6"/>
  <c r="D70" i="6"/>
  <c r="H70" i="6"/>
  <c r="L70" i="6" s="1"/>
  <c r="H136" i="6"/>
  <c r="D136" i="6"/>
  <c r="Q135" i="3"/>
  <c r="H135" i="3"/>
  <c r="P135" i="3" s="1"/>
  <c r="R156" i="3"/>
  <c r="S156" i="3"/>
  <c r="P40" i="3"/>
  <c r="S90" i="3"/>
  <c r="I99" i="6"/>
  <c r="E99" i="6"/>
  <c r="T99" i="6"/>
  <c r="V245" i="6"/>
  <c r="G245" i="6"/>
  <c r="K245" i="6"/>
  <c r="O245" i="6" s="1"/>
  <c r="T255" i="6"/>
  <c r="I255" i="6"/>
  <c r="E255" i="6"/>
  <c r="G74" i="6"/>
  <c r="S74" i="6" s="1"/>
  <c r="V74" i="6"/>
  <c r="K74" i="6"/>
  <c r="O74" i="6" s="1"/>
  <c r="V22" i="6"/>
  <c r="G22" i="6"/>
  <c r="S22" i="6" s="1"/>
  <c r="K22" i="6"/>
  <c r="O22" i="6" s="1"/>
  <c r="T196" i="6"/>
  <c r="I196" i="6"/>
  <c r="E196" i="6"/>
  <c r="Q196" i="6" s="1"/>
  <c r="I142" i="6"/>
  <c r="M142" i="6" s="1"/>
  <c r="T142" i="6"/>
  <c r="E142" i="6"/>
  <c r="H15" i="6"/>
  <c r="D15" i="6"/>
  <c r="U238" i="6"/>
  <c r="F238" i="6"/>
  <c r="J238" i="6"/>
  <c r="N238" i="6" s="1"/>
  <c r="J129" i="6"/>
  <c r="F129" i="6"/>
  <c r="U129" i="6"/>
  <c r="U159" i="6"/>
  <c r="F159" i="6"/>
  <c r="R159" i="6" s="1"/>
  <c r="J159" i="6"/>
  <c r="N159" i="6" s="1"/>
  <c r="U78" i="6"/>
  <c r="F78" i="6"/>
  <c r="R78" i="6" s="1"/>
  <c r="J78" i="6"/>
  <c r="N78" i="6" s="1"/>
  <c r="D47" i="6"/>
  <c r="Q47" i="6" s="1"/>
  <c r="H47" i="6"/>
  <c r="L47" i="6" s="1"/>
  <c r="H192" i="6"/>
  <c r="D192" i="6"/>
  <c r="D238" i="6"/>
  <c r="H238" i="6"/>
  <c r="D148" i="6"/>
  <c r="S148" i="6" s="1"/>
  <c r="H148" i="6"/>
  <c r="L148" i="6" s="1"/>
  <c r="V148" i="6"/>
  <c r="D31" i="6"/>
  <c r="H31" i="6"/>
  <c r="L31" i="6" s="1"/>
  <c r="S105" i="6"/>
  <c r="H148" i="3"/>
  <c r="P148" i="3" s="1"/>
  <c r="Q148" i="3"/>
  <c r="H125" i="3"/>
  <c r="P125" i="3" s="1"/>
  <c r="Q125" i="3"/>
  <c r="R275" i="3"/>
  <c r="S275" i="3"/>
  <c r="G19" i="6"/>
  <c r="S19" i="6" s="1"/>
  <c r="K19" i="6"/>
  <c r="O19" i="6" s="1"/>
  <c r="V19" i="6"/>
  <c r="K274" i="6"/>
  <c r="O274" i="6" s="1"/>
  <c r="V274" i="6"/>
  <c r="K61" i="6"/>
  <c r="G61" i="6"/>
  <c r="V61" i="6"/>
  <c r="V73" i="6"/>
  <c r="K73" i="6"/>
  <c r="G73" i="6"/>
  <c r="K266" i="6"/>
  <c r="G266" i="6"/>
  <c r="E12" i="6"/>
  <c r="T12" i="6"/>
  <c r="I12" i="6"/>
  <c r="M12" i="6" s="1"/>
  <c r="J81" i="6"/>
  <c r="U81" i="6"/>
  <c r="F81" i="6"/>
  <c r="R81" i="6" s="1"/>
  <c r="D196" i="6"/>
  <c r="H196" i="6"/>
  <c r="L196" i="6" s="1"/>
  <c r="U237" i="6"/>
  <c r="F237" i="6"/>
  <c r="R237" i="6" s="1"/>
  <c r="J237" i="6"/>
  <c r="N237" i="6" s="1"/>
  <c r="J126" i="6"/>
  <c r="U126" i="6"/>
  <c r="F126" i="6"/>
  <c r="R126" i="6" s="1"/>
  <c r="U120" i="6"/>
  <c r="J120" i="6"/>
  <c r="F120" i="6"/>
  <c r="U148" i="6"/>
  <c r="F148" i="6"/>
  <c r="R148" i="6" s="1"/>
  <c r="J148" i="6"/>
  <c r="N148" i="6" s="1"/>
  <c r="D58" i="6"/>
  <c r="H58" i="6"/>
  <c r="L58" i="6" s="1"/>
  <c r="D153" i="6"/>
  <c r="H153" i="6"/>
  <c r="L153" i="6" s="1"/>
  <c r="D204" i="6"/>
  <c r="H204" i="6"/>
  <c r="L204" i="6" s="1"/>
  <c r="L216" i="6"/>
  <c r="E162" i="6"/>
  <c r="Q162" i="6" s="1"/>
  <c r="H182" i="6"/>
  <c r="L182" i="6" s="1"/>
  <c r="R264" i="3"/>
  <c r="S264" i="3"/>
  <c r="R268" i="3"/>
  <c r="S268" i="3"/>
  <c r="G171" i="6"/>
  <c r="V171" i="6"/>
  <c r="K171" i="6"/>
  <c r="O171" i="6" s="1"/>
  <c r="T24" i="6"/>
  <c r="E24" i="6"/>
  <c r="Q24" i="6" s="1"/>
  <c r="I24" i="6"/>
  <c r="M24" i="6" s="1"/>
  <c r="E172" i="6"/>
  <c r="Q172" i="6" s="1"/>
  <c r="T172" i="6"/>
  <c r="I172" i="6"/>
  <c r="M172" i="6" s="1"/>
  <c r="K48" i="6"/>
  <c r="G48" i="6"/>
  <c r="S48" i="6" s="1"/>
  <c r="V52" i="6"/>
  <c r="G52" i="6"/>
  <c r="K52" i="6"/>
  <c r="O52" i="6" s="1"/>
  <c r="V60" i="6"/>
  <c r="G60" i="6"/>
  <c r="S60" i="6" s="1"/>
  <c r="K60" i="6"/>
  <c r="O60" i="6" s="1"/>
  <c r="E39" i="6"/>
  <c r="I39" i="6"/>
  <c r="M39" i="6" s="1"/>
  <c r="T39" i="6"/>
  <c r="T105" i="6"/>
  <c r="I105" i="6"/>
  <c r="E105" i="6"/>
  <c r="Q105" i="6" s="1"/>
  <c r="U116" i="6"/>
  <c r="J116" i="6"/>
  <c r="F116" i="6"/>
  <c r="J227" i="6"/>
  <c r="U227" i="6"/>
  <c r="F227" i="6"/>
  <c r="J96" i="6"/>
  <c r="F96" i="6"/>
  <c r="U96" i="6"/>
  <c r="U68" i="6"/>
  <c r="J68" i="6"/>
  <c r="F68" i="6"/>
  <c r="R68" i="6" s="1"/>
  <c r="H34" i="6"/>
  <c r="D34" i="6"/>
  <c r="D40" i="6"/>
  <c r="H40" i="6"/>
  <c r="L40" i="6" s="1"/>
  <c r="H122" i="6"/>
  <c r="D122" i="6"/>
  <c r="H121" i="6"/>
  <c r="D121" i="6"/>
  <c r="T121" i="6"/>
  <c r="S250" i="6"/>
  <c r="I162" i="6"/>
  <c r="R175" i="3"/>
  <c r="S175" i="3"/>
  <c r="I46" i="6"/>
  <c r="E46" i="6"/>
  <c r="Q46" i="6" s="1"/>
  <c r="E254" i="6"/>
  <c r="I254" i="6"/>
  <c r="M254" i="6" s="1"/>
  <c r="T254" i="6"/>
  <c r="Q73" i="3"/>
  <c r="H145" i="3"/>
  <c r="P145" i="3" s="1"/>
  <c r="Q145" i="3"/>
  <c r="H265" i="3"/>
  <c r="P265" i="3" s="1"/>
  <c r="Q265" i="3"/>
  <c r="R193" i="3"/>
  <c r="S193" i="3"/>
  <c r="T38" i="6"/>
  <c r="I38" i="6"/>
  <c r="E38" i="6"/>
  <c r="R153" i="3"/>
  <c r="S153" i="3"/>
  <c r="R248" i="3"/>
  <c r="S248" i="3"/>
  <c r="K51" i="6"/>
  <c r="G51" i="6"/>
  <c r="S51" i="6" s="1"/>
  <c r="V51" i="6"/>
  <c r="T220" i="6"/>
  <c r="E220" i="6"/>
  <c r="I220" i="6"/>
  <c r="M220" i="6" s="1"/>
  <c r="V184" i="6"/>
  <c r="K184" i="6"/>
  <c r="O184" i="6" s="1"/>
  <c r="G184" i="6"/>
  <c r="V33" i="6"/>
  <c r="G33" i="6"/>
  <c r="K33" i="6"/>
  <c r="O33" i="6" s="1"/>
  <c r="I121" i="6"/>
  <c r="E121" i="6"/>
  <c r="Q121" i="6" s="1"/>
  <c r="T98" i="6"/>
  <c r="I98" i="6"/>
  <c r="E98" i="6"/>
  <c r="T79" i="6"/>
  <c r="I79" i="6"/>
  <c r="E79" i="6"/>
  <c r="U131" i="6"/>
  <c r="F131" i="6"/>
  <c r="J131" i="6"/>
  <c r="N131" i="6" s="1"/>
  <c r="U184" i="6"/>
  <c r="J184" i="6"/>
  <c r="F184" i="6"/>
  <c r="R184" i="6" s="1"/>
  <c r="U89" i="6"/>
  <c r="J89" i="6"/>
  <c r="N89" i="6" s="1"/>
  <c r="F89" i="6"/>
  <c r="U97" i="6"/>
  <c r="F97" i="6"/>
  <c r="J97" i="6"/>
  <c r="N97" i="6" s="1"/>
  <c r="D236" i="6"/>
  <c r="H236" i="6"/>
  <c r="L236" i="6" s="1"/>
  <c r="V168" i="6"/>
  <c r="D168" i="6"/>
  <c r="H168" i="6"/>
  <c r="L168" i="6" s="1"/>
  <c r="H151" i="6"/>
  <c r="D151" i="6"/>
  <c r="V130" i="6"/>
  <c r="K130" i="6"/>
  <c r="G130" i="6"/>
  <c r="S130" i="6" s="1"/>
  <c r="V43" i="6"/>
  <c r="K43" i="6"/>
  <c r="G43" i="6"/>
  <c r="S43" i="6" s="1"/>
  <c r="T14" i="6"/>
  <c r="E14" i="6"/>
  <c r="Q14" i="6" s="1"/>
  <c r="I14" i="6"/>
  <c r="M14" i="6" s="1"/>
  <c r="R89" i="3"/>
  <c r="S89" i="3"/>
  <c r="H111" i="3"/>
  <c r="P111" i="3" s="1"/>
  <c r="Q111" i="3"/>
  <c r="R111" i="3" s="1"/>
  <c r="V55" i="6"/>
  <c r="K55" i="6"/>
  <c r="G55" i="6"/>
  <c r="S55" i="6" s="1"/>
  <c r="K101" i="6"/>
  <c r="G101" i="6"/>
  <c r="V220" i="6"/>
  <c r="G220" i="6"/>
  <c r="K220" i="6"/>
  <c r="O220" i="6" s="1"/>
  <c r="V134" i="6"/>
  <c r="K134" i="6"/>
  <c r="G134" i="6"/>
  <c r="S134" i="6" s="1"/>
  <c r="I192" i="6"/>
  <c r="T192" i="6"/>
  <c r="E192" i="6"/>
  <c r="Q192" i="6" s="1"/>
  <c r="T229" i="6"/>
  <c r="E229" i="6"/>
  <c r="I229" i="6"/>
  <c r="M229" i="6" s="1"/>
  <c r="T198" i="6"/>
  <c r="E198" i="6"/>
  <c r="I198" i="6"/>
  <c r="M198" i="6" s="1"/>
  <c r="U232" i="6"/>
  <c r="F232" i="6"/>
  <c r="J232" i="6"/>
  <c r="N232" i="6" s="1"/>
  <c r="F92" i="6"/>
  <c r="R92" i="6" s="1"/>
  <c r="U92" i="6"/>
  <c r="J92" i="6"/>
  <c r="N92" i="6" s="1"/>
  <c r="F35" i="6"/>
  <c r="R35" i="6" s="1"/>
  <c r="U35" i="6"/>
  <c r="J35" i="6"/>
  <c r="N35" i="6" s="1"/>
  <c r="U53" i="6"/>
  <c r="F53" i="6"/>
  <c r="R53" i="6" s="1"/>
  <c r="J53" i="6"/>
  <c r="N53" i="6" s="1"/>
  <c r="D249" i="6"/>
  <c r="H249" i="6"/>
  <c r="L249" i="6" s="1"/>
  <c r="H213" i="6"/>
  <c r="L213" i="6" s="1"/>
  <c r="D213" i="6"/>
  <c r="D43" i="6"/>
  <c r="H43" i="6"/>
  <c r="D6" i="6"/>
  <c r="H6" i="6"/>
  <c r="L6" i="6" s="1"/>
  <c r="V35" i="6"/>
  <c r="K35" i="6"/>
  <c r="G35" i="6"/>
  <c r="S35" i="6" s="1"/>
  <c r="T270" i="6"/>
  <c r="I270" i="6"/>
  <c r="E270" i="6"/>
  <c r="E170" i="6"/>
  <c r="Q170" i="6" s="1"/>
  <c r="V173" i="6"/>
  <c r="J27" i="6"/>
  <c r="F27" i="6"/>
  <c r="R27" i="6" s="1"/>
  <c r="U27" i="6"/>
  <c r="H10" i="3"/>
  <c r="P10" i="3" s="1"/>
  <c r="Q10" i="3"/>
  <c r="H181" i="3"/>
  <c r="P181" i="3" s="1"/>
  <c r="Q181" i="3"/>
  <c r="H200" i="3"/>
  <c r="Q200" i="3"/>
  <c r="Q11" i="3"/>
  <c r="H11" i="3"/>
  <c r="P11" i="3" s="1"/>
  <c r="V166" i="6"/>
  <c r="G166" i="6"/>
  <c r="K166" i="6"/>
  <c r="V208" i="6"/>
  <c r="G208" i="6"/>
  <c r="K208" i="6"/>
  <c r="O208" i="6" s="1"/>
  <c r="G249" i="6"/>
  <c r="K249" i="6"/>
  <c r="O249" i="6" s="1"/>
  <c r="V249" i="6"/>
  <c r="V8" i="6"/>
  <c r="K8" i="6"/>
  <c r="G8" i="6"/>
  <c r="S8" i="6" s="1"/>
  <c r="I52" i="6"/>
  <c r="E52" i="6"/>
  <c r="T52" i="6"/>
  <c r="V215" i="6"/>
  <c r="K215" i="6"/>
  <c r="G215" i="6"/>
  <c r="S215" i="6" s="1"/>
  <c r="V90" i="6"/>
  <c r="G90" i="6"/>
  <c r="K90" i="6"/>
  <c r="O90" i="6" s="1"/>
  <c r="T34" i="6"/>
  <c r="E34" i="6"/>
  <c r="I34" i="6"/>
  <c r="M34" i="6" s="1"/>
  <c r="T44" i="6"/>
  <c r="E44" i="6"/>
  <c r="I44" i="6"/>
  <c r="M44" i="6" s="1"/>
  <c r="H152" i="6"/>
  <c r="D152" i="6"/>
  <c r="V29" i="6"/>
  <c r="V17" i="6"/>
  <c r="K17" i="6"/>
  <c r="G17" i="6"/>
  <c r="H181" i="6"/>
  <c r="D181" i="6"/>
  <c r="T145" i="6"/>
  <c r="E145" i="6"/>
  <c r="I145" i="6"/>
  <c r="M145" i="6" s="1"/>
  <c r="E112" i="6"/>
  <c r="Q112" i="6" s="1"/>
  <c r="T170" i="6"/>
  <c r="T108" i="6"/>
  <c r="Q243" i="3"/>
  <c r="Q19" i="3"/>
  <c r="J19" i="3"/>
  <c r="P19" i="3" s="1"/>
  <c r="J205" i="6"/>
  <c r="F205" i="6"/>
  <c r="R205" i="6" s="1"/>
  <c r="U205" i="6"/>
  <c r="U41" i="6"/>
  <c r="F41" i="6"/>
  <c r="R41" i="6" s="1"/>
  <c r="J41" i="6"/>
  <c r="N41" i="6" s="1"/>
  <c r="F209" i="6"/>
  <c r="R209" i="6" s="1"/>
  <c r="Q48" i="3"/>
  <c r="H48" i="3"/>
  <c r="P48" i="3" s="1"/>
  <c r="H144" i="3"/>
  <c r="P144" i="3" s="1"/>
  <c r="Q144" i="3"/>
  <c r="H188" i="3"/>
  <c r="P188" i="3" s="1"/>
  <c r="Q188" i="3"/>
  <c r="R221" i="3"/>
  <c r="S221" i="3"/>
  <c r="P191" i="3"/>
  <c r="R121" i="3"/>
  <c r="S121" i="3"/>
  <c r="H21" i="3"/>
  <c r="P21" i="3" s="1"/>
  <c r="Q21" i="3"/>
  <c r="Q143" i="3"/>
  <c r="H143" i="3"/>
  <c r="P143" i="3" s="1"/>
  <c r="H247" i="3"/>
  <c r="P247" i="3" s="1"/>
  <c r="Q247" i="3"/>
  <c r="H126" i="3"/>
  <c r="Q126" i="3"/>
  <c r="Q102" i="3"/>
  <c r="R102" i="3" s="1"/>
  <c r="S102" i="3" s="1"/>
  <c r="Q34" i="3"/>
  <c r="H140" i="3"/>
  <c r="P140" i="3" s="1"/>
  <c r="K138" i="6"/>
  <c r="V138" i="6"/>
  <c r="G138" i="6"/>
  <c r="V235" i="6"/>
  <c r="G235" i="6"/>
  <c r="K235" i="6"/>
  <c r="V66" i="6"/>
  <c r="K66" i="6"/>
  <c r="G66" i="6"/>
  <c r="T174" i="6"/>
  <c r="E174" i="6"/>
  <c r="I174" i="6"/>
  <c r="M174" i="6" s="1"/>
  <c r="T132" i="6"/>
  <c r="I132" i="6"/>
  <c r="E132" i="6"/>
  <c r="Q132" i="6" s="1"/>
  <c r="O193" i="6"/>
  <c r="I112" i="6"/>
  <c r="M112" i="6" s="1"/>
  <c r="S183" i="6"/>
  <c r="M219" i="6"/>
  <c r="O226" i="6"/>
  <c r="E108" i="6"/>
  <c r="U243" i="6"/>
  <c r="J243" i="6"/>
  <c r="F243" i="6"/>
  <c r="R243" i="6" s="1"/>
  <c r="U195" i="6"/>
  <c r="F195" i="6"/>
  <c r="R195" i="6" s="1"/>
  <c r="J195" i="6"/>
  <c r="N195" i="6" s="1"/>
  <c r="G142" i="6"/>
  <c r="G91" i="6"/>
  <c r="U209" i="6"/>
  <c r="T221" i="6"/>
  <c r="E221" i="6"/>
  <c r="I221" i="6"/>
  <c r="M221" i="6" s="1"/>
  <c r="R159" i="3"/>
  <c r="S159" i="3"/>
  <c r="R41" i="3"/>
  <c r="S41" i="3"/>
  <c r="R103" i="3"/>
  <c r="S103" i="3" s="1"/>
  <c r="V251" i="6"/>
  <c r="G251" i="6"/>
  <c r="K251" i="6"/>
  <c r="R263" i="3"/>
  <c r="S263" i="3"/>
  <c r="R149" i="3"/>
  <c r="S149" i="3"/>
  <c r="L263" i="6"/>
  <c r="H113" i="3"/>
  <c r="P113" i="3" s="1"/>
  <c r="Q113" i="3"/>
  <c r="H254" i="3"/>
  <c r="P254" i="3" s="1"/>
  <c r="Q254" i="3"/>
  <c r="V189" i="6"/>
  <c r="K189" i="6"/>
  <c r="G189" i="6"/>
  <c r="S189" i="6" s="1"/>
  <c r="V147" i="6"/>
  <c r="G147" i="6"/>
  <c r="S147" i="6" s="1"/>
  <c r="K147" i="6"/>
  <c r="O147" i="6" s="1"/>
  <c r="T226" i="6"/>
  <c r="E226" i="6"/>
  <c r="Q226" i="6" s="1"/>
  <c r="I226" i="6"/>
  <c r="M226" i="6" s="1"/>
  <c r="U251" i="6"/>
  <c r="F251" i="6"/>
  <c r="J251" i="6"/>
  <c r="N251" i="6" s="1"/>
  <c r="U88" i="6"/>
  <c r="J88" i="6"/>
  <c r="F88" i="6"/>
  <c r="D239" i="6"/>
  <c r="H239" i="6"/>
  <c r="L239" i="6" s="1"/>
  <c r="H84" i="6"/>
  <c r="D84" i="6"/>
  <c r="H141" i="6"/>
  <c r="D141" i="6"/>
  <c r="U141" i="6"/>
  <c r="R88" i="3"/>
  <c r="S88" i="3"/>
  <c r="H168" i="3"/>
  <c r="P168" i="3" s="1"/>
  <c r="Q168" i="3"/>
  <c r="V149" i="6"/>
  <c r="K149" i="6"/>
  <c r="O149" i="6" s="1"/>
  <c r="G149" i="6"/>
  <c r="S149" i="6" s="1"/>
  <c r="V98" i="6"/>
  <c r="K98" i="6"/>
  <c r="G98" i="6"/>
  <c r="U223" i="6"/>
  <c r="F223" i="6"/>
  <c r="R223" i="6" s="1"/>
  <c r="J223" i="6"/>
  <c r="N223" i="6" s="1"/>
  <c r="I245" i="6"/>
  <c r="M245" i="6" s="1"/>
  <c r="T245" i="6"/>
  <c r="D36" i="6"/>
  <c r="H36" i="6"/>
  <c r="L36" i="6" s="1"/>
  <c r="H245" i="3"/>
  <c r="P245" i="3" s="1"/>
  <c r="Q245" i="3"/>
  <c r="Q161" i="3"/>
  <c r="R211" i="3"/>
  <c r="S211" i="3"/>
  <c r="R270" i="3"/>
  <c r="S270" i="3"/>
  <c r="H29" i="3"/>
  <c r="P29" i="3" s="1"/>
  <c r="Q29" i="3"/>
  <c r="E261" i="6"/>
  <c r="I261" i="6"/>
  <c r="M261" i="6" s="1"/>
  <c r="T261" i="6"/>
  <c r="T15" i="6"/>
  <c r="I15" i="6"/>
  <c r="E15" i="6"/>
  <c r="Q15" i="6" s="1"/>
  <c r="U144" i="6"/>
  <c r="F144" i="6"/>
  <c r="R144" i="6" s="1"/>
  <c r="J144" i="6"/>
  <c r="N144" i="6" s="1"/>
  <c r="D200" i="6"/>
  <c r="H200" i="6"/>
  <c r="L200" i="6" s="1"/>
  <c r="D131" i="6"/>
  <c r="H131" i="6"/>
  <c r="L131" i="6" s="1"/>
  <c r="V131" i="6"/>
  <c r="V85" i="6"/>
  <c r="S257" i="3"/>
  <c r="S264" i="6"/>
  <c r="Q57" i="3"/>
  <c r="H62" i="3"/>
  <c r="P62" i="3" s="1"/>
  <c r="Q62" i="3"/>
  <c r="R150" i="3"/>
  <c r="S150" i="3"/>
  <c r="H236" i="3"/>
  <c r="P236" i="3" s="1"/>
  <c r="Q236" i="3"/>
  <c r="T169" i="6"/>
  <c r="I169" i="6"/>
  <c r="E169" i="6"/>
  <c r="Q169" i="6" s="1"/>
  <c r="V50" i="6"/>
  <c r="K50" i="6"/>
  <c r="G50" i="6"/>
  <c r="T175" i="6"/>
  <c r="E175" i="6"/>
  <c r="Q175" i="6" s="1"/>
  <c r="I175" i="6"/>
  <c r="M175" i="6" s="1"/>
  <c r="D39" i="6"/>
  <c r="H39" i="6"/>
  <c r="L39" i="6" s="1"/>
  <c r="V39" i="6"/>
  <c r="U150" i="6"/>
  <c r="J150" i="6"/>
  <c r="F150" i="6"/>
  <c r="H230" i="6"/>
  <c r="D230" i="6"/>
  <c r="V230" i="6"/>
  <c r="D20" i="6"/>
  <c r="H20" i="6"/>
  <c r="L20" i="6" s="1"/>
  <c r="R167" i="3"/>
  <c r="S167" i="3"/>
  <c r="H21" i="6"/>
  <c r="D21" i="6"/>
  <c r="T264" i="6"/>
  <c r="E264" i="6"/>
  <c r="I264" i="6"/>
  <c r="M264" i="6" s="1"/>
  <c r="K168" i="6"/>
  <c r="G168" i="6"/>
  <c r="S168" i="6" s="1"/>
  <c r="V23" i="6"/>
  <c r="K23" i="6"/>
  <c r="G23" i="6"/>
  <c r="S23" i="6" s="1"/>
  <c r="E274" i="6"/>
  <c r="Q274" i="6" s="1"/>
  <c r="I274" i="6"/>
  <c r="M274" i="6" s="1"/>
  <c r="T274" i="6"/>
  <c r="I208" i="6"/>
  <c r="E208" i="6"/>
  <c r="T208" i="6"/>
  <c r="D248" i="6"/>
  <c r="S248" i="6" s="1"/>
  <c r="H248" i="6"/>
  <c r="L248" i="6" s="1"/>
  <c r="U134" i="6"/>
  <c r="J134" i="6"/>
  <c r="F134" i="6"/>
  <c r="J258" i="6"/>
  <c r="U258" i="6"/>
  <c r="F258" i="6"/>
  <c r="U72" i="6"/>
  <c r="F72" i="6"/>
  <c r="R72" i="6" s="1"/>
  <c r="J72" i="6"/>
  <c r="N72" i="6" s="1"/>
  <c r="U63" i="6"/>
  <c r="F63" i="6"/>
  <c r="R63" i="6" s="1"/>
  <c r="J63" i="6"/>
  <c r="N63" i="6" s="1"/>
  <c r="H22" i="6"/>
  <c r="D22" i="6"/>
  <c r="D170" i="6"/>
  <c r="H170" i="6"/>
  <c r="E243" i="6"/>
  <c r="Q243" i="6" s="1"/>
  <c r="I243" i="6"/>
  <c r="M243" i="6" s="1"/>
  <c r="T243" i="6"/>
  <c r="D206" i="6"/>
  <c r="H206" i="6"/>
  <c r="L206" i="6" s="1"/>
  <c r="O128" i="6"/>
  <c r="V234" i="6"/>
  <c r="I18" i="6"/>
  <c r="E18" i="6"/>
  <c r="Q18" i="6" s="1"/>
  <c r="I155" i="6"/>
  <c r="E155" i="6"/>
  <c r="Q155" i="6" s="1"/>
  <c r="O172" i="6"/>
  <c r="R147" i="6"/>
  <c r="H122" i="3"/>
  <c r="P122" i="3" s="1"/>
  <c r="Q122" i="3"/>
  <c r="Q77" i="3"/>
  <c r="H77" i="3"/>
  <c r="P77" i="3" s="1"/>
  <c r="Q6" i="3"/>
  <c r="H6" i="3"/>
  <c r="P6" i="3" s="1"/>
  <c r="P138" i="3"/>
  <c r="V13" i="6"/>
  <c r="G13" i="6"/>
  <c r="K13" i="6"/>
  <c r="O13" i="6" s="1"/>
  <c r="T236" i="6"/>
  <c r="E236" i="6"/>
  <c r="Q236" i="6" s="1"/>
  <c r="I236" i="6"/>
  <c r="M236" i="6" s="1"/>
  <c r="U87" i="6"/>
  <c r="F87" i="6"/>
  <c r="R87" i="6" s="1"/>
  <c r="J87" i="6"/>
  <c r="N87" i="6" s="1"/>
  <c r="H111" i="6"/>
  <c r="D111" i="6"/>
  <c r="T215" i="6"/>
  <c r="E215" i="6"/>
  <c r="Q215" i="6" s="1"/>
  <c r="I215" i="6"/>
  <c r="M215" i="6" s="1"/>
  <c r="J76" i="3"/>
  <c r="P76" i="3" s="1"/>
  <c r="Q76" i="3"/>
  <c r="K173" i="6"/>
  <c r="O173" i="6" s="1"/>
  <c r="U188" i="6"/>
  <c r="J188" i="6"/>
  <c r="N188" i="6" s="1"/>
  <c r="F188" i="6"/>
  <c r="Q127" i="3"/>
  <c r="H127" i="3"/>
  <c r="P127" i="3" s="1"/>
  <c r="V20" i="6"/>
  <c r="G20" i="6"/>
  <c r="S20" i="6" s="1"/>
  <c r="K20" i="6"/>
  <c r="O20" i="6" s="1"/>
  <c r="I87" i="6"/>
  <c r="E87" i="6"/>
  <c r="Q87" i="6" s="1"/>
  <c r="T68" i="6"/>
  <c r="E68" i="6"/>
  <c r="Q68" i="6" s="1"/>
  <c r="I68" i="6"/>
  <c r="M68" i="6" s="1"/>
  <c r="D264" i="6"/>
  <c r="H264" i="6"/>
  <c r="L264" i="6" s="1"/>
  <c r="F74" i="6"/>
  <c r="R74" i="6" s="1"/>
  <c r="U74" i="6"/>
  <c r="J74" i="6"/>
  <c r="N74" i="6" s="1"/>
  <c r="U84" i="6"/>
  <c r="J84" i="6"/>
  <c r="F84" i="6"/>
  <c r="D97" i="6"/>
  <c r="H97" i="6"/>
  <c r="L97" i="6" s="1"/>
  <c r="D106" i="6"/>
  <c r="H106" i="6"/>
  <c r="L106" i="6" s="1"/>
  <c r="S213" i="6"/>
  <c r="Q20" i="3"/>
  <c r="R20" i="3" s="1"/>
  <c r="S20" i="3" s="1"/>
  <c r="H183" i="3"/>
  <c r="P183" i="3" s="1"/>
  <c r="Q183" i="3"/>
  <c r="Q44" i="3"/>
  <c r="R252" i="3"/>
  <c r="S252" i="3"/>
  <c r="V11" i="6"/>
  <c r="K11" i="6"/>
  <c r="G11" i="6"/>
  <c r="S11" i="6" s="1"/>
  <c r="V89" i="6"/>
  <c r="G89" i="6"/>
  <c r="K89" i="6"/>
  <c r="O89" i="6" s="1"/>
  <c r="T58" i="6"/>
  <c r="I58" i="6"/>
  <c r="E58" i="6"/>
  <c r="U162" i="6"/>
  <c r="F162" i="6"/>
  <c r="J162" i="6"/>
  <c r="N162" i="6" s="1"/>
  <c r="S216" i="6"/>
  <c r="S141" i="3"/>
  <c r="R251" i="3"/>
  <c r="S251" i="3"/>
  <c r="Q139" i="3"/>
  <c r="R139" i="3" s="1"/>
  <c r="S139" i="3" s="1"/>
  <c r="L189" i="6"/>
  <c r="T171" i="6"/>
  <c r="E90" i="6"/>
  <c r="Q90" i="6" s="1"/>
  <c r="V276" i="6"/>
  <c r="V163" i="6"/>
  <c r="K163" i="6"/>
  <c r="G163" i="6"/>
  <c r="S163" i="6" s="1"/>
  <c r="S198" i="6"/>
  <c r="T138" i="6"/>
  <c r="E138" i="6"/>
  <c r="I138" i="6"/>
  <c r="M138" i="6" s="1"/>
  <c r="T97" i="6"/>
  <c r="E97" i="6"/>
  <c r="Q97" i="6" s="1"/>
  <c r="I97" i="6"/>
  <c r="M97" i="6" s="1"/>
  <c r="Q219" i="6"/>
  <c r="S226" i="6"/>
  <c r="T219" i="6"/>
  <c r="Q18" i="3"/>
  <c r="J18" i="3"/>
  <c r="P18" i="3" s="1"/>
  <c r="U140" i="6"/>
  <c r="J140" i="6"/>
  <c r="F140" i="6"/>
  <c r="R140" i="6" s="1"/>
  <c r="U180" i="6"/>
  <c r="F180" i="6"/>
  <c r="R180" i="6" s="1"/>
  <c r="J180" i="6"/>
  <c r="N180" i="6" s="1"/>
  <c r="Q63" i="3"/>
  <c r="T252" i="6"/>
  <c r="E252" i="6"/>
  <c r="Q252" i="6" s="1"/>
  <c r="I252" i="6"/>
  <c r="I244" i="6"/>
  <c r="E244" i="6"/>
  <c r="K142" i="6"/>
  <c r="K91" i="6"/>
  <c r="Q17" i="3"/>
  <c r="T275" i="6"/>
  <c r="E275" i="6"/>
  <c r="Q275" i="6" s="1"/>
  <c r="I275" i="6"/>
  <c r="M275" i="6" s="1"/>
  <c r="V115" i="6"/>
  <c r="K115" i="6"/>
  <c r="G115" i="6"/>
  <c r="S115" i="6" s="1"/>
  <c r="T28" i="6"/>
  <c r="E28" i="6"/>
  <c r="Q28" i="6" s="1"/>
  <c r="I28" i="6"/>
  <c r="M28" i="6" s="1"/>
  <c r="U264" i="6"/>
  <c r="J264" i="6"/>
  <c r="N264" i="6" s="1"/>
  <c r="F264" i="6"/>
  <c r="U34" i="6"/>
  <c r="F34" i="6"/>
  <c r="J34" i="6"/>
  <c r="N34" i="6" s="1"/>
  <c r="H270" i="6"/>
  <c r="D270" i="6"/>
  <c r="H83" i="6"/>
  <c r="D83" i="6"/>
  <c r="S25" i="3"/>
  <c r="H186" i="3"/>
  <c r="P186" i="3" s="1"/>
  <c r="Q186" i="3"/>
  <c r="V92" i="6"/>
  <c r="G92" i="6"/>
  <c r="S92" i="6" s="1"/>
  <c r="K92" i="6"/>
  <c r="O92" i="6" s="1"/>
  <c r="T50" i="6"/>
  <c r="E50" i="6"/>
  <c r="I50" i="6"/>
  <c r="M50" i="6" s="1"/>
  <c r="U246" i="6"/>
  <c r="F246" i="6"/>
  <c r="R246" i="6" s="1"/>
  <c r="J246" i="6"/>
  <c r="N246" i="6" s="1"/>
  <c r="D24" i="6"/>
  <c r="H24" i="6"/>
  <c r="L24" i="6" s="1"/>
  <c r="H269" i="3"/>
  <c r="P269" i="3" s="1"/>
  <c r="Q269" i="3"/>
  <c r="H218" i="3"/>
  <c r="Q218" i="3"/>
  <c r="P31" i="3"/>
  <c r="T161" i="6"/>
  <c r="I161" i="6"/>
  <c r="E161" i="6"/>
  <c r="Q161" i="6" s="1"/>
  <c r="V78" i="6"/>
  <c r="G78" i="6"/>
  <c r="S78" i="6" s="1"/>
  <c r="K78" i="6"/>
  <c r="O78" i="6" s="1"/>
  <c r="J241" i="6"/>
  <c r="F241" i="6"/>
  <c r="R241" i="6" s="1"/>
  <c r="U241" i="6"/>
  <c r="H195" i="3"/>
  <c r="P195" i="3" s="1"/>
  <c r="Q195" i="3"/>
  <c r="T251" i="6"/>
  <c r="I251" i="6"/>
  <c r="E251" i="6"/>
  <c r="T129" i="6"/>
  <c r="I129" i="6"/>
  <c r="E129" i="6"/>
  <c r="D27" i="6"/>
  <c r="H27" i="6"/>
  <c r="L27" i="6" s="1"/>
  <c r="U79" i="6"/>
  <c r="J79" i="6"/>
  <c r="F79" i="6"/>
  <c r="D126" i="6"/>
  <c r="H126" i="6"/>
  <c r="L126" i="6" s="1"/>
  <c r="H166" i="3"/>
  <c r="P166" i="3" s="1"/>
  <c r="Q166" i="3"/>
  <c r="V229" i="6"/>
  <c r="K229" i="6"/>
  <c r="G229" i="6"/>
  <c r="S229" i="6" s="1"/>
  <c r="G268" i="6"/>
  <c r="S268" i="6" s="1"/>
  <c r="V268" i="6"/>
  <c r="K268" i="6"/>
  <c r="T176" i="6"/>
  <c r="E176" i="6"/>
  <c r="I176" i="6"/>
  <c r="U137" i="6"/>
  <c r="F137" i="6"/>
  <c r="R137" i="6" s="1"/>
  <c r="J137" i="6"/>
  <c r="N137" i="6" s="1"/>
  <c r="D172" i="6"/>
  <c r="S172" i="6" s="1"/>
  <c r="H172" i="6"/>
  <c r="L172" i="6" s="1"/>
  <c r="S67" i="6"/>
  <c r="L33" i="3"/>
  <c r="P33" i="3" s="1"/>
  <c r="Q33" i="3"/>
  <c r="H219" i="3"/>
  <c r="P219" i="3" s="1"/>
  <c r="Q219" i="3"/>
  <c r="T187" i="6"/>
  <c r="E187" i="6"/>
  <c r="Q187" i="6" s="1"/>
  <c r="I187" i="6"/>
  <c r="M187" i="6" s="1"/>
  <c r="V28" i="6"/>
  <c r="G28" i="6"/>
  <c r="S28" i="6" s="1"/>
  <c r="K28" i="6"/>
  <c r="T57" i="6"/>
  <c r="E57" i="6"/>
  <c r="I57" i="6"/>
  <c r="M57" i="6" s="1"/>
  <c r="U172" i="6"/>
  <c r="F172" i="6"/>
  <c r="J172" i="6"/>
  <c r="N172" i="6" s="1"/>
  <c r="U99" i="6"/>
  <c r="F99" i="6"/>
  <c r="R99" i="6" s="1"/>
  <c r="J99" i="6"/>
  <c r="N99" i="6" s="1"/>
  <c r="H240" i="6"/>
  <c r="D240" i="6"/>
  <c r="S240" i="6" s="1"/>
  <c r="V240" i="6"/>
  <c r="D116" i="6"/>
  <c r="H116" i="6"/>
  <c r="L116" i="6" s="1"/>
  <c r="V248" i="6"/>
  <c r="S77" i="6"/>
  <c r="Q82" i="3"/>
  <c r="H82" i="3"/>
  <c r="P82" i="3" s="1"/>
  <c r="V219" i="6"/>
  <c r="K219" i="6"/>
  <c r="G219" i="6"/>
  <c r="K259" i="6"/>
  <c r="G259" i="6"/>
  <c r="V70" i="6"/>
  <c r="G70" i="6"/>
  <c r="K70" i="6"/>
  <c r="O70" i="6" s="1"/>
  <c r="T203" i="6"/>
  <c r="E203" i="6"/>
  <c r="Q203" i="6" s="1"/>
  <c r="I203" i="6"/>
  <c r="M203" i="6" s="1"/>
  <c r="U5" i="6"/>
  <c r="F5" i="6"/>
  <c r="R5" i="6" s="1"/>
  <c r="J5" i="6"/>
  <c r="N5" i="6" s="1"/>
  <c r="H9" i="6"/>
  <c r="D9" i="6"/>
  <c r="H12" i="3"/>
  <c r="P12" i="3" s="1"/>
  <c r="Q12" i="3"/>
  <c r="T272" i="6"/>
  <c r="E272" i="6"/>
  <c r="Q272" i="6" s="1"/>
  <c r="H241" i="3"/>
  <c r="P241" i="3" s="1"/>
  <c r="Q241" i="3"/>
  <c r="H260" i="3"/>
  <c r="P260" i="3" s="1"/>
  <c r="Q260" i="3"/>
  <c r="Q259" i="3"/>
  <c r="R259" i="3" s="1"/>
  <c r="S259" i="3" s="1"/>
  <c r="T164" i="6"/>
  <c r="I164" i="6"/>
  <c r="E164" i="6"/>
  <c r="Q164" i="6" s="1"/>
  <c r="K106" i="6"/>
  <c r="V106" i="6"/>
  <c r="G106" i="6"/>
  <c r="S106" i="6" s="1"/>
  <c r="U127" i="6"/>
  <c r="J127" i="6"/>
  <c r="F127" i="6"/>
  <c r="U192" i="6"/>
  <c r="F192" i="6"/>
  <c r="J192" i="6"/>
  <c r="N192" i="6" s="1"/>
  <c r="H50" i="6"/>
  <c r="D50" i="6"/>
  <c r="V144" i="6"/>
  <c r="G144" i="6"/>
  <c r="K144" i="6"/>
  <c r="T205" i="6"/>
  <c r="E205" i="6"/>
  <c r="I205" i="6"/>
  <c r="M205" i="6" s="1"/>
  <c r="Q58" i="3"/>
  <c r="H58" i="3"/>
  <c r="P58" i="3" s="1"/>
  <c r="H108" i="3"/>
  <c r="P108" i="3" s="1"/>
  <c r="Q108" i="3"/>
  <c r="R262" i="3"/>
  <c r="S262" i="3"/>
  <c r="V121" i="6"/>
  <c r="G121" i="6"/>
  <c r="S121" i="6" s="1"/>
  <c r="K121" i="6"/>
  <c r="O121" i="6" s="1"/>
  <c r="I42" i="6"/>
  <c r="T42" i="6"/>
  <c r="E42" i="6"/>
  <c r="Q42" i="6" s="1"/>
  <c r="F226" i="6"/>
  <c r="R226" i="6" s="1"/>
  <c r="U226" i="6"/>
  <c r="J226" i="6"/>
  <c r="N226" i="6" s="1"/>
  <c r="H85" i="3"/>
  <c r="P85" i="3" s="1"/>
  <c r="R224" i="3"/>
  <c r="S224" i="3"/>
  <c r="I202" i="6"/>
  <c r="V68" i="6"/>
  <c r="O213" i="6"/>
  <c r="T95" i="6"/>
  <c r="E95" i="6"/>
  <c r="Q95" i="6" s="1"/>
  <c r="I95" i="6"/>
  <c r="M95" i="6" s="1"/>
  <c r="T71" i="6"/>
  <c r="I71" i="6"/>
  <c r="E71" i="6"/>
  <c r="Q71" i="6" s="1"/>
  <c r="I45" i="6"/>
  <c r="M45" i="6" s="1"/>
  <c r="H201" i="6"/>
  <c r="D201" i="6"/>
  <c r="T191" i="6"/>
  <c r="E191" i="6"/>
  <c r="Q191" i="6" s="1"/>
  <c r="I191" i="6"/>
  <c r="E153" i="6"/>
  <c r="K253" i="6"/>
  <c r="O253" i="6" s="1"/>
  <c r="V226" i="6"/>
  <c r="D219" i="6"/>
  <c r="P42" i="3"/>
  <c r="U181" i="6"/>
  <c r="F181" i="6"/>
  <c r="J181" i="6"/>
  <c r="N181" i="6" s="1"/>
  <c r="U151" i="6"/>
  <c r="J151" i="6"/>
  <c r="F151" i="6"/>
  <c r="R151" i="6" s="1"/>
  <c r="S272" i="6"/>
  <c r="I153" i="6"/>
  <c r="M153" i="6" s="1"/>
  <c r="R64" i="3"/>
  <c r="S64" i="3"/>
  <c r="Q101" i="6"/>
  <c r="V270" i="6"/>
  <c r="K270" i="6"/>
  <c r="G270" i="6"/>
  <c r="S270" i="6" s="1"/>
  <c r="U30" i="6"/>
  <c r="F30" i="6"/>
  <c r="J30" i="6"/>
  <c r="N30" i="6" s="1"/>
  <c r="M241" i="6"/>
  <c r="V262" i="6"/>
  <c r="G262" i="6"/>
  <c r="K262" i="6"/>
  <c r="O262" i="6" s="1"/>
  <c r="U191" i="6"/>
  <c r="F191" i="6"/>
  <c r="R191" i="6" s="1"/>
  <c r="J191" i="6"/>
  <c r="N191" i="6" s="1"/>
  <c r="S83" i="6"/>
  <c r="H51" i="3"/>
  <c r="P51" i="3" s="1"/>
  <c r="Q51" i="3"/>
  <c r="L65" i="6"/>
  <c r="R54" i="3"/>
  <c r="S54" i="3" s="1"/>
  <c r="H273" i="3"/>
  <c r="P273" i="3" s="1"/>
  <c r="Q273" i="3"/>
  <c r="R273" i="3" s="1"/>
  <c r="H242" i="3"/>
  <c r="P242" i="3" s="1"/>
  <c r="Q242" i="3"/>
  <c r="T234" i="6"/>
  <c r="E234" i="6"/>
  <c r="I234" i="6"/>
  <c r="M234" i="6" s="1"/>
  <c r="T204" i="6"/>
  <c r="E204" i="6"/>
  <c r="I204" i="6"/>
  <c r="M204" i="6" s="1"/>
  <c r="V111" i="6"/>
  <c r="K111" i="6"/>
  <c r="G111" i="6"/>
  <c r="V59" i="6"/>
  <c r="G59" i="6"/>
  <c r="K59" i="6"/>
  <c r="O59" i="6" s="1"/>
  <c r="T85" i="6"/>
  <c r="E85" i="6"/>
  <c r="I85" i="6"/>
  <c r="M85" i="6" s="1"/>
  <c r="E119" i="6"/>
  <c r="T119" i="6"/>
  <c r="I119" i="6"/>
  <c r="M119" i="6" s="1"/>
  <c r="E32" i="6"/>
  <c r="Q32" i="6" s="1"/>
  <c r="T32" i="6"/>
  <c r="I32" i="6"/>
  <c r="H183" i="6"/>
  <c r="D183" i="6"/>
  <c r="T212" i="6"/>
  <c r="E212" i="6"/>
  <c r="Q212" i="6" s="1"/>
  <c r="D269" i="6"/>
  <c r="H269" i="6"/>
  <c r="L269" i="6" s="1"/>
  <c r="U200" i="6"/>
  <c r="F200" i="6"/>
  <c r="J200" i="6"/>
  <c r="N200" i="6" s="1"/>
  <c r="U174" i="6"/>
  <c r="F174" i="6"/>
  <c r="J174" i="6"/>
  <c r="N174" i="6" s="1"/>
  <c r="U156" i="6"/>
  <c r="J156" i="6"/>
  <c r="F156" i="6"/>
  <c r="R156" i="6" s="1"/>
  <c r="H208" i="6"/>
  <c r="D208" i="6"/>
  <c r="H128" i="6"/>
  <c r="L128" i="6" s="1"/>
  <c r="D128" i="6"/>
  <c r="H41" i="6"/>
  <c r="L41" i="6" s="1"/>
  <c r="D41" i="6"/>
  <c r="Q261" i="3"/>
  <c r="H261" i="3"/>
  <c r="P261" i="3" s="1"/>
  <c r="H14" i="3"/>
  <c r="P14" i="3" s="1"/>
  <c r="Q14" i="3"/>
  <c r="R217" i="3"/>
  <c r="S217" i="3"/>
  <c r="T146" i="6"/>
  <c r="I146" i="6"/>
  <c r="E146" i="6"/>
  <c r="Q146" i="6" s="1"/>
  <c r="K39" i="6"/>
  <c r="G39" i="6"/>
  <c r="K31" i="6"/>
  <c r="G31" i="6"/>
  <c r="S31" i="6" s="1"/>
  <c r="V31" i="6"/>
  <c r="V95" i="6"/>
  <c r="G95" i="6"/>
  <c r="S95" i="6" s="1"/>
  <c r="K95" i="6"/>
  <c r="O95" i="6" s="1"/>
  <c r="V123" i="6"/>
  <c r="G123" i="6"/>
  <c r="S123" i="6" s="1"/>
  <c r="K123" i="6"/>
  <c r="V255" i="6"/>
  <c r="G255" i="6"/>
  <c r="K255" i="6"/>
  <c r="O255" i="6" s="1"/>
  <c r="T217" i="6"/>
  <c r="E217" i="6"/>
  <c r="Q217" i="6" s="1"/>
  <c r="I217" i="6"/>
  <c r="M217" i="6" s="1"/>
  <c r="T228" i="6"/>
  <c r="I228" i="6"/>
  <c r="E228" i="6"/>
  <c r="Q228" i="6" s="1"/>
  <c r="H38" i="6"/>
  <c r="D38" i="6"/>
  <c r="S38" i="6" s="1"/>
  <c r="H190" i="6"/>
  <c r="D190" i="6"/>
  <c r="U146" i="6"/>
  <c r="J146" i="6"/>
  <c r="F146" i="6"/>
  <c r="R146" i="6" s="1"/>
  <c r="J198" i="6"/>
  <c r="N198" i="6" s="1"/>
  <c r="F198" i="6"/>
  <c r="U198" i="6"/>
  <c r="U158" i="6"/>
  <c r="J158" i="6"/>
  <c r="F158" i="6"/>
  <c r="H218" i="6"/>
  <c r="D218" i="6"/>
  <c r="L218" i="6" s="1"/>
  <c r="Q147" i="6"/>
  <c r="J24" i="3"/>
  <c r="P24" i="3" s="1"/>
  <c r="Q24" i="3"/>
  <c r="H9" i="3"/>
  <c r="P9" i="3" s="1"/>
  <c r="Q9" i="3"/>
  <c r="S163" i="3"/>
  <c r="R61" i="3"/>
  <c r="S61" i="3"/>
  <c r="R267" i="3"/>
  <c r="S267" i="3"/>
  <c r="V15" i="6"/>
  <c r="G15" i="6"/>
  <c r="S15" i="6" s="1"/>
  <c r="K15" i="6"/>
  <c r="G158" i="6"/>
  <c r="K158" i="6"/>
  <c r="V158" i="6"/>
  <c r="V93" i="6"/>
  <c r="G93" i="6"/>
  <c r="K93" i="6"/>
  <c r="V110" i="6"/>
  <c r="G110" i="6"/>
  <c r="S110" i="6" s="1"/>
  <c r="K110" i="6"/>
  <c r="O110" i="6" s="1"/>
  <c r="V153" i="6"/>
  <c r="G153" i="6"/>
  <c r="S153" i="6" s="1"/>
  <c r="K153" i="6"/>
  <c r="O153" i="6" s="1"/>
  <c r="T201" i="6"/>
  <c r="E201" i="6"/>
  <c r="I201" i="6"/>
  <c r="M201" i="6" s="1"/>
  <c r="T223" i="6"/>
  <c r="E223" i="6"/>
  <c r="Q223" i="6" s="1"/>
  <c r="I223" i="6"/>
  <c r="M223" i="6" s="1"/>
  <c r="I75" i="6"/>
  <c r="M75" i="6" s="1"/>
  <c r="T75" i="6"/>
  <c r="E75" i="6"/>
  <c r="Q75" i="6" s="1"/>
  <c r="D75" i="6"/>
  <c r="H75" i="6"/>
  <c r="L75" i="6" s="1"/>
  <c r="I237" i="6"/>
  <c r="T237" i="6"/>
  <c r="E237" i="6"/>
  <c r="Q237" i="6" s="1"/>
  <c r="D232" i="6"/>
  <c r="H232" i="6"/>
  <c r="L232" i="6" s="1"/>
  <c r="F136" i="6"/>
  <c r="U136" i="6"/>
  <c r="J136" i="6"/>
  <c r="N136" i="6" s="1"/>
  <c r="U185" i="6"/>
  <c r="F185" i="6"/>
  <c r="R185" i="6" s="1"/>
  <c r="J185" i="6"/>
  <c r="N185" i="6" s="1"/>
  <c r="U153" i="6"/>
  <c r="F153" i="6"/>
  <c r="R153" i="6" s="1"/>
  <c r="J153" i="6"/>
  <c r="N153" i="6" s="1"/>
  <c r="U221" i="6"/>
  <c r="J221" i="6"/>
  <c r="N221" i="6" s="1"/>
  <c r="F221" i="6"/>
  <c r="D177" i="6"/>
  <c r="H177" i="6"/>
  <c r="H217" i="6"/>
  <c r="D217" i="6"/>
  <c r="H33" i="6"/>
  <c r="D33" i="6"/>
  <c r="H32" i="3"/>
  <c r="P32" i="3" s="1"/>
  <c r="Q32" i="3"/>
  <c r="Q232" i="3"/>
  <c r="H232" i="3"/>
  <c r="P232" i="3" s="1"/>
  <c r="Q88" i="3"/>
  <c r="O105" i="6"/>
  <c r="V161" i="6"/>
  <c r="K161" i="6"/>
  <c r="G161" i="6"/>
  <c r="S161" i="6" s="1"/>
  <c r="V114" i="6"/>
  <c r="K114" i="6"/>
  <c r="G114" i="6"/>
  <c r="S114" i="6" s="1"/>
  <c r="V201" i="6"/>
  <c r="K201" i="6"/>
  <c r="O201" i="6" s="1"/>
  <c r="G201" i="6"/>
  <c r="E268" i="6"/>
  <c r="T268" i="6"/>
  <c r="I268" i="6"/>
  <c r="M268" i="6" s="1"/>
  <c r="V75" i="6"/>
  <c r="G75" i="6"/>
  <c r="S75" i="6" s="1"/>
  <c r="K75" i="6"/>
  <c r="O75" i="6" s="1"/>
  <c r="V9" i="6"/>
  <c r="K9" i="6"/>
  <c r="G9" i="6"/>
  <c r="E35" i="6"/>
  <c r="Q35" i="6" s="1"/>
  <c r="T35" i="6"/>
  <c r="I35" i="6"/>
  <c r="M35" i="6" s="1"/>
  <c r="I199" i="6"/>
  <c r="E199" i="6"/>
  <c r="Q199" i="6" s="1"/>
  <c r="T199" i="6"/>
  <c r="T218" i="6"/>
  <c r="I218" i="6"/>
  <c r="M218" i="6" s="1"/>
  <c r="E218" i="6"/>
  <c r="U250" i="6"/>
  <c r="F250" i="6"/>
  <c r="J250" i="6"/>
  <c r="N250" i="6" s="1"/>
  <c r="U236" i="6"/>
  <c r="J236" i="6"/>
  <c r="F236" i="6"/>
  <c r="R236" i="6" s="1"/>
  <c r="U234" i="6"/>
  <c r="J234" i="6"/>
  <c r="F234" i="6"/>
  <c r="U155" i="6"/>
  <c r="F155" i="6"/>
  <c r="J155" i="6"/>
  <c r="N155" i="6" s="1"/>
  <c r="U73" i="6"/>
  <c r="F73" i="6"/>
  <c r="R73" i="6" s="1"/>
  <c r="J73" i="6"/>
  <c r="N73" i="6" s="1"/>
  <c r="H64" i="6"/>
  <c r="D64" i="6"/>
  <c r="S64" i="6" s="1"/>
  <c r="T64" i="6"/>
  <c r="H123" i="6"/>
  <c r="L123" i="6" s="1"/>
  <c r="D123" i="6"/>
  <c r="D231" i="6"/>
  <c r="H231" i="6"/>
  <c r="H135" i="6"/>
  <c r="D135" i="6"/>
  <c r="H26" i="6"/>
  <c r="D26" i="6"/>
  <c r="H235" i="6"/>
  <c r="D235" i="6"/>
  <c r="H35" i="3"/>
  <c r="P35" i="3" s="1"/>
  <c r="Q35" i="3"/>
  <c r="M54" i="6"/>
  <c r="S72" i="3"/>
  <c r="R215" i="3"/>
  <c r="S215" i="3"/>
  <c r="H190" i="3"/>
  <c r="P190" i="3" s="1"/>
  <c r="Q190" i="3"/>
  <c r="S130" i="3"/>
  <c r="R91" i="3"/>
  <c r="S91" i="3"/>
  <c r="Q204" i="3"/>
  <c r="T136" i="6"/>
  <c r="E136" i="6"/>
  <c r="I136" i="6"/>
  <c r="M136" i="6" s="1"/>
  <c r="K258" i="6"/>
  <c r="V258" i="6"/>
  <c r="G258" i="6"/>
  <c r="K176" i="6"/>
  <c r="V176" i="6"/>
  <c r="G176" i="6"/>
  <c r="V223" i="6"/>
  <c r="K223" i="6"/>
  <c r="G223" i="6"/>
  <c r="S223" i="6" s="1"/>
  <c r="V37" i="6"/>
  <c r="G37" i="6"/>
  <c r="S37" i="6" s="1"/>
  <c r="K37" i="6"/>
  <c r="O37" i="6" s="1"/>
  <c r="E154" i="6"/>
  <c r="T154" i="6"/>
  <c r="I154" i="6"/>
  <c r="M154" i="6" s="1"/>
  <c r="T213" i="6"/>
  <c r="I213" i="6"/>
  <c r="M213" i="6" s="1"/>
  <c r="E213" i="6"/>
  <c r="Q213" i="6" s="1"/>
  <c r="D250" i="6"/>
  <c r="H250" i="6"/>
  <c r="L250" i="6" s="1"/>
  <c r="U45" i="6"/>
  <c r="J45" i="6"/>
  <c r="F45" i="6"/>
  <c r="U222" i="6"/>
  <c r="F222" i="6"/>
  <c r="R222" i="6" s="1"/>
  <c r="J222" i="6"/>
  <c r="N222" i="6" s="1"/>
  <c r="U55" i="6"/>
  <c r="J55" i="6"/>
  <c r="F55" i="6"/>
  <c r="R55" i="6" s="1"/>
  <c r="U135" i="6"/>
  <c r="F135" i="6"/>
  <c r="R135" i="6" s="1"/>
  <c r="J135" i="6"/>
  <c r="N135" i="6" s="1"/>
  <c r="U145" i="6"/>
  <c r="J145" i="6"/>
  <c r="F145" i="6"/>
  <c r="R145" i="6" s="1"/>
  <c r="D233" i="6"/>
  <c r="H233" i="6"/>
  <c r="L233" i="6" s="1"/>
  <c r="V233" i="6"/>
  <c r="U233" i="6"/>
  <c r="H150" i="6"/>
  <c r="D150" i="6"/>
  <c r="H224" i="6"/>
  <c r="D224" i="6"/>
  <c r="V224" i="6"/>
  <c r="D161" i="6"/>
  <c r="H161" i="6"/>
  <c r="L161" i="6" s="1"/>
  <c r="D260" i="6"/>
  <c r="L260" i="6" s="1"/>
  <c r="T260" i="6"/>
  <c r="S234" i="6"/>
  <c r="T276" i="6"/>
  <c r="I276" i="6"/>
  <c r="E276" i="6"/>
  <c r="Q276" i="6" s="1"/>
  <c r="P26" i="3"/>
  <c r="R63" i="3"/>
  <c r="S63" i="3"/>
  <c r="H255" i="3"/>
  <c r="P255" i="3" s="1"/>
  <c r="Q255" i="3"/>
  <c r="R172" i="3"/>
  <c r="S172" i="3" s="1"/>
  <c r="Q25" i="3"/>
  <c r="Q138" i="3"/>
  <c r="P204" i="3"/>
  <c r="I48" i="6"/>
  <c r="T48" i="6"/>
  <c r="E48" i="6"/>
  <c r="V222" i="6"/>
  <c r="G222" i="6"/>
  <c r="S222" i="6" s="1"/>
  <c r="K222" i="6"/>
  <c r="O222" i="6" s="1"/>
  <c r="V26" i="6"/>
  <c r="K26" i="6"/>
  <c r="G26" i="6"/>
  <c r="T118" i="6"/>
  <c r="I118" i="6"/>
  <c r="E118" i="6"/>
  <c r="Q118" i="6" s="1"/>
  <c r="E20" i="6"/>
  <c r="Q20" i="6" s="1"/>
  <c r="T20" i="6"/>
  <c r="I20" i="6"/>
  <c r="E92" i="6"/>
  <c r="T92" i="6"/>
  <c r="I92" i="6"/>
  <c r="M92" i="6" s="1"/>
  <c r="J69" i="6"/>
  <c r="U69" i="6"/>
  <c r="F69" i="6"/>
  <c r="U196" i="6"/>
  <c r="J196" i="6"/>
  <c r="F196" i="6"/>
  <c r="F121" i="6"/>
  <c r="R121" i="6" s="1"/>
  <c r="U121" i="6"/>
  <c r="J121" i="6"/>
  <c r="N121" i="6" s="1"/>
  <c r="U100" i="6"/>
  <c r="F100" i="6"/>
  <c r="J100" i="6"/>
  <c r="N100" i="6" s="1"/>
  <c r="H89" i="6"/>
  <c r="D89" i="6"/>
  <c r="H130" i="6"/>
  <c r="L130" i="6" s="1"/>
  <c r="D130" i="6"/>
  <c r="D180" i="6"/>
  <c r="H180" i="6"/>
  <c r="D98" i="6"/>
  <c r="H98" i="6"/>
  <c r="L98" i="6" s="1"/>
  <c r="H156" i="6"/>
  <c r="D156" i="6"/>
  <c r="H16" i="6"/>
  <c r="D16" i="6"/>
  <c r="T122" i="6"/>
  <c r="I122" i="6"/>
  <c r="E122" i="6"/>
  <c r="Q122" i="6" s="1"/>
  <c r="I115" i="6"/>
  <c r="T115" i="6"/>
  <c r="E115" i="6"/>
  <c r="Q115" i="6" s="1"/>
  <c r="E259" i="6"/>
  <c r="Q259" i="6" s="1"/>
  <c r="T259" i="6"/>
  <c r="I259" i="6"/>
  <c r="M259" i="6" s="1"/>
  <c r="Q37" i="3"/>
  <c r="H37" i="3"/>
  <c r="P37" i="3" s="1"/>
  <c r="R155" i="3"/>
  <c r="S155" i="3"/>
  <c r="P243" i="3"/>
  <c r="H55" i="3"/>
  <c r="P55" i="3" s="1"/>
  <c r="Q55" i="3"/>
  <c r="S164" i="3"/>
  <c r="T149" i="6"/>
  <c r="E149" i="6"/>
  <c r="I149" i="6"/>
  <c r="G68" i="6"/>
  <c r="S68" i="6" s="1"/>
  <c r="K68" i="6"/>
  <c r="O68" i="6" s="1"/>
  <c r="V151" i="6"/>
  <c r="K151" i="6"/>
  <c r="G151" i="6"/>
  <c r="S151" i="6" s="1"/>
  <c r="V10" i="6"/>
  <c r="G10" i="6"/>
  <c r="K10" i="6"/>
  <c r="I9" i="6"/>
  <c r="M9" i="6" s="1"/>
  <c r="T9" i="6"/>
  <c r="E9" i="6"/>
  <c r="U239" i="6"/>
  <c r="J239" i="6"/>
  <c r="N239" i="6" s="1"/>
  <c r="F239" i="6"/>
  <c r="U253" i="6"/>
  <c r="J253" i="6"/>
  <c r="F253" i="6"/>
  <c r="R253" i="6" s="1"/>
  <c r="D62" i="6"/>
  <c r="H62" i="6"/>
  <c r="L62" i="6" s="1"/>
  <c r="U24" i="6"/>
  <c r="F24" i="6"/>
  <c r="R24" i="6" s="1"/>
  <c r="J24" i="6"/>
  <c r="N24" i="6" s="1"/>
  <c r="U194" i="6"/>
  <c r="J194" i="6"/>
  <c r="F194" i="6"/>
  <c r="R194" i="6" s="1"/>
  <c r="U59" i="6"/>
  <c r="F59" i="6"/>
  <c r="J59" i="6"/>
  <c r="N59" i="6" s="1"/>
  <c r="U58" i="6"/>
  <c r="J58" i="6"/>
  <c r="N58" i="6" s="1"/>
  <c r="F58" i="6"/>
  <c r="D105" i="6"/>
  <c r="H105" i="6"/>
  <c r="D110" i="6"/>
  <c r="H110" i="6"/>
  <c r="L110" i="6" s="1"/>
  <c r="H169" i="6"/>
  <c r="D169" i="6"/>
  <c r="D74" i="6"/>
  <c r="H74" i="6"/>
  <c r="L74" i="6" s="1"/>
  <c r="D11" i="6"/>
  <c r="H11" i="6"/>
  <c r="L11" i="6" s="1"/>
  <c r="O140" i="6"/>
  <c r="L129" i="6"/>
  <c r="H46" i="3"/>
  <c r="P46" i="3" s="1"/>
  <c r="Q46" i="3"/>
  <c r="U90" i="6"/>
  <c r="F90" i="6"/>
  <c r="R90" i="6" s="1"/>
  <c r="J90" i="6"/>
  <c r="N90" i="6" s="1"/>
  <c r="U147" i="6"/>
  <c r="H49" i="3"/>
  <c r="P49" i="3" s="1"/>
  <c r="Q49" i="3"/>
  <c r="H162" i="3"/>
  <c r="P162" i="3" s="1"/>
  <c r="Q162" i="3"/>
  <c r="Q142" i="3"/>
  <c r="R266" i="3"/>
  <c r="S266" i="3"/>
  <c r="V269" i="6"/>
  <c r="G269" i="6"/>
  <c r="S269" i="6" s="1"/>
  <c r="K269" i="6"/>
  <c r="O269" i="6" s="1"/>
  <c r="T242" i="6"/>
  <c r="E242" i="6"/>
  <c r="Q242" i="6" s="1"/>
  <c r="I242" i="6"/>
  <c r="M242" i="6" s="1"/>
  <c r="G182" i="6"/>
  <c r="S182" i="6" s="1"/>
  <c r="V182" i="6"/>
  <c r="K182" i="6"/>
  <c r="O182" i="6" s="1"/>
  <c r="V6" i="6"/>
  <c r="K6" i="6"/>
  <c r="G6" i="6"/>
  <c r="S6" i="6" s="1"/>
  <c r="E74" i="6"/>
  <c r="Q74" i="6" s="1"/>
  <c r="T74" i="6"/>
  <c r="I74" i="6"/>
  <c r="T26" i="6"/>
  <c r="E26" i="6"/>
  <c r="I26" i="6"/>
  <c r="T81" i="6"/>
  <c r="I81" i="6"/>
  <c r="E81" i="6"/>
  <c r="Q81" i="6" s="1"/>
  <c r="T55" i="6"/>
  <c r="I55" i="6"/>
  <c r="E55" i="6"/>
  <c r="J16" i="6"/>
  <c r="F16" i="6"/>
  <c r="R16" i="6" s="1"/>
  <c r="U16" i="6"/>
  <c r="U40" i="6"/>
  <c r="F40" i="6"/>
  <c r="R40" i="6" s="1"/>
  <c r="J40" i="6"/>
  <c r="N40" i="6" s="1"/>
  <c r="U50" i="6"/>
  <c r="J50" i="6"/>
  <c r="F50" i="6"/>
  <c r="R50" i="6" s="1"/>
  <c r="D100" i="6"/>
  <c r="H100" i="6"/>
  <c r="D160" i="6"/>
  <c r="H160" i="6"/>
  <c r="D144" i="6"/>
  <c r="H144" i="6"/>
  <c r="L144" i="6" s="1"/>
  <c r="V105" i="6"/>
  <c r="Q45" i="3"/>
  <c r="R45" i="3" s="1"/>
  <c r="S45" i="3" s="1"/>
  <c r="F65" i="6"/>
  <c r="R65" i="6" s="1"/>
  <c r="J65" i="6"/>
  <c r="N65" i="6" s="1"/>
  <c r="U65" i="6"/>
  <c r="E151" i="6"/>
  <c r="Q151" i="6" s="1"/>
  <c r="T151" i="6"/>
  <c r="I151" i="6"/>
  <c r="M151" i="6" s="1"/>
  <c r="H96" i="3"/>
  <c r="P96" i="3" s="1"/>
  <c r="Q96" i="3"/>
  <c r="Q99" i="3"/>
  <c r="H99" i="3"/>
  <c r="P99" i="3" s="1"/>
  <c r="H184" i="3"/>
  <c r="P184" i="3" s="1"/>
  <c r="Q184" i="3"/>
  <c r="Q81" i="3"/>
  <c r="H81" i="3"/>
  <c r="P81" i="3" s="1"/>
  <c r="T230" i="6"/>
  <c r="E230" i="6"/>
  <c r="Q230" i="6" s="1"/>
  <c r="I230" i="6"/>
  <c r="M230" i="6" s="1"/>
  <c r="K62" i="6"/>
  <c r="G62" i="6"/>
  <c r="V62" i="6"/>
  <c r="G186" i="6"/>
  <c r="V186" i="6"/>
  <c r="K186" i="6"/>
  <c r="O186" i="6" s="1"/>
  <c r="V133" i="6"/>
  <c r="G133" i="6"/>
  <c r="K133" i="6"/>
  <c r="O133" i="6" s="1"/>
  <c r="K159" i="6"/>
  <c r="G159" i="6"/>
  <c r="S159" i="6" s="1"/>
  <c r="V159" i="6"/>
  <c r="I67" i="6"/>
  <c r="E67" i="6"/>
  <c r="Q67" i="6" s="1"/>
  <c r="T222" i="6"/>
  <c r="I222" i="6"/>
  <c r="E222" i="6"/>
  <c r="Q222" i="6" s="1"/>
  <c r="T193" i="6"/>
  <c r="I193" i="6"/>
  <c r="E193" i="6"/>
  <c r="J26" i="6"/>
  <c r="F26" i="6"/>
  <c r="R26" i="6" s="1"/>
  <c r="U26" i="6"/>
  <c r="J21" i="6"/>
  <c r="F21" i="6"/>
  <c r="U21" i="6"/>
  <c r="H88" i="6"/>
  <c r="D88" i="6"/>
  <c r="V88" i="6"/>
  <c r="V101" i="6"/>
  <c r="T190" i="6"/>
  <c r="I190" i="6"/>
  <c r="E190" i="6"/>
  <c r="Q190" i="6" s="1"/>
  <c r="V213" i="6"/>
  <c r="S180" i="3"/>
  <c r="Q54" i="3"/>
  <c r="R114" i="3"/>
  <c r="S114" i="3" s="1"/>
  <c r="S160" i="3"/>
  <c r="H73" i="3"/>
  <c r="P73" i="3" s="1"/>
  <c r="H249" i="3"/>
  <c r="P249" i="3" s="1"/>
  <c r="Q215" i="3"/>
  <c r="R147" i="3"/>
  <c r="S147" i="3"/>
  <c r="H118" i="3"/>
  <c r="P118" i="3" s="1"/>
  <c r="Q26" i="3"/>
  <c r="H213" i="3"/>
  <c r="P213" i="3" s="1"/>
  <c r="Q80" i="3"/>
  <c r="R80" i="3" s="1"/>
  <c r="S80" i="3" s="1"/>
  <c r="S57" i="6"/>
  <c r="K227" i="6"/>
  <c r="G227" i="6"/>
  <c r="S227" i="6" s="1"/>
  <c r="V231" i="6"/>
  <c r="K231" i="6"/>
  <c r="O231" i="6" s="1"/>
  <c r="G231" i="6"/>
  <c r="S231" i="6" s="1"/>
  <c r="V216" i="6"/>
  <c r="T88" i="6"/>
  <c r="I88" i="6"/>
  <c r="E88" i="6"/>
  <c r="D175" i="6"/>
  <c r="H175" i="6"/>
  <c r="L175" i="6" s="1"/>
  <c r="V253" i="6"/>
  <c r="Q247" i="6"/>
  <c r="R36" i="3"/>
  <c r="S36" i="3"/>
  <c r="D142" i="6"/>
  <c r="L142" i="6" s="1"/>
  <c r="U111" i="6"/>
  <c r="J111" i="6"/>
  <c r="F111" i="6"/>
  <c r="R111" i="6" s="1"/>
  <c r="U110" i="6"/>
  <c r="F110" i="6"/>
  <c r="R110" i="6" s="1"/>
  <c r="J110" i="6"/>
  <c r="N110" i="6" s="1"/>
  <c r="Q5" i="3"/>
  <c r="N5" i="3"/>
  <c r="P5" i="3" s="1"/>
  <c r="U57" i="6"/>
  <c r="F57" i="6"/>
  <c r="J57" i="6"/>
  <c r="N57" i="6" s="1"/>
  <c r="U82" i="6"/>
  <c r="F82" i="6"/>
  <c r="J82" i="6"/>
  <c r="N82" i="6" s="1"/>
  <c r="U11" i="6"/>
  <c r="J11" i="6"/>
  <c r="F11" i="6"/>
  <c r="R11" i="6" s="1"/>
  <c r="U37" i="6"/>
  <c r="J37" i="6"/>
  <c r="F37" i="6"/>
  <c r="R37" i="6" s="1"/>
  <c r="U130" i="6"/>
  <c r="J130" i="6"/>
  <c r="F130" i="6"/>
  <c r="R130" i="6" s="1"/>
  <c r="H80" i="6"/>
  <c r="L80" i="6" s="1"/>
  <c r="D80" i="6"/>
  <c r="V80" i="6"/>
  <c r="H113" i="6"/>
  <c r="L113" i="6" s="1"/>
  <c r="D113" i="6"/>
  <c r="H37" i="6"/>
  <c r="D37" i="6"/>
  <c r="G241" i="6"/>
  <c r="S241" i="6" s="1"/>
  <c r="K241" i="6"/>
  <c r="O241" i="6" s="1"/>
  <c r="V241" i="6"/>
  <c r="T239" i="6"/>
  <c r="E239" i="6"/>
  <c r="Q239" i="6" s="1"/>
  <c r="I239" i="6"/>
  <c r="M239" i="6" s="1"/>
  <c r="D251" i="6"/>
  <c r="H251" i="6"/>
  <c r="L251" i="6" s="1"/>
  <c r="S252" i="6"/>
  <c r="U265" i="6"/>
  <c r="F265" i="6"/>
  <c r="R265" i="6" s="1"/>
  <c r="J265" i="6"/>
  <c r="N265" i="6" s="1"/>
  <c r="Q86" i="3"/>
  <c r="H86" i="3"/>
  <c r="P86" i="3" s="1"/>
  <c r="R272" i="3"/>
  <c r="S272" i="3"/>
  <c r="V32" i="6"/>
  <c r="G32" i="6"/>
  <c r="K32" i="6"/>
  <c r="O32" i="6" s="1"/>
  <c r="V210" i="6"/>
  <c r="K210" i="6"/>
  <c r="G210" i="6"/>
  <c r="S210" i="6" s="1"/>
  <c r="T49" i="6"/>
  <c r="E49" i="6"/>
  <c r="I49" i="6"/>
  <c r="M49" i="6" s="1"/>
  <c r="T188" i="6"/>
  <c r="E188" i="6"/>
  <c r="Q188" i="6" s="1"/>
  <c r="I188" i="6"/>
  <c r="M188" i="6" s="1"/>
  <c r="H207" i="6"/>
  <c r="D207" i="6"/>
  <c r="J169" i="6"/>
  <c r="F169" i="6"/>
  <c r="R169" i="6" s="1"/>
  <c r="U169" i="6"/>
  <c r="H159" i="6"/>
  <c r="L159" i="6" s="1"/>
  <c r="D159" i="6"/>
  <c r="Q191" i="3"/>
  <c r="L191" i="3"/>
  <c r="F268" i="6"/>
  <c r="J268" i="6"/>
  <c r="N268" i="6" s="1"/>
  <c r="U268" i="6"/>
  <c r="U219" i="6"/>
  <c r="J219" i="6"/>
  <c r="F219" i="6"/>
  <c r="R219" i="6" s="1"/>
  <c r="R4" i="3"/>
  <c r="S4" i="3" s="1"/>
  <c r="R169" i="3"/>
  <c r="S169" i="3"/>
  <c r="V243" i="6"/>
  <c r="K243" i="6"/>
  <c r="G243" i="6"/>
  <c r="S243" i="6" s="1"/>
  <c r="T96" i="6"/>
  <c r="E96" i="6"/>
  <c r="I96" i="6"/>
  <c r="M96" i="6" s="1"/>
  <c r="V16" i="6"/>
  <c r="G16" i="6"/>
  <c r="K16" i="6"/>
  <c r="V205" i="6"/>
  <c r="G205" i="6"/>
  <c r="K205" i="6"/>
  <c r="O205" i="6" s="1"/>
  <c r="V84" i="6"/>
  <c r="G84" i="6"/>
  <c r="K84" i="6"/>
  <c r="O84" i="6" s="1"/>
  <c r="T195" i="6"/>
  <c r="E195" i="6"/>
  <c r="Q195" i="6" s="1"/>
  <c r="I195" i="6"/>
  <c r="M195" i="6" s="1"/>
  <c r="T184" i="6"/>
  <c r="I184" i="6"/>
  <c r="E184" i="6"/>
  <c r="T7" i="6"/>
  <c r="E7" i="6"/>
  <c r="Q7" i="6" s="1"/>
  <c r="I7" i="6"/>
  <c r="M7" i="6" s="1"/>
  <c r="T116" i="6"/>
  <c r="I116" i="6"/>
  <c r="M116" i="6" s="1"/>
  <c r="E116" i="6"/>
  <c r="J76" i="6"/>
  <c r="N76" i="6" s="1"/>
  <c r="F76" i="6"/>
  <c r="U76" i="6"/>
  <c r="U224" i="6"/>
  <c r="J224" i="6"/>
  <c r="F224" i="6"/>
  <c r="U167" i="6"/>
  <c r="F167" i="6"/>
  <c r="J167" i="6"/>
  <c r="N167" i="6" s="1"/>
  <c r="F138" i="6"/>
  <c r="U138" i="6"/>
  <c r="J138" i="6"/>
  <c r="N138" i="6" s="1"/>
  <c r="U267" i="6"/>
  <c r="F267" i="6"/>
  <c r="R267" i="6" s="1"/>
  <c r="J267" i="6"/>
  <c r="N267" i="6" s="1"/>
  <c r="D244" i="6"/>
  <c r="H244" i="6"/>
  <c r="L244" i="6" s="1"/>
  <c r="D59" i="6"/>
  <c r="H59" i="6"/>
  <c r="L59" i="6" s="1"/>
  <c r="D28" i="6"/>
  <c r="H28" i="6"/>
  <c r="L28" i="6" s="1"/>
  <c r="O252" i="6"/>
  <c r="E185" i="6"/>
  <c r="T185" i="6"/>
  <c r="I185" i="6"/>
  <c r="M185" i="6" s="1"/>
  <c r="H179" i="6"/>
  <c r="D179" i="6"/>
  <c r="V237" i="6"/>
  <c r="U70" i="6"/>
  <c r="F70" i="6"/>
  <c r="R70" i="6" s="1"/>
  <c r="J70" i="6"/>
  <c r="N70" i="6" s="1"/>
  <c r="Q68" i="3"/>
  <c r="H68" i="3"/>
  <c r="P68" i="3" s="1"/>
  <c r="S70" i="3"/>
  <c r="S119" i="3"/>
  <c r="T11" i="6"/>
  <c r="I11" i="6"/>
  <c r="E11" i="6"/>
  <c r="Q11" i="6" s="1"/>
  <c r="K40" i="6"/>
  <c r="G40" i="6"/>
  <c r="S40" i="6" s="1"/>
  <c r="V40" i="6"/>
  <c r="T123" i="6"/>
  <c r="I123" i="6"/>
  <c r="E123" i="6"/>
  <c r="Q123" i="6" s="1"/>
  <c r="I83" i="6"/>
  <c r="E83" i="6"/>
  <c r="Q83" i="6" s="1"/>
  <c r="T83" i="6"/>
  <c r="V207" i="6"/>
  <c r="G207" i="6"/>
  <c r="K207" i="6"/>
  <c r="O207" i="6" s="1"/>
  <c r="K71" i="6"/>
  <c r="V71" i="6"/>
  <c r="G71" i="6"/>
  <c r="S71" i="6" s="1"/>
  <c r="T157" i="6"/>
  <c r="I157" i="6"/>
  <c r="E157" i="6"/>
  <c r="Q157" i="6" s="1"/>
  <c r="T178" i="6"/>
  <c r="E178" i="6"/>
  <c r="I178" i="6"/>
  <c r="U217" i="6"/>
  <c r="F217" i="6"/>
  <c r="R217" i="6" s="1"/>
  <c r="J217" i="6"/>
  <c r="N217" i="6" s="1"/>
  <c r="J66" i="6"/>
  <c r="F66" i="6"/>
  <c r="U66" i="6"/>
  <c r="U207" i="6"/>
  <c r="J207" i="6"/>
  <c r="F207" i="6"/>
  <c r="U165" i="6"/>
  <c r="F165" i="6"/>
  <c r="J165" i="6"/>
  <c r="N165" i="6" s="1"/>
  <c r="U101" i="6"/>
  <c r="J101" i="6"/>
  <c r="F101" i="6"/>
  <c r="R101" i="6" s="1"/>
  <c r="H154" i="6"/>
  <c r="V154" i="6"/>
  <c r="D154" i="6"/>
  <c r="S154" i="6" s="1"/>
  <c r="D93" i="6"/>
  <c r="H93" i="6"/>
  <c r="U93" i="6"/>
  <c r="D53" i="6"/>
  <c r="H53" i="6"/>
  <c r="L53" i="6" s="1"/>
  <c r="D139" i="6"/>
  <c r="H139" i="6"/>
  <c r="L139" i="6" s="1"/>
  <c r="T22" i="6"/>
  <c r="I22" i="6"/>
  <c r="E22" i="6"/>
  <c r="Q22" i="6" s="1"/>
  <c r="T267" i="6"/>
  <c r="E267" i="6"/>
  <c r="Q267" i="6" s="1"/>
  <c r="I267" i="6"/>
  <c r="M267" i="6" s="1"/>
  <c r="I33" i="6"/>
  <c r="E33" i="6"/>
  <c r="Q33" i="6" s="1"/>
  <c r="T33" i="6"/>
  <c r="D117" i="6"/>
  <c r="H117" i="6"/>
  <c r="L117" i="6" s="1"/>
  <c r="K85" i="6"/>
  <c r="O85" i="6" s="1"/>
  <c r="U197" i="6"/>
  <c r="J197" i="6"/>
  <c r="N197" i="6" s="1"/>
  <c r="F197" i="6"/>
  <c r="R228" i="3"/>
  <c r="S228" i="3"/>
  <c r="Q7" i="3"/>
  <c r="H7" i="3"/>
  <c r="P7" i="3" s="1"/>
  <c r="P22" i="3"/>
  <c r="Q75" i="3"/>
  <c r="R87" i="3"/>
  <c r="S87" i="3"/>
  <c r="S206" i="6"/>
  <c r="T100" i="6"/>
  <c r="E100" i="6"/>
  <c r="I100" i="6"/>
  <c r="M100" i="6" s="1"/>
  <c r="V195" i="6"/>
  <c r="G195" i="6"/>
  <c r="S195" i="6" s="1"/>
  <c r="K195" i="6"/>
  <c r="O195" i="6" s="1"/>
  <c r="V107" i="6"/>
  <c r="K107" i="6"/>
  <c r="G107" i="6"/>
  <c r="T125" i="6"/>
  <c r="E125" i="6"/>
  <c r="I125" i="6"/>
  <c r="M125" i="6" s="1"/>
  <c r="T173" i="6"/>
  <c r="E173" i="6"/>
  <c r="I173" i="6"/>
  <c r="M173" i="6" s="1"/>
  <c r="D67" i="6"/>
  <c r="H67" i="6"/>
  <c r="L67" i="6" s="1"/>
  <c r="U44" i="6"/>
  <c r="J44" i="6"/>
  <c r="F44" i="6"/>
  <c r="U206" i="6"/>
  <c r="J206" i="6"/>
  <c r="F206" i="6"/>
  <c r="R206" i="6" s="1"/>
  <c r="U163" i="6"/>
  <c r="J163" i="6"/>
  <c r="F163" i="6"/>
  <c r="R163" i="6" s="1"/>
  <c r="U28" i="6"/>
  <c r="F28" i="6"/>
  <c r="R28" i="6" s="1"/>
  <c r="J28" i="6"/>
  <c r="N28" i="6" s="1"/>
  <c r="D163" i="6"/>
  <c r="H163" i="6"/>
  <c r="D246" i="6"/>
  <c r="S246" i="6" s="1"/>
  <c r="H246" i="6"/>
  <c r="L246" i="6" s="1"/>
  <c r="H14" i="6"/>
  <c r="D14" i="6"/>
  <c r="H115" i="6"/>
  <c r="D115" i="6"/>
  <c r="U115" i="6"/>
  <c r="T225" i="6"/>
  <c r="E225" i="6"/>
  <c r="Q225" i="6" s="1"/>
  <c r="I225" i="6"/>
  <c r="M225" i="6" s="1"/>
  <c r="H171" i="6"/>
  <c r="D171" i="6"/>
  <c r="R171" i="6" s="1"/>
  <c r="G85" i="6"/>
  <c r="E271" i="6"/>
  <c r="Q271" i="6" s="1"/>
  <c r="H197" i="3"/>
  <c r="P197" i="3" s="1"/>
  <c r="Q197" i="3"/>
  <c r="H185" i="3"/>
  <c r="P185" i="3" s="1"/>
  <c r="Q185" i="3"/>
  <c r="Q91" i="3"/>
  <c r="P161" i="3"/>
  <c r="V203" i="6"/>
  <c r="K203" i="6"/>
  <c r="G203" i="6"/>
  <c r="S203" i="6" s="1"/>
  <c r="T266" i="6"/>
  <c r="E266" i="6"/>
  <c r="Q266" i="6" s="1"/>
  <c r="I266" i="6"/>
  <c r="M266" i="6" s="1"/>
  <c r="V239" i="6"/>
  <c r="K239" i="6"/>
  <c r="G239" i="6"/>
  <c r="S239" i="6" s="1"/>
  <c r="V36" i="6"/>
  <c r="G36" i="6"/>
  <c r="S36" i="6" s="1"/>
  <c r="K36" i="6"/>
  <c r="O36" i="6" s="1"/>
  <c r="E114" i="6"/>
  <c r="Q114" i="6" s="1"/>
  <c r="T114" i="6"/>
  <c r="I114" i="6"/>
  <c r="M114" i="6" s="1"/>
  <c r="T111" i="6"/>
  <c r="I111" i="6"/>
  <c r="E111" i="6"/>
  <c r="E120" i="6"/>
  <c r="I120" i="6"/>
  <c r="T120" i="6"/>
  <c r="T168" i="6"/>
  <c r="E168" i="6"/>
  <c r="I168" i="6"/>
  <c r="M168" i="6" s="1"/>
  <c r="D72" i="6"/>
  <c r="H72" i="6"/>
  <c r="L72" i="6" s="1"/>
  <c r="H134" i="6"/>
  <c r="D134" i="6"/>
  <c r="U262" i="6"/>
  <c r="J262" i="6"/>
  <c r="F262" i="6"/>
  <c r="U119" i="6"/>
  <c r="F119" i="6"/>
  <c r="J119" i="6"/>
  <c r="N119" i="6" s="1"/>
  <c r="F141" i="6"/>
  <c r="R141" i="6" s="1"/>
  <c r="J141" i="6"/>
  <c r="N141" i="6" s="1"/>
  <c r="U23" i="6"/>
  <c r="J23" i="6"/>
  <c r="N23" i="6" s="1"/>
  <c r="F23" i="6"/>
  <c r="H209" i="6"/>
  <c r="D209" i="6"/>
  <c r="H257" i="6"/>
  <c r="D257" i="6"/>
  <c r="Q257" i="6" s="1"/>
  <c r="D102" i="6"/>
  <c r="H102" i="6"/>
  <c r="L102" i="6" s="1"/>
  <c r="H261" i="6"/>
  <c r="D261" i="6"/>
  <c r="U199" i="6"/>
  <c r="F199" i="6"/>
  <c r="R199" i="6" s="1"/>
  <c r="J199" i="6"/>
  <c r="N199" i="6" s="1"/>
  <c r="K77" i="6"/>
  <c r="O77" i="6" s="1"/>
  <c r="Q207" i="3"/>
  <c r="H207" i="3"/>
  <c r="P207" i="3" s="1"/>
  <c r="H129" i="3"/>
  <c r="P129" i="3" s="1"/>
  <c r="Q129" i="3"/>
  <c r="Q8" i="3"/>
  <c r="R8" i="3" s="1"/>
  <c r="Q250" i="3"/>
  <c r="R250" i="3" s="1"/>
  <c r="T262" i="6"/>
  <c r="I262" i="6"/>
  <c r="E262" i="6"/>
  <c r="V129" i="6"/>
  <c r="K129" i="6"/>
  <c r="G129" i="6"/>
  <c r="V271" i="6"/>
  <c r="G271" i="6"/>
  <c r="S271" i="6" s="1"/>
  <c r="K271" i="6"/>
  <c r="O271" i="6" s="1"/>
  <c r="V126" i="6"/>
  <c r="K126" i="6"/>
  <c r="G126" i="6"/>
  <c r="S126" i="6" s="1"/>
  <c r="V232" i="6"/>
  <c r="K232" i="6"/>
  <c r="G232" i="6"/>
  <c r="S232" i="6" s="1"/>
  <c r="V185" i="6"/>
  <c r="G185" i="6"/>
  <c r="S185" i="6" s="1"/>
  <c r="K185" i="6"/>
  <c r="K86" i="6"/>
  <c r="O86" i="6" s="1"/>
  <c r="V86" i="6"/>
  <c r="G86" i="6"/>
  <c r="V117" i="6"/>
  <c r="G117" i="6"/>
  <c r="K117" i="6"/>
  <c r="O117" i="6" s="1"/>
  <c r="K209" i="6"/>
  <c r="V209" i="6"/>
  <c r="G209" i="6"/>
  <c r="S209" i="6" s="1"/>
  <c r="I61" i="6"/>
  <c r="E61" i="6"/>
  <c r="T61" i="6"/>
  <c r="I163" i="6"/>
  <c r="T163" i="6"/>
  <c r="E163" i="6"/>
  <c r="Q163" i="6" s="1"/>
  <c r="U242" i="6"/>
  <c r="F242" i="6"/>
  <c r="R242" i="6" s="1"/>
  <c r="J242" i="6"/>
  <c r="N242" i="6" s="1"/>
  <c r="J94" i="6"/>
  <c r="N94" i="6" s="1"/>
  <c r="U94" i="6"/>
  <c r="F94" i="6"/>
  <c r="U260" i="6"/>
  <c r="F260" i="6"/>
  <c r="J260" i="6"/>
  <c r="N260" i="6" s="1"/>
  <c r="U202" i="6"/>
  <c r="J202" i="6"/>
  <c r="F202" i="6"/>
  <c r="U117" i="6"/>
  <c r="J117" i="6"/>
  <c r="F117" i="6"/>
  <c r="U118" i="6"/>
  <c r="F118" i="6"/>
  <c r="R118" i="6" s="1"/>
  <c r="J118" i="6"/>
  <c r="N118" i="6" s="1"/>
  <c r="D227" i="6"/>
  <c r="H227" i="6"/>
  <c r="L227" i="6" s="1"/>
  <c r="H254" i="6"/>
  <c r="D254" i="6"/>
  <c r="D220" i="6"/>
  <c r="H220" i="6"/>
  <c r="L220" i="6" s="1"/>
  <c r="D222" i="6"/>
  <c r="H222" i="6"/>
  <c r="L222" i="6" s="1"/>
  <c r="D78" i="6"/>
  <c r="H78" i="6"/>
  <c r="H71" i="6"/>
  <c r="D71" i="6"/>
  <c r="V244" i="6"/>
  <c r="G244" i="6"/>
  <c r="K244" i="6"/>
  <c r="O244" i="6" s="1"/>
  <c r="T156" i="6"/>
  <c r="I156" i="6"/>
  <c r="E156" i="6"/>
  <c r="Q156" i="6" s="1"/>
  <c r="T244" i="6"/>
  <c r="V54" i="6"/>
  <c r="S5" i="6"/>
  <c r="R233" i="6"/>
  <c r="Q65" i="3"/>
  <c r="H65" i="3"/>
  <c r="P65" i="3" s="1"/>
  <c r="U91" i="6"/>
  <c r="J91" i="6"/>
  <c r="F91" i="6"/>
  <c r="Q52" i="3"/>
  <c r="H52" i="3"/>
  <c r="P52" i="3" s="1"/>
  <c r="Q203" i="3"/>
  <c r="H203" i="3"/>
  <c r="P203" i="3" s="1"/>
  <c r="Q83" i="3"/>
  <c r="H83" i="3"/>
  <c r="P83" i="3" s="1"/>
  <c r="H187" i="3"/>
  <c r="P187" i="3" s="1"/>
  <c r="Q187" i="3"/>
  <c r="H30" i="3"/>
  <c r="P30" i="3" s="1"/>
  <c r="Q30" i="3"/>
  <c r="Q93" i="3"/>
  <c r="R222" i="3"/>
  <c r="S222" i="3"/>
  <c r="P101" i="3"/>
  <c r="R256" i="3"/>
  <c r="S256" i="3" s="1"/>
  <c r="Q170" i="3"/>
  <c r="R170" i="3" s="1"/>
  <c r="S170" i="3" s="1"/>
  <c r="R198" i="3"/>
  <c r="S198" i="3"/>
  <c r="H154" i="3"/>
  <c r="P154" i="3" s="1"/>
  <c r="R246" i="3"/>
  <c r="S246" i="3"/>
  <c r="V65" i="6"/>
  <c r="K65" i="6"/>
  <c r="G65" i="6"/>
  <c r="S65" i="6" s="1"/>
  <c r="V217" i="6"/>
  <c r="G217" i="6"/>
  <c r="S217" i="6" s="1"/>
  <c r="K217" i="6"/>
  <c r="O217" i="6" s="1"/>
  <c r="T133" i="6"/>
  <c r="E133" i="6"/>
  <c r="I133" i="6"/>
  <c r="M133" i="6" s="1"/>
  <c r="T86" i="6"/>
  <c r="E86" i="6"/>
  <c r="Q86" i="6" s="1"/>
  <c r="I86" i="6"/>
  <c r="M86" i="6" s="1"/>
  <c r="V273" i="6"/>
  <c r="K273" i="6"/>
  <c r="G273" i="6"/>
  <c r="S273" i="6" s="1"/>
  <c r="T130" i="6"/>
  <c r="I130" i="6"/>
  <c r="M130" i="6" s="1"/>
  <c r="E130" i="6"/>
  <c r="Q130" i="6" s="1"/>
  <c r="K225" i="6"/>
  <c r="O225" i="6" s="1"/>
  <c r="G225" i="6"/>
  <c r="V104" i="6"/>
  <c r="G104" i="6"/>
  <c r="S104" i="6" s="1"/>
  <c r="K104" i="6"/>
  <c r="O104" i="6" s="1"/>
  <c r="V180" i="6"/>
  <c r="G180" i="6"/>
  <c r="S180" i="6" s="1"/>
  <c r="K180" i="6"/>
  <c r="O180" i="6" s="1"/>
  <c r="G49" i="6"/>
  <c r="V49" i="6"/>
  <c r="K49" i="6"/>
  <c r="O49" i="6" s="1"/>
  <c r="V146" i="6"/>
  <c r="K146" i="6"/>
  <c r="G146" i="6"/>
  <c r="S146" i="6" s="1"/>
  <c r="K218" i="6"/>
  <c r="G218" i="6"/>
  <c r="S218" i="6" s="1"/>
  <c r="V218" i="6"/>
  <c r="T214" i="6"/>
  <c r="E214" i="6"/>
  <c r="Q214" i="6" s="1"/>
  <c r="I214" i="6"/>
  <c r="T107" i="6"/>
  <c r="I107" i="6"/>
  <c r="M107" i="6" s="1"/>
  <c r="E107" i="6"/>
  <c r="I21" i="6"/>
  <c r="T21" i="6"/>
  <c r="E21" i="6"/>
  <c r="I43" i="6"/>
  <c r="T43" i="6"/>
  <c r="E43" i="6"/>
  <c r="Q43" i="6" s="1"/>
  <c r="T117" i="6"/>
  <c r="I117" i="6"/>
  <c r="E117" i="6"/>
  <c r="I141" i="6"/>
  <c r="E141" i="6"/>
  <c r="Q141" i="6" s="1"/>
  <c r="T141" i="6"/>
  <c r="H193" i="6"/>
  <c r="D193" i="6"/>
  <c r="S193" i="6" s="1"/>
  <c r="H245" i="6"/>
  <c r="D245" i="6"/>
  <c r="Q245" i="6" s="1"/>
  <c r="D92" i="6"/>
  <c r="H92" i="6"/>
  <c r="L92" i="6" s="1"/>
  <c r="U193" i="6"/>
  <c r="J193" i="6"/>
  <c r="F193" i="6"/>
  <c r="U157" i="6"/>
  <c r="F157" i="6"/>
  <c r="J157" i="6"/>
  <c r="N157" i="6" s="1"/>
  <c r="U170" i="6"/>
  <c r="F170" i="6"/>
  <c r="R170" i="6" s="1"/>
  <c r="J170" i="6"/>
  <c r="N170" i="6" s="1"/>
  <c r="U230" i="6"/>
  <c r="F230" i="6"/>
  <c r="R230" i="6" s="1"/>
  <c r="J230" i="6"/>
  <c r="N230" i="6" s="1"/>
  <c r="J247" i="6"/>
  <c r="U247" i="6"/>
  <c r="F247" i="6"/>
  <c r="R247" i="6" s="1"/>
  <c r="U276" i="6"/>
  <c r="F276" i="6"/>
  <c r="R276" i="6" s="1"/>
  <c r="J276" i="6"/>
  <c r="N276" i="6" s="1"/>
  <c r="U177" i="6"/>
  <c r="J177" i="6"/>
  <c r="N177" i="6" s="1"/>
  <c r="F177" i="6"/>
  <c r="R177" i="6" s="1"/>
  <c r="J106" i="6"/>
  <c r="U106" i="6"/>
  <c r="F106" i="6"/>
  <c r="R106" i="6" s="1"/>
  <c r="U104" i="6"/>
  <c r="F104" i="6"/>
  <c r="R104" i="6" s="1"/>
  <c r="J104" i="6"/>
  <c r="N104" i="6" s="1"/>
  <c r="U125" i="6"/>
  <c r="J125" i="6"/>
  <c r="F125" i="6"/>
  <c r="R125" i="6" s="1"/>
  <c r="U113" i="6"/>
  <c r="F113" i="6"/>
  <c r="R113" i="6" s="1"/>
  <c r="J113" i="6"/>
  <c r="N113" i="6" s="1"/>
  <c r="U13" i="6"/>
  <c r="F13" i="6"/>
  <c r="R13" i="6" s="1"/>
  <c r="J13" i="6"/>
  <c r="N13" i="6" s="1"/>
  <c r="H174" i="6"/>
  <c r="D174" i="6"/>
  <c r="H241" i="6"/>
  <c r="D241" i="6"/>
  <c r="H162" i="6"/>
  <c r="L162" i="6" s="1"/>
  <c r="D162" i="6"/>
  <c r="S162" i="6" s="1"/>
  <c r="D211" i="6"/>
  <c r="H211" i="6"/>
  <c r="L211" i="6" s="1"/>
  <c r="D247" i="6"/>
  <c r="H247" i="6"/>
  <c r="L247" i="6" s="1"/>
  <c r="V247" i="6"/>
  <c r="H188" i="6"/>
  <c r="D188" i="6"/>
  <c r="D140" i="6"/>
  <c r="H140" i="6"/>
  <c r="L140" i="6" s="1"/>
  <c r="D54" i="6"/>
  <c r="S54" i="6" s="1"/>
  <c r="H54" i="6"/>
  <c r="L54" i="6" s="1"/>
  <c r="D82" i="6"/>
  <c r="H82" i="6"/>
  <c r="L82" i="6" s="1"/>
  <c r="V82" i="6"/>
  <c r="D66" i="6"/>
  <c r="H66" i="6"/>
  <c r="L66" i="6" s="1"/>
  <c r="V221" i="6"/>
  <c r="G221" i="6"/>
  <c r="K221" i="6"/>
  <c r="E72" i="6"/>
  <c r="T72" i="6"/>
  <c r="I72" i="6"/>
  <c r="M72" i="6" s="1"/>
  <c r="T77" i="6"/>
  <c r="E77" i="6"/>
  <c r="Q77" i="6" s="1"/>
  <c r="I77" i="6"/>
  <c r="M77" i="6" s="1"/>
  <c r="T127" i="6"/>
  <c r="E127" i="6"/>
  <c r="I127" i="6"/>
  <c r="M127" i="6" s="1"/>
  <c r="S94" i="3"/>
  <c r="H184" i="6"/>
  <c r="D184" i="6"/>
  <c r="L271" i="6"/>
  <c r="K57" i="6"/>
  <c r="O57" i="6" s="1"/>
  <c r="E209" i="6"/>
  <c r="Q209" i="6" s="1"/>
  <c r="U252" i="6"/>
  <c r="F252" i="6"/>
  <c r="R252" i="6" s="1"/>
  <c r="J252" i="6"/>
  <c r="U22" i="6"/>
  <c r="J22" i="6"/>
  <c r="N22" i="6" s="1"/>
  <c r="F22" i="6"/>
  <c r="R22" i="6" s="1"/>
  <c r="U171" i="6"/>
  <c r="P200" i="3"/>
  <c r="H112" i="6"/>
  <c r="L112" i="6" s="1"/>
  <c r="V77" i="6"/>
  <c r="H125" i="6"/>
  <c r="D125" i="6"/>
  <c r="D107" i="6"/>
  <c r="H107" i="6"/>
  <c r="L107" i="6" s="1"/>
  <c r="H23" i="6"/>
  <c r="D23" i="6"/>
  <c r="T60" i="6"/>
  <c r="E60" i="6"/>
  <c r="Q60" i="6" s="1"/>
  <c r="I60" i="6"/>
  <c r="M60" i="6" s="1"/>
  <c r="Q260" i="6"/>
  <c r="U263" i="6"/>
  <c r="J263" i="6"/>
  <c r="N263" i="6" s="1"/>
  <c r="F263" i="6"/>
  <c r="R263" i="6" s="1"/>
  <c r="S8" i="3"/>
  <c r="I182" i="6"/>
  <c r="T182" i="6"/>
  <c r="E182" i="6"/>
  <c r="Q182" i="6" s="1"/>
  <c r="K247" i="6"/>
  <c r="G247" i="6"/>
  <c r="S247" i="6" s="1"/>
  <c r="E63" i="6"/>
  <c r="Q63" i="6" s="1"/>
  <c r="T63" i="6"/>
  <c r="I63" i="6"/>
  <c r="M63" i="6" s="1"/>
  <c r="I94" i="6"/>
  <c r="E94" i="6"/>
  <c r="Q94" i="6" s="1"/>
  <c r="T94" i="6"/>
  <c r="U190" i="6"/>
  <c r="F190" i="6"/>
  <c r="R190" i="6" s="1"/>
  <c r="J190" i="6"/>
  <c r="N190" i="6" s="1"/>
  <c r="H96" i="6"/>
  <c r="D96" i="6"/>
  <c r="L96" i="6" s="1"/>
  <c r="U39" i="6"/>
  <c r="F39" i="6"/>
  <c r="J39" i="6"/>
  <c r="N39" i="6" s="1"/>
  <c r="H50" i="3"/>
  <c r="P50" i="3" s="1"/>
  <c r="Q50" i="3"/>
  <c r="R271" i="3"/>
  <c r="S271" i="3"/>
  <c r="S81" i="6"/>
  <c r="V132" i="6"/>
  <c r="G132" i="6"/>
  <c r="K132" i="6"/>
  <c r="O132" i="6" s="1"/>
  <c r="I139" i="6"/>
  <c r="E139" i="6"/>
  <c r="Q139" i="6" s="1"/>
  <c r="T139" i="6"/>
  <c r="U272" i="6"/>
  <c r="F272" i="6"/>
  <c r="R272" i="6" s="1"/>
  <c r="J272" i="6"/>
  <c r="N272" i="6" s="1"/>
  <c r="U33" i="6"/>
  <c r="F33" i="6"/>
  <c r="R33" i="6" s="1"/>
  <c r="J33" i="6"/>
  <c r="N33" i="6" s="1"/>
  <c r="D44" i="6"/>
  <c r="H44" i="6"/>
  <c r="S214" i="3"/>
  <c r="J248" i="6"/>
  <c r="U248" i="6"/>
  <c r="F248" i="6"/>
  <c r="Q95" i="3"/>
  <c r="H95" i="3"/>
  <c r="P95" i="3" s="1"/>
  <c r="G108" i="6"/>
  <c r="V108" i="6"/>
  <c r="K108" i="6"/>
  <c r="O108" i="6" s="1"/>
  <c r="D176" i="6"/>
  <c r="H176" i="6"/>
  <c r="U64" i="6"/>
  <c r="F64" i="6"/>
  <c r="J64" i="6"/>
  <c r="N64" i="6" s="1"/>
  <c r="H262" i="6"/>
  <c r="D262" i="6"/>
  <c r="H16" i="3"/>
  <c r="P16" i="3" s="1"/>
  <c r="Q16" i="3"/>
  <c r="U235" i="6"/>
  <c r="F235" i="6"/>
  <c r="J235" i="6"/>
  <c r="P179" i="3"/>
  <c r="R226" i="3"/>
  <c r="S226" i="3"/>
  <c r="P75" i="3"/>
  <c r="I101" i="6"/>
  <c r="M101" i="6" s="1"/>
  <c r="T53" i="6"/>
  <c r="E53" i="6"/>
  <c r="Q53" i="6" s="1"/>
  <c r="I53" i="6"/>
  <c r="M53" i="6" s="1"/>
  <c r="U204" i="6"/>
  <c r="F204" i="6"/>
  <c r="R204" i="6" s="1"/>
  <c r="J204" i="6"/>
  <c r="N204" i="6" s="1"/>
  <c r="H229" i="6"/>
  <c r="D229" i="6"/>
  <c r="U270" i="6"/>
  <c r="J270" i="6"/>
  <c r="F270" i="6"/>
  <c r="R270" i="6" s="1"/>
  <c r="H253" i="3"/>
  <c r="P253" i="3" s="1"/>
  <c r="Q253" i="3"/>
  <c r="E16" i="6"/>
  <c r="I16" i="6"/>
  <c r="T16" i="6"/>
  <c r="H202" i="3"/>
  <c r="P202" i="3" s="1"/>
  <c r="Q202" i="3"/>
  <c r="R209" i="3"/>
  <c r="S209" i="3"/>
  <c r="D129" i="6"/>
  <c r="V102" i="6"/>
  <c r="K102" i="6"/>
  <c r="G102" i="6"/>
  <c r="S102" i="6" s="1"/>
  <c r="V267" i="6"/>
  <c r="G267" i="6"/>
  <c r="S267" i="6" s="1"/>
  <c r="K267" i="6"/>
  <c r="O267" i="6" s="1"/>
  <c r="T232" i="6"/>
  <c r="I232" i="6"/>
  <c r="E232" i="6"/>
  <c r="Q232" i="6" s="1"/>
  <c r="G139" i="6"/>
  <c r="S139" i="6" s="1"/>
  <c r="K139" i="6"/>
  <c r="V139" i="6"/>
  <c r="G169" i="6"/>
  <c r="K169" i="6"/>
  <c r="V169" i="6"/>
  <c r="S236" i="6"/>
  <c r="T140" i="6"/>
  <c r="I140" i="6"/>
  <c r="E140" i="6"/>
  <c r="V212" i="6"/>
  <c r="G212" i="6"/>
  <c r="S212" i="6" s="1"/>
  <c r="K212" i="6"/>
  <c r="O212" i="6" s="1"/>
  <c r="V63" i="6"/>
  <c r="G63" i="6"/>
  <c r="S63" i="6" s="1"/>
  <c r="K63" i="6"/>
  <c r="O63" i="6" s="1"/>
  <c r="V175" i="6"/>
  <c r="K175" i="6"/>
  <c r="G175" i="6"/>
  <c r="S175" i="6" s="1"/>
  <c r="K25" i="6"/>
  <c r="G25" i="6"/>
  <c r="S25" i="6" s="1"/>
  <c r="V25" i="6"/>
  <c r="V122" i="6"/>
  <c r="K122" i="6"/>
  <c r="O122" i="6" s="1"/>
  <c r="G122" i="6"/>
  <c r="S122" i="6" s="1"/>
  <c r="V127" i="6"/>
  <c r="G127" i="6"/>
  <c r="K127" i="6"/>
  <c r="O127" i="6" s="1"/>
  <c r="T231" i="6"/>
  <c r="I231" i="6"/>
  <c r="E231" i="6"/>
  <c r="Q231" i="6" s="1"/>
  <c r="T70" i="6"/>
  <c r="E70" i="6"/>
  <c r="Q70" i="6" s="1"/>
  <c r="I70" i="6"/>
  <c r="M70" i="6" s="1"/>
  <c r="T13" i="6"/>
  <c r="I13" i="6"/>
  <c r="E13" i="6"/>
  <c r="Q13" i="6" s="1"/>
  <c r="T30" i="6"/>
  <c r="I30" i="6"/>
  <c r="E30" i="6"/>
  <c r="Q30" i="6" s="1"/>
  <c r="I93" i="6"/>
  <c r="M93" i="6" s="1"/>
  <c r="E93" i="6"/>
  <c r="T93" i="6"/>
  <c r="I128" i="6"/>
  <c r="T128" i="6"/>
  <c r="E128" i="6"/>
  <c r="Q128" i="6" s="1"/>
  <c r="D203" i="6"/>
  <c r="H203" i="6"/>
  <c r="L203" i="6" s="1"/>
  <c r="U183" i="6"/>
  <c r="F183" i="6"/>
  <c r="R183" i="6" s="1"/>
  <c r="J183" i="6"/>
  <c r="N183" i="6" s="1"/>
  <c r="U77" i="6"/>
  <c r="F77" i="6"/>
  <c r="R77" i="6" s="1"/>
  <c r="J77" i="6"/>
  <c r="N77" i="6" s="1"/>
  <c r="U228" i="6"/>
  <c r="F228" i="6"/>
  <c r="R228" i="6" s="1"/>
  <c r="J228" i="6"/>
  <c r="N228" i="6" s="1"/>
  <c r="J215" i="6"/>
  <c r="U215" i="6"/>
  <c r="F215" i="6"/>
  <c r="R215" i="6" s="1"/>
  <c r="U271" i="6"/>
  <c r="F271" i="6"/>
  <c r="R271" i="6" s="1"/>
  <c r="J271" i="6"/>
  <c r="N271" i="6" s="1"/>
  <c r="J166" i="6"/>
  <c r="N166" i="6" s="1"/>
  <c r="F166" i="6"/>
  <c r="U166" i="6"/>
  <c r="U47" i="6"/>
  <c r="F47" i="6"/>
  <c r="J47" i="6"/>
  <c r="N47" i="6" s="1"/>
  <c r="U80" i="6"/>
  <c r="F80" i="6"/>
  <c r="R80" i="6" s="1"/>
  <c r="J80" i="6"/>
  <c r="N80" i="6" s="1"/>
  <c r="U112" i="6"/>
  <c r="F112" i="6"/>
  <c r="R112" i="6" s="1"/>
  <c r="J112" i="6"/>
  <c r="N112" i="6" s="1"/>
  <c r="F108" i="6"/>
  <c r="R108" i="6" s="1"/>
  <c r="U108" i="6"/>
  <c r="J108" i="6"/>
  <c r="N108" i="6" s="1"/>
  <c r="U8" i="6"/>
  <c r="J8" i="6"/>
  <c r="F8" i="6"/>
  <c r="R8" i="6" s="1"/>
  <c r="D178" i="6"/>
  <c r="H178" i="6"/>
  <c r="H212" i="6"/>
  <c r="L212" i="6" s="1"/>
  <c r="D212" i="6"/>
  <c r="D147" i="6"/>
  <c r="H147" i="6"/>
  <c r="L147" i="6" s="1"/>
  <c r="H199" i="6"/>
  <c r="D199" i="6"/>
  <c r="H242" i="6"/>
  <c r="D242" i="6"/>
  <c r="D186" i="6"/>
  <c r="H186" i="6"/>
  <c r="L186" i="6" s="1"/>
  <c r="D127" i="6"/>
  <c r="H127" i="6"/>
  <c r="L127" i="6" s="1"/>
  <c r="D30" i="6"/>
  <c r="H30" i="6"/>
  <c r="L30" i="6" s="1"/>
  <c r="H69" i="6"/>
  <c r="D69" i="6"/>
  <c r="H61" i="6"/>
  <c r="D61" i="6"/>
  <c r="K160" i="6"/>
  <c r="V160" i="6"/>
  <c r="G160" i="6"/>
  <c r="S160" i="6" s="1"/>
  <c r="H99" i="6"/>
  <c r="D99" i="6"/>
  <c r="T200" i="6"/>
  <c r="E200" i="6"/>
  <c r="I200" i="6"/>
  <c r="M200" i="6" s="1"/>
  <c r="E273" i="6"/>
  <c r="T273" i="6"/>
  <c r="I273" i="6"/>
  <c r="M273" i="6" s="1"/>
  <c r="S261" i="6"/>
  <c r="H243" i="6"/>
  <c r="L243" i="6" s="1"/>
  <c r="Q177" i="3"/>
  <c r="R177" i="3" s="1"/>
  <c r="S177" i="3" s="1"/>
  <c r="H166" i="6"/>
  <c r="D166" i="6"/>
  <c r="E159" i="6"/>
  <c r="Q159" i="6" s="1"/>
  <c r="I159" i="6"/>
  <c r="M159" i="6" s="1"/>
  <c r="T159" i="6"/>
  <c r="V38" i="6"/>
  <c r="E160" i="6"/>
  <c r="Q160" i="6" s="1"/>
  <c r="I25" i="6"/>
  <c r="G42" i="6"/>
  <c r="T101" i="6"/>
  <c r="D189" i="6"/>
  <c r="T209" i="6"/>
  <c r="G88" i="6"/>
  <c r="U175" i="6"/>
  <c r="F175" i="6"/>
  <c r="R175" i="6" s="1"/>
  <c r="J175" i="6"/>
  <c r="N175" i="6" s="1"/>
  <c r="U257" i="6"/>
  <c r="F257" i="6"/>
  <c r="R257" i="6" s="1"/>
  <c r="J257" i="6"/>
  <c r="N257" i="6" s="1"/>
  <c r="D202" i="6"/>
  <c r="Q98" i="3"/>
  <c r="R98" i="3" s="1"/>
  <c r="S98" i="3" s="1"/>
  <c r="I90" i="6"/>
  <c r="M90" i="6" s="1"/>
  <c r="D29" i="6"/>
  <c r="S29" i="6" s="1"/>
  <c r="H29" i="6"/>
  <c r="L29" i="6" s="1"/>
  <c r="V125" i="6"/>
  <c r="P107" i="3"/>
  <c r="V113" i="6"/>
  <c r="G113" i="6"/>
  <c r="S113" i="6" s="1"/>
  <c r="K113" i="6"/>
  <c r="V192" i="6"/>
  <c r="G192" i="6"/>
  <c r="K192" i="6"/>
  <c r="O192" i="6" s="1"/>
  <c r="T186" i="6"/>
  <c r="I186" i="6"/>
  <c r="E186" i="6"/>
  <c r="U42" i="6"/>
  <c r="F42" i="6"/>
  <c r="R42" i="6" s="1"/>
  <c r="J42" i="6"/>
  <c r="N42" i="6" s="1"/>
  <c r="U231" i="6"/>
  <c r="F231" i="6"/>
  <c r="R231" i="6" s="1"/>
  <c r="J231" i="6"/>
  <c r="N231" i="6" s="1"/>
  <c r="U178" i="6"/>
  <c r="J178" i="6"/>
  <c r="F178" i="6"/>
  <c r="R178" i="6" s="1"/>
  <c r="U143" i="6"/>
  <c r="F143" i="6"/>
  <c r="R143" i="6" s="1"/>
  <c r="J143" i="6"/>
  <c r="D77" i="6"/>
  <c r="H77" i="6"/>
  <c r="D73" i="6"/>
  <c r="H73" i="6"/>
  <c r="L73" i="6" s="1"/>
  <c r="H94" i="6"/>
  <c r="D94" i="6"/>
  <c r="V238" i="6"/>
  <c r="K238" i="6"/>
  <c r="G238" i="6"/>
  <c r="D158" i="6"/>
  <c r="H158" i="6"/>
  <c r="L158" i="6" s="1"/>
  <c r="Q233" i="3"/>
  <c r="H233" i="3"/>
  <c r="P233" i="3" s="1"/>
  <c r="R128" i="3"/>
  <c r="S128" i="3"/>
  <c r="E36" i="6"/>
  <c r="Q36" i="6" s="1"/>
  <c r="T36" i="6"/>
  <c r="I36" i="6"/>
  <c r="M36" i="6" s="1"/>
  <c r="T73" i="6"/>
  <c r="E73" i="6"/>
  <c r="I73" i="6"/>
  <c r="M73" i="6" s="1"/>
  <c r="V100" i="6"/>
  <c r="G100" i="6"/>
  <c r="K100" i="6"/>
  <c r="O100" i="6" s="1"/>
  <c r="G80" i="6"/>
  <c r="S80" i="6" s="1"/>
  <c r="K80" i="6"/>
  <c r="O80" i="6" s="1"/>
  <c r="F114" i="6"/>
  <c r="U114" i="6"/>
  <c r="J114" i="6"/>
  <c r="N114" i="6" s="1"/>
  <c r="H57" i="6"/>
  <c r="D57" i="6"/>
  <c r="V188" i="6"/>
  <c r="K188" i="6"/>
  <c r="G188" i="6"/>
  <c r="S188" i="6" s="1"/>
  <c r="T135" i="6"/>
  <c r="S250" i="3"/>
  <c r="K198" i="6"/>
  <c r="O198" i="6" s="1"/>
  <c r="V198" i="6"/>
  <c r="V136" i="6"/>
  <c r="G136" i="6"/>
  <c r="K136" i="6"/>
  <c r="O136" i="6" s="1"/>
  <c r="V194" i="6"/>
  <c r="K194" i="6"/>
  <c r="G194" i="6"/>
  <c r="V87" i="6"/>
  <c r="G87" i="6"/>
  <c r="S87" i="6" s="1"/>
  <c r="K87" i="6"/>
  <c r="O87" i="6" s="1"/>
  <c r="U259" i="6"/>
  <c r="J259" i="6"/>
  <c r="F259" i="6"/>
  <c r="R259" i="6" s="1"/>
  <c r="D7" i="6"/>
  <c r="H7" i="6"/>
  <c r="L7" i="6" s="1"/>
  <c r="K183" i="6"/>
  <c r="O183" i="6" s="1"/>
  <c r="R258" i="3"/>
  <c r="S258" i="3"/>
  <c r="V254" i="6"/>
  <c r="G254" i="6"/>
  <c r="S254" i="6" s="1"/>
  <c r="K254" i="6"/>
  <c r="O254" i="6" s="1"/>
  <c r="V190" i="6"/>
  <c r="K190" i="6"/>
  <c r="G190" i="6"/>
  <c r="U71" i="6"/>
  <c r="J71" i="6"/>
  <c r="F71" i="6"/>
  <c r="U123" i="6"/>
  <c r="J123" i="6"/>
  <c r="F123" i="6"/>
  <c r="R123" i="6" s="1"/>
  <c r="H132" i="6"/>
  <c r="D132" i="6"/>
  <c r="T265" i="6"/>
  <c r="I265" i="6"/>
  <c r="E265" i="6"/>
  <c r="E158" i="6"/>
  <c r="Q158" i="6" s="1"/>
  <c r="H35" i="6"/>
  <c r="L35" i="6" s="1"/>
  <c r="V21" i="6"/>
  <c r="K21" i="6"/>
  <c r="G21" i="6"/>
  <c r="S21" i="6" s="1"/>
  <c r="Q27" i="3"/>
  <c r="H27" i="3"/>
  <c r="P27" i="3" s="1"/>
  <c r="H100" i="3"/>
  <c r="P100" i="3" s="1"/>
  <c r="Q100" i="3"/>
  <c r="R231" i="3"/>
  <c r="S231" i="3"/>
  <c r="S206" i="3"/>
  <c r="R206" i="3"/>
  <c r="Q235" i="3"/>
  <c r="H235" i="3"/>
  <c r="P235" i="3" s="1"/>
  <c r="H106" i="3"/>
  <c r="P106" i="3" s="1"/>
  <c r="Q106" i="3"/>
  <c r="Q116" i="3"/>
  <c r="H110" i="3"/>
  <c r="P110" i="3" s="1"/>
  <c r="Q110" i="3"/>
  <c r="H13" i="3"/>
  <c r="P13" i="3" s="1"/>
  <c r="Q13" i="3"/>
  <c r="H230" i="3"/>
  <c r="P230" i="3" s="1"/>
  <c r="Q230" i="3"/>
  <c r="Q196" i="3"/>
  <c r="R196" i="3" s="1"/>
  <c r="S196" i="3" s="1"/>
  <c r="H60" i="3"/>
  <c r="P60" i="3" s="1"/>
  <c r="Q60" i="3"/>
  <c r="Q180" i="3"/>
  <c r="Q163" i="3"/>
  <c r="Q72" i="3"/>
  <c r="R72" i="3" s="1"/>
  <c r="T109" i="6"/>
  <c r="E109" i="6"/>
  <c r="I109" i="6"/>
  <c r="M109" i="6" s="1"/>
  <c r="V196" i="6"/>
  <c r="G196" i="6"/>
  <c r="K196" i="6"/>
  <c r="O196" i="6" s="1"/>
  <c r="T106" i="6"/>
  <c r="I106" i="6"/>
  <c r="E106" i="6"/>
  <c r="Q106" i="6" s="1"/>
  <c r="G124" i="6"/>
  <c r="S124" i="6" s="1"/>
  <c r="K124" i="6"/>
  <c r="O124" i="6" s="1"/>
  <c r="V164" i="6"/>
  <c r="G164" i="6"/>
  <c r="S164" i="6" s="1"/>
  <c r="K164" i="6"/>
  <c r="O164" i="6" s="1"/>
  <c r="V45" i="6"/>
  <c r="K45" i="6"/>
  <c r="G45" i="6"/>
  <c r="S45" i="6" s="1"/>
  <c r="V170" i="6"/>
  <c r="K170" i="6"/>
  <c r="O170" i="6" s="1"/>
  <c r="G170" i="6"/>
  <c r="S170" i="6" s="1"/>
  <c r="V12" i="6"/>
  <c r="G12" i="6"/>
  <c r="K12" i="6"/>
  <c r="O12" i="6" s="1"/>
  <c r="G109" i="6"/>
  <c r="V109" i="6"/>
  <c r="K109" i="6"/>
  <c r="O109" i="6" s="1"/>
  <c r="T131" i="6"/>
  <c r="E131" i="6"/>
  <c r="I131" i="6"/>
  <c r="M131" i="6" s="1"/>
  <c r="T235" i="6"/>
  <c r="I235" i="6"/>
  <c r="E235" i="6"/>
  <c r="Q235" i="6" s="1"/>
  <c r="E40" i="6"/>
  <c r="Q40" i="6" s="1"/>
  <c r="I40" i="6"/>
  <c r="M40" i="6" s="1"/>
  <c r="T40" i="6"/>
  <c r="T194" i="6"/>
  <c r="I194" i="6"/>
  <c r="M194" i="6" s="1"/>
  <c r="E194" i="6"/>
  <c r="E19" i="6"/>
  <c r="I19" i="6"/>
  <c r="T19" i="6"/>
  <c r="T80" i="6"/>
  <c r="E80" i="6"/>
  <c r="Q80" i="6" s="1"/>
  <c r="I80" i="6"/>
  <c r="M80" i="6" s="1"/>
  <c r="T91" i="6"/>
  <c r="I91" i="6"/>
  <c r="E91" i="6"/>
  <c r="Q91" i="6" s="1"/>
  <c r="H118" i="6"/>
  <c r="D118" i="6"/>
  <c r="S118" i="6" s="1"/>
  <c r="H256" i="6"/>
  <c r="D256" i="6"/>
  <c r="Q256" i="6" s="1"/>
  <c r="U186" i="6"/>
  <c r="F186" i="6"/>
  <c r="R186" i="6" s="1"/>
  <c r="J186" i="6"/>
  <c r="N186" i="6" s="1"/>
  <c r="U67" i="6"/>
  <c r="F67" i="6"/>
  <c r="R67" i="6" s="1"/>
  <c r="J67" i="6"/>
  <c r="N67" i="6" s="1"/>
  <c r="U213" i="6"/>
  <c r="J213" i="6"/>
  <c r="N213" i="6" s="1"/>
  <c r="F213" i="6"/>
  <c r="R213" i="6" s="1"/>
  <c r="J208" i="6"/>
  <c r="F208" i="6"/>
  <c r="U208" i="6"/>
  <c r="U266" i="6"/>
  <c r="J266" i="6"/>
  <c r="F266" i="6"/>
  <c r="R266" i="6" s="1"/>
  <c r="F115" i="6"/>
  <c r="R115" i="6" s="1"/>
  <c r="J115" i="6"/>
  <c r="N115" i="6" s="1"/>
  <c r="U31" i="6"/>
  <c r="J31" i="6"/>
  <c r="F31" i="6"/>
  <c r="U56" i="6"/>
  <c r="F56" i="6"/>
  <c r="R56" i="6" s="1"/>
  <c r="J56" i="6"/>
  <c r="N56" i="6" s="1"/>
  <c r="U75" i="6"/>
  <c r="F75" i="6"/>
  <c r="R75" i="6" s="1"/>
  <c r="J75" i="6"/>
  <c r="N75" i="6" s="1"/>
  <c r="U103" i="6"/>
  <c r="F103" i="6"/>
  <c r="J103" i="6"/>
  <c r="H205" i="6"/>
  <c r="D205" i="6"/>
  <c r="D137" i="6"/>
  <c r="H137" i="6"/>
  <c r="L137" i="6" s="1"/>
  <c r="D194" i="6"/>
  <c r="H194" i="6"/>
  <c r="L194" i="6" s="1"/>
  <c r="H228" i="6"/>
  <c r="D228" i="6"/>
  <c r="S228" i="6" s="1"/>
  <c r="D173" i="6"/>
  <c r="S173" i="6" s="1"/>
  <c r="H173" i="6"/>
  <c r="L173" i="6" s="1"/>
  <c r="D103" i="6"/>
  <c r="H103" i="6"/>
  <c r="H17" i="6"/>
  <c r="D17" i="6"/>
  <c r="Q17" i="6" s="1"/>
  <c r="D32" i="6"/>
  <c r="H32" i="6"/>
  <c r="L32" i="6" s="1"/>
  <c r="H56" i="6"/>
  <c r="L56" i="6" s="1"/>
  <c r="D56" i="6"/>
  <c r="V150" i="6"/>
  <c r="K150" i="6"/>
  <c r="G150" i="6"/>
  <c r="T269" i="6"/>
  <c r="E269" i="6"/>
  <c r="I269" i="6"/>
  <c r="M269" i="6" s="1"/>
  <c r="I248" i="6"/>
  <c r="T248" i="6"/>
  <c r="E248" i="6"/>
  <c r="Q248" i="6" s="1"/>
  <c r="H155" i="6"/>
  <c r="D155" i="6"/>
  <c r="V261" i="6"/>
  <c r="Q208" i="3"/>
  <c r="R208" i="3" s="1"/>
  <c r="S208" i="3" s="1"/>
  <c r="H109" i="6"/>
  <c r="D109" i="6"/>
  <c r="I160" i="6"/>
  <c r="M160" i="6" s="1"/>
  <c r="E25" i="6"/>
  <c r="Q25" i="6" s="1"/>
  <c r="V42" i="6"/>
  <c r="E202" i="6"/>
  <c r="Q202" i="6" s="1"/>
  <c r="S275" i="6"/>
  <c r="K197" i="6"/>
  <c r="O197" i="6" s="1"/>
  <c r="V57" i="6"/>
  <c r="K250" i="6"/>
  <c r="O250" i="6" s="1"/>
  <c r="U229" i="6"/>
  <c r="F229" i="6"/>
  <c r="J229" i="6"/>
  <c r="N229" i="6" s="1"/>
  <c r="U107" i="6"/>
  <c r="J107" i="6"/>
  <c r="F107" i="6"/>
  <c r="U254" i="6"/>
  <c r="F254" i="6"/>
  <c r="J254" i="6"/>
  <c r="N254" i="6" s="1"/>
  <c r="I212" i="6"/>
  <c r="M212" i="6" s="1"/>
  <c r="T67" i="6"/>
  <c r="F273" i="6"/>
  <c r="R273" i="6" s="1"/>
  <c r="U273" i="6"/>
  <c r="J273" i="6"/>
  <c r="N273" i="6" s="1"/>
  <c r="U203" i="6"/>
  <c r="F203" i="6"/>
  <c r="R203" i="6" s="1"/>
  <c r="J203" i="6"/>
  <c r="U60" i="6"/>
  <c r="F60" i="6"/>
  <c r="J60" i="6"/>
  <c r="N60" i="6" s="1"/>
  <c r="U48" i="6"/>
  <c r="J48" i="6"/>
  <c r="F48" i="6"/>
  <c r="R48" i="6" s="1"/>
  <c r="D187" i="6"/>
  <c r="S187" i="6" s="1"/>
  <c r="H187" i="6"/>
  <c r="L187" i="6" s="1"/>
  <c r="U187" i="6"/>
  <c r="D185" i="6"/>
  <c r="H185" i="6"/>
  <c r="L185" i="6" s="1"/>
  <c r="D101" i="6"/>
  <c r="H101" i="6"/>
  <c r="L101" i="6" s="1"/>
  <c r="Q79" i="3"/>
  <c r="H79" i="3"/>
  <c r="P79" i="3" s="1"/>
  <c r="R15" i="3"/>
  <c r="S15" i="3"/>
  <c r="Q38" i="3"/>
  <c r="H38" i="3"/>
  <c r="P38" i="3" s="1"/>
  <c r="Q69" i="3"/>
  <c r="H69" i="3"/>
  <c r="P69" i="3" s="1"/>
  <c r="R137" i="3"/>
  <c r="S137" i="3"/>
  <c r="R227" i="3"/>
  <c r="S227" i="3"/>
  <c r="E76" i="6"/>
  <c r="T76" i="6"/>
  <c r="I76" i="6"/>
  <c r="M76" i="6" s="1"/>
  <c r="G69" i="6"/>
  <c r="K69" i="6"/>
  <c r="O69" i="6" s="1"/>
  <c r="V69" i="6"/>
  <c r="V155" i="6"/>
  <c r="G155" i="6"/>
  <c r="S155" i="6" s="1"/>
  <c r="K155" i="6"/>
  <c r="O155" i="6" s="1"/>
  <c r="V97" i="6"/>
  <c r="K97" i="6"/>
  <c r="G97" i="6"/>
  <c r="S97" i="6" s="1"/>
  <c r="V53" i="6"/>
  <c r="K53" i="6"/>
  <c r="O53" i="6" s="1"/>
  <c r="G53" i="6"/>
  <c r="S53" i="6" s="1"/>
  <c r="T31" i="6"/>
  <c r="E31" i="6"/>
  <c r="Q31" i="6" s="1"/>
  <c r="I31" i="6"/>
  <c r="M31" i="6" s="1"/>
  <c r="T29" i="6"/>
  <c r="I29" i="6"/>
  <c r="E29" i="6"/>
  <c r="F274" i="6"/>
  <c r="R274" i="6" s="1"/>
  <c r="J274" i="6"/>
  <c r="N274" i="6" s="1"/>
  <c r="U274" i="6"/>
  <c r="F187" i="6"/>
  <c r="R187" i="6" s="1"/>
  <c r="J187" i="6"/>
  <c r="N187" i="6" s="1"/>
  <c r="F225" i="6"/>
  <c r="R225" i="6" s="1"/>
  <c r="U225" i="6"/>
  <c r="J225" i="6"/>
  <c r="N225" i="6" s="1"/>
  <c r="F36" i="6"/>
  <c r="R36" i="6" s="1"/>
  <c r="U36" i="6"/>
  <c r="J36" i="6"/>
  <c r="N36" i="6" s="1"/>
  <c r="U43" i="6"/>
  <c r="J43" i="6"/>
  <c r="N43" i="6" s="1"/>
  <c r="F43" i="6"/>
  <c r="R43" i="6" s="1"/>
  <c r="H268" i="6"/>
  <c r="L268" i="6" s="1"/>
  <c r="D268" i="6"/>
  <c r="H164" i="6"/>
  <c r="D164" i="6"/>
  <c r="H13" i="6"/>
  <c r="D13" i="6"/>
  <c r="G237" i="6"/>
  <c r="T210" i="6"/>
  <c r="E210" i="6"/>
  <c r="Q210" i="6" s="1"/>
  <c r="I210" i="6"/>
  <c r="M210" i="6" s="1"/>
  <c r="S263" i="6"/>
  <c r="Q43" i="3"/>
  <c r="N43" i="3"/>
  <c r="P43" i="3" s="1"/>
  <c r="H59" i="3"/>
  <c r="P59" i="3" s="1"/>
  <c r="Q59" i="3"/>
  <c r="E181" i="6"/>
  <c r="I181" i="6"/>
  <c r="M181" i="6" s="1"/>
  <c r="H165" i="3"/>
  <c r="P165" i="3" s="1"/>
  <c r="Q165" i="3"/>
  <c r="Q64" i="3"/>
  <c r="Q141" i="3"/>
  <c r="R141" i="3" s="1"/>
  <c r="V191" i="6"/>
  <c r="K191" i="6"/>
  <c r="G191" i="6"/>
  <c r="S191" i="6" s="1"/>
  <c r="I240" i="6"/>
  <c r="T240" i="6"/>
  <c r="E240" i="6"/>
  <c r="V76" i="6"/>
  <c r="K76" i="6"/>
  <c r="G76" i="6"/>
  <c r="V145" i="6"/>
  <c r="G145" i="6"/>
  <c r="S145" i="6" s="1"/>
  <c r="K145" i="6"/>
  <c r="O145" i="6" s="1"/>
  <c r="Q216" i="6"/>
  <c r="T189" i="6"/>
  <c r="I189" i="6"/>
  <c r="E189" i="6"/>
  <c r="Q189" i="6" s="1"/>
  <c r="T183" i="6"/>
  <c r="E183" i="6"/>
  <c r="Q183" i="6" s="1"/>
  <c r="I183" i="6"/>
  <c r="M183" i="6" s="1"/>
  <c r="U160" i="6"/>
  <c r="J160" i="6"/>
  <c r="F160" i="6"/>
  <c r="R160" i="6" s="1"/>
  <c r="D214" i="6"/>
  <c r="H214" i="6"/>
  <c r="L214" i="6" s="1"/>
  <c r="U9" i="6"/>
  <c r="F9" i="6"/>
  <c r="J9" i="6"/>
  <c r="N9" i="6" s="1"/>
  <c r="F149" i="6"/>
  <c r="R149" i="6" s="1"/>
  <c r="U149" i="6"/>
  <c r="J149" i="6"/>
  <c r="N149" i="6" s="1"/>
  <c r="U212" i="6"/>
  <c r="F212" i="6"/>
  <c r="R212" i="6" s="1"/>
  <c r="J212" i="6"/>
  <c r="N212" i="6" s="1"/>
  <c r="U173" i="6"/>
  <c r="F173" i="6"/>
  <c r="J173" i="6"/>
  <c r="J38" i="6"/>
  <c r="N38" i="6" s="1"/>
  <c r="U38" i="6"/>
  <c r="F38" i="6"/>
  <c r="D60" i="6"/>
  <c r="H60" i="6"/>
  <c r="L60" i="6" s="1"/>
  <c r="H272" i="6"/>
  <c r="D272" i="6"/>
  <c r="H145" i="6"/>
  <c r="D145" i="6"/>
  <c r="D91" i="6"/>
  <c r="H91" i="6"/>
  <c r="L91" i="6" s="1"/>
  <c r="O230" i="6"/>
  <c r="S230" i="6"/>
  <c r="E171" i="6"/>
  <c r="H23" i="3"/>
  <c r="P23" i="3" s="1"/>
  <c r="Q23" i="3"/>
  <c r="H134" i="3"/>
  <c r="P134" i="3" s="1"/>
  <c r="Q134" i="3"/>
  <c r="T249" i="6"/>
  <c r="I249" i="6"/>
  <c r="E249" i="6"/>
  <c r="Q249" i="6" s="1"/>
  <c r="G99" i="6"/>
  <c r="K99" i="6"/>
  <c r="O99" i="6" s="1"/>
  <c r="V99" i="6"/>
  <c r="T253" i="6"/>
  <c r="I253" i="6"/>
  <c r="E253" i="6"/>
  <c r="Q253" i="6" s="1"/>
  <c r="V56" i="6"/>
  <c r="G56" i="6"/>
  <c r="S56" i="6" s="1"/>
  <c r="K56" i="6"/>
  <c r="O56" i="6" s="1"/>
  <c r="V200" i="6"/>
  <c r="K200" i="6"/>
  <c r="G200" i="6"/>
  <c r="T104" i="6"/>
  <c r="E104" i="6"/>
  <c r="Q104" i="6" s="1"/>
  <c r="I104" i="6"/>
  <c r="M104" i="6" s="1"/>
  <c r="T84" i="6"/>
  <c r="I84" i="6"/>
  <c r="E84" i="6"/>
  <c r="Q84" i="6" s="1"/>
  <c r="E148" i="6"/>
  <c r="Q148" i="6" s="1"/>
  <c r="T148" i="6"/>
  <c r="I148" i="6"/>
  <c r="T103" i="6"/>
  <c r="E103" i="6"/>
  <c r="I103" i="6"/>
  <c r="M103" i="6" s="1"/>
  <c r="J61" i="6"/>
  <c r="F61" i="6"/>
  <c r="U61" i="6"/>
  <c r="H114" i="6"/>
  <c r="D114" i="6"/>
  <c r="F109" i="6"/>
  <c r="U109" i="6"/>
  <c r="J109" i="6"/>
  <c r="N109" i="6" s="1"/>
  <c r="U210" i="6"/>
  <c r="J210" i="6"/>
  <c r="F210" i="6"/>
  <c r="R210" i="6" s="1"/>
  <c r="U168" i="6"/>
  <c r="J168" i="6"/>
  <c r="F168" i="6"/>
  <c r="R168" i="6" s="1"/>
  <c r="U133" i="6"/>
  <c r="J133" i="6"/>
  <c r="N133" i="6" s="1"/>
  <c r="F133" i="6"/>
  <c r="D259" i="6"/>
  <c r="H259" i="6"/>
  <c r="V259" i="6"/>
  <c r="D267" i="6"/>
  <c r="H267" i="6"/>
  <c r="L267" i="6" s="1"/>
  <c r="H68" i="6"/>
  <c r="D68" i="6"/>
  <c r="H86" i="6"/>
  <c r="D86" i="6"/>
  <c r="K120" i="6"/>
  <c r="G120" i="6"/>
  <c r="S120" i="6" s="1"/>
  <c r="V120" i="6"/>
  <c r="H66" i="3"/>
  <c r="P66" i="3" s="1"/>
  <c r="Q66" i="3"/>
  <c r="P67" i="3"/>
  <c r="Q158" i="3"/>
  <c r="H158" i="3"/>
  <c r="P158" i="3" s="1"/>
  <c r="R210" i="3"/>
  <c r="S210" i="3"/>
  <c r="R178" i="3"/>
  <c r="S178" i="3"/>
  <c r="G260" i="6"/>
  <c r="V260" i="6"/>
  <c r="K260" i="6"/>
  <c r="V44" i="6"/>
  <c r="G44" i="6"/>
  <c r="K44" i="6"/>
  <c r="O44" i="6" s="1"/>
  <c r="V47" i="6"/>
  <c r="G47" i="6"/>
  <c r="K47" i="6"/>
  <c r="O47" i="6" s="1"/>
  <c r="E135" i="6"/>
  <c r="Q135" i="6" s="1"/>
  <c r="I152" i="6"/>
  <c r="T152" i="6"/>
  <c r="E152" i="6"/>
  <c r="Q152" i="6" s="1"/>
  <c r="T126" i="6"/>
  <c r="E126" i="6"/>
  <c r="Q126" i="6" s="1"/>
  <c r="I126" i="6"/>
  <c r="M126" i="6" s="1"/>
  <c r="T66" i="6"/>
  <c r="E66" i="6"/>
  <c r="Q66" i="6" s="1"/>
  <c r="I66" i="6"/>
  <c r="U220" i="6"/>
  <c r="F220" i="6"/>
  <c r="J220" i="6"/>
  <c r="N220" i="6" s="1"/>
  <c r="U275" i="6"/>
  <c r="F275" i="6"/>
  <c r="R275" i="6" s="1"/>
  <c r="J275" i="6"/>
  <c r="N275" i="6" s="1"/>
  <c r="U139" i="6"/>
  <c r="J139" i="6"/>
  <c r="F139" i="6"/>
  <c r="R139" i="6" s="1"/>
  <c r="F154" i="6"/>
  <c r="U154" i="6"/>
  <c r="J154" i="6"/>
  <c r="N154" i="6" s="1"/>
  <c r="J128" i="6"/>
  <c r="U128" i="6"/>
  <c r="F128" i="6"/>
  <c r="R128" i="6" s="1"/>
  <c r="D138" i="6"/>
  <c r="H138" i="6"/>
  <c r="L138" i="6" s="1"/>
  <c r="H52" i="6"/>
  <c r="D52" i="6"/>
  <c r="D63" i="6"/>
  <c r="H63" i="6"/>
  <c r="L63" i="6" s="1"/>
  <c r="H81" i="6"/>
  <c r="D81" i="6"/>
  <c r="V14" i="6"/>
  <c r="G14" i="6"/>
  <c r="K14" i="6"/>
  <c r="O14" i="6" s="1"/>
  <c r="D124" i="6"/>
  <c r="H124" i="6"/>
  <c r="L124" i="6" s="1"/>
  <c r="I158" i="6"/>
  <c r="S224" i="6"/>
  <c r="I216" i="6"/>
  <c r="M216" i="6" s="1"/>
  <c r="U105" i="6"/>
  <c r="F105" i="6"/>
  <c r="R105" i="6" s="1"/>
  <c r="J105" i="6"/>
  <c r="N105" i="6" s="1"/>
  <c r="H105" i="3"/>
  <c r="P105" i="3" s="1"/>
  <c r="Q105" i="3"/>
  <c r="K119" i="6"/>
  <c r="O119" i="6" s="1"/>
  <c r="V119" i="6"/>
  <c r="G119" i="6"/>
  <c r="T110" i="6"/>
  <c r="E110" i="6"/>
  <c r="Q110" i="6" s="1"/>
  <c r="I110" i="6"/>
  <c r="M110" i="6" s="1"/>
  <c r="V181" i="6"/>
  <c r="G181" i="6"/>
  <c r="K181" i="6"/>
  <c r="O181" i="6" s="1"/>
  <c r="V34" i="6"/>
  <c r="G34" i="6"/>
  <c r="K34" i="6"/>
  <c r="O34" i="6" s="1"/>
  <c r="T207" i="6"/>
  <c r="I207" i="6"/>
  <c r="E207" i="6"/>
  <c r="T144" i="6"/>
  <c r="E144" i="6"/>
  <c r="Q144" i="6" s="1"/>
  <c r="I144" i="6"/>
  <c r="M144" i="6" s="1"/>
  <c r="T102" i="6"/>
  <c r="E102" i="6"/>
  <c r="Q102" i="6" s="1"/>
  <c r="I102" i="6"/>
  <c r="M102" i="6" s="1"/>
  <c r="F216" i="6"/>
  <c r="R216" i="6" s="1"/>
  <c r="J216" i="6"/>
  <c r="U216" i="6"/>
  <c r="F7" i="6"/>
  <c r="U7" i="6"/>
  <c r="J7" i="6"/>
  <c r="N7" i="6" s="1"/>
  <c r="U142" i="6"/>
  <c r="J142" i="6"/>
  <c r="F142" i="6"/>
  <c r="U51" i="6"/>
  <c r="J51" i="6"/>
  <c r="F51" i="6"/>
  <c r="R51" i="6" s="1"/>
  <c r="D108" i="6"/>
  <c r="H108" i="6"/>
  <c r="L108" i="6" s="1"/>
  <c r="D255" i="6"/>
  <c r="R255" i="6" s="1"/>
  <c r="H255" i="6"/>
  <c r="L255" i="6" s="1"/>
  <c r="H45" i="6"/>
  <c r="D45" i="6"/>
  <c r="Q45" i="6" s="1"/>
  <c r="H76" i="6"/>
  <c r="D76" i="6"/>
  <c r="V257" i="6"/>
  <c r="G257" i="6"/>
  <c r="K257" i="6"/>
  <c r="O257" i="6" s="1"/>
  <c r="T166" i="6"/>
  <c r="I166" i="6"/>
  <c r="E166" i="6"/>
  <c r="S109" i="3"/>
  <c r="P34" i="3"/>
  <c r="T216" i="6"/>
  <c r="T246" i="6"/>
  <c r="Q124" i="3"/>
  <c r="H124" i="3"/>
  <c r="P124" i="3" s="1"/>
  <c r="H28" i="3"/>
  <c r="P28" i="3" s="1"/>
  <c r="Q28" i="3"/>
  <c r="P218" i="3"/>
  <c r="R225" i="3"/>
  <c r="S225" i="3"/>
  <c r="P126" i="3"/>
  <c r="E62" i="6"/>
  <c r="Q62" i="6" s="1"/>
  <c r="I62" i="6"/>
  <c r="M62" i="6" s="1"/>
  <c r="T62" i="6"/>
  <c r="V79" i="6"/>
  <c r="G79" i="6"/>
  <c r="K79" i="6"/>
  <c r="V179" i="6"/>
  <c r="K179" i="6"/>
  <c r="G179" i="6"/>
  <c r="S211" i="6"/>
  <c r="T124" i="6"/>
  <c r="E124" i="6"/>
  <c r="Q124" i="6" s="1"/>
  <c r="I124" i="6"/>
  <c r="M124" i="6" s="1"/>
  <c r="I65" i="6"/>
  <c r="E65" i="6"/>
  <c r="Q65" i="6" s="1"/>
  <c r="T65" i="6"/>
  <c r="U249" i="6"/>
  <c r="J249" i="6"/>
  <c r="F249" i="6"/>
  <c r="U102" i="6"/>
  <c r="F102" i="6"/>
  <c r="R102" i="6" s="1"/>
  <c r="J102" i="6"/>
  <c r="N102" i="6" s="1"/>
  <c r="U124" i="6"/>
  <c r="F124" i="6"/>
  <c r="J124" i="6"/>
  <c r="F14" i="6"/>
  <c r="J14" i="6"/>
  <c r="N14" i="6" s="1"/>
  <c r="U14" i="6"/>
  <c r="U18" i="6"/>
  <c r="F18" i="6"/>
  <c r="R18" i="6" s="1"/>
  <c r="J18" i="6"/>
  <c r="N18" i="6" s="1"/>
  <c r="H197" i="6"/>
  <c r="D197" i="6"/>
  <c r="S197" i="6" s="1"/>
  <c r="H252" i="6"/>
  <c r="D252" i="6"/>
  <c r="D12" i="6"/>
  <c r="H12" i="6"/>
  <c r="L12" i="6" s="1"/>
  <c r="H119" i="6"/>
  <c r="D119" i="6"/>
  <c r="E82" i="6"/>
  <c r="Q82" i="6" s="1"/>
  <c r="I82" i="6"/>
  <c r="M82" i="6" s="1"/>
  <c r="T82" i="6"/>
  <c r="D210" i="6"/>
  <c r="H210" i="6"/>
  <c r="L210" i="6" s="1"/>
  <c r="T137" i="6"/>
  <c r="I137" i="6"/>
  <c r="E137" i="6"/>
  <c r="U218" i="6"/>
  <c r="F218" i="6"/>
  <c r="R218" i="6" s="1"/>
  <c r="J218" i="6"/>
  <c r="N218" i="6" s="1"/>
  <c r="J171" i="6"/>
  <c r="N171" i="6" s="1"/>
  <c r="Q67" i="3"/>
  <c r="Q104" i="3"/>
  <c r="R104" i="3" s="1"/>
  <c r="S104" i="3" s="1"/>
  <c r="I59" i="6"/>
  <c r="T59" i="6"/>
  <c r="E59" i="6"/>
  <c r="V204" i="6"/>
  <c r="K204" i="6"/>
  <c r="G204" i="6"/>
  <c r="S204" i="6" s="1"/>
  <c r="Q194" i="3"/>
  <c r="H194" i="3"/>
  <c r="P194" i="3" s="1"/>
  <c r="H74" i="3"/>
  <c r="P74" i="3" s="1"/>
  <c r="Q74" i="3"/>
  <c r="Q171" i="3"/>
  <c r="H171" i="3"/>
  <c r="P171" i="3" s="1"/>
  <c r="H117" i="3"/>
  <c r="P117" i="3" s="1"/>
  <c r="Q117" i="3"/>
  <c r="H71" i="3"/>
  <c r="P71" i="3" s="1"/>
  <c r="Q71" i="3"/>
  <c r="Q182" i="3"/>
  <c r="R182" i="3" s="1"/>
  <c r="S182" i="3" s="1"/>
  <c r="R237" i="3"/>
  <c r="S237" i="3"/>
  <c r="V112" i="6"/>
  <c r="G112" i="6"/>
  <c r="S112" i="6" s="1"/>
  <c r="K112" i="6"/>
  <c r="O112" i="6" s="1"/>
  <c r="G82" i="6"/>
  <c r="S82" i="6" s="1"/>
  <c r="K82" i="6"/>
  <c r="O82" i="6" s="1"/>
  <c r="T206" i="6"/>
  <c r="E206" i="6"/>
  <c r="Q206" i="6" s="1"/>
  <c r="I206" i="6"/>
  <c r="T113" i="6"/>
  <c r="I113" i="6"/>
  <c r="E113" i="6"/>
  <c r="Q113" i="6" s="1"/>
  <c r="V174" i="6"/>
  <c r="K174" i="6"/>
  <c r="G174" i="6"/>
  <c r="T167" i="6"/>
  <c r="E167" i="6"/>
  <c r="I167" i="6"/>
  <c r="M167" i="6" s="1"/>
  <c r="V202" i="6"/>
  <c r="G202" i="6"/>
  <c r="K202" i="6"/>
  <c r="O202" i="6" s="1"/>
  <c r="V7" i="6"/>
  <c r="G7" i="6"/>
  <c r="S7" i="6" s="1"/>
  <c r="K7" i="6"/>
  <c r="O7" i="6" s="1"/>
  <c r="V165" i="6"/>
  <c r="K165" i="6"/>
  <c r="G165" i="6"/>
  <c r="S165" i="6" s="1"/>
  <c r="V157" i="6"/>
  <c r="K157" i="6"/>
  <c r="G157" i="6"/>
  <c r="V96" i="6"/>
  <c r="K96" i="6"/>
  <c r="G96" i="6"/>
  <c r="T134" i="6"/>
  <c r="E134" i="6"/>
  <c r="I134" i="6"/>
  <c r="M134" i="6" s="1"/>
  <c r="V242" i="6"/>
  <c r="K242" i="6"/>
  <c r="G242" i="6"/>
  <c r="S242" i="6" s="1"/>
  <c r="T250" i="6"/>
  <c r="E250" i="6"/>
  <c r="Q250" i="6" s="1"/>
  <c r="I250" i="6"/>
  <c r="T37" i="6"/>
  <c r="I37" i="6"/>
  <c r="E37" i="6"/>
  <c r="Q37" i="6" s="1"/>
  <c r="T179" i="6"/>
  <c r="E179" i="6"/>
  <c r="Q179" i="6" s="1"/>
  <c r="I179" i="6"/>
  <c r="M179" i="6" s="1"/>
  <c r="T6" i="6"/>
  <c r="E6" i="6"/>
  <c r="Q6" i="6" s="1"/>
  <c r="I6" i="6"/>
  <c r="T69" i="6"/>
  <c r="I69" i="6"/>
  <c r="E69" i="6"/>
  <c r="T78" i="6"/>
  <c r="E78" i="6"/>
  <c r="Q78" i="6" s="1"/>
  <c r="I78" i="6"/>
  <c r="M78" i="6" s="1"/>
  <c r="U122" i="6"/>
  <c r="J122" i="6"/>
  <c r="F122" i="6"/>
  <c r="R122" i="6" s="1"/>
  <c r="U214" i="6"/>
  <c r="J214" i="6"/>
  <c r="F214" i="6"/>
  <c r="R214" i="6" s="1"/>
  <c r="U176" i="6"/>
  <c r="F176" i="6"/>
  <c r="R176" i="6" s="1"/>
  <c r="J176" i="6"/>
  <c r="N176" i="6" s="1"/>
  <c r="F49" i="6"/>
  <c r="R49" i="6" s="1"/>
  <c r="J49" i="6"/>
  <c r="N49" i="6" s="1"/>
  <c r="U49" i="6"/>
  <c r="U201" i="6"/>
  <c r="J201" i="6"/>
  <c r="F201" i="6"/>
  <c r="U189" i="6"/>
  <c r="J189" i="6"/>
  <c r="F189" i="6"/>
  <c r="R189" i="6" s="1"/>
  <c r="F261" i="6"/>
  <c r="J261" i="6"/>
  <c r="N261" i="6" s="1"/>
  <c r="U261" i="6"/>
  <c r="J52" i="6"/>
  <c r="U52" i="6"/>
  <c r="F52" i="6"/>
  <c r="R52" i="6" s="1"/>
  <c r="U17" i="6"/>
  <c r="F17" i="6"/>
  <c r="J17" i="6"/>
  <c r="N17" i="6" s="1"/>
  <c r="J32" i="6"/>
  <c r="U32" i="6"/>
  <c r="F32" i="6"/>
  <c r="R32" i="6" s="1"/>
  <c r="U62" i="6"/>
  <c r="F62" i="6"/>
  <c r="J62" i="6"/>
  <c r="N62" i="6" s="1"/>
  <c r="U98" i="6"/>
  <c r="F98" i="6"/>
  <c r="R98" i="6" s="1"/>
  <c r="J98" i="6"/>
  <c r="N98" i="6" s="1"/>
  <c r="H198" i="6"/>
  <c r="D198" i="6"/>
  <c r="D5" i="6"/>
  <c r="H5" i="6"/>
  <c r="L5" i="6" s="1"/>
  <c r="D90" i="6"/>
  <c r="H90" i="6"/>
  <c r="L90" i="6" s="1"/>
  <c r="H167" i="6"/>
  <c r="D167" i="6"/>
  <c r="S167" i="6" s="1"/>
  <c r="D221" i="6"/>
  <c r="H221" i="6"/>
  <c r="L221" i="6" s="1"/>
  <c r="H157" i="6"/>
  <c r="D157" i="6"/>
  <c r="D79" i="6"/>
  <c r="H79" i="6"/>
  <c r="L79" i="6" s="1"/>
  <c r="D133" i="6"/>
  <c r="H133" i="6"/>
  <c r="D19" i="6"/>
  <c r="H19" i="6"/>
  <c r="H51" i="6"/>
  <c r="D51" i="6"/>
  <c r="Q51" i="6" s="1"/>
  <c r="O5" i="6"/>
  <c r="V30" i="6"/>
  <c r="K30" i="6"/>
  <c r="G30" i="6"/>
  <c r="V58" i="6"/>
  <c r="K58" i="6"/>
  <c r="G58" i="6"/>
  <c r="S58" i="6" s="1"/>
  <c r="T258" i="6"/>
  <c r="E258" i="6"/>
  <c r="I258" i="6"/>
  <c r="T197" i="6"/>
  <c r="I197" i="6"/>
  <c r="E197" i="6"/>
  <c r="Q197" i="6" s="1"/>
  <c r="T181" i="6"/>
  <c r="T155" i="6"/>
  <c r="S233" i="6"/>
  <c r="D225" i="6"/>
  <c r="H225" i="6"/>
  <c r="V225" i="6"/>
  <c r="G128" i="6"/>
  <c r="S128" i="6" s="1"/>
  <c r="U269" i="6"/>
  <c r="F269" i="6"/>
  <c r="R269" i="6" s="1"/>
  <c r="J269" i="6"/>
  <c r="N269" i="6" s="1"/>
  <c r="U244" i="6"/>
  <c r="F244" i="6"/>
  <c r="J244" i="6"/>
  <c r="N244" i="6" s="1"/>
  <c r="U211" i="6"/>
  <c r="J211" i="6"/>
  <c r="F211" i="6"/>
  <c r="R211" i="6" s="1"/>
  <c r="T90" i="6"/>
  <c r="R240" i="3"/>
  <c r="S240" i="3"/>
  <c r="R92" i="3"/>
  <c r="S92" i="3" s="1"/>
  <c r="R164" i="3"/>
  <c r="R180" i="3"/>
  <c r="R163" i="3"/>
  <c r="R130" i="3"/>
  <c r="R199" i="3"/>
  <c r="R174" i="3"/>
  <c r="S174" i="3" s="1"/>
  <c r="R255" i="3"/>
  <c r="R116" i="3"/>
  <c r="S116" i="3" s="1"/>
  <c r="R238" i="3"/>
  <c r="S238" i="3" s="1"/>
  <c r="R138" i="3"/>
  <c r="R115" i="3"/>
  <c r="S115" i="3" s="1"/>
  <c r="R122" i="3"/>
  <c r="R183" i="3"/>
  <c r="R257" i="3"/>
  <c r="R25" i="3"/>
  <c r="R188" i="3"/>
  <c r="R112" i="3"/>
  <c r="S112" i="3" s="1"/>
  <c r="R119" i="3"/>
  <c r="R90" i="3"/>
  <c r="R133" i="3"/>
  <c r="S133" i="3" s="1"/>
  <c r="R142" i="3"/>
  <c r="R42" i="3"/>
  <c r="R152" i="3"/>
  <c r="S152" i="3" s="1"/>
  <c r="R70" i="3"/>
  <c r="R173" i="3"/>
  <c r="S173" i="3" s="1"/>
  <c r="R146" i="3"/>
  <c r="S146" i="3" s="1"/>
  <c r="R93" i="3"/>
  <c r="S93" i="3" s="1"/>
  <c r="R5" i="3" l="1"/>
  <c r="S5" i="3"/>
  <c r="R7" i="3"/>
  <c r="S7" i="3"/>
  <c r="R181" i="3"/>
  <c r="S181" i="3" s="1"/>
  <c r="R241" i="3"/>
  <c r="S241" i="3"/>
  <c r="S24" i="3"/>
  <c r="R76" i="3"/>
  <c r="S76" i="3"/>
  <c r="R43" i="3"/>
  <c r="S43" i="3"/>
  <c r="R33" i="3"/>
  <c r="S33" i="3"/>
  <c r="R38" i="3"/>
  <c r="S38" i="3"/>
  <c r="R165" i="3"/>
  <c r="S165" i="3" s="1"/>
  <c r="M178" i="6"/>
  <c r="Q178" i="6"/>
  <c r="R168" i="3"/>
  <c r="S168" i="3" s="1"/>
  <c r="R265" i="3"/>
  <c r="S265" i="3"/>
  <c r="S61" i="6"/>
  <c r="L52" i="6"/>
  <c r="M249" i="6"/>
  <c r="R16" i="3"/>
  <c r="S16" i="3"/>
  <c r="M11" i="6"/>
  <c r="R245" i="6"/>
  <c r="O270" i="6"/>
  <c r="S89" i="6"/>
  <c r="O61" i="6"/>
  <c r="R40" i="3"/>
  <c r="S40" i="3"/>
  <c r="N164" i="6"/>
  <c r="M67" i="6"/>
  <c r="L181" i="6"/>
  <c r="N168" i="6"/>
  <c r="L64" i="6"/>
  <c r="Q119" i="6"/>
  <c r="M52" i="6"/>
  <c r="N184" i="6"/>
  <c r="N68" i="6"/>
  <c r="M227" i="6"/>
  <c r="O26" i="6"/>
  <c r="S26" i="6"/>
  <c r="M199" i="6"/>
  <c r="O168" i="6"/>
  <c r="R79" i="3"/>
  <c r="S79" i="3" s="1"/>
  <c r="L109" i="6"/>
  <c r="M13" i="6"/>
  <c r="R64" i="6"/>
  <c r="Q100" i="6"/>
  <c r="N37" i="6"/>
  <c r="O31" i="6"/>
  <c r="R66" i="3"/>
  <c r="S66" i="3" s="1"/>
  <c r="N31" i="6"/>
  <c r="R31" i="6"/>
  <c r="M141" i="6"/>
  <c r="O151" i="6"/>
  <c r="L111" i="6"/>
  <c r="M155" i="6"/>
  <c r="N258" i="6"/>
  <c r="R258" i="6"/>
  <c r="Q264" i="6"/>
  <c r="Q221" i="6"/>
  <c r="S247" i="3"/>
  <c r="N27" i="6"/>
  <c r="R96" i="6"/>
  <c r="M152" i="6"/>
  <c r="M271" i="6"/>
  <c r="L23" i="6"/>
  <c r="M33" i="6"/>
  <c r="S133" i="6"/>
  <c r="O223" i="6"/>
  <c r="O39" i="6"/>
  <c r="O50" i="6"/>
  <c r="S50" i="6"/>
  <c r="O130" i="6"/>
  <c r="L136" i="6"/>
  <c r="L167" i="6"/>
  <c r="M207" i="6"/>
  <c r="O102" i="6"/>
  <c r="M94" i="6"/>
  <c r="M117" i="6"/>
  <c r="S9" i="6"/>
  <c r="S59" i="6"/>
  <c r="N127" i="6"/>
  <c r="N52" i="6"/>
  <c r="O200" i="6"/>
  <c r="M61" i="6"/>
  <c r="L134" i="6"/>
  <c r="M146" i="6"/>
  <c r="R19" i="3"/>
  <c r="S19" i="3"/>
  <c r="R205" i="3"/>
  <c r="S205" i="3"/>
  <c r="N51" i="6"/>
  <c r="N117" i="6"/>
  <c r="R35" i="3"/>
  <c r="S35" i="3"/>
  <c r="R24" i="3"/>
  <c r="R200" i="6"/>
  <c r="M161" i="6"/>
  <c r="S66" i="6"/>
  <c r="Q44" i="6"/>
  <c r="S101" i="6"/>
  <c r="R125" i="3"/>
  <c r="S125" i="3" s="1"/>
  <c r="N161" i="6"/>
  <c r="Q238" i="6"/>
  <c r="Q140" i="6"/>
  <c r="N21" i="6"/>
  <c r="O176" i="6"/>
  <c r="M98" i="6"/>
  <c r="Q98" i="6"/>
  <c r="R116" i="6"/>
  <c r="R229" i="3"/>
  <c r="S229" i="3"/>
  <c r="R93" i="6"/>
  <c r="R142" i="6"/>
  <c r="M22" i="6"/>
  <c r="L179" i="6"/>
  <c r="S84" i="6"/>
  <c r="L235" i="6"/>
  <c r="Q54" i="6"/>
  <c r="R181" i="6"/>
  <c r="S108" i="3"/>
  <c r="R108" i="3"/>
  <c r="M15" i="6"/>
  <c r="M255" i="6"/>
  <c r="Q200" i="6"/>
  <c r="R47" i="6"/>
  <c r="O247" i="6"/>
  <c r="S22" i="3"/>
  <c r="R22" i="3"/>
  <c r="R249" i="3"/>
  <c r="S249" i="3" s="1"/>
  <c r="N45" i="6"/>
  <c r="M202" i="6"/>
  <c r="L83" i="6"/>
  <c r="O98" i="6"/>
  <c r="S98" i="6"/>
  <c r="Q12" i="6"/>
  <c r="M177" i="6"/>
  <c r="S181" i="6"/>
  <c r="R61" i="6"/>
  <c r="L13" i="6"/>
  <c r="N48" i="6"/>
  <c r="R66" i="6"/>
  <c r="N253" i="6"/>
  <c r="R14" i="3"/>
  <c r="S14" i="3"/>
  <c r="S42" i="3"/>
  <c r="S70" i="6"/>
  <c r="S13" i="6"/>
  <c r="Q38" i="6"/>
  <c r="R54" i="6"/>
  <c r="O199" i="6"/>
  <c r="O27" i="6"/>
  <c r="S96" i="6"/>
  <c r="Q137" i="6"/>
  <c r="L272" i="6"/>
  <c r="O191" i="6"/>
  <c r="R208" i="6"/>
  <c r="S12" i="6"/>
  <c r="Q109" i="6"/>
  <c r="R71" i="6"/>
  <c r="S194" i="6"/>
  <c r="S192" i="6"/>
  <c r="R179" i="3"/>
  <c r="S179" i="3"/>
  <c r="R193" i="6"/>
  <c r="M21" i="6"/>
  <c r="O65" i="6"/>
  <c r="L71" i="6"/>
  <c r="Q262" i="6"/>
  <c r="N66" i="6"/>
  <c r="M123" i="6"/>
  <c r="Q185" i="6"/>
  <c r="S205" i="6"/>
  <c r="L37" i="6"/>
  <c r="Q193" i="6"/>
  <c r="R55" i="3"/>
  <c r="S55" i="3"/>
  <c r="L150" i="6"/>
  <c r="M237" i="6"/>
  <c r="R158" i="6"/>
  <c r="S255" i="6"/>
  <c r="R261" i="3"/>
  <c r="S261" i="3"/>
  <c r="Q129" i="6"/>
  <c r="L270" i="6"/>
  <c r="R162" i="6"/>
  <c r="Q208" i="6"/>
  <c r="R251" i="6"/>
  <c r="M121" i="6"/>
  <c r="M38" i="6"/>
  <c r="L121" i="6"/>
  <c r="M105" i="6"/>
  <c r="O266" i="6"/>
  <c r="R238" i="6"/>
  <c r="S245" i="6"/>
  <c r="L48" i="6"/>
  <c r="O131" i="6"/>
  <c r="R12" i="6"/>
  <c r="S156" i="6"/>
  <c r="R97" i="3"/>
  <c r="S97" i="3" s="1"/>
  <c r="N54" i="6"/>
  <c r="L55" i="6"/>
  <c r="R49" i="3"/>
  <c r="S49" i="3"/>
  <c r="S242" i="3"/>
  <c r="S140" i="3"/>
  <c r="R48" i="3"/>
  <c r="S48" i="3" s="1"/>
  <c r="N8" i="6"/>
  <c r="O227" i="6"/>
  <c r="O165" i="6"/>
  <c r="Q181" i="6"/>
  <c r="M232" i="6"/>
  <c r="N130" i="6"/>
  <c r="N50" i="6"/>
  <c r="M118" i="6"/>
  <c r="Q154" i="6"/>
  <c r="O229" i="6"/>
  <c r="S122" i="3"/>
  <c r="L192" i="6"/>
  <c r="N178" i="6"/>
  <c r="L69" i="6"/>
  <c r="O175" i="6"/>
  <c r="O273" i="6"/>
  <c r="L254" i="6"/>
  <c r="R119" i="6"/>
  <c r="M157" i="6"/>
  <c r="M190" i="6"/>
  <c r="O10" i="6"/>
  <c r="S10" i="6"/>
  <c r="S17" i="6"/>
  <c r="L45" i="6"/>
  <c r="R67" i="3"/>
  <c r="S67" i="3"/>
  <c r="R134" i="3"/>
  <c r="S134" i="3"/>
  <c r="N111" i="6"/>
  <c r="M276" i="6"/>
  <c r="R12" i="3"/>
  <c r="S12" i="3" s="1"/>
  <c r="O11" i="6"/>
  <c r="O17" i="6"/>
  <c r="O41" i="6"/>
  <c r="N247" i="6"/>
  <c r="Q184" i="6"/>
  <c r="O159" i="6"/>
  <c r="Q85" i="6"/>
  <c r="R192" i="6"/>
  <c r="R245" i="3"/>
  <c r="S245" i="3"/>
  <c r="M132" i="6"/>
  <c r="N214" i="6"/>
  <c r="N128" i="6"/>
  <c r="N210" i="6"/>
  <c r="R13" i="3"/>
  <c r="S13" i="3"/>
  <c r="M59" i="6"/>
  <c r="Q207" i="6"/>
  <c r="R29" i="6"/>
  <c r="R53" i="3"/>
  <c r="S53" i="3"/>
  <c r="L84" i="6"/>
  <c r="Q174" i="6"/>
  <c r="L152" i="6"/>
  <c r="S220" i="6"/>
  <c r="M46" i="6"/>
  <c r="N29" i="6"/>
  <c r="L155" i="6"/>
  <c r="Q131" i="6"/>
  <c r="Q127" i="6"/>
  <c r="R30" i="3"/>
  <c r="S30" i="3" s="1"/>
  <c r="R9" i="3"/>
  <c r="S9" i="3" s="1"/>
  <c r="R134" i="6"/>
  <c r="R113" i="3"/>
  <c r="S113" i="3"/>
  <c r="O116" i="6"/>
  <c r="S238" i="6"/>
  <c r="S186" i="3"/>
  <c r="S183" i="3"/>
  <c r="R21" i="3"/>
  <c r="S21" i="3" s="1"/>
  <c r="M23" i="6"/>
  <c r="Q273" i="6"/>
  <c r="O135" i="6"/>
  <c r="O276" i="6"/>
  <c r="R261" i="6"/>
  <c r="S196" i="6"/>
  <c r="R114" i="6"/>
  <c r="R95" i="3"/>
  <c r="S95" i="3"/>
  <c r="O209" i="6"/>
  <c r="O106" i="6"/>
  <c r="N116" i="6"/>
  <c r="R129" i="6"/>
  <c r="R56" i="3"/>
  <c r="S56" i="3"/>
  <c r="N142" i="6"/>
  <c r="L68" i="6"/>
  <c r="L199" i="6"/>
  <c r="R157" i="6"/>
  <c r="Q21" i="6"/>
  <c r="O129" i="6"/>
  <c r="L224" i="6"/>
  <c r="S262" i="6"/>
  <c r="Q34" i="6"/>
  <c r="R232" i="6"/>
  <c r="N129" i="6"/>
  <c r="R140" i="3"/>
  <c r="L198" i="6"/>
  <c r="Q69" i="6"/>
  <c r="R117" i="3"/>
  <c r="S117" i="3"/>
  <c r="S14" i="6"/>
  <c r="R202" i="3"/>
  <c r="S202" i="3"/>
  <c r="S117" i="6"/>
  <c r="L257" i="6"/>
  <c r="R57" i="6"/>
  <c r="O62" i="6"/>
  <c r="R236" i="3"/>
  <c r="S236" i="3"/>
  <c r="R171" i="3"/>
  <c r="S171" i="3" s="1"/>
  <c r="O179" i="6"/>
  <c r="L51" i="6"/>
  <c r="R201" i="6"/>
  <c r="O96" i="6"/>
  <c r="M137" i="6"/>
  <c r="R14" i="6"/>
  <c r="M166" i="6"/>
  <c r="N160" i="6"/>
  <c r="L164" i="6"/>
  <c r="S150" i="6"/>
  <c r="L205" i="6"/>
  <c r="N208" i="6"/>
  <c r="N71" i="6"/>
  <c r="O194" i="6"/>
  <c r="S100" i="6"/>
  <c r="L99" i="6"/>
  <c r="R166" i="6"/>
  <c r="O169" i="6"/>
  <c r="M16" i="6"/>
  <c r="Q246" i="6"/>
  <c r="N248" i="6"/>
  <c r="M182" i="6"/>
  <c r="Q72" i="6"/>
  <c r="N106" i="6"/>
  <c r="N193" i="6"/>
  <c r="Q107" i="6"/>
  <c r="R52" i="3"/>
  <c r="S52" i="3"/>
  <c r="L78" i="6"/>
  <c r="R260" i="6"/>
  <c r="S86" i="6"/>
  <c r="M262" i="6"/>
  <c r="L209" i="6"/>
  <c r="M120" i="6"/>
  <c r="R161" i="3"/>
  <c r="S161" i="3"/>
  <c r="L163" i="6"/>
  <c r="Q125" i="6"/>
  <c r="R268" i="6"/>
  <c r="S32" i="6"/>
  <c r="M193" i="6"/>
  <c r="M26" i="6"/>
  <c r="R239" i="6"/>
  <c r="R243" i="3"/>
  <c r="S243" i="3"/>
  <c r="Q136" i="6"/>
  <c r="L135" i="6"/>
  <c r="Q268" i="6"/>
  <c r="L217" i="6"/>
  <c r="N158" i="6"/>
  <c r="S259" i="6"/>
  <c r="M176" i="6"/>
  <c r="Q176" i="6"/>
  <c r="M129" i="6"/>
  <c r="R269" i="3"/>
  <c r="S269" i="3" s="1"/>
  <c r="O142" i="6"/>
  <c r="R188" i="6"/>
  <c r="S138" i="3"/>
  <c r="L170" i="6"/>
  <c r="M208" i="6"/>
  <c r="Q261" i="6"/>
  <c r="O251" i="6"/>
  <c r="N243" i="6"/>
  <c r="S138" i="6"/>
  <c r="S90" i="6"/>
  <c r="R11" i="3"/>
  <c r="S11" i="3"/>
  <c r="Q198" i="6"/>
  <c r="S111" i="3"/>
  <c r="S171" i="6"/>
  <c r="S73" i="6"/>
  <c r="O103" i="6"/>
  <c r="O156" i="6"/>
  <c r="L87" i="6"/>
  <c r="R19" i="6"/>
  <c r="Q27" i="6"/>
  <c r="O177" i="6"/>
  <c r="L25" i="6"/>
  <c r="O45" i="6"/>
  <c r="L174" i="6"/>
  <c r="L245" i="6"/>
  <c r="S129" i="3"/>
  <c r="R129" i="3"/>
  <c r="N145" i="6"/>
  <c r="L76" i="6"/>
  <c r="N173" i="6"/>
  <c r="R173" i="6"/>
  <c r="N163" i="6"/>
  <c r="N126" i="6"/>
  <c r="R105" i="3"/>
  <c r="S105" i="3"/>
  <c r="L193" i="6"/>
  <c r="S85" i="6"/>
  <c r="L154" i="6"/>
  <c r="R99" i="3"/>
  <c r="S99" i="3"/>
  <c r="O6" i="6"/>
  <c r="R59" i="6"/>
  <c r="L201" i="6"/>
  <c r="R10" i="3"/>
  <c r="S10" i="3" s="1"/>
  <c r="L157" i="6"/>
  <c r="L119" i="6"/>
  <c r="O218" i="6"/>
  <c r="R101" i="3"/>
  <c r="S101" i="3"/>
  <c r="R213" i="3"/>
  <c r="S213" i="3"/>
  <c r="N156" i="6"/>
  <c r="S52" i="6"/>
  <c r="R78" i="3"/>
  <c r="S78" i="3"/>
  <c r="R39" i="3"/>
  <c r="S39" i="3"/>
  <c r="N211" i="6"/>
  <c r="R17" i="6"/>
  <c r="Q59" i="6"/>
  <c r="R262" i="6"/>
  <c r="N101" i="6"/>
  <c r="Q201" i="6"/>
  <c r="M42" i="6"/>
  <c r="N241" i="6"/>
  <c r="O134" i="6"/>
  <c r="O72" i="6"/>
  <c r="L184" i="6"/>
  <c r="O146" i="6"/>
  <c r="M163" i="6"/>
  <c r="R96" i="3"/>
  <c r="S96" i="3"/>
  <c r="R46" i="3"/>
  <c r="S46" i="3"/>
  <c r="L9" i="6"/>
  <c r="Q171" i="6"/>
  <c r="R44" i="6"/>
  <c r="O71" i="6"/>
  <c r="M115" i="6"/>
  <c r="R174" i="6"/>
  <c r="S254" i="3"/>
  <c r="O48" i="6"/>
  <c r="M56" i="6"/>
  <c r="L252" i="6"/>
  <c r="R118" i="3"/>
  <c r="S118" i="3"/>
  <c r="R155" i="6"/>
  <c r="N205" i="6"/>
  <c r="Q79" i="6"/>
  <c r="R152" i="6"/>
  <c r="N122" i="6"/>
  <c r="M65" i="6"/>
  <c r="L57" i="6"/>
  <c r="M139" i="6"/>
  <c r="N125" i="6"/>
  <c r="Q133" i="6"/>
  <c r="O9" i="6"/>
  <c r="M228" i="6"/>
  <c r="M270" i="6"/>
  <c r="Q270" i="6"/>
  <c r="M79" i="6"/>
  <c r="L46" i="6"/>
  <c r="M158" i="6"/>
  <c r="L188" i="6"/>
  <c r="L261" i="6"/>
  <c r="N196" i="6"/>
  <c r="R234" i="6"/>
  <c r="N134" i="6"/>
  <c r="Q167" i="6"/>
  <c r="R9" i="6"/>
  <c r="L132" i="6"/>
  <c r="Q186" i="6"/>
  <c r="S132" i="6"/>
  <c r="R187" i="3"/>
  <c r="S187" i="3"/>
  <c r="R167" i="6"/>
  <c r="R82" i="6"/>
  <c r="R32" i="3"/>
  <c r="S32" i="3"/>
  <c r="N79" i="6"/>
  <c r="M169" i="6"/>
  <c r="R88" i="6"/>
  <c r="S142" i="6"/>
  <c r="Q255" i="6"/>
  <c r="R186" i="3"/>
  <c r="R71" i="3"/>
  <c r="S71" i="3" s="1"/>
  <c r="M140" i="6"/>
  <c r="M43" i="6"/>
  <c r="R83" i="3"/>
  <c r="S83" i="3"/>
  <c r="S129" i="6"/>
  <c r="R69" i="6"/>
  <c r="R45" i="6"/>
  <c r="O258" i="6"/>
  <c r="S258" i="6"/>
  <c r="R240" i="6"/>
  <c r="S174" i="6"/>
  <c r="R34" i="3"/>
  <c r="S34" i="3" s="1"/>
  <c r="S44" i="6"/>
  <c r="L145" i="6"/>
  <c r="Q76" i="6"/>
  <c r="N123" i="6"/>
  <c r="S88" i="6"/>
  <c r="Q168" i="6"/>
  <c r="M83" i="6"/>
  <c r="R224" i="6"/>
  <c r="S62" i="6"/>
  <c r="R204" i="3"/>
  <c r="S204" i="3"/>
  <c r="R191" i="3"/>
  <c r="S191" i="3"/>
  <c r="N240" i="6"/>
  <c r="O88" i="6"/>
  <c r="S179" i="6"/>
  <c r="R200" i="3"/>
  <c r="S200" i="3"/>
  <c r="O203" i="6"/>
  <c r="N224" i="6"/>
  <c r="N26" i="6"/>
  <c r="L169" i="6"/>
  <c r="N236" i="6"/>
  <c r="Q204" i="6"/>
  <c r="R127" i="3"/>
  <c r="S127" i="3" s="1"/>
  <c r="O235" i="6"/>
  <c r="S235" i="6"/>
  <c r="O166" i="6"/>
  <c r="S166" i="6"/>
  <c r="N61" i="6"/>
  <c r="M253" i="6"/>
  <c r="L225" i="6"/>
  <c r="L19" i="6"/>
  <c r="N201" i="6"/>
  <c r="M6" i="6"/>
  <c r="M113" i="6"/>
  <c r="N124" i="6"/>
  <c r="O79" i="6"/>
  <c r="R7" i="6"/>
  <c r="L81" i="6"/>
  <c r="R220" i="6"/>
  <c r="O260" i="6"/>
  <c r="S260" i="6"/>
  <c r="L259" i="6"/>
  <c r="Q103" i="6"/>
  <c r="R60" i="6"/>
  <c r="O150" i="6"/>
  <c r="N103" i="6"/>
  <c r="M19" i="6"/>
  <c r="L77" i="6"/>
  <c r="O113" i="6"/>
  <c r="S42" i="6"/>
  <c r="M128" i="6"/>
  <c r="S169" i="6"/>
  <c r="Q16" i="6"/>
  <c r="R50" i="3"/>
  <c r="S50" i="3" s="1"/>
  <c r="O221" i="6"/>
  <c r="S225" i="6"/>
  <c r="R23" i="6"/>
  <c r="Q120" i="6"/>
  <c r="R76" i="6"/>
  <c r="O16" i="6"/>
  <c r="L160" i="6"/>
  <c r="Q26" i="6"/>
  <c r="L105" i="6"/>
  <c r="L180" i="6"/>
  <c r="Q92" i="6"/>
  <c r="L231" i="6"/>
  <c r="R250" i="6"/>
  <c r="S201" i="6"/>
  <c r="L177" i="6"/>
  <c r="O158" i="6"/>
  <c r="O123" i="6"/>
  <c r="L183" i="6"/>
  <c r="Q234" i="6"/>
  <c r="R30" i="6"/>
  <c r="R85" i="3"/>
  <c r="S85" i="3"/>
  <c r="Q205" i="6"/>
  <c r="O259" i="6"/>
  <c r="Q57" i="6"/>
  <c r="R34" i="6"/>
  <c r="Q244" i="6"/>
  <c r="Q58" i="6"/>
  <c r="R84" i="6"/>
  <c r="R6" i="3"/>
  <c r="S6" i="3" s="1"/>
  <c r="L230" i="6"/>
  <c r="S251" i="6"/>
  <c r="S188" i="3"/>
  <c r="R97" i="6"/>
  <c r="S33" i="6"/>
  <c r="L122" i="6"/>
  <c r="R120" i="6"/>
  <c r="O73" i="6"/>
  <c r="S103" i="6"/>
  <c r="S177" i="6"/>
  <c r="N209" i="6"/>
  <c r="R194" i="3"/>
  <c r="S194" i="3"/>
  <c r="R107" i="3"/>
  <c r="S107" i="3"/>
  <c r="R86" i="3"/>
  <c r="S86" i="3"/>
  <c r="O144" i="6"/>
  <c r="S144" i="6"/>
  <c r="R60" i="3"/>
  <c r="S60" i="3"/>
  <c r="L61" i="6"/>
  <c r="O25" i="6"/>
  <c r="R65" i="3"/>
  <c r="S65" i="3"/>
  <c r="Q96" i="6"/>
  <c r="O23" i="6"/>
  <c r="N83" i="6"/>
  <c r="M30" i="6"/>
  <c r="R207" i="3"/>
  <c r="S207" i="3"/>
  <c r="L89" i="6"/>
  <c r="N146" i="6"/>
  <c r="L208" i="6"/>
  <c r="R195" i="3"/>
  <c r="S195" i="3" s="1"/>
  <c r="O163" i="6"/>
  <c r="Q52" i="6"/>
  <c r="N15" i="6"/>
  <c r="M197" i="6"/>
  <c r="O204" i="6"/>
  <c r="R249" i="6"/>
  <c r="O97" i="6"/>
  <c r="N215" i="6"/>
  <c r="L262" i="6"/>
  <c r="O232" i="6"/>
  <c r="L50" i="6"/>
  <c r="M192" i="6"/>
  <c r="M37" i="6"/>
  <c r="O243" i="6"/>
  <c r="Q50" i="6"/>
  <c r="O189" i="6"/>
  <c r="O43" i="6"/>
  <c r="R135" i="3"/>
  <c r="S135" i="3"/>
  <c r="L171" i="6"/>
  <c r="L190" i="6"/>
  <c r="R57" i="3"/>
  <c r="S57" i="3"/>
  <c r="M258" i="6"/>
  <c r="Q258" i="6"/>
  <c r="M250" i="6"/>
  <c r="R218" i="3"/>
  <c r="S218" i="3"/>
  <c r="R233" i="3"/>
  <c r="S233" i="3" s="1"/>
  <c r="M184" i="6"/>
  <c r="S39" i="6"/>
  <c r="R219" i="3"/>
  <c r="S219" i="3"/>
  <c r="O115" i="6"/>
  <c r="L141" i="6"/>
  <c r="R131" i="6"/>
  <c r="Q254" i="6"/>
  <c r="Q89" i="6"/>
  <c r="R17" i="3"/>
  <c r="S17" i="3"/>
  <c r="Q265" i="6"/>
  <c r="R127" i="6"/>
  <c r="R166" i="3"/>
  <c r="S166" i="3" s="1"/>
  <c r="N140" i="6"/>
  <c r="O51" i="6"/>
  <c r="M89" i="6"/>
  <c r="S152" i="6"/>
  <c r="O141" i="6"/>
  <c r="S200" i="6"/>
  <c r="R254" i="6"/>
  <c r="M265" i="6"/>
  <c r="R232" i="3"/>
  <c r="S232" i="3"/>
  <c r="R124" i="3"/>
  <c r="S124" i="3"/>
  <c r="R154" i="6"/>
  <c r="L118" i="6"/>
  <c r="R117" i="6"/>
  <c r="S207" i="6"/>
  <c r="R138" i="6"/>
  <c r="N16" i="6"/>
  <c r="M122" i="6"/>
  <c r="R18" i="3"/>
  <c r="S18" i="3"/>
  <c r="M87" i="6"/>
  <c r="L21" i="6"/>
  <c r="R47" i="3"/>
  <c r="S47" i="3"/>
  <c r="Q23" i="6"/>
  <c r="L228" i="6"/>
  <c r="R207" i="6"/>
  <c r="Q49" i="6"/>
  <c r="R21" i="6"/>
  <c r="S111" i="6"/>
  <c r="N81" i="6"/>
  <c r="S34" i="6"/>
  <c r="L86" i="6"/>
  <c r="N107" i="6"/>
  <c r="O238" i="6"/>
  <c r="L242" i="6"/>
  <c r="M231" i="6"/>
  <c r="S108" i="6"/>
  <c r="L125" i="6"/>
  <c r="L115" i="6"/>
  <c r="N207" i="6"/>
  <c r="S186" i="6"/>
  <c r="M149" i="6"/>
  <c r="Q149" i="6"/>
  <c r="N234" i="6"/>
  <c r="O101" i="6"/>
  <c r="M162" i="6"/>
  <c r="L42" i="6"/>
  <c r="N182" i="6"/>
  <c r="O30" i="6"/>
  <c r="L114" i="6"/>
  <c r="R235" i="3"/>
  <c r="S235" i="3" s="1"/>
  <c r="M186" i="6"/>
  <c r="R75" i="3"/>
  <c r="S75" i="3"/>
  <c r="S244" i="6"/>
  <c r="R254" i="3"/>
  <c r="Q29" i="6"/>
  <c r="S109" i="6"/>
  <c r="R229" i="6"/>
  <c r="S127" i="6"/>
  <c r="M88" i="6"/>
  <c r="M81" i="6"/>
  <c r="N69" i="6"/>
  <c r="L33" i="6"/>
  <c r="M164" i="6"/>
  <c r="M69" i="6"/>
  <c r="Q166" i="6"/>
  <c r="S157" i="6"/>
  <c r="R124" i="6"/>
  <c r="R38" i="6"/>
  <c r="Q19" i="6"/>
  <c r="S190" i="6"/>
  <c r="M25" i="6"/>
  <c r="N235" i="6"/>
  <c r="R235" i="6"/>
  <c r="S221" i="6"/>
  <c r="R91" i="6"/>
  <c r="R94" i="6"/>
  <c r="Q111" i="6"/>
  <c r="S107" i="6"/>
  <c r="S16" i="6"/>
  <c r="R162" i="3"/>
  <c r="S162" i="3" s="1"/>
  <c r="M20" i="6"/>
  <c r="S158" i="6"/>
  <c r="M32" i="6"/>
  <c r="Q153" i="6"/>
  <c r="R260" i="3"/>
  <c r="S260" i="3"/>
  <c r="S219" i="6"/>
  <c r="O268" i="6"/>
  <c r="Q251" i="6"/>
  <c r="M244" i="6"/>
  <c r="Q138" i="6"/>
  <c r="M58" i="6"/>
  <c r="N84" i="6"/>
  <c r="R150" i="6"/>
  <c r="R62" i="3"/>
  <c r="S62" i="3" s="1"/>
  <c r="R29" i="3"/>
  <c r="S29" i="3"/>
  <c r="Q108" i="6"/>
  <c r="O138" i="6"/>
  <c r="L43" i="6"/>
  <c r="N120" i="6"/>
  <c r="L15" i="6"/>
  <c r="Q99" i="6"/>
  <c r="R20" i="6"/>
  <c r="R27" i="3"/>
  <c r="S27" i="3" s="1"/>
  <c r="N270" i="6"/>
  <c r="R197" i="3"/>
  <c r="S197" i="3" s="1"/>
  <c r="O114" i="6"/>
  <c r="R82" i="3"/>
  <c r="S82" i="3"/>
  <c r="L34" i="6"/>
  <c r="R158" i="3"/>
  <c r="S158" i="3"/>
  <c r="M189" i="6"/>
  <c r="R26" i="3"/>
  <c r="S26" i="3" s="1"/>
  <c r="S273" i="3"/>
  <c r="R145" i="3"/>
  <c r="S145" i="3"/>
  <c r="N32" i="6"/>
  <c r="R126" i="3"/>
  <c r="S126" i="3"/>
  <c r="M84" i="6"/>
  <c r="O21" i="6"/>
  <c r="N169" i="6"/>
  <c r="Q220" i="6"/>
  <c r="M196" i="6"/>
  <c r="N249" i="6"/>
  <c r="R59" i="3"/>
  <c r="S59" i="3"/>
  <c r="L17" i="6"/>
  <c r="R230" i="3"/>
  <c r="S230" i="3" s="1"/>
  <c r="L229" i="6"/>
  <c r="R100" i="6"/>
  <c r="S190" i="3"/>
  <c r="O161" i="6"/>
  <c r="Q143" i="6"/>
  <c r="L8" i="6"/>
  <c r="L166" i="6"/>
  <c r="N206" i="6"/>
  <c r="R68" i="3"/>
  <c r="S68" i="3"/>
  <c r="L207" i="6"/>
  <c r="O8" i="6"/>
  <c r="R23" i="3"/>
  <c r="S23" i="3"/>
  <c r="L103" i="6"/>
  <c r="M235" i="6"/>
  <c r="O188" i="6"/>
  <c r="O126" i="6"/>
  <c r="N262" i="6"/>
  <c r="N194" i="6"/>
  <c r="M71" i="6"/>
  <c r="S141" i="6"/>
  <c r="L256" i="6"/>
  <c r="Q117" i="6"/>
  <c r="N55" i="6"/>
  <c r="L38" i="6"/>
  <c r="R51" i="3"/>
  <c r="S51" i="3"/>
  <c r="R143" i="3"/>
  <c r="S143" i="3"/>
  <c r="N96" i="6"/>
  <c r="R244" i="6"/>
  <c r="S202" i="6"/>
  <c r="R28" i="3"/>
  <c r="S28" i="3"/>
  <c r="Q64" i="6"/>
  <c r="S76" i="6"/>
  <c r="R110" i="3"/>
  <c r="S110" i="3" s="1"/>
  <c r="L176" i="6"/>
  <c r="Q61" i="6"/>
  <c r="O239" i="6"/>
  <c r="N44" i="6"/>
  <c r="R165" i="6"/>
  <c r="N11" i="6"/>
  <c r="L88" i="6"/>
  <c r="M18" i="6"/>
  <c r="R227" i="6"/>
  <c r="S116" i="6"/>
  <c r="O152" i="6"/>
  <c r="M272" i="6"/>
  <c r="O58" i="6"/>
  <c r="O120" i="6"/>
  <c r="O76" i="6"/>
  <c r="M106" i="6"/>
  <c r="M156" i="6"/>
  <c r="R196" i="6"/>
  <c r="S176" i="6"/>
  <c r="N151" i="6"/>
  <c r="L240" i="6"/>
  <c r="S249" i="6"/>
  <c r="O242" i="6"/>
  <c r="L197" i="6"/>
  <c r="S47" i="6"/>
  <c r="R109" i="6"/>
  <c r="S69" i="6"/>
  <c r="R107" i="6"/>
  <c r="N259" i="6"/>
  <c r="S49" i="6"/>
  <c r="M55" i="6"/>
  <c r="Q55" i="6"/>
  <c r="M48" i="6"/>
  <c r="Q48" i="6"/>
  <c r="R136" i="6"/>
  <c r="R79" i="6"/>
  <c r="O91" i="6"/>
  <c r="S91" i="6"/>
  <c r="L151" i="6"/>
  <c r="N227" i="6"/>
  <c r="S30" i="6"/>
  <c r="N139" i="6"/>
  <c r="M240" i="6"/>
  <c r="Q240" i="6"/>
  <c r="M91" i="6"/>
  <c r="R106" i="3"/>
  <c r="S106" i="3"/>
  <c r="O111" i="6"/>
  <c r="O66" i="6"/>
  <c r="S208" i="6"/>
  <c r="S237" i="6"/>
  <c r="O237" i="6"/>
  <c r="M248" i="6"/>
  <c r="N266" i="6"/>
  <c r="R202" i="6"/>
  <c r="N219" i="6"/>
  <c r="L16" i="6"/>
  <c r="R31" i="3"/>
  <c r="S31" i="3"/>
  <c r="N88" i="6"/>
  <c r="R148" i="3"/>
  <c r="S148" i="3"/>
  <c r="Q134" i="6"/>
  <c r="N202" i="6"/>
  <c r="L14" i="6"/>
  <c r="Q173" i="6"/>
  <c r="O210" i="6"/>
  <c r="Q88" i="6"/>
  <c r="R58" i="3"/>
  <c r="S58" i="3"/>
  <c r="M171" i="6"/>
  <c r="O35" i="6"/>
  <c r="O55" i="6"/>
  <c r="S199" i="6"/>
  <c r="S256" i="6"/>
  <c r="R190" i="3"/>
  <c r="N189" i="6"/>
  <c r="O174" i="6"/>
  <c r="M29" i="6"/>
  <c r="Q269" i="6"/>
  <c r="L94" i="6"/>
  <c r="R248" i="6"/>
  <c r="R203" i="3"/>
  <c r="S203" i="3"/>
  <c r="R73" i="3"/>
  <c r="S73" i="3"/>
  <c r="L156" i="6"/>
  <c r="L26" i="6"/>
  <c r="O93" i="6"/>
  <c r="S93" i="6"/>
  <c r="R172" i="6"/>
  <c r="S266" i="6"/>
  <c r="S131" i="6"/>
  <c r="R216" i="3"/>
  <c r="S216" i="3" s="1"/>
  <c r="N25" i="6"/>
  <c r="R86" i="6"/>
  <c r="R247" i="3"/>
  <c r="S79" i="6"/>
  <c r="R69" i="3"/>
  <c r="S69" i="3" s="1"/>
  <c r="R103" i="6"/>
  <c r="R184" i="3"/>
  <c r="S184" i="3" s="1"/>
  <c r="L133" i="6"/>
  <c r="R62" i="6"/>
  <c r="O157" i="6"/>
  <c r="M206" i="6"/>
  <c r="R74" i="3"/>
  <c r="S74" i="3"/>
  <c r="S257" i="6"/>
  <c r="N216" i="6"/>
  <c r="S119" i="6"/>
  <c r="M66" i="6"/>
  <c r="R133" i="6"/>
  <c r="M148" i="6"/>
  <c r="S99" i="6"/>
  <c r="N203" i="6"/>
  <c r="Q194" i="6"/>
  <c r="R100" i="3"/>
  <c r="S100" i="3"/>
  <c r="O190" i="6"/>
  <c r="S136" i="6"/>
  <c r="Q73" i="6"/>
  <c r="N143" i="6"/>
  <c r="O160" i="6"/>
  <c r="L178" i="6"/>
  <c r="S178" i="6"/>
  <c r="Q93" i="6"/>
  <c r="O139" i="6"/>
  <c r="R253" i="3"/>
  <c r="S253" i="3"/>
  <c r="L44" i="6"/>
  <c r="R39" i="6"/>
  <c r="N252" i="6"/>
  <c r="L241" i="6"/>
  <c r="M214" i="6"/>
  <c r="R154" i="3"/>
  <c r="S154" i="3"/>
  <c r="N91" i="6"/>
  <c r="O185" i="6"/>
  <c r="M111" i="6"/>
  <c r="R185" i="3"/>
  <c r="S185" i="3" s="1"/>
  <c r="O107" i="6"/>
  <c r="R197" i="6"/>
  <c r="L93" i="6"/>
  <c r="O40" i="6"/>
  <c r="Q116" i="6"/>
  <c r="M222" i="6"/>
  <c r="R81" i="3"/>
  <c r="S81" i="3" s="1"/>
  <c r="L100" i="6"/>
  <c r="M74" i="6"/>
  <c r="R58" i="6"/>
  <c r="Q9" i="6"/>
  <c r="R37" i="3"/>
  <c r="S37" i="3"/>
  <c r="S255" i="3"/>
  <c r="Q218" i="6"/>
  <c r="R221" i="6"/>
  <c r="O15" i="6"/>
  <c r="R198" i="6"/>
  <c r="R242" i="3"/>
  <c r="M191" i="6"/>
  <c r="O219" i="6"/>
  <c r="O28" i="6"/>
  <c r="M251" i="6"/>
  <c r="R264" i="6"/>
  <c r="M252" i="6"/>
  <c r="R77" i="3"/>
  <c r="S77" i="3" s="1"/>
  <c r="L22" i="6"/>
  <c r="N150" i="6"/>
  <c r="M135" i="6"/>
  <c r="R144" i="3"/>
  <c r="S144" i="3"/>
  <c r="Q145" i="6"/>
  <c r="O215" i="6"/>
  <c r="Q229" i="6"/>
  <c r="M108" i="6"/>
  <c r="R89" i="6"/>
  <c r="S184" i="6"/>
  <c r="Q39" i="6"/>
  <c r="L238" i="6"/>
  <c r="Q142" i="6"/>
  <c r="M99" i="6"/>
  <c r="Q8" i="6"/>
  <c r="Q5" i="6"/>
  <c r="S143" i="6"/>
  <c r="R6" i="6"/>
  <c r="M263" i="6"/>
  <c r="M180" i="6"/>
  <c r="L85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<sst xmlns="http://schemas.openxmlformats.org/spreadsheetml/2006/main" count="6867" uniqueCount="1685">
  <si>
    <t>Class</t>
  </si>
  <si>
    <t>WT</t>
  </si>
  <si>
    <t>clsAclsB</t>
  </si>
  <si>
    <t>clsA</t>
  </si>
  <si>
    <t>clsB</t>
  </si>
  <si>
    <t>blank</t>
  </si>
  <si>
    <t>NA</t>
  </si>
  <si>
    <t>File type</t>
  </si>
  <si>
    <t>Sample</t>
  </si>
  <si>
    <t>Blank</t>
  </si>
  <si>
    <t>Injection order</t>
  </si>
  <si>
    <t>Batch ID</t>
  </si>
  <si>
    <t>Average</t>
  </si>
  <si>
    <t>Stdev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</si>
  <si>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</si>
  <si>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</si>
  <si>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</si>
  <si>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</si>
  <si>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</si>
  <si>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</si>
  <si>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</si>
  <si>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</si>
  <si>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</si>
  <si>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</si>
  <si>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</si>
  <si>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</si>
  <si>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</si>
  <si>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</si>
  <si>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</si>
  <si>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</si>
  <si>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</si>
  <si>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</si>
  <si>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</si>
  <si>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 for quantification</t>
  </si>
  <si>
    <t>Manually modified for annotation</t>
  </si>
  <si>
    <t>Isotope tracking parent ID</t>
  </si>
  <si>
    <t>Isotope tracking weight number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</si>
  <si>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</si>
  <si>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</si>
  <si>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</si>
  <si>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</si>
  <si>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</si>
  <si>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</si>
  <si>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</si>
  <si>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</si>
  <si>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 average</t>
  </si>
  <si>
    <t>Spectrum reference file name</t>
  </si>
  <si>
    <t>MS1 isotopic spectrum</t>
  </si>
  <si>
    <t>MS/MS spectrum</t>
  </si>
  <si>
    <t>1-</t>
  </si>
  <si>
    <t>10-</t>
  </si>
  <si>
    <t>11-</t>
  </si>
  <si>
    <t>12-</t>
  </si>
  <si>
    <t>2-</t>
  </si>
  <si>
    <t>3-</t>
  </si>
  <si>
    <t>4-</t>
  </si>
  <si>
    <t>5-</t>
  </si>
  <si>
    <t>6-</t>
  </si>
  <si>
    <t>7-</t>
  </si>
  <si>
    <t>8-</t>
  </si>
  <si>
    <t>9-</t>
  </si>
  <si>
    <t>blank1-</t>
  </si>
  <si>
    <t>blank2-</t>
  </si>
  <si>
    <t>blank3-</t>
  </si>
  <si>
    <t>extra_blank1</t>
  </si>
  <si>
    <t>extra_blank2</t>
  </si>
  <si>
    <t>extra_blank3</t>
  </si>
  <si>
    <t>[M-H]-</t>
  </si>
  <si>
    <t>null</t>
  </si>
  <si>
    <t>Normalized unit: Intensity; Annotation method: Msp20230821112155_conventional_converted_dev_1</t>
  </si>
  <si>
    <t>w/o MS2: FA 15:0</t>
  </si>
  <si>
    <t>C15H30O2</t>
  </si>
  <si>
    <t>FA</t>
  </si>
  <si>
    <t>WQEPLUUGTLDZJY-UHFFFAOYSA-N</t>
  </si>
  <si>
    <t>O=C(O)CCCCCCCCCCCCCC</t>
  </si>
  <si>
    <t>241.21727:30840 241.41112:7147 242.17632:8145 242.90556:12035 242.94351:85682 243.05411:22390</t>
  </si>
  <si>
    <t>Normalized unit: Intensity; Annotation method: Msp20230821112155_conventional_converted_dev_1; Tag: Confirmed</t>
  </si>
  <si>
    <t>241.21725:50859 242.22064:8516 242.94342:96931 243.05417:14412</t>
  </si>
  <si>
    <t>FA 18:0</t>
  </si>
  <si>
    <t>C18H36O2</t>
  </si>
  <si>
    <t>QIQXTHQIDYTFRH-UHFFFAOYSA-N</t>
  </si>
  <si>
    <t>O=C(O)CCCCCCCCCCCCCCCCC</t>
  </si>
  <si>
    <t>283.26404:917424 284.26773:162364 284.77536:26403</t>
  </si>
  <si>
    <t>52.09715:2397 67.60826:2601 97.94639:2814 104.71773:2467 116.45943:2816 125.03690:2413 139.52202:2915 188.23572:2764 212.41167:3038 233.79233:2971 269.46112:2702 283.13712:4197 283.26416:184747</t>
  </si>
  <si>
    <t>[M+HCOO]-</t>
  </si>
  <si>
    <t>w/o MS2: LPE 11:0</t>
  </si>
  <si>
    <t>C16H34NO7P</t>
  </si>
  <si>
    <t>LPE</t>
  </si>
  <si>
    <t>PHPWRSKRTHPSCT-UHFFFAOYSA-N</t>
  </si>
  <si>
    <t>O=C(OCC(O)COP(=O)(O)OCCN)CCCCCCCCCC</t>
  </si>
  <si>
    <t>382.19809:103032 382.97656:40436 383.11310:33037 383.13937:23924 383.22937:753612 384.21347:28742 384.22534:50601 384.23282:131487</t>
  </si>
  <si>
    <t>Normalized unit: Intensity; Annotation method: Msp20230821112155_conventional_converted_dev_1; Tag: Low quality spectrum</t>
  </si>
  <si>
    <t>382.19949:332612 383.20291:48290 384.22479:94695</t>
  </si>
  <si>
    <t>78.95903:8652</t>
  </si>
  <si>
    <t>w/o MS2: LPE 12:1</t>
  </si>
  <si>
    <t>C17H34NO7P</t>
  </si>
  <si>
    <t>WLQLZYUDVDJEBV-UHFFFAOYSA-N</t>
  </si>
  <si>
    <t>O=C(OCC(O)COP(=O)(O)OCCN)CCCCCCC=CCCC</t>
  </si>
  <si>
    <t>394.19562:67026 395.13174:157966 395.19293:372371 395.20435:84426 396.13766:54831 396.19641:106484</t>
  </si>
  <si>
    <t>w/o MS2: LPE 12:0</t>
  </si>
  <si>
    <t>C17H36NO7P</t>
  </si>
  <si>
    <t>IZDRGPDUDLWAGR-UHFFFAOYSA-N</t>
  </si>
  <si>
    <t>O=C(OCC(O)COP(=O)(O)OCCN)CCCCCCCCCCC</t>
  </si>
  <si>
    <t>396.21521:398653 397.21869:48373</t>
  </si>
  <si>
    <t>396.20782:8055 396.21561:22261 396.43756:5221 396.89096:12086 398.24030:5735</t>
  </si>
  <si>
    <t>w/o MS2: LPG 10:1</t>
  </si>
  <si>
    <t>C16H31O9P</t>
  </si>
  <si>
    <t>LPG</t>
  </si>
  <si>
    <t>YVTKPYZDSUTHMW-UHFFFAOYSA-N</t>
  </si>
  <si>
    <t>O=C(OCC(O)COP(=O)(O)OCC(O)CO)CCCCC=CCCC</t>
  </si>
  <si>
    <t>397.16843:23723 397.22531:4325 397.88846:25273 398.17673:6671 398.82556:4770 398.88583:9728 399.00613:4860</t>
  </si>
  <si>
    <t>w/o MS2: LPA 16:2</t>
  </si>
  <si>
    <t>C19H35O7P</t>
  </si>
  <si>
    <t>LPA</t>
  </si>
  <si>
    <t>JJCLMTFDNYVOSZ-UHFFFAOYSA-N</t>
  </si>
  <si>
    <t>O=C(OCC(O)COP(=O)(O)O)CCCCCCCC=CCC=CCCC</t>
  </si>
  <si>
    <t>405.21411:134393 405.22241:35211 405.25027:33201 406.19751:32964 406.21762:55686 406.87473:32926 407.00183:36601 407.22919:103496</t>
  </si>
  <si>
    <t>w/o MS2: LPA 16:1</t>
  </si>
  <si>
    <t>C19H37O7P</t>
  </si>
  <si>
    <t>GLGQZYWTNAOWHT-UHFFFAOYSA-N</t>
  </si>
  <si>
    <t>O=C(OCC(O)COP(=O)(O)O)CCCCCCCC=CCCCCCC</t>
  </si>
  <si>
    <t>407.22919:145883 408.21133:49659 408.92038:77085 408.97449:60682 409.01016:52031 409.20688:35200 409.24484:293533</t>
  </si>
  <si>
    <t>w/o MS2: LPA 16:0</t>
  </si>
  <si>
    <t>C19H39O7P</t>
  </si>
  <si>
    <t>YNDYKPRNFWPPFU-UHFFFAOYSA-N</t>
  </si>
  <si>
    <t>O=C(OCC(O)COP(=O)(O)O)CCCCCCCCCCCCCCC</t>
  </si>
  <si>
    <t>409.24481:224682 410.16922:35107 411.22372:59846</t>
  </si>
  <si>
    <t>409.24487:314720 411.11209:82380 411.12683:81501</t>
  </si>
  <si>
    <t>w/o MS2: LPE 13:0</t>
  </si>
  <si>
    <t>C18H38NO7P</t>
  </si>
  <si>
    <t>IJTWJFQIBBDJJI-UHFFFAOYSA-N</t>
  </si>
  <si>
    <t>O=C(OCC(O)COP(=O)(O)OCCN)CCCCCCCCCCCC</t>
  </si>
  <si>
    <t>410.23096:1576263 410.84204:8985 411.03070:8762 411.23434:334974 412.23718:42292 412.25635:7373</t>
  </si>
  <si>
    <t>78.95901:22291</t>
  </si>
  <si>
    <t>LPE 14:0</t>
  </si>
  <si>
    <t>C19H40NO7P</t>
  </si>
  <si>
    <t>RPXHXZNGZBHSMJ-UHFFFAOYSA-N</t>
  </si>
  <si>
    <t>O=C(OCC(O)COP(=O)(O)OCCN)CCCCCCCCCCCCC</t>
  </si>
  <si>
    <t>424.24637:208034 424.57825:27878 425.24973:36919 426.02176:11041</t>
  </si>
  <si>
    <t>227.20154:13360 424.24667:7745</t>
  </si>
  <si>
    <t>424.24646:391343 424.57809:6755 425.08417:5077 425.24991:82310 426.02151:5751 426.25214:5587</t>
  </si>
  <si>
    <t>78.95905:9121 140.01176:3978 227.20160:29726</t>
  </si>
  <si>
    <t>w/o MS2: LPA 18:3</t>
  </si>
  <si>
    <t>C21H37O7P</t>
  </si>
  <si>
    <t>DVNZKWQUAXJYGB-UHFFFAOYSA-N</t>
  </si>
  <si>
    <t>O=C(OCC(O)COP(=O)(O)O)CCCCCCCC=CCC=CCC=CCC</t>
  </si>
  <si>
    <t>431.21829:257193 432.22174:90761</t>
  </si>
  <si>
    <t>w/o MS2: LPE 15:1</t>
  </si>
  <si>
    <t>C20H40NO7P</t>
  </si>
  <si>
    <t>MTAKQPCXFDXVHS-UHFFFAOYSA-N</t>
  </si>
  <si>
    <t>O=C(OCC(O)COP(=O)(O)OCCN)CCCCCCCC=CCCCCC</t>
  </si>
  <si>
    <t>436.24689:13110 438.26233:45826</t>
  </si>
  <si>
    <t>w/o MS2: LPA 18:0</t>
  </si>
  <si>
    <t>C21H43O7P</t>
  </si>
  <si>
    <t>LAYXSTYJRSVXIH-UHFFFAOYSA-N</t>
  </si>
  <si>
    <t>O=C(OCC(O)COP(=O)(O)O)CCCCCCCCCCCCCCCCC</t>
  </si>
  <si>
    <t>437.27649:220381 438.27997:52736 439.20883:51113 439.21851:40512 439.25418:83638 439.29218:40603</t>
  </si>
  <si>
    <t>LPE 15:0</t>
  </si>
  <si>
    <t>C20H42NO7P</t>
  </si>
  <si>
    <t>FGHPDPYCRTXYNZ-UHFFFAOYSA-N</t>
  </si>
  <si>
    <t>O=C(OCC(O)COP(=O)(O)OCCN)CCCCCCCCCCCCCC</t>
  </si>
  <si>
    <t>438.26215:837895 439.26562:167620 440.26846:39268</t>
  </si>
  <si>
    <t>78.95905:7124 241.21718:73934</t>
  </si>
  <si>
    <t>438.26215:5634438 439.26538:1211584 440.26791:157731</t>
  </si>
  <si>
    <t>62.96399:3704 78.95899:78507 196.03793:39544 241.21716:311217</t>
  </si>
  <si>
    <t>438.26199:1366805 439.26535:267108 440.26843:41976</t>
  </si>
  <si>
    <t>78.95901:22577 241.21715:85469</t>
  </si>
  <si>
    <t>w/o MS2: LPA 19:4</t>
  </si>
  <si>
    <t>C22H37O7P</t>
  </si>
  <si>
    <t>INFQVWGUIGNGOU-UHFFFAOYSA-N</t>
  </si>
  <si>
    <t>O=C(OCC(O)COP(=O)(O)O)CCCCCC=CCC=CCC=CCC=CCC</t>
  </si>
  <si>
    <t>443.22128:64992 444.22818:48544 445.23138:6978</t>
  </si>
  <si>
    <t>w/o MS2: LPA 19:0</t>
  </si>
  <si>
    <t>C22H45O7P</t>
  </si>
  <si>
    <t>YAERNOYIELLICR-UHFFFAOYSA-N</t>
  </si>
  <si>
    <t>O=C(OCC(O)COP(=O)(O)O)CCCCCCCCCCCCCCCCCC</t>
  </si>
  <si>
    <t>451.29214:28232 452.28766:19709 453.19907:28388</t>
  </si>
  <si>
    <t>C21H44NO7P</t>
  </si>
  <si>
    <t>LPE 16:0</t>
  </si>
  <si>
    <t>YVYMBNSKXOXSKW-UHFFFAOYSA-N</t>
  </si>
  <si>
    <t>O=C(OCC(O)COP(=O)(O)OCCN)CCCCCCCCCCCCCCC</t>
  </si>
  <si>
    <t>452.27765:931470 452.87164:8721 452.92215:26867 453.28104:182766 454.28348:20600</t>
  </si>
  <si>
    <t>68.03157:2865 78.95901:11709 140.01172:4349 196.03781:6399 255.23286:34850</t>
  </si>
  <si>
    <t>w/o MS2: LPA 20:5</t>
  </si>
  <si>
    <t>C23H37O7P</t>
  </si>
  <si>
    <t>DKFJPTBTSHHMCQ-UHFFFAOYSA-N</t>
  </si>
  <si>
    <t>O=C(OCC(O)COP(=O)(O)O)CCCC=CCC=CCC=CCC=CCC=CCC</t>
  </si>
  <si>
    <t>455.21823:11778 456.86029:21695</t>
  </si>
  <si>
    <t>w/o MS2: LPA 20:3</t>
  </si>
  <si>
    <t>C23H41O7P</t>
  </si>
  <si>
    <t>DMZXKNSNIJKINA-UHFFFAOYSA-N</t>
  </si>
  <si>
    <t>O=C(OCC(O)COP(=O)(O)O)CCCCCCCCCC=CCC=CCC=CCC</t>
  </si>
  <si>
    <t>459.25681:21188 459.32172:10063 459.85867:42020 460.85571:11094</t>
  </si>
  <si>
    <t>w/o MS2: LPA 20:1</t>
  </si>
  <si>
    <t>C23H45O7P</t>
  </si>
  <si>
    <t>OAYFHKCHTMNTLM-UHFFFAOYSA-N</t>
  </si>
  <si>
    <t>O=C(OCC(O)COP(=O)(O)O)CCCCCCCCCC=CCCCCCCCC</t>
  </si>
  <si>
    <t>463.28793:21894 464.29175:11502 464.87814:40513</t>
  </si>
  <si>
    <t>w/o MS2: LPS 15:2</t>
  </si>
  <si>
    <t>C21H38NO9P</t>
  </si>
  <si>
    <t>LPS</t>
  </si>
  <si>
    <t>YSKCTVTXFXMFGI-UHFFFAOYSA-N</t>
  </si>
  <si>
    <t>O=C(OCC(O)COP(=O)(O)OCC(N)C(=O)O)CCCCCCC=CCC=CCCC</t>
  </si>
  <si>
    <t>478.21881:49317 479.22189:15767 480.19574:16218</t>
  </si>
  <si>
    <t>LPE 18:1</t>
  </si>
  <si>
    <t>C23H46NO7P</t>
  </si>
  <si>
    <t>PYVRVRFVLRNJLY-UHFFFAOYSA-N</t>
  </si>
  <si>
    <t>O=C(OCC(O)COP(=O)(O)OCCN)CCCCCCCC=CCCCCCCCC</t>
  </si>
  <si>
    <t>478.29382:129592 478.82965:11176 479.29745:21938 479.82675:6493</t>
  </si>
  <si>
    <t>78.95905:4666 86.68781:3130 281.24881:8387</t>
  </si>
  <si>
    <t>w/o MS2: LPE 18:0</t>
  </si>
  <si>
    <t>C23H48NO7P</t>
  </si>
  <si>
    <t>BBYWOYAFBUOUFP-UHFFFAOYSA-N</t>
  </si>
  <si>
    <t>O=C(OCC(O)COP(=O)(O)OCCN)CCCCCCCCCCCCCCCCC</t>
  </si>
  <si>
    <t>480.30914:118296 481.31265:20660</t>
  </si>
  <si>
    <t>78.95904:4244 208.93712:2973</t>
  </si>
  <si>
    <t>w/o MS2: LPS 15:0</t>
  </si>
  <si>
    <t>C21H42NO9P</t>
  </si>
  <si>
    <t>ZNJXHPANAYTCNZ-UHFFFAOYSA-N</t>
  </si>
  <si>
    <t>O=C(OCC(O)COP(=O)(O)OCC(N)C(=O)O)CCCCCCCCCCCCCC</t>
  </si>
  <si>
    <t>482.25198:711051 483.25543:139261 483.29208:12211 484.25858:28026</t>
  </si>
  <si>
    <t>78.95902:38798 152.99577:36941 241.21718:4780</t>
  </si>
  <si>
    <t>482.25198:220224 483.25543:44270 483.26831:14050 483.29373:9296 484.29739:5229</t>
  </si>
  <si>
    <t>78.95901:15598 96.96947:2895 152.99576:18140 241.21730:3297</t>
  </si>
  <si>
    <t>w/o MS2: LPS 16:2</t>
  </si>
  <si>
    <t>C22H40NO9P</t>
  </si>
  <si>
    <t>JXLBHOJERKLBKR-UHFFFAOYSA-N</t>
  </si>
  <si>
    <t>O=C(OCC(O)COP(=O)(O)OCC(N)C(=O)O)CCCCCCCC=CCC=CCCC</t>
  </si>
  <si>
    <t>492.23425:24542</t>
  </si>
  <si>
    <t>w/o MS2: LPS 16:1</t>
  </si>
  <si>
    <t>C22H42NO9P</t>
  </si>
  <si>
    <t>XSJRZJQMAINRKX-UHFFFAOYSA-N</t>
  </si>
  <si>
    <t>O=C(OCC(O)COP(=O)(O)OCC(N)C(=O)O)CCCCCCCC=CCCCCCC</t>
  </si>
  <si>
    <t>494.25238:33422 496.28146:13543</t>
  </si>
  <si>
    <t>C22H44NO9P</t>
  </si>
  <si>
    <t>w/o MS2: LPS 16:0</t>
  </si>
  <si>
    <t>XIVOBOJQPNEUSC-UHFFFAOYSA-N</t>
  </si>
  <si>
    <t>O=C(OCC(O)COP(=O)(O)OCC(N)C(=O)O)CCCCCCCCCCCCCCC</t>
  </si>
  <si>
    <t>496.26770:133173 497.16653:12912 497.27097:32026 497.28391:39919 498.16989:5882 498.28708:7086</t>
  </si>
  <si>
    <t>78.95902:9946 152.99567:10385</t>
  </si>
  <si>
    <t>w/o MS2: LPS 17:3</t>
  </si>
  <si>
    <t>C23H40NO9P</t>
  </si>
  <si>
    <t>NEISEUYTOLHRTI-UHFFFAOYSA-N</t>
  </si>
  <si>
    <t>O=C(OCC(O)COP(=O)(O)OCC(N)C(=O)O)CCCCCCC=CCC=CCC=CCC</t>
  </si>
  <si>
    <t>504.23462:8021 504.26218:6299 504.85260:9692 505.33221:26871 506.20416:8950</t>
  </si>
  <si>
    <t>w/o MS2: LPS 17:2</t>
  </si>
  <si>
    <t>C23H42NO9P</t>
  </si>
  <si>
    <t>MROAHXOXGSRKRS-UHFFFAOYSA-N</t>
  </si>
  <si>
    <t>O=C(OCC(O)COP(=O)(O)OCC(N)C(=O)O)CCCCCCCC=CCC=CCCCC</t>
  </si>
  <si>
    <t>506.24969:101787 507.25272:21270</t>
  </si>
  <si>
    <t>506.24948:323045 507.25290:82394 508.25629:11776</t>
  </si>
  <si>
    <t>78.95898:7331 152.99579:3462</t>
  </si>
  <si>
    <t>506.24997:57386 506.32330:14726 506.33539:10166 507.25357:10946</t>
  </si>
  <si>
    <t>w/o MS2: LPG 18:2</t>
  </si>
  <si>
    <t>C24H45O9P</t>
  </si>
  <si>
    <t>VEEHTGYBVMTAAF-UHFFFAOYSA-N</t>
  </si>
  <si>
    <t>O=C(OCC(O)COP(=O)(O)OCC(O)CO)CCCCCCCC=CCC=CCCCCC</t>
  </si>
  <si>
    <t>507.27795:23394 508.28122:5427 508.87619:12491</t>
  </si>
  <si>
    <t>507.27750:13484 508.87585:13403</t>
  </si>
  <si>
    <t>w/o MS2: LPC 14:2</t>
  </si>
  <si>
    <t>C22H42NO7P</t>
  </si>
  <si>
    <t>LPC</t>
  </si>
  <si>
    <t>GGZBCWFXFFUUGE-UHFFFAOYSA-N</t>
  </si>
  <si>
    <t>O=C(OCC(O)COP(=O)([O-])OCC[N+](C)(C)C)CCC=CCCCC=CCCCC</t>
  </si>
  <si>
    <t>508.26810:23027 508.87628:7356 509.85818:6423</t>
  </si>
  <si>
    <t>w/o MS2: LPC 15:3</t>
  </si>
  <si>
    <t>C23H42NO7P</t>
  </si>
  <si>
    <t>BWNVBKCLGXHLHO-UHFFFAOYSA-N</t>
  </si>
  <si>
    <t>O=C(OCC(O)COP(=O)([O-])OCC[N+](C)(C)C)CCCCC=CCC=CCC=CCC</t>
  </si>
  <si>
    <t>520.26587:36015 520.83197:10984</t>
  </si>
  <si>
    <t>w/o MS2: LPC 15:2</t>
  </si>
  <si>
    <t>C23H44NO7P</t>
  </si>
  <si>
    <t>BEUBQIXOGZNWDX-UHFFFAOYSA-N</t>
  </si>
  <si>
    <t>O=C(OCC(O)COP(=O)([O-])OCC[N+](C)(C)C)CCCCCCC=CCC=CCCC</t>
  </si>
  <si>
    <t>522.28369:24304 522.82520:8800 523.82361:6227</t>
  </si>
  <si>
    <t>w/o MS2: LPC 17:4</t>
  </si>
  <si>
    <t>C25H44NO7P</t>
  </si>
  <si>
    <t>ZHKPTUQHATYCMG-UHFFFAOYSA-N</t>
  </si>
  <si>
    <t>O=C(OCC(O)COP(=O)([O-])OCC[N+](C)(C)C)CCCC=CCC=CCC=CCC=CCC</t>
  </si>
  <si>
    <t>546.28094:7303 546.82092:4322 546.83679:7194</t>
  </si>
  <si>
    <t>w/o MS2: PA 18:0_8:0</t>
  </si>
  <si>
    <t>C29H57O8P</t>
  </si>
  <si>
    <t>PA</t>
  </si>
  <si>
    <t>ZLFILBJFQQLRPQ-UHFFFAOYSA-N</t>
  </si>
  <si>
    <t>O=C(OCC(OC(=O)CCCCCCC)COP(=O)(O)O)CCCCCCCCCCCCCCCCC</t>
  </si>
  <si>
    <t>563.37189:18744</t>
  </si>
  <si>
    <t>C31H61O8P</t>
  </si>
  <si>
    <t>w/o MS2: PA 20:0_8:0</t>
  </si>
  <si>
    <t>BLOVCFLMJNFKPP-UHFFFAOYSA-N</t>
  </si>
  <si>
    <t>O=C(OCC(OC(=O)CCCCCCC)COP(=O)(O)O)CCCCCCCCCCCCCCCCCCC</t>
  </si>
  <si>
    <t>591.40283:340529 592.40564:113220</t>
  </si>
  <si>
    <t>PE 25:0|PE 11:0_14:0</t>
  </si>
  <si>
    <t>C30H60NO8P</t>
  </si>
  <si>
    <t>PE</t>
  </si>
  <si>
    <t>BMOFTHAXXFOIRF-UHFFFAOYSA-N</t>
  </si>
  <si>
    <t>O=C(OCC(OC(=O)CCCCCCCCCCCCC)COP(=O)(O)OCCN)CCCCCCCCCC</t>
  </si>
  <si>
    <t>592.39807:448146 592.80762:6766 592.82166:10556 593.40167:165223 594.40430:27523</t>
  </si>
  <si>
    <t>78.95896:16408 81.63523:3124 97.21581:3479 106.35947:3173 109.65711:2790 111.94341:2836 117.36198:2623 140.01170:6254 171.13884:3579 180.63222:3053 185.15466:74095 196.03806:3612 199.17046:18663 205.27678:3190 213.18581:18209 227.20169:24431 234.13762:2920 252.38486:3182 316.29782:2718 342.01648:2552 368.43088:3106 399.27167:3390 404.07941:3112 424.24747:3278 431.73975:3016 592.39832:35932</t>
  </si>
  <si>
    <t>592.39862:150628 593.40198:34039 593.81885:9720</t>
  </si>
  <si>
    <t>67.82613:2716 78.95896:4858 88.25525:2964 88.27895:3819 90.97952:2733 101.56034:2618 103.97995:2878 138.13083:2667 145.72321:2871 175.42097:2969 175.92476:2636 185.15443:18066 188.77635:3007 196.03865:2996 199.17039:11255 205.92838:2813 227.20184:7388 299.44632:3184 314.61304:2757 384.26764:2958 397.76404:2980 398.04330:3122 401.28000:3157 407.03909:3169 592.39673:13309</t>
  </si>
  <si>
    <t>PE 26:0|PE 11:0_15:0</t>
  </si>
  <si>
    <t>C31H62NO8P</t>
  </si>
  <si>
    <t>NKLYIQAVLDTWAJ-UHFFFAOYSA-N</t>
  </si>
  <si>
    <t>O=C(OCC(OC(=O)CCCCCCCCCCCCCC)COP(=O)(O)OCCN)CCCCCCCCCC</t>
  </si>
  <si>
    <t>606.41351:2647796 607.41693:849020 608.41931:201741</t>
  </si>
  <si>
    <t>78.95901:20806 140.01166:8986 185.15468:119803 241.21724:56782</t>
  </si>
  <si>
    <t>PE 26:0|PE 13:0_13:0</t>
  </si>
  <si>
    <t>GLVKHGQULFMGAQ-UHFFFAOYSA-N</t>
  </si>
  <si>
    <t>O=C(OCC(OC(=O)CCCCCCCCCCCC)COP(=O)(O)OCCN)CCCCCCCCCCCC</t>
  </si>
  <si>
    <t xml:space="preserve"> ; Normalized unit: Intensity; Annotation method: Msp20230821112155_conventional_converted_dev_1</t>
  </si>
  <si>
    <t>606.41382:3452414 607.41705:1202655 608.42004:250865</t>
  </si>
  <si>
    <t>78.95900:27872 213.18591:195069</t>
  </si>
  <si>
    <t>PA 30:0|PA 15:0_15:0</t>
  </si>
  <si>
    <t>C33H65O8P</t>
  </si>
  <si>
    <t>OVLNVEPIDBCLGL-UHFFFAOYSA-N</t>
  </si>
  <si>
    <t>O=C(OCC(OC(=O)CCCCCCCCCCCCCC)COP(=O)(O)O)CCCCCCCCCCCCCC</t>
  </si>
  <si>
    <t>619.43396:1197094 619.51715:92372 620.43634:457711 620.45050:54313</t>
  </si>
  <si>
    <t>78.95898:140801 79.65875:3307 96.96958:17502 104.55204:3866 105.75470:2782 135.55995:3026 148.99014:2914 152.99574:77009 179.79840:2695 188.97252:3124 195.81268:3264 241.21713:193571 276.98834:3342 285.61841:3283 367.31509:3477 377.20911:99452 395.21970:32261 619.43372:89934 620.34753:2980</t>
  </si>
  <si>
    <t>PE 27:0|PE 12:0_15:0</t>
  </si>
  <si>
    <t>C32H64NO8P</t>
  </si>
  <si>
    <t>VQODAHRZVQQNMX-UHFFFAOYSA-N</t>
  </si>
  <si>
    <t>O=C(OCC(OC(=O)CCCCCCCCCCCCCC)COP(=O)(O)OCCN)CCCCCCCCCCC</t>
  </si>
  <si>
    <t>620.42908:815438 621.43250:272182 622.43585:64826</t>
  </si>
  <si>
    <t>65.74234:2883 78.95898:25969 86.33538:3198 95.64838:2987 96.71024:3218 97.27033:3002 107.86556:2749 132.32541:2952 135.77156:2974 139.28064:3297 140.01176:8697 143.17323:3573 178.08073:2984 185.15477:6727 199.17027:118457 213.18596:52023 227.20166:15312 241.21709:40325 250.31549:3151 266.98007:3057 336.57947:3024 345.10547:3430 419.85117:3291 438.26215:8256 485.74942:3168 571.76355:3126 620.42932:63077 620.46173:3796</t>
  </si>
  <si>
    <t>w/o MS2: PE 13:0_14:0</t>
  </si>
  <si>
    <t>QGYIFUCREXHWMO-UHFFFAOYSA-N</t>
  </si>
  <si>
    <t>O=C(OCC(OC(=O)CCCCCCCCCCCCC)COP(=O)(O)OCCN)CCCCCCCCCCCC</t>
  </si>
  <si>
    <t>620.42969:11495834 621.43286:4129404 622.43555:876165</t>
  </si>
  <si>
    <t>78.95901:79046 140.01178:36341 213.18596:738816 424.24625:34519</t>
  </si>
  <si>
    <t>620.42963:2468925 620.84882:6437 621.43286:879084 622.43585:172372</t>
  </si>
  <si>
    <t>140.01170:10374 213.18596:158743 424.24606:9267</t>
  </si>
  <si>
    <t>w/o MS2: PE 15:0_13:1</t>
  </si>
  <si>
    <t>C33H64NO8P</t>
  </si>
  <si>
    <t>GVJMYWLKUSNGDU-UHFFFAOYSA-N</t>
  </si>
  <si>
    <t>O=C(OCC(OC(=O)CCCCCCCC=CCCC)COP(=O)(O)OCCN)CCCCCCCCCCCCCC</t>
  </si>
  <si>
    <t>632.42902:164158 633.43298:49797 634.43646:22542</t>
  </si>
  <si>
    <t>78.95908:4212 113.59778:3156 211.17026:11846</t>
  </si>
  <si>
    <t>PE 28:0|PE 13:0_15:0</t>
  </si>
  <si>
    <t>C33H66NO8P</t>
  </si>
  <si>
    <t>DNBKJWASQJHMJS-UHFFFAOYSA-N</t>
  </si>
  <si>
    <t>O=C(OCC(OC(=O)CCCCCCCCCCCCCC)COP(=O)(O)OCCN)CCCCCCCCCCCC</t>
  </si>
  <si>
    <t>634.44513:52782256 635.44843:18992996 636.45105:3966153</t>
  </si>
  <si>
    <t>74.00831:20868 78.95901:308061 140.01178:114420 213.18596:2576638 241.21721:918651</t>
  </si>
  <si>
    <t>w/o MS2: PS 11:0_14:0</t>
  </si>
  <si>
    <t>C31H60NO10P</t>
  </si>
  <si>
    <t>PS</t>
  </si>
  <si>
    <t>MWVPVLQPOLSATL-UHFFFAOYSA-N</t>
  </si>
  <si>
    <t>O=C(OCC(OC(=O)CCCCCCCCCCCCC)COP(=O)(O)OCC(N)C(=O)O)CCCCCCCCCC</t>
  </si>
  <si>
    <t>636.38843:161762 637.39148:52080 637.82251:10346 638.39453:16492</t>
  </si>
  <si>
    <t>78.95903:8251 152.99588:6459 227.20142:6953 363.19403:4601</t>
  </si>
  <si>
    <t>C34H68NO8P</t>
  </si>
  <si>
    <t>w/o MS2: PE 14:0_15:0</t>
  </si>
  <si>
    <t>VQQFJLCUEFKGHJ-UHFFFAOYSA-N</t>
  </si>
  <si>
    <t>O=C(OCC(OC(=O)CCCCCCCCCCCCCC)COP(=O)(O)OCCN)CCCCCCCCCCCCC</t>
  </si>
  <si>
    <t>648.46021:14947056 649.46356:5670560 650.46680:1109451</t>
  </si>
  <si>
    <t>140.01173:38140 196.03786:21576 227.20155:833323</t>
  </si>
  <si>
    <t>648.46088:64632964 649.46417:24564416 650.46680:5196638</t>
  </si>
  <si>
    <t>140.01178:168378 196.03799:151770 241.21725:3404123</t>
  </si>
  <si>
    <t>w/o MS2: PS 11:0_15:0</t>
  </si>
  <si>
    <t>C32H62NO10P</t>
  </si>
  <si>
    <t>WYKQVKYCHSKQJX-UHFFFAOYSA-N</t>
  </si>
  <si>
    <t>O=C(OCC(OC(=O)CCCCCCCCCCCCCC)COP(=O)(O)OCC(N)C(=O)O)CCCCCCCCCC</t>
  </si>
  <si>
    <t>650.40375:1037060 650.86804:78235 651.40717:370218 651.87665:6220 652.41028:77027</t>
  </si>
  <si>
    <t>78.95898:39009 96.96964:4633 152.99576:21502 185.15462:14254 241.21716:34511 377.20932:17982</t>
  </si>
  <si>
    <t>w/o MS2: PS 13:0_13:0</t>
  </si>
  <si>
    <t>WARVLDUQGPRJFS-UHFFFAOYSA-N</t>
  </si>
  <si>
    <t>O=C(OCC(OC(=O)CCCCCCCCCCCC)COP(=O)(O)OCC(N)C(=O)O)CCCCCCCCCCCC</t>
  </si>
  <si>
    <t>650.40350:1114052 650.86786:33766 651.40710:363360 652.41040:73389</t>
  </si>
  <si>
    <t>78.95901:33652 213.18593:51294 349.17783:14673</t>
  </si>
  <si>
    <t>PE 30:1|PE 14:0_16:1</t>
  </si>
  <si>
    <t>C35H68NO8P</t>
  </si>
  <si>
    <t>AZKOMSGSPCBHKK-UHFFFAOYSA-N</t>
  </si>
  <si>
    <t>O=C(OCC(OC(=O)CCCCCCCC=CCCCCCC)COP(=O)(O)OCCN)CCCCCCCCCCCCC</t>
  </si>
  <si>
    <t>660.46033:822263 661.46356:219397</t>
  </si>
  <si>
    <t>78.95903:20160 81.68490:3487 106.35432:3355 139.29550:3199 140.01184:8350 156.06473:2863 172.88988:2836 173.57347:2747 176.11215:2760 176.98105:2772 177.03450:3019 227.20160:48353 253.21724:143817 266.92618:3098 348.64722:3040 424.24667:7169 431.05386:2855 457.83990:3127 660.46094:74013</t>
  </si>
  <si>
    <t>PE 30:0|PE 15:0_15:0</t>
  </si>
  <si>
    <t>C35H70NO8P</t>
  </si>
  <si>
    <t>SKVKIGSFTGVBOX-UHFFFAOYSA-N</t>
  </si>
  <si>
    <t>O=C(OCC(OC(=O)CCCCCCCCCCCCCC)COP(=O)(O)OCCN)CCCCCCCCCCCCCC</t>
  </si>
  <si>
    <t>662.47638:204228032 663.47968:78580296 664.48236:16731883</t>
  </si>
  <si>
    <t>140.01180:473296 196.03777:208742 241.21718:10600458</t>
  </si>
  <si>
    <t>662.47626:217742832 662.91882:100060 663.47949:84206920 664.48236:18601726</t>
  </si>
  <si>
    <t>140.01175:500063 196.03795:263081 241.21719:11991150</t>
  </si>
  <si>
    <t>w/o MS2: PS 13:0_14:0</t>
  </si>
  <si>
    <t>C33H64NO10P</t>
  </si>
  <si>
    <t>ACLVBBDZHMOKPS-UHFFFAOYSA-N</t>
  </si>
  <si>
    <t>O=C(OCC(OC(=O)CCCCCCCCCCCCC)COP(=O)(O)OCC(N)C(=O)O)CCCCCCCCCCCC</t>
  </si>
  <si>
    <t>664.41937:1028741 665.42279:333153 665.48865:13235 666.42566:83284</t>
  </si>
  <si>
    <t>213.18587:37266 363.19366:13048</t>
  </si>
  <si>
    <t>664.41907:1961255 664.81927:17338 665.42249:709124 666.42560:165485</t>
  </si>
  <si>
    <t>227.20151:76287 363.19360:34892</t>
  </si>
  <si>
    <t>w/o MS2: PS 11:0_17:2</t>
  </si>
  <si>
    <t>C34H62NO10P</t>
  </si>
  <si>
    <t>WDPFKQZSVPUIPY-UHFFFAOYSA-N</t>
  </si>
  <si>
    <t>O=C(OCC(OC(=O)CCCCCCCC=CCC=CCCCC)COP(=O)(O)OCC(N)C(=O)O)CCCCCCCCCC</t>
  </si>
  <si>
    <t>674.40100:573797 675.40417:188357 676.40808:37446</t>
  </si>
  <si>
    <t>185.15465:28429</t>
  </si>
  <si>
    <t>w/o MS2: PS 13:0_15:2</t>
  </si>
  <si>
    <t>DJACJVJKQHVKDV-UHFFFAOYSA-N</t>
  </si>
  <si>
    <t>O=C(OCC(OC(=O)CCCCCCC=CCC=CCCC)COP(=O)(O)OCC(N)C(=O)O)CCCCCCCCCCCC</t>
  </si>
  <si>
    <t>674.40106:341609 675.40454:116467 676.40424:12156 676.41937:35385</t>
  </si>
  <si>
    <t>213.18600:17922</t>
  </si>
  <si>
    <t>PE 31:1</t>
  </si>
  <si>
    <t>C36H70NO8P</t>
  </si>
  <si>
    <t>VXJHBCXCHWHLOT-UHFFFAOYSA-N</t>
  </si>
  <si>
    <t>O=C(OCC(OC(=O)CCCCCCCCCCCCCCCC=CCCCCCCCC)COP(=O)(O)OCCN)CCCC</t>
  </si>
  <si>
    <t>674.47626:2118480 675.47949:873445 676.48212:249652</t>
  </si>
  <si>
    <t>78.95904:19854 140.01187:6364 196.03809:3398</t>
  </si>
  <si>
    <t>PE 31:0</t>
  </si>
  <si>
    <t>C36H72NO8P</t>
  </si>
  <si>
    <t>NMNDMXQUCMODRA-UHFFFAOYSA-N</t>
  </si>
  <si>
    <t>O=C(OCC(OC(=O)CCCC)COP(=O)(O)OCCN)CCCCCCCCCCCCCCCCCCCCCCCCC</t>
  </si>
  <si>
    <t>676.49207:120036456 677.49524:48356300 678.49805:10575836</t>
  </si>
  <si>
    <t>140.01175:300525 196.03793:162028</t>
  </si>
  <si>
    <t>PE 31:0|PE 15:0_16:0</t>
  </si>
  <si>
    <t>DCIHLTIBNFDPMW-UHFFFAOYSA-N</t>
  </si>
  <si>
    <t>O=C(OCC(OC(=O)CCCCCCCCCCCCCCC)COP(=O)(O)OCCN)CCCCCCCCCCCCCC</t>
  </si>
  <si>
    <t>676.49188:8286462 677.49518:3185570 677.52423:87246 678.49817:756379 678.52753:31267</t>
  </si>
  <si>
    <t>77.23988:3164 78.95898:194639 96.96963:8337 99.28987:3615 122.00120:18947 140.01172:77858 152.99570:12580 160.51414:3478 165.53261:3703 196.03804:33596 223.20659:4695 227.20125:23105 241.21718:1447546 255.23280:545795 255.89987:3590 269.24841:6245 289.03918:3669 306.73178:3893 307.85455:3357 357.27960:3881 384.89087:4162 387.75095:4089 420.25162:10430 434.26651:18976 438.26236:8649 450.54956:3570 452.27774:70274 509.81195:3250 539.11444:3376 615.72852:3479 676.49176:875009 677.49603:5311</t>
  </si>
  <si>
    <t>C34H66NO10P</t>
  </si>
  <si>
    <t>w/o MS2: PS 13:0_15:0</t>
  </si>
  <si>
    <t>NQMVSYFORCLWPW-UHFFFAOYSA-N</t>
  </si>
  <si>
    <t>O=C(OCC(OC(=O)CCCCCCCCCCCCCC)COP(=O)(O)OCC(N)C(=O)O)CCCCCCCCCCCC</t>
  </si>
  <si>
    <t>678.43494:20843810 679.43823:7779102 680.44104:1764553</t>
  </si>
  <si>
    <t>78.95901:489734 241.21721:669072 349.17804:76369 377.20926:281120</t>
  </si>
  <si>
    <t>w/o MS2: PG 24:0_5:0</t>
  </si>
  <si>
    <t>C35H69O10P</t>
  </si>
  <si>
    <t>PG</t>
  </si>
  <si>
    <t>SDSOWQATBVDCMY-UHFFFAOYSA-N</t>
  </si>
  <si>
    <t>O=C(OCC(OC(=O)CCCC)COP(=O)(O)OCC(O)CO)CCCCCCCCCCCCCCCCCCCCCCC</t>
  </si>
  <si>
    <t>679.45111:215224 679.47253:57536 680.45392:94253 681.45764:41537</t>
  </si>
  <si>
    <t>w/o MS2: PG 13:0_16:0</t>
  </si>
  <si>
    <t>QFAIUDGCZQNULH-UHFFFAOYSA-N</t>
  </si>
  <si>
    <t>O=C(OCC(OC(=O)CCCCCCCCCCCCCCC)COP(=O)(O)OCC(O)CO)CCCCCCCCCCCC</t>
  </si>
  <si>
    <t>679.45135:405775 679.47424:31838 680.45477:168014 681.45764:46763</t>
  </si>
  <si>
    <t>87.05634:8385 213.18608:5937</t>
  </si>
  <si>
    <t>w/o MS2: PS 14:0_15:3</t>
  </si>
  <si>
    <t>C35H62NO10P</t>
  </si>
  <si>
    <t>MMJGHLSPLKZCDQ-UHFFFAOYSA-N</t>
  </si>
  <si>
    <t>O=C(OCC(OC(=O)CCCCC=CCC=CCC=CCC)COP(=O)(O)OCC(N)C(=O)O)CCCCCCCCCCCCC</t>
  </si>
  <si>
    <t>686.40131:151550 687.40491:67546 688.40698:28791</t>
  </si>
  <si>
    <t>104.75780:3109 152.99579:8746 227.20149:8048</t>
  </si>
  <si>
    <t>w/o MS2: PS 13:0_16:2</t>
  </si>
  <si>
    <t>C35H64NO10P</t>
  </si>
  <si>
    <t>SQNBWIHWWKBDBA-UHFFFAOYSA-N</t>
  </si>
  <si>
    <t>O=C(OCC(OC(=O)CCCCCCCC=CCC=CCCC)COP(=O)(O)OCC(N)C(=O)O)CCCCCCCCCCCC</t>
  </si>
  <si>
    <t>688.41675:1451707 689.42023:496267 690.42316:108227</t>
  </si>
  <si>
    <t>213.18596:83240</t>
  </si>
  <si>
    <t>PE 32:0</t>
  </si>
  <si>
    <t>C37H74NO8P</t>
  </si>
  <si>
    <t>SLKDGVPOSSLUAI-UHFFFAOYSA-N</t>
  </si>
  <si>
    <t>O=C(OCC(OC(=O)CCCCCCCCCCCCCCC)COP(=O)(O)OCCN)CCCCCCCCCCCCCCC</t>
  </si>
  <si>
    <t>690.50812:3856178 691.51135:1649016 692.51434:361493</t>
  </si>
  <si>
    <t>140.01181:15914 196.03809:6418</t>
  </si>
  <si>
    <t>C35H68NO10P</t>
  </si>
  <si>
    <t>w/o MS2: PS 13:0_16:0</t>
  </si>
  <si>
    <t>OPJBUZHXTHIVLL-UHFFFAOYSA-N</t>
  </si>
  <si>
    <t>O=C(OCC(OC(=O)CCCCCCCCCCCCCCC)COP(=O)(O)OCC(N)C(=O)O)CCCCCCCCCCCC</t>
  </si>
  <si>
    <t>692.45093:10680430 693.45404:4370688 694.45691:935893</t>
  </si>
  <si>
    <t>78.95901:277706 134.98517:9627 152.99577:185007 213.18594:118910 255.23288:335145 349.17819:34824 391.22501:143346</t>
  </si>
  <si>
    <t>PG 30:0|PG 15:0_15:0</t>
  </si>
  <si>
    <t>C36H71O10P</t>
  </si>
  <si>
    <t>YWGQFCQRZHYWAU-UHFFFAOYSA-N</t>
  </si>
  <si>
    <t>O=C(OCC(OC(=O)CCCCCCCCCCCCCC)COP(=O)(O)OCC(O)CO)CCCCCCCCCCCCCC</t>
  </si>
  <si>
    <t>693.46643:1141009 694.46967:429112 695.47284:115559</t>
  </si>
  <si>
    <t>87.05635:9262 131.04617:3358 241.21710:8779</t>
  </si>
  <si>
    <t>w/o MS2: PG 30:0|PG 15:0_15:0</t>
  </si>
  <si>
    <t>693.46661:1232970 694.47003:471919 695.47308:116081 695.50275:10657</t>
  </si>
  <si>
    <t>87.05634:11976 99.05633:14724 227.20151:15187 241.21724:3532 292.22763:3788</t>
  </si>
  <si>
    <t>w/o MS2: PG 25:0_5:0</t>
  </si>
  <si>
    <t>GHNCWPYWTKCCLL-UHFFFAOYSA-N</t>
  </si>
  <si>
    <t>O=C(OCC(OC(=O)CCCC)COP(=O)(O)OCC(O)CO)CCCCCCCCCCCCCCCCCCCCCCCC</t>
  </si>
  <si>
    <t>693.46680:609169 693.48950:95037 694.39905:23187 694.46991:294544 695.47144:43307</t>
  </si>
  <si>
    <t>w/o MS2: PS 15:0_15:3</t>
  </si>
  <si>
    <t>C36H64NO10P</t>
  </si>
  <si>
    <t>HOFUSUUSCLOZJA-UHFFFAOYSA-N</t>
  </si>
  <si>
    <t>O=C(OCC(OC(=O)CCCCC=CCC=CCC=CCC)COP(=O)(O)OCC(N)C(=O)O)CCCCCCCCCCCCCC</t>
  </si>
  <si>
    <t>700.41650:1012505 701.42017:376055 702.42255:77417</t>
  </si>
  <si>
    <t>152.99573:39706 241.21722:33639 377.20898:7369</t>
  </si>
  <si>
    <t>700.41626:1127466 701.41968:377958 702.42291:95621</t>
  </si>
  <si>
    <t>75.60151:3138 78.95901:264096 96.96960:12422 116.42764:3108 125.60580:3414 152.99576:134870 160.96222:4491 163.89070:3115 174.97774:9165 187.97296:10746 192.98814:7400 205.98343:13293 213.18593:41704 227.20140:5740 241.21719:90178 250.03471:2977 262.00977:5803 265.80310:3243 266.57297:3275 292.97229:2870 330.14404:3494 344.80850:3848 349.17813:4461 377.20917:26778 389.80478:2869 418.54291:3762 476.20193:10871 504.23416:31779 613.38422:35540 621.17926:3070 700.41675:380193</t>
  </si>
  <si>
    <t>w/o MS2: PS 13:0_17:2</t>
  </si>
  <si>
    <t>C36H66NO10P</t>
  </si>
  <si>
    <t>NOZQRVDZMFCXCJ-UHFFFAOYSA-N</t>
  </si>
  <si>
    <t>O=C(OCC(OC(=O)CCCCCCCC=CCC=CCCCC)COP(=O)(O)OCC(N)C(=O)O)CCCCCCCCCCCC</t>
  </si>
  <si>
    <t>702.43213:5105012 703.02136:23224 703.43549:1817420 704.43781:399150</t>
  </si>
  <si>
    <t>140.01181:14394 213.18593:241433</t>
  </si>
  <si>
    <t>C38H74NO8P</t>
  </si>
  <si>
    <t>PE 33:1|PE 15:0_18:1</t>
  </si>
  <si>
    <t>ADCNXGARWPJRBV-UHFFFAOYSA-N</t>
  </si>
  <si>
    <t>O=C(OCC(OC(=O)CCCCCCCC=CCCCCCCCC)COP(=O)(O)OCCN)CCCCCCCCCCCCCC</t>
  </si>
  <si>
    <t>702.50769:1694255 702.87610:28966 703.45758:74748 703.51111:688421 704.46088:30486 704.51434:148073</t>
  </si>
  <si>
    <t>78.95905:10879 140.01181:5490 241.21730:21114 281.24854:51043</t>
  </si>
  <si>
    <t>702.50726:1465715 702.87555:28382 703.45673:518105 703.51080:630424 704.46033:98111 704.51379:117208</t>
  </si>
  <si>
    <t>140.01164:5609 241.21713:38394 281.24838:105469</t>
  </si>
  <si>
    <t>C38H76NO8P</t>
  </si>
  <si>
    <t>PE 33:0|PE 15:0_18:0</t>
  </si>
  <si>
    <t>OZKFXEPRCADVOK-UHFFFAOYSA-N</t>
  </si>
  <si>
    <t>O=C(OCC(OC(=O)CCCCCCCCCCCCCCCCC)COP(=O)(O)OCCN)CCCCCCCCCCCCCC</t>
  </si>
  <si>
    <t>704.52362:761139 704.81366:17145 705.52716:338302 705.81030:17926 706.53015:90256</t>
  </si>
  <si>
    <t>78.17793:3321 78.95908:19153 80.12402:2997 85.28312:3465 87.74119:3021 92.06882:3185 105.30304:3506 119.96043:2717 120.38192:2747 140.01189:7738 143.59862:3385 196.03802:6730 202.71515:2877 241.21730:133331 249.71817:2920 269.24905:5094 283.26440:53764 327.85977:3408 395.95139:2756 441.93295:2705 480.30930:5697 704.52362:91690</t>
  </si>
  <si>
    <t>C36H70NO10P</t>
  </si>
  <si>
    <t>w/o MS2: PS 15:0_15:0</t>
  </si>
  <si>
    <t>NRQQGYJXZDJFLL-UHFFFAOYSA-N</t>
  </si>
  <si>
    <t>O=C(OCC(OC(=O)CCCCCCCCCCCCCC)COP(=O)(O)OCC(N)C(=O)O)CCCCCCCCCCCCCC</t>
  </si>
  <si>
    <t>706.46625:50400496 707.46960:19535618 708.47211:4883778</t>
  </si>
  <si>
    <t>152.99577:689063 241.21721:1917215 377.20935:668921</t>
  </si>
  <si>
    <t>706.46619:48703820 707.46942:18866306 707.53351:2133896 708.47211:4362286 708.53687:894286</t>
  </si>
  <si>
    <t>152.99577:609905 241.21721:1658551 377.20926:654884</t>
  </si>
  <si>
    <t>w/o MS2: PG 15:0_16:0</t>
  </si>
  <si>
    <t>C37H73O10P</t>
  </si>
  <si>
    <t>XJCOWHHMMBKIKB-UHFFFAOYSA-N</t>
  </si>
  <si>
    <t>O=C(OCC(OC(=O)CCCCCCCCCCCCCCC)COP(=O)(O)OCC(O)CO)CCCCCCCCCCCCCC</t>
  </si>
  <si>
    <t>707.48230:7618934 708.48566:2806365 709.48889:697797</t>
  </si>
  <si>
    <t>99.05637:42541 113.03566:24110 159.07765:4504 241.21721:60420 310.23898:16756 397.27036:64226</t>
  </si>
  <si>
    <t>707.48242:1462188 708.41522:37564 708.48547:631530 708.50562:31666 709.48901:138314</t>
  </si>
  <si>
    <t>99.05634:15767 241.21715:15137</t>
  </si>
  <si>
    <t>PS 31:3</t>
  </si>
  <si>
    <t>C37H66NO10P</t>
  </si>
  <si>
    <t>AZXKSRPGZYEOLQ-UHFFFAOYSA-N</t>
  </si>
  <si>
    <t>O=C(OCC(OC(=O)CCCCC=CCC=CCC=CCC)COP(=O)(O)OCC(N)C(=O)O)CCCCCCCCCCCCCCC</t>
  </si>
  <si>
    <t>Normalized unit: Intensity; Annotation method: Msp20230821112155_conventional_converted_dev_1; Tag: Low quality spectrum|Confirmed</t>
  </si>
  <si>
    <t>714.43256:861253 715.43604:256270 716.43976:67777</t>
  </si>
  <si>
    <t>152.99579:31305 255.23285:23402 391.22537:5845 627.40070:8824</t>
  </si>
  <si>
    <t>w/o MS2: PS 15:0_16:3</t>
  </si>
  <si>
    <t>BCNMJTHCJLLVBZ-UHFFFAOYSA-N</t>
  </si>
  <si>
    <t>O=C(OCC(OC(=O)CCCCCC=CCC=CCC=CCC)COP(=O)(O)OCC(N)C(=O)O)CCCCCCCCCCCCCC</t>
  </si>
  <si>
    <t>714.43250:256816 715.43524:102959 716.43933:19525</t>
  </si>
  <si>
    <t>152.99582:8272 241.21742:6193</t>
  </si>
  <si>
    <t>w/o MS2: PE 14:0_20:1</t>
  </si>
  <si>
    <t>C39H76NO8P</t>
  </si>
  <si>
    <t>BPFXNETZQIVTNB-UHFFFAOYSA-N</t>
  </si>
  <si>
    <t>O=C(OCC(OC(=O)CCCCCCCCCC=CCCCCCCCC)COP(=O)(O)OCCN)CCCCCCCCCCCCC</t>
  </si>
  <si>
    <t>716.52142:444468 717.45135:138672 717.52441:183003 718.45325:49800 718.52777:68968</t>
  </si>
  <si>
    <t>127.09557:3223 227.20137:13106</t>
  </si>
  <si>
    <t>PS 31:0|PS 15:0_16:0</t>
  </si>
  <si>
    <t>C37H72NO10P</t>
  </si>
  <si>
    <t>YMQHGFKMTUEJFL-UHFFFAOYSA-N</t>
  </si>
  <si>
    <t>O=C(OCC(OC(=O)CCCCCCCCCCCCCCC)COP(=O)(O)OCC(N)C(=O)O)CCCCCCCCCCCCCC</t>
  </si>
  <si>
    <t>720.48169:2355802 721.48505:947918 721.55090:68960 722.48749:192483 722.55328:73093</t>
  </si>
  <si>
    <t>78.95901:143880 89.12968:3740 96.96963:16602 102.37059:2914 107.49969:3658 107.91814:3340 108.99354:3298 111.53911:3433 117.16804:2865 139.84892:2862 142.55592:3467 152.99576:82117 240.17464:3050 241.21721:98876 255.23286:150277 266.20157:2974 269.24866:6435 377.21008:20213 379.94449:2845 391.22498:66900 405.24197:5827 409.23572:15681 633.44952:216111 720.48193:106195</t>
  </si>
  <si>
    <t>w/o MS2: PG 15:0_17:0</t>
  </si>
  <si>
    <t>C38H75O10P</t>
  </si>
  <si>
    <t>MLMUQPVUWKHGQY-UHFFFAOYSA-N</t>
  </si>
  <si>
    <t>O=C(OCC(OC(=O)CCCCCCCCCCCCCCCC)COP(=O)(O)OCC(O)CO)CCCCCCCCCCCCCC</t>
  </si>
  <si>
    <t>721.49786:9210824 722.50122:4180453 723.50433:913166</t>
  </si>
  <si>
    <t>99.05636:63533 113.03563:33537 131.04614:19423 241.21721:89938 306.24390:21003 407.25226:84083</t>
  </si>
  <si>
    <t>721.49811:2509899 722.50159:1160062 722.55707:19000 723.50458:227754</t>
  </si>
  <si>
    <t>99.05631:31684 241.21724:29663</t>
  </si>
  <si>
    <t>PG 32:0|PG 16:0_16:0</t>
  </si>
  <si>
    <t>BIABMEZBCHDPBV-UHFFFAOYSA-N</t>
  </si>
  <si>
    <t>O=C(OCC(OC(=O)CCCCCCCCCCCCCCC)COP(=O)(O)OCC(O)CO)CCCCCCCCCCCCCCC</t>
  </si>
  <si>
    <t>721.49908:268738 722.50226:110875 723.50586:31145 723.53485:8406</t>
  </si>
  <si>
    <t>87.05647:5556 255.23302:3897</t>
  </si>
  <si>
    <t>C40H72NO8P</t>
  </si>
  <si>
    <t>PE 35:4|PE 15:0_20:4</t>
  </si>
  <si>
    <t>PNJZUQDFCCAMNB-UHFFFAOYSA-N</t>
  </si>
  <si>
    <t>O=C(OCC(OC(=O)CCCCCCC=CCC=CCC=CCC=CCC)COP(=O)(O)OCCN)CCCCCCCCCCCCCC</t>
  </si>
  <si>
    <t>724.49152:631822 725.47186:39734 725.49481:295101 726.49884:87234</t>
  </si>
  <si>
    <t>78.95902:18729 85.37607:2686 87.75210:3333 90.46658:3530 96.02691:3729 96.04876:3254 111.81861:2964 119.50442:2826 121.18382:3175 121.99088:3160 127.59772:2777 140.01178:5282 204.85040:2902 208.27702:2655 241.21725:33282 303.23276:70523 306.41684:2826 438.26224:9155 478.04700:3167 565.37421:3217 724.45197:4300 724.49188:55282</t>
  </si>
  <si>
    <t>w/o MS2: PS 15:0_17:3</t>
  </si>
  <si>
    <t>C38H68NO10P</t>
  </si>
  <si>
    <t>HJKGIKAMYMMNLJ-UHFFFAOYSA-N</t>
  </si>
  <si>
    <t>O=C(OCC(OC(=O)CCCCCCC=CCC=CCC=CCC)COP(=O)(O)OCC(N)C(=O)O)CCCCCCCCCCCCCC</t>
  </si>
  <si>
    <t>728.44824:2585399 729.45154:940968 730.45331:183590</t>
  </si>
  <si>
    <t>118.95161:4340 152.99582:80714 241.21730:95385 377.20932:18230</t>
  </si>
  <si>
    <t>728.44775:2325690 729.45117:909891 730.45435:285615 730.49597:50730</t>
  </si>
  <si>
    <t>152.99574:50271 174.97778:10300 241.21716:51832 377.20935:10377</t>
  </si>
  <si>
    <t>w/o MS2: PS 15:0_17:0</t>
  </si>
  <si>
    <t>C38H74NO10P</t>
  </si>
  <si>
    <t>JIVROOCQAUGMSR-UHFFFAOYSA-N</t>
  </si>
  <si>
    <t>O=C(OCC(OC(=O)CCCCCCCCCCCCCCCC)COP(=O)(O)OCC(N)C(=O)O)CCCCCCCCCCCCCC</t>
  </si>
  <si>
    <t>734.49701:2560791 735.50049:979299 736.50354:261489</t>
  </si>
  <si>
    <t>152.99574:35345 241.21719:26391 269.24847:62219 377.20917:10044 405.24063:32899</t>
  </si>
  <si>
    <t>w/o MS2: PG 28:0_5:0</t>
  </si>
  <si>
    <t>C39H77O10P</t>
  </si>
  <si>
    <t>RZPISESQHSHVBR-UHFFFAOYSA-N</t>
  </si>
  <si>
    <t>O=C(OCC(OC(=O)CCCC)COP(=O)(O)OCC(O)CO)CCCCCCCCCCCCCCCCCCCCCCCCCCC</t>
  </si>
  <si>
    <t>735.51422:254917 736.44696:17302 736.51740:106977 737.45068:27554 737.52020:39828</t>
  </si>
  <si>
    <t>735.51514:153588 736.51862:68794 736.57495:12337 736.82959:42111 737.52057:23769</t>
  </si>
  <si>
    <t>w/o MS2: PS 16:0_17:3</t>
  </si>
  <si>
    <t>C39H70NO10P</t>
  </si>
  <si>
    <t>AJQKXKATAXRTIP-UHFFFAOYSA-N</t>
  </si>
  <si>
    <t>O=C(OCC(OC(=O)CCCCCCC=CCC=CCC=CCC)COP(=O)(O)OCC(N)C(=O)O)CCCCCCCCCCCCCCC</t>
  </si>
  <si>
    <t>742.46356:1475251 743.41272:30924 743.46698:660544 744.47028:99126 744.50781:226564</t>
  </si>
  <si>
    <t>98.93915:5878 152.99577:46467 187.97298:6736 255.23289:51336 391.22485:9085</t>
  </si>
  <si>
    <t>w/o MS2: PS 15:0_18:2</t>
  </si>
  <si>
    <t>C39H72NO10P</t>
  </si>
  <si>
    <t>PQNAZHVNKDOOFJ-UHFFFAOYSA-N</t>
  </si>
  <si>
    <t>O=C(OCC(OC(=O)CCCCCCCC=CCC=CCCCCC)COP(=O)(O)OCC(N)C(=O)O)CCCCCCCCCCCCCC</t>
  </si>
  <si>
    <t>744.47937:11342391 745.48267:4949522 746.48566:1104450</t>
  </si>
  <si>
    <t>241.21727:524212 309.20374:5864</t>
  </si>
  <si>
    <t>w/o MS2: DLCL 15:0_8:0</t>
  </si>
  <si>
    <t>C32H64O15P2</t>
  </si>
  <si>
    <t>DLCL</t>
  </si>
  <si>
    <t>JCWDLTUHZFHZKK-UHFFFAOYSA-N</t>
  </si>
  <si>
    <t>O=C(OCC(O)COP(=O)(O)OCC(O)COP(=O)(O)OCC(O)COC(=O)CCCCCCCCCCCCCC)CCCCCCC</t>
  </si>
  <si>
    <t>23:0; Normalized unit: Intensity; Annotation method: Msp20230821112155_conventional_converted_dev_1</t>
  </si>
  <si>
    <t>749.37531:17531 749.39563:11000 749.78223:19238 750.78027:21724</t>
  </si>
  <si>
    <t>w/o MS2: PG 29:0_5:0</t>
  </si>
  <si>
    <t>C40H79O10P</t>
  </si>
  <si>
    <t>JSNCIBIQERKVPD-UHFFFAOYSA-N</t>
  </si>
  <si>
    <t>O=C(OCC(OC(=O)CCCC)COP(=O)(O)OCC(O)CO)CCCCCCCCCCCCCCCCCCCCCCCCCCCC</t>
  </si>
  <si>
    <t>749.53082:64873 749.78204:16170 750.53381:24796 750.78302:9860 751.53601:7079</t>
  </si>
  <si>
    <t>w/o MS2: PE 5:0_32:1</t>
  </si>
  <si>
    <t>C42H82NO8P</t>
  </si>
  <si>
    <t>AQJBHWFNOOHBRP-UHFFFAOYSA-N</t>
  </si>
  <si>
    <t>O=C(OCC(OC(=O)CCCCCCCCCCCCCCCCCCCCCC=CCCCCCCCC)COP(=O)(O)OCCN)CCCC</t>
  </si>
  <si>
    <t>758.56921:32575 758.81647:10682 759.49841:296099 759.57147:14064 760.50140:73918</t>
  </si>
  <si>
    <t>758.57001:26581 759.81860:19313</t>
  </si>
  <si>
    <t>C43H76NO8P</t>
  </si>
  <si>
    <t>w/o MS2: PE 18:1_20:4</t>
  </si>
  <si>
    <t>ZYMZKMQPPJPQHY-UHFFFAOYSA-N</t>
  </si>
  <si>
    <t>O=C(OCC(OC(=O)CCCCCCC=CCC=CCC=CCC=CCC)COP(=O)(O)OCCN)CCCCCCCC=CCCCCCCCC</t>
  </si>
  <si>
    <t>764.52667:689352 765.53009:325833 766.53589:68490</t>
  </si>
  <si>
    <t>112.98560:17579 180.97322:4667 281.24823:3479</t>
  </si>
  <si>
    <t>w/o MS2: PA 13:0_28:4</t>
  </si>
  <si>
    <t>C44H79O8P</t>
  </si>
  <si>
    <t>KRSFYVQFOPLWJG-UHFFFAOYSA-N</t>
  </si>
  <si>
    <t>O=C(OCC(OC(=O)CCCCCCCCCCCCCCC=CCC=CCC=CCC=CCC)COP(=O)(O)O)CCCCCCCCCCCC</t>
  </si>
  <si>
    <t>765.54675:68960 766.43085:42640</t>
  </si>
  <si>
    <t>w/o MS2: PE 5:0_33:1</t>
  </si>
  <si>
    <t>C43H84NO8P</t>
  </si>
  <si>
    <t>OKUFVCKDVITYGD-UHFFFAOYSA-N</t>
  </si>
  <si>
    <t>O=C(OCC(OC(=O)CCCCCCCCCCCCCCCCCCCCC=CCCCCCCCCCC)COP(=O)(O)OCCN)CCCC</t>
  </si>
  <si>
    <t>772.58508:18450 772.74652:13658 772.79932:14557</t>
  </si>
  <si>
    <t>w/o MS2: DLCL 17:0_8:0</t>
  </si>
  <si>
    <t>C34H68O15P2</t>
  </si>
  <si>
    <t>MUVUTUVBQCLWKD-UHFFFAOYSA-N</t>
  </si>
  <si>
    <t>O=C(OCC(O)COP(=O)(O)OCC(O)COP(=O)(O)OCC(O)COC(=O)CCCCCCCCCCCCCCCC)CCCCCCC</t>
  </si>
  <si>
    <t>25:0; Normalized unit: Intensity; Annotation method: Msp20230821112155_conventional_converted_dev_1</t>
  </si>
  <si>
    <t>777.40753:28492 777.42786:20924 778.81635:15702</t>
  </si>
  <si>
    <t>777.40625:37548 777.42670:16300 778.43365:10497</t>
  </si>
  <si>
    <t>w/o MS2: PA 14:0_28:4</t>
  </si>
  <si>
    <t>C45H81O8P</t>
  </si>
  <si>
    <t>SEMWRCPNMICHEU-UHFFFAOYSA-N</t>
  </si>
  <si>
    <t>O=C(OCC(OC(=O)CCCCCCCCCCCCCCC=CCC=CCC=CCC=CCC)COP(=O)(O)O)CCCCCCCCCCCCC</t>
  </si>
  <si>
    <t>779.56226:220580 780.42407:59925 780.44611:75353 780.56573:84292</t>
  </si>
  <si>
    <t>w/o MS2: DLCL 8:0_18:4</t>
  </si>
  <si>
    <t>C35H62O15P2</t>
  </si>
  <si>
    <t>UAPSIDZIIYIUQW-UHFFFAOYSA-N</t>
  </si>
  <si>
    <t>O=C(OCC(O)COP(=O)(O)OCC(O)COP(=O)(O)OCC(O)COC(=O)CCCCCCC)CCCCC=CCC=CCC=CCC=CCC</t>
  </si>
  <si>
    <t>26:4; Normalized unit: Intensity; Annotation method: Msp20230821112155_conventional_converted_dev_1</t>
  </si>
  <si>
    <t>783.35968:49733</t>
  </si>
  <si>
    <t>w/o MS2: PG 6:0_32:6</t>
  </si>
  <si>
    <t>C44H75O10P</t>
  </si>
  <si>
    <t>JARGBIBOCCREDW-UHFFFAOYSA-N</t>
  </si>
  <si>
    <t>O=C(OCC(OC(=O)CCCCCCCCCCCCC=CCC=CCC=CCC=CCC=CCC=CCC)COP(=O)(O)OCC(O)CO)CCCCC</t>
  </si>
  <si>
    <t>793.49847:156110 794.37524:82719 794.41852:15091 794.50104:42726 795.37518:86544 795.50391:17503</t>
  </si>
  <si>
    <t>w/o MS2: DLCL 8:0_19:3</t>
  </si>
  <si>
    <t>C36H66O15P2</t>
  </si>
  <si>
    <t>KKUQADHYBJHULI-UHFFFAOYSA-N</t>
  </si>
  <si>
    <t>O=C(OCC(O)COP(=O)(O)OCC(O)COP(=O)(O)OCC(O)COC(=O)CCCCCCCCC=CCC=CCC=CCC)CCCCCCC</t>
  </si>
  <si>
    <t>27:3; Normalized unit: Intensity; Annotation method: Msp20230821112155_conventional_converted_dev_1</t>
  </si>
  <si>
    <t>799.39056:90047 800.38733:27590 800.40979:56486 801.42761:42002</t>
  </si>
  <si>
    <t>w/o MS2: PG 5:0_34:6</t>
  </si>
  <si>
    <t>C45H77O10P</t>
  </si>
  <si>
    <t>RQLHLGBDUWKRBQ-UHFFFAOYSA-N</t>
  </si>
  <si>
    <t>O=C(OCC(OC(=O)CCCCCCCCCCCCCCC=CCC=CCC=CCC=CCC=CCC=CCC)COP(=O)(O)OCC(O)CO)CCCC</t>
  </si>
  <si>
    <t>807.51337:311121 808.39099:246281 808.51758:81525 809.39001:291586</t>
  </si>
  <si>
    <t>w/o MS2: DLCL 20:0_8:0</t>
  </si>
  <si>
    <t>C37H74O15P2</t>
  </si>
  <si>
    <t>PFMJUEJDRZKKCI-UHFFFAOYSA-N</t>
  </si>
  <si>
    <t>O=C(OCC(O)COP(=O)(O)OCC(O)COP(=O)(O)OCC(O)COC(=O)CCCCCCCCCCCCCCCCCCC)CCCCCCC</t>
  </si>
  <si>
    <t>28:0; Normalized unit: Intensity; Annotation method: Msp20230821112155_conventional_converted_dev_1</t>
  </si>
  <si>
    <t>819.45300:27239</t>
  </si>
  <si>
    <t>w/o MS2: DLCL 8:0_21:1</t>
  </si>
  <si>
    <t>C38H74O15P2</t>
  </si>
  <si>
    <t>VMOHOVDSMHSGGP-UHFFFAOYSA-N</t>
  </si>
  <si>
    <t>O=C(OCC(O)COP(=O)(O)OCC(O)COP(=O)(O)OCC(O)COC(=O)CCCCCCCCCC=CCCCCCCCCC)CCCCCCC</t>
  </si>
  <si>
    <t>29:1; Normalized unit: Intensity; Annotation method: Msp20230821112155_conventional_converted_dev_1</t>
  </si>
  <si>
    <t>831.44714:109764</t>
  </si>
  <si>
    <t>831.44855:132471 831.56433:131474 833.44391:73341 833.51862:61413</t>
  </si>
  <si>
    <t>w/o MS2: DLCL 21:0_8:0</t>
  </si>
  <si>
    <t>C38H76O15P2</t>
  </si>
  <si>
    <t>PDFSGIAJJMFVLF-UHFFFAOYSA-N</t>
  </si>
  <si>
    <t>O=C(OCC(O)COP(=O)(O)OCC(O)COP(=O)(O)OCC(O)COC(=O)CCCCCCCCCCCCCCCCCCCC)CCCCCCC</t>
  </si>
  <si>
    <t>29:0; Normalized unit: Intensity; Annotation method: Msp20230821112155_conventional_converted_dev_1</t>
  </si>
  <si>
    <t>833.46674:17496</t>
  </si>
  <si>
    <t>w/o MS2: PE 5:0_38:5</t>
  </si>
  <si>
    <t>C48H86NO8P</t>
  </si>
  <si>
    <t>QQJZIYGDVSTHKV-UHFFFAOYSA-N</t>
  </si>
  <si>
    <t>O=C(OCC(OC(=O)CCCCCCCCCCCCCCCCCCCCCC=CCC=CCC=CCC=CCC=CCC)COP(=O)(O)OCCN)CCCC</t>
  </si>
  <si>
    <t>834.60126:27713 834.84784:28318 835.35193:12586</t>
  </si>
  <si>
    <t>w/o MS2: DLCL 8:0_22:6</t>
  </si>
  <si>
    <t>C39H66O15P2</t>
  </si>
  <si>
    <t>YKZLTSIBRAQQBS-UHFFFAOYSA-N</t>
  </si>
  <si>
    <t>O=C(OCC(O)COP(=O)(O)OCC(O)COP(=O)(O)OCC(O)COC(=O)CCCCCCC)CCC=CCC=CCC=CCC=CCC=CCC=CCC</t>
  </si>
  <si>
    <t>30:6; Normalized unit: Intensity; Annotation method: Msp20230821112155_conventional_converted_dev_1</t>
  </si>
  <si>
    <t>835.39325:71912 836.40063:36663 837.43878:27430</t>
  </si>
  <si>
    <t>w/o MS2: DLCL 8:0_22:4</t>
  </si>
  <si>
    <t>C39H70O15P2</t>
  </si>
  <si>
    <t>UXNNCXSZFZHEDX-UHFFFAOYSA-N</t>
  </si>
  <si>
    <t>O=C(OCC(O)COP(=O)(O)OCC(O)COP(=O)(O)OCC(O)COC(=O)CCCCCCCCC=CCC=CCC=CCC=CCC)CCCCCCC</t>
  </si>
  <si>
    <t>30:4; Normalized unit: Intensity; Annotation method: Msp20230821112155_conventional_converted_dev_1</t>
  </si>
  <si>
    <t>839.41486:59087 840.41949:52586 840.54987:124764</t>
  </si>
  <si>
    <t>w/o MS2: DLCL 9:0_22:6</t>
  </si>
  <si>
    <t>C40H68O15P2</t>
  </si>
  <si>
    <t>UJEGQKVSGWHNOC-UHFFFAOYSA-N</t>
  </si>
  <si>
    <t>O=C(OCC(O)COP(=O)(O)OCC(O)COP(=O)(O)OCC(O)COC(=O)CCCCCCCC)CCC=CCC=CCC=CCC=CCC=CCC=CCC</t>
  </si>
  <si>
    <t>31:6; Normalized unit: Intensity; Annotation method: Msp20230821112155_conventional_converted_dev_1</t>
  </si>
  <si>
    <t>849.40894:147933 850.41168:84102</t>
  </si>
  <si>
    <t>849.40955:146206</t>
  </si>
  <si>
    <t>w/o MS2: DLCL 15:0_16:2</t>
  </si>
  <si>
    <t>C40H76O15P2</t>
  </si>
  <si>
    <t>KXJVNPZVMHRIOB-UHFFFAOYSA-N</t>
  </si>
  <si>
    <t>O=C(OCC(O)COP(=O)(O)OCC(O)COP(=O)(O)OCC(O)COC(=O)CCCCCCCCCCCCCC)CCCCCCCC=CCC=CCCC</t>
  </si>
  <si>
    <t>31:2; Normalized unit: Intensity; Annotation method: Msp20230821112155_conventional_converted_dev_1; Tag: Low quality spectrum</t>
  </si>
  <si>
    <t>857.47253:805418 858.33331:14949 858.47595:390065 859.47839:114684</t>
  </si>
  <si>
    <t>241.21730:10640 411.28592:6618</t>
  </si>
  <si>
    <t>w/o MS2: DLCL 10:0_22:6</t>
  </si>
  <si>
    <t>C41H70O15P2</t>
  </si>
  <si>
    <t>KTFICPOEQFYKRL-UHFFFAOYSA-N</t>
  </si>
  <si>
    <t>O=C(OCC(O)COP(=O)(O)OCC(O)COP(=O)(O)OCC(O)COC(=O)CCCCCCCCC)CCC=CCC=CCC=CCC=CCC=CCC=CCC</t>
  </si>
  <si>
    <t>32:6; Normalized unit: Intensity; Annotation method: Msp20230821112155_conventional_converted_dev_1</t>
  </si>
  <si>
    <t>863.42273:62697</t>
  </si>
  <si>
    <t>w/o MS2: DLCL 10:0_22:5</t>
  </si>
  <si>
    <t>C41H72O15P2</t>
  </si>
  <si>
    <t>WYXPXBGYUTYXRO-UHFFFAOYSA-N</t>
  </si>
  <si>
    <t>O=C(OCC(O)COP(=O)(O)OCC(O)COP(=O)(O)OCC(O)COC(=O)CCCCCCCCC)CCCCCC=CCC=CCC=CCC=CCC=CCC</t>
  </si>
  <si>
    <t>32:5; Normalized unit: Intensity; Annotation method: Msp20230821112155_conventional_converted_dev_1</t>
  </si>
  <si>
    <t>865.41071:78532 866.41089:67758 867.40802:43915</t>
  </si>
  <si>
    <t>865.41174:35358 866.40912:25627 866.78479:11541 867.40759:16725</t>
  </si>
  <si>
    <t>w/o MS2: DLCL 10:0_22:4</t>
  </si>
  <si>
    <t>C41H74O15P2</t>
  </si>
  <si>
    <t>JLMFSLJJZSSFBH-UHFFFAOYSA-N</t>
  </si>
  <si>
    <t>O=C(OCC(O)COP(=O)(O)OCC(O)COP(=O)(O)OCC(O)COC(=O)CCCCCCCCC)CCCCCCCCC=CCC=CCC=CCC=CCC</t>
  </si>
  <si>
    <t>32:4; Normalized unit: Intensity; Annotation method: Msp20230821112155_conventional_converted_dev_1</t>
  </si>
  <si>
    <t>867.44031:253470 868.44550:93014</t>
  </si>
  <si>
    <t>867.44153:336574 868.44495:76988</t>
  </si>
  <si>
    <t>w/o MS2: DLCL 11:0_22:5</t>
  </si>
  <si>
    <t>C42H74O15P2</t>
  </si>
  <si>
    <t>JVKXZXMCFPCBBV-UHFFFAOYSA-N</t>
  </si>
  <si>
    <t>O=C(OCC(O)COP(=O)(O)OCC(O)COP(=O)(O)OCC(O)COC(=O)CCCCCCCCCC)CCCCCC=CCC=CCC=CCC=CCC=CCC</t>
  </si>
  <si>
    <t>33:5; Normalized unit: Intensity; Annotation method: Msp20230821112155_conventional_converted_dev_1</t>
  </si>
  <si>
    <t>879.42584:86460 880.42358:114664</t>
  </si>
  <si>
    <t>879.42560:212952 880.42419:230633 881.42285:95975</t>
  </si>
  <si>
    <t>w/o MS2: DLCL 11:0_22:3</t>
  </si>
  <si>
    <t>C42H78O15P2</t>
  </si>
  <si>
    <t>BKLZBQFSSDZIMS-UHFFFAOYSA-N</t>
  </si>
  <si>
    <t>O=C(OCC(O)COP(=O)(O)OCC(O)COP(=O)(O)OCC(O)COC(=O)CCCCCCCCCC)CCCCCCCCC=CCC=CCC=CCCCCC</t>
  </si>
  <si>
    <t>33:3; Normalized unit: Intensity; Annotation method: Msp20230821112155_conventional_converted_dev_1</t>
  </si>
  <si>
    <t>883.46167:45036</t>
  </si>
  <si>
    <t>883.46167:27792 884.57507:25479</t>
  </si>
  <si>
    <t>w/o MS2: DLCL 15:3_19:5</t>
  </si>
  <si>
    <t>C43H70O15P2</t>
  </si>
  <si>
    <t>RAQVZQKGKRCHOE-UHFFFAOYSA-N</t>
  </si>
  <si>
    <t>O=C(OCC(O)COP(=O)(O)OCC(O)COP(=O)(O)OCC(O)COC(=O)CCCCC=CCC=CCC=CCC)CCC=CCC=CCC=CCC=CCC=CCC</t>
  </si>
  <si>
    <t>34:8; Normalized unit: Intensity; Annotation method: Msp20230821112155_conventional_converted_dev_1</t>
  </si>
  <si>
    <t>887.40125:11249</t>
  </si>
  <si>
    <t>w/o MS2: DLCL 15:3_20:5</t>
  </si>
  <si>
    <t>C44H72O15P2</t>
  </si>
  <si>
    <t>KOVMPYQOEAMNFX-UHFFFAOYSA-N</t>
  </si>
  <si>
    <t>O=C(OCC(O)COP(=O)(O)OCC(O)COP(=O)(O)OCC(O)COC(=O)CCCCC=CCC=CCC=CCC)CCCC=CCC=CCC=CCC=CCC=CCC</t>
  </si>
  <si>
    <t>901.41522:75013 903.41168:30664</t>
  </si>
  <si>
    <t>w/o MS2: DLCL 15:3_21:5</t>
  </si>
  <si>
    <t>C45H74O15P2</t>
  </si>
  <si>
    <t>KUJPDBVEHXLPCY-UHFFFAOYSA-N</t>
  </si>
  <si>
    <t>O=C(OCC(O)COP(=O)(O)OCC(O)COP(=O)(O)OCC(O)COC(=O)CCCCC=CCC=CCC=CCC)CCCCC=CCC=CCC=CCC=CCC=CCC</t>
  </si>
  <si>
    <t>36:8; Normalized unit: Intensity; Annotation method: Msp20230821112155_conventional_converted_dev_1</t>
  </si>
  <si>
    <t>915.42511:35163 917.33496:13719</t>
  </si>
  <si>
    <t>915.42529:54813 916.42841:26190</t>
  </si>
  <si>
    <t>915.42651:52437 916.42889:31907 917.33118:13701</t>
  </si>
  <si>
    <t>915.43304:41142 917.43292:10196</t>
  </si>
  <si>
    <t>w/o MS2: DLCL 14:0_22:4</t>
  </si>
  <si>
    <t>C45H82O15P2</t>
  </si>
  <si>
    <t>SUSXSCXIMMPPQW-UHFFFAOYSA-N</t>
  </si>
  <si>
    <t>O=C(OCC(O)COP(=O)(O)OCC(O)COP(=O)(O)OCC(O)COC(=O)CCCCCCCCCCCCC)CCCCCCCCC=CCC=CCC=CCC=CCC</t>
  </si>
  <si>
    <t>36:4; Normalized unit: Intensity; Annotation method: Msp20230821112155_conventional_converted_dev_1</t>
  </si>
  <si>
    <t>923.50562:16170</t>
  </si>
  <si>
    <t>w/o MS2: DLCL 15:3_22:6</t>
  </si>
  <si>
    <t>C46H74O15P2</t>
  </si>
  <si>
    <t>ZZKUONILIPDIJZ-UHFFFAOYSA-N</t>
  </si>
  <si>
    <t>O=C(OCC(O)COP(=O)(O)OCC(O)COP(=O)(O)OCC(O)COC(=O)CCCCC=CCC=CCC=CCC)CCC=CCC=CCC=CCC=CCC=CCC=CCC</t>
  </si>
  <si>
    <t>37:9; Normalized unit: Intensity; Annotation method: Msp20230821112155_conventional_converted_dev_1</t>
  </si>
  <si>
    <t>927.44702:90456 928.45026:57421</t>
  </si>
  <si>
    <t>w/o MS2: DLCL 15:2_22:6</t>
  </si>
  <si>
    <t>C46H76O15P2</t>
  </si>
  <si>
    <t>WFVAHRFZBJKRDD-UHFFFAOYSA-N</t>
  </si>
  <si>
    <t>O=C(OCC(O)COP(=O)(O)OCC(O)COP(=O)(O)OCC(O)COC(=O)CCCCCCC=CCC=CCCC)CCC=CCC=CCC=CCC=CCC=CCC=CCC</t>
  </si>
  <si>
    <t>37:8; Normalized unit: Intensity; Annotation method: Msp20230821112155_conventional_converted_dev_1</t>
  </si>
  <si>
    <t>929.44080:137955 930.44366:59489</t>
  </si>
  <si>
    <t>929.44043:127827 930.44226:45494</t>
  </si>
  <si>
    <t>929.44073:172482 930.44403:76392</t>
  </si>
  <si>
    <t>w/o MS2: DLCL 16:4_22:6</t>
  </si>
  <si>
    <t>C47H74O15P2</t>
  </si>
  <si>
    <t>GIURKJASWPKZKR-UHFFFAOYSA-N</t>
  </si>
  <si>
    <t>O=C(OCC(O)COP(=O)(O)OCC(O)COP(=O)(O)OCC(O)COC(=O)CCC=CCC=CCC=CCC=CCC)CCC=CCC=CCC=CCC=CCC=CCC=CCC</t>
  </si>
  <si>
    <t>38:10; Normalized unit: Intensity; Annotation method: Msp20230821112155_conventional_converted_dev_1</t>
  </si>
  <si>
    <t>939.44330:21792</t>
  </si>
  <si>
    <t>939.44348:30742 940.35425:28286 940.40778:71521 941.41077:44678</t>
  </si>
  <si>
    <t>w/o MS2: DLCL 16:3_22:6</t>
  </si>
  <si>
    <t>C47H76O15P2</t>
  </si>
  <si>
    <t>LGJRXTOKDPIACO-UHFFFAOYSA-N</t>
  </si>
  <si>
    <t>O=C(OCC(O)COP(=O)(O)OCC(O)COP(=O)(O)OCC(O)COC(=O)CCCCCC=CCC=CCC=CCC)CCC=CCC=CCC=CCC=CCC=CCC=CCC</t>
  </si>
  <si>
    <t>38:9; Normalized unit: Intensity; Annotation method: Msp20230821112155_conventional_converted_dev_1</t>
  </si>
  <si>
    <t>941.46307:17426 941.78827:25170</t>
  </si>
  <si>
    <t>w/o MS2: DLCL 16:2_22:6</t>
  </si>
  <si>
    <t>C47H78O15P2</t>
  </si>
  <si>
    <t>QNBICAZJYNHXCW-UHFFFAOYSA-N</t>
  </si>
  <si>
    <t>O=C(OCC(O)COP(=O)(O)OCC(O)COP(=O)(O)OCC(O)COC(=O)CCCCCCCC=CCC=CCCC)CCC=CCC=CCC=CCC=CCC=CCC=CCC</t>
  </si>
  <si>
    <t>38:8; Normalized unit: Intensity; Annotation method: Msp20230821112155_conventional_converted_dev_1</t>
  </si>
  <si>
    <t>943.45703:138411 944.45764:104404</t>
  </si>
  <si>
    <t>943.45654:279017 944.45953:68504</t>
  </si>
  <si>
    <t>943.45715:208446 944.46082:34506</t>
  </si>
  <si>
    <t>w/o MS2: DLCL 16:1_22:6</t>
  </si>
  <si>
    <t>C47H80O15P2</t>
  </si>
  <si>
    <t>STQSWMGSDHWKQB-UHFFFAOYSA-N</t>
  </si>
  <si>
    <t>O=C(OCC(O)COP(=O)(O)OCC(O)COP(=O)(O)OCC(O)COC(=O)CCCCCCCC=CCCCCCC)CCC=CCC=CCC=CCC=CCC=CCC=CCC</t>
  </si>
  <si>
    <t>38:7; Normalized unit: Intensity; Annotation method: Msp20230821112155_conventional_converted_dev_1</t>
  </si>
  <si>
    <t>945.49579:71690 947.38141:66700</t>
  </si>
  <si>
    <t>w/o MS2: DLCL 17:2_22:6</t>
  </si>
  <si>
    <t>C48H80O15P2</t>
  </si>
  <si>
    <t>MSINUHCFTHBAJB-UHFFFAOYSA-N</t>
  </si>
  <si>
    <t>O=C(OCC(O)COP(=O)(O)OCC(O)COP(=O)(O)OCC(O)COC(=O)CCCCCCCC=CCC=CCCCC)CCC=CCC=CCC=CCC=CCC=CCC=CCC</t>
  </si>
  <si>
    <t>39:8; Normalized unit: Intensity; Annotation method: Msp20230821112155_conventional_converted_dev_1</t>
  </si>
  <si>
    <t>957.47217:66006 958.47559:68284</t>
  </si>
  <si>
    <t>w/o MS2: DLCL 18:4_22:6</t>
  </si>
  <si>
    <t>C49H78O15P2</t>
  </si>
  <si>
    <t>VQALZOVWEVRAST-UHFFFAOYSA-N</t>
  </si>
  <si>
    <t>O=C(OCC(O)COP(=O)(O)OCC(O)COP(=O)(O)OCC(O)COC(=O)CCCCC=CCC=CCC=CCC=CCC)CCC=CCC=CCC=CCC=CCC=CCC=CCC</t>
  </si>
  <si>
    <t>40:10; Normalized unit: Intensity; Annotation method: Msp20230821112155_conventional_converted_dev_1</t>
  </si>
  <si>
    <t>967.47485:57567</t>
  </si>
  <si>
    <t>w/o MS2: DLCL 18:2_22:6</t>
  </si>
  <si>
    <t>C49H82O15P2</t>
  </si>
  <si>
    <t>CVPXHEKPVHMMHY-UHFFFAOYSA-N</t>
  </si>
  <si>
    <t>O=C(OCC(O)COP(=O)(O)OCC(O)COP(=O)(O)OCC(O)COC(=O)CCCCCCCC=CCC=CCCCCC)CCC=CCC=CCC=CCC=CCC=CCC=CCC</t>
  </si>
  <si>
    <t>40:8; Normalized unit: Intensity; Annotation method: Msp20230821112155_conventional_converted_dev_1</t>
  </si>
  <si>
    <t>971.48846:127252 972.49084:45616</t>
  </si>
  <si>
    <t>w/o MS2: MLCL 22:6_12:0_17:2</t>
  </si>
  <si>
    <t>C60H102O16P2</t>
  </si>
  <si>
    <t>MLCL</t>
  </si>
  <si>
    <t>LZPLSTAIWBCNEI-UHFFFAOYSA-N</t>
  </si>
  <si>
    <t>O=C(OCC(OC(=O)CCCCCCCC=CCC=CCCCC)COP(=O)(O)OCC(O)COP(=O)(O)OCC(O)COC(=O)CCCCCCCCCCC)CCC=CCC=CCC=CCC=CCC=CCC=CCC</t>
  </si>
  <si>
    <t>1139.64270:28586</t>
  </si>
  <si>
    <t>w/o MS2: MLCL 22:6_12:0_18:2</t>
  </si>
  <si>
    <t>C61H104O16P2</t>
  </si>
  <si>
    <t>IXDLWSIJEGPJAB-UHFFFAOYSA-N</t>
  </si>
  <si>
    <t>O=C(OCC(OC(=O)CCCCCCCC=CCC=CCCCCC)COP(=O)(O)OCC(O)COP(=O)(O)OCC(O)COC(=O)CCCCCCCCCCC)CCC=CCC=CCC=CCC=CCC=CCC=CCC</t>
  </si>
  <si>
    <t>1153.65894:18620 1154.03442:22743</t>
  </si>
  <si>
    <t>w/o MS2: MLCL 22:6_12:0_18:0</t>
  </si>
  <si>
    <t>C61H108O16P2</t>
  </si>
  <si>
    <t>SFPHEDOYEJUQNU-UHFFFAOYSA-N</t>
  </si>
  <si>
    <t>O=C(OCC(OC(=O)CCCCCCCCCCCCCCCCC)COP(=O)(O)OCC(O)COP(=O)(O)OCC(O)COC(=O)CCCCCCCCCCC)CCC=CCC=CCC=CCC=CCC=CCC=CCC</t>
  </si>
  <si>
    <t>1157.68445:31511</t>
  </si>
  <si>
    <t>w/o MS2: MLCL 22:6_12:0_19:2</t>
  </si>
  <si>
    <t>C62H106O16P2</t>
  </si>
  <si>
    <t>NVGWBXIKSPTRGJ-UHFFFAOYSA-N</t>
  </si>
  <si>
    <t>O=C(OCC(OC(=O)CCCCCCCC=CCC=CCCCCCC)COP(=O)(O)OCC(O)COP(=O)(O)OCC(O)COC(=O)CCCCCCCCCCC)CCC=CCC=CCC=CCC=CCC=CCC=CCC</t>
  </si>
  <si>
    <t>1167.67273:38733</t>
  </si>
  <si>
    <t>w/o MS2: MLCL 22:6_12:0_19:0</t>
  </si>
  <si>
    <t>C62H110O16P2</t>
  </si>
  <si>
    <t>GGDUKSAPLPYGDW-UHFFFAOYSA-N</t>
  </si>
  <si>
    <t>O=C(OCC(OC(=O)CCCCCCCCCCCCCCCCCC)COP(=O)(O)OCC(O)COP(=O)(O)OCC(O)COC(=O)CCCCCCCCCCC)CCC=CCC=CCC=CCC=CCC=CCC=CCC</t>
  </si>
  <si>
    <t>1171.70215:44067 1172.70203:18072</t>
  </si>
  <si>
    <t>1171.70142:56538 1172.70203:30674</t>
  </si>
  <si>
    <t>w/o MS2: MLCL 22:6_15:2_22:6</t>
  </si>
  <si>
    <t>C68H106O16P2</t>
  </si>
  <si>
    <t>YJMMPUVSUIFGPQ-UHFFFAOYSA-N</t>
  </si>
  <si>
    <t>O=C(OCC(OC(=O)CCC=CCC=CCC=CCC=CCC=CCC=CCC)COP(=O)(O)OCC(O)COP(=O)(O)OCC(O)COC(=O)CCCCCCC=CCC=CCCC)CCC=CCC=CCC=CCC=CCC=CCC=CCC</t>
  </si>
  <si>
    <t>1239.68787:28133 1240.68933:14430</t>
  </si>
  <si>
    <t>1239.68567:14317 1240.68616:18677</t>
  </si>
  <si>
    <t>w/o MS2: MLCL 22:0_16:0_22:0</t>
  </si>
  <si>
    <t>C69H136O16P2</t>
  </si>
  <si>
    <t>MNLXTWKOQSXEHH-UHFFFAOYSA-N</t>
  </si>
  <si>
    <t>O=C(OCC(O)COP(=O)(O)OCC(O)COP(=O)(O)OCC(OC(=O)CCCCCCCCCCCCCCCCCCCCC)COC(=O)CCCCCCCCCCCCCCCCCCCCC)CCCCCCCCCCCCCCC</t>
  </si>
  <si>
    <t>1281.91248:43847 1282.40662:57364 1282.91821:38739 1283.42786:50821 1283.91699:28076</t>
  </si>
  <si>
    <t>w/o MS2: CL 12:0_12:0_14:0_22:3</t>
  </si>
  <si>
    <t>C69H128O17P2</t>
  </si>
  <si>
    <t>CL</t>
  </si>
  <si>
    <t>VSJKSVVWYLMPMY-UHFFFAOYSA-N</t>
  </si>
  <si>
    <t>O=C(OCC(OC(=O)CCCCCCCCCCCCC)COP(=O)(O)OCC(O)COP(=O)(O)OCC(OC(=O)CCCCCCCCCCC)COC(=O)CCCCCCCCCCC)CCCCCCCCC=CCC=CCC=CCCCCC</t>
  </si>
  <si>
    <t>1289.84729:42459 1290.85034:36166</t>
  </si>
  <si>
    <t>1289.85107:50797 1290.85083:21167 1291.85498:19450</t>
  </si>
  <si>
    <t>w/o MS2: MLCL 22:1_17:0_22:0</t>
  </si>
  <si>
    <t>C70H136O16P2</t>
  </si>
  <si>
    <t>TYDWGZYPYDHVQG-UHFFFAOYSA-N</t>
  </si>
  <si>
    <t>O=C(OCC(O)COP(=O)(O)OCC(O)COP(=O)(O)OCC(OC(=O)CCCCCCCCCCCCCCCCCCCCC)COC(=O)CCCCCCCCCCCC=CCCCCCCCC)CCCCCCCCCCCCCCCC</t>
  </si>
  <si>
    <t>1293.92078:48178 1294.42163:91552 1294.45801:47107 1294.92261:66769 1294.96509:40575 1295.42041:91758 1295.46375:35521 1295.92517:75089</t>
  </si>
  <si>
    <t>w/o MS2: MLCL 22:0_17:0_22:0</t>
  </si>
  <si>
    <t>C70H138O16P2</t>
  </si>
  <si>
    <t>SBBQPTBCSSHUOY-UHFFFAOYSA-N</t>
  </si>
  <si>
    <t>O=C(OCC(O)COP(=O)(O)OCC(O)COP(=O)(O)OCC(OC(=O)CCCCCCCCCCCCCCCCCCCCC)COC(=O)CCCCCCCCCCCCCCCCCCCCC)CCCCCCCCCCCCCCCC</t>
  </si>
  <si>
    <t>1295.92371:52008 1296.43176:47861 1296.92822:76596</t>
  </si>
  <si>
    <t>w/o MS2: CL 15:0_15:0_15:0_15:0</t>
  </si>
  <si>
    <t>C69H134O17P2</t>
  </si>
  <si>
    <t>XKQRVMIELDUNIK-UHFFFAOYSA-N</t>
  </si>
  <si>
    <t>O=C(OCC(OC(=O)CCCCCCCCCCCCCC)COP(=O)(O)OCC(O)COP(=O)(O)OCC(OC(=O)CCCCCCCCCCCCCC)COC(=O)CCCCCCCCCCCCCC)CCCCCCCCCCCCCC</t>
  </si>
  <si>
    <t>1295.92480:133131 1296.42505:79316 1296.92468:158493 1297.42480:150820</t>
  </si>
  <si>
    <t>241.21750:7099 431.23715:9700 1053.75598:76881</t>
  </si>
  <si>
    <t>w/o MS2: MLCL 22:5_18:0_22:0</t>
  </si>
  <si>
    <t>C71H130O16P2</t>
  </si>
  <si>
    <t>HYNRXYVTGWHTIW-UHFFFAOYSA-N</t>
  </si>
  <si>
    <t>O=C(OCC(O)COP(=O)(O)OCC(O)COP(=O)(O)OCC(OC(=O)CCCCCCCCCCCCCCCCCCCCC)COC(=O)CCCCCC=CCC=CCC=CCC=CCC=CCC)CCCCCCCCCCCCCCCCC</t>
  </si>
  <si>
    <t>1299.88269:42418 1300.88684:28801 1301.88403:21348</t>
  </si>
  <si>
    <t>w/o MS2: CL 12:0_12:0_15:0_22:3</t>
  </si>
  <si>
    <t>C70H130O17P2</t>
  </si>
  <si>
    <t>BYWYEBTWLQHFBL-UHFFFAOYSA-N</t>
  </si>
  <si>
    <t>O=C(OCC(OC(=O)CCCCCCCCCCCCCC)COP(=O)(O)OCC(O)COP(=O)(O)OCC(OC(=O)CCCCCCCCCCC)COC(=O)CCCCCCCCCCC)CCCCCCCCC=CCC=CCC=CCCCCC</t>
  </si>
  <si>
    <t>1303.86157:94749 1304.00684:51105 1304.43799:28815 1304.86902:38124 1305.93933:130089</t>
  </si>
  <si>
    <t>1303.86536:121289 1303.91223:28771 1304.86951:115987 1304.93152:25539 1304.97363:191460 1305.86877:55211</t>
  </si>
  <si>
    <t>w/o MS2: CL 12:0_14:0_17:0_18:2</t>
  </si>
  <si>
    <t>C70H132O17P2</t>
  </si>
  <si>
    <t>PTOQLPKMWBOSRA-UHFFFAOYSA-N</t>
  </si>
  <si>
    <t>O=C(OCC(OC(=O)CCCCCCCCCCCCCCCC)COP(=O)(O)OCC(O)COP(=O)(O)OCC(OC(=O)CCCCCCCCCCC)COC(=O)CCCCCCCCCCCCC)CCCCCCCC=CCC=CCCCCC</t>
  </si>
  <si>
    <t>1305.89880:33111</t>
  </si>
  <si>
    <t>1305.89844:56162 1306.90295:21259</t>
  </si>
  <si>
    <t>w/o MS2: MLCL 22:1_18:0_22:0</t>
  </si>
  <si>
    <t>C71H138O16P2</t>
  </si>
  <si>
    <t>HENOCZYXXHJNIH-UHFFFAOYSA-N</t>
  </si>
  <si>
    <t>O=C(OCC(O)COP(=O)(O)OCC(O)COP(=O)(O)OCC(OC(=O)CCCCCCCCCCCCCCCCCCCCC)COC(=O)CCCCCCCCCCCC=CCCCCCCCC)CCCCCCCCCCCCCCCCC</t>
  </si>
  <si>
    <t>1307.93274:104394 1307.97717:57193 1308.43481:139495 1308.93457:142115 1309.43408:92562 1309.47913:41051 1309.93921:174856</t>
  </si>
  <si>
    <t>241.21730:5785 294.27997:6165 444.24860:14537</t>
  </si>
  <si>
    <t>w/o MS2: CL 12:0_14:0_17:0_18:0</t>
  </si>
  <si>
    <t>C70H136O17P2</t>
  </si>
  <si>
    <t>FSRDURVQAHZMHR-UHFFFAOYSA-N</t>
  </si>
  <si>
    <t>O=C(OCC(OC(=O)CCCCCCCCCCC)COP(=O)(O)OCC(O)COP(=O)(O)OCC(OC(=O)CCCCCCCCCCCCCCCC)COC(=O)CCCCCCCCCCCCCCCCC)CCCCCCCCCCCCC</t>
  </si>
  <si>
    <t>1309.91394:140693 1310.91418:92324 1311.91736:24584</t>
  </si>
  <si>
    <t>w/o MS2: MLCL 22:0_18:0_22:0</t>
  </si>
  <si>
    <t>C71H140O16P2</t>
  </si>
  <si>
    <t>BWAVYKZJVHINFC-UHFFFAOYSA-N</t>
  </si>
  <si>
    <t>O=C(OCC(O)COP(=O)(O)OCC(O)COP(=O)(O)OCC(OC(=O)CCCCCCCCCCCCCCCCCCCCC)COC(=O)CCCCCCCCCCCCCCCCCCCCC)CCCCCCCCCCCCCCCCC</t>
  </si>
  <si>
    <t>1309.93933:195661 1310.43860:198698 1310.94177:172508 1311.44507:114267</t>
  </si>
  <si>
    <t>w/o MS2: MLCL 22:5_19:0_22:0</t>
  </si>
  <si>
    <t>C72H132O16P2</t>
  </si>
  <si>
    <t>PUBITBXHEUQKBX-UHFFFAOYSA-N</t>
  </si>
  <si>
    <t>O=C(OCC(O)COP(=O)(O)OCC(O)COP(=O)(O)OCC(OC(=O)CCCCCCCCCCCCCCCCCCCCC)COC(=O)CCCCCC=CCC=CCC=CCC=CCC=CCC)CCCCCCCCCCCCCCCCCC</t>
  </si>
  <si>
    <t>1313.89893:19280 1314.89978:41733</t>
  </si>
  <si>
    <t>w/o MS2: MLCL 22:4_19:0_22:0</t>
  </si>
  <si>
    <t>C72H134O16P2</t>
  </si>
  <si>
    <t>AIRODNPBVJJZRA-UHFFFAOYSA-N</t>
  </si>
  <si>
    <t>O=C(OCC(O)COP(=O)(O)OCC(O)COP(=O)(O)OCC(OC(=O)CCCCCCCCCCCCCCCCCCCCC)COC(=O)CCCCCCCCC=CCC=CCC=CCC=CCC)CCCCCCCCCCCCCCCCCC</t>
  </si>
  <si>
    <t>1315.90405:21704</t>
  </si>
  <si>
    <t>w/o MS2: CL 12:0_12:0_16:0_22:3</t>
  </si>
  <si>
    <t>C71H132O17P2</t>
  </si>
  <si>
    <t>YTMMLCWTEGEBAI-UHFFFAOYSA-N</t>
  </si>
  <si>
    <t>O=C(OCC(OC(=O)CCCCCCCCCCCCCCC)COP(=O)(O)OCC(O)COP(=O)(O)OCC(OC(=O)CCCCCCCCCCC)COC(=O)CCCCCCCCCCC)CCCCCCCCC=CCC=CCC=CCCCCC</t>
  </si>
  <si>
    <t>1317.88086:56628 1318.88184:65256 1319.45093:51411 1319.88623:24905</t>
  </si>
  <si>
    <t>w/o MS2: CL 14:0_15:0_15:0_18:3</t>
  </si>
  <si>
    <t>XORSYCJWIWXXLH-UHFFFAOYSA-N</t>
  </si>
  <si>
    <t>O=C(OCC(OC(=O)CCCCCCCCCCCCCC)COP(=O)(O)OCC(O)COP(=O)(O)OCC(OC(=O)CCCCCCCCCCCCC)COC(=O)CCCCCCCCCCCCCC)CCCCCCCC=CCC=CCC=CCC</t>
  </si>
  <si>
    <t>1317.87817:303832 1318.88123:189731 1319.88721:63449</t>
  </si>
  <si>
    <t>145.54706:3185 152.99580:15827 156.37967:3263 160.70284:3230 178.21350:3599 218.24850:3827 227.20148:5925 241.21715:35786 251.20892:3799 267.87903:3530 304.25009:4906 346.85287:3881 346.88062:3892 353.89075:3954 447.63208:4348 471.86182:3648 577.41962:4135 594.21252:3950 716.77631:4038 1003.63354:4934 1007.66705:34120 1249.89038:41240 1317.87988:45833</t>
  </si>
  <si>
    <t>w/o MS2: MLCL 22:3_19:0_22:0</t>
  </si>
  <si>
    <t>C72H136O16P2</t>
  </si>
  <si>
    <t>VIWMHRRUQXCNQA-UHFFFAOYSA-N</t>
  </si>
  <si>
    <t>O=C(OCC(O)COP(=O)(O)OCC(O)COP(=O)(O)OCC(OC(=O)CCCCCCCCCCCCCCCCCCCCC)COC(=O)CCCCCCCCC=CCC=CCC=CCCCCC)CCCCCCCCCCCCCCCCCC</t>
  </si>
  <si>
    <t>1317.92871:118250 1318.02112:84701</t>
  </si>
  <si>
    <t>w/o MS2: MLCL 22:2_19:0_22:0</t>
  </si>
  <si>
    <t>C72H138O16P2</t>
  </si>
  <si>
    <t>MPTRYJMYZXMZTH-UHFFFAOYSA-N</t>
  </si>
  <si>
    <t>O=C(OCC(O)COP(=O)(O)OCC(O)COP(=O)(O)OCC(OC(=O)CCCCCCCCCCCCCCCCCCCCC)COC(=O)CCCCCCCCCCCC=CCC=CCCCCC)CCCCCCCCCCCCCCCCCC</t>
  </si>
  <si>
    <t>1319.95447:220645 1320.45752:323251 1320.95837:347660 1321.06274:47729 1321.46692:52793 1321.96448:71968</t>
  </si>
  <si>
    <t>w/o MS2: MLCL 22:6_20:0_22:2</t>
  </si>
  <si>
    <t>C73H128O16P2</t>
  </si>
  <si>
    <t>JRYNMUHCMFCWJV-UHFFFAOYSA-N</t>
  </si>
  <si>
    <t>O=C(OCC(OC(=O)CCCCCCCCCCCC=CCC=CCCCCC)COP(=O)(O)OCC(O)COP(=O)(O)OCC(O)COC(=O)CCCCCCCCCCCCCCCCCCC)CCC=CCC=CCC=CCC=CCC=CCC=CCC</t>
  </si>
  <si>
    <t>1321.86218:59602 1321.94580:35684 1322.44971:57813 1322.86914:32476 1322.94995:69473 1323.44897:43521 1323.86951:54541 1323.95386:28080</t>
  </si>
  <si>
    <t>w/o MS2: MLCL 22:1_19:0_22:0</t>
  </si>
  <si>
    <t>C72H140O16P2</t>
  </si>
  <si>
    <t>JDKMRZORFCHWKE-UHFFFAOYSA-N</t>
  </si>
  <si>
    <t>O=C(OCC(O)COP(=O)(O)OCC(O)COP(=O)(O)OCC(OC(=O)CCCCCCCCCCCCCCCCCCCCC)COC(=O)CCCCCCCCCCCC=CCCCCCCCC)CCCCCCCCCCCCCCCCCC</t>
  </si>
  <si>
    <t>1321.95447:131325 1322.45374:109865 1322.95325:93863 1323.45422:76267 1323.95593:151540</t>
  </si>
  <si>
    <t>w/o MS2: MLCL 22:6_20:0_22:1</t>
  </si>
  <si>
    <t>C73H130O16P2</t>
  </si>
  <si>
    <t>MNBUHFZNLOOECZ-UHFFFAOYSA-N</t>
  </si>
  <si>
    <t>O=C(OCC(OC(=O)CCCCCCCCCCCC=CCCCCCCCC)COP(=O)(O)OCC(O)COP(=O)(O)OCC(O)COC(=O)CCCCCCCCCCCCCCCCCCC)CCC=CCC=CCC=CCC=CCC=CCC=CCC</t>
  </si>
  <si>
    <t>1323.90222:102005 1324.89880:58224 1325.90515:41145</t>
  </si>
  <si>
    <t>w/o MS2: CL 12:0_12:0_12:0_26:0</t>
  </si>
  <si>
    <t>C71H138O17P2</t>
  </si>
  <si>
    <t>BWZGRRWHISTITI-UHFFFAOYSA-N</t>
  </si>
  <si>
    <t>O=C(OCC(OC(=O)CCCCCCCCCCC)COP(=O)(O)OCC(O)COP(=O)(O)OCC(OC(=O)CCCCCCCCCCC)COC(=O)CCCCCCCCCCCCCCCCCCCCCCCCC)CCCCCCCCCCC</t>
  </si>
  <si>
    <t>1323.92969:96758 1324.93127:55063 1325.93579:37742</t>
  </si>
  <si>
    <t>w/o MS2: MLCL 22:0_19:0_22:0</t>
  </si>
  <si>
    <t>C72H142O16P2</t>
  </si>
  <si>
    <t>NIRQLVHZSBCEBZ-UHFFFAOYSA-N</t>
  </si>
  <si>
    <t>O=C(OCC(O)COP(=O)(O)OCC(O)COP(=O)(O)OCC(OC(=O)CCCCCCCCCCCCCCCCCCCCC)COC(=O)CCCCCCCCCCCCCCCCCCCCC)CCCCCCCCCCCCCCCCCC</t>
  </si>
  <si>
    <t>1323.95605:184640 1324.45447:91962 1324.95898:153558 1325.45178:49981</t>
  </si>
  <si>
    <t>w/o MS2: MLCL 22:6_20:0_22:0</t>
  </si>
  <si>
    <t>C73H132O16P2</t>
  </si>
  <si>
    <t>NDLHVVYIRTWLCI-UHFFFAOYSA-N</t>
  </si>
  <si>
    <t>O=C(OCC(OC(=O)CCCCCCCCCCCCCCCCCCCCC)COP(=O)(O)OCC(O)COP(=O)(O)OCC(O)COC(=O)CCCCCCCCCCCCCCCCCCC)CCC=CCC=CCC=CCC=CCC=CCC=CCC</t>
  </si>
  <si>
    <t>1325.87720:42092 1326.90320:18634</t>
  </si>
  <si>
    <t>w/o MS2: MLCL 22:4_20:0_22:0</t>
  </si>
  <si>
    <t>C73H136O16P2</t>
  </si>
  <si>
    <t>UABZVNYQAHQBAJ-UHFFFAOYSA-N</t>
  </si>
  <si>
    <t>O=C(OCC(O)COP(=O)(O)OCC(O)COP(=O)(O)OCC(OC(=O)CCCCCCCCCCCCCCCCCCCCC)COC(=O)CCCCCCCCC=CCC=CCC=CCC=CCC)CCCCCCCCCCCCCCCCCCC</t>
  </si>
  <si>
    <t>1329.91626:34995</t>
  </si>
  <si>
    <t>CL 63:3|CL 31:0_32:3</t>
  </si>
  <si>
    <t>C72H134O17P2</t>
  </si>
  <si>
    <t>NJQODQIRWIBIKP-UHFFFAOYSA-N</t>
  </si>
  <si>
    <t>O=C(OCC(OC(=O)CCCCCCCC=CCCCCC)COP(=O)(O)OCC(O)COP(=O)(O)OCC(OC(=O)CCCCCCCCCCCCCC)COC(=O)CCCCCCCCCCCCCCC)CCCCCCCC=CCC=CCCCC</t>
  </si>
  <si>
    <t>1331.89453:960914 1332.89783:705259 1332.94116:12551 1333.90161:344616</t>
  </si>
  <si>
    <t>241.21722:39901 641.41779:12265</t>
  </si>
  <si>
    <t>w/o MS2: CL 12:0_15:0_18:1_18:1</t>
  </si>
  <si>
    <t>C72H136O17P2</t>
  </si>
  <si>
    <t>JGIUXWKDEOLAQD-UHFFFAOYSA-N</t>
  </si>
  <si>
    <t>O=C(OCC(OC(=O)CCCCCCCC=CCCCCCCCC)COP(=O)(O)OCC(O)COP(=O)(O)OCC(OC(=O)CCCCCCCCCCC)COC(=O)CCCCCCCCCCCCCC)CCCCCCCC=CCCCCCCCC</t>
  </si>
  <si>
    <t>1333.92944:1575169 1334.43384:111301 1334.93298:661092 1335.93738:165428</t>
  </si>
  <si>
    <t>241.21730:6250 281.26733:10186 430.23322:8993 639.28241:15207 1023.71808:44799</t>
  </si>
  <si>
    <t>w/o MS2: CL 12:0_15:0_18:0_18:2</t>
  </si>
  <si>
    <t>RERFOZOCUWYXNL-UHFFFAOYSA-N</t>
  </si>
  <si>
    <t>O=C(OCC(OC(=O)CCCCCCCCCCCCCCCCC)COP(=O)(O)OCC(O)COP(=O)(O)OCC(OC(=O)CCCCCCCCCCC)COC(=O)CCCCCCCCCCCCCC)CCCCCCCC=CCC=CCCCCC</t>
  </si>
  <si>
    <t>1333.92957:1454721 1334.43188:75978 1334.93286:628095 1335.93445:174122</t>
  </si>
  <si>
    <t>w/o MS2: MLCL 22:6_21:0_22:2</t>
  </si>
  <si>
    <t>C74H130O16P2</t>
  </si>
  <si>
    <t>FFKZCVDIYHZQBY-UHFFFAOYSA-N</t>
  </si>
  <si>
    <t>O=C(OCC(OC(=O)CCCCCCCCCCCC=CCC=CCCCCC)COP(=O)(O)OCC(O)COP(=O)(O)OCC(O)COC(=O)CCCCCCCCCCCCCCCCCCCC)CCC=CCC=CCC=CCC=CCC=CCC=CCC</t>
  </si>
  <si>
    <t>1335.88000:20052 1336.88562:29196 1337.88440:15774</t>
  </si>
  <si>
    <t>w/o MS2: CL 12:0_12:0_24:0_15:1</t>
  </si>
  <si>
    <t>C72H138O17P2</t>
  </si>
  <si>
    <t>KORCUQQNKPSDOO-UHFFFAOYSA-N</t>
  </si>
  <si>
    <t>O=C(OCC(OC(=O)CCCCCCCCCCCCCCCCCCCCCCC)COP(=O)(O)OCC(O)COP(=O)(O)OCC(OC(=O)CCCCCCCCCCC)COC(=O)CCCCCCCCCCC)CCCCCCCC=CCCCCC</t>
  </si>
  <si>
    <t>1335.93542:180189</t>
  </si>
  <si>
    <t>1335.93591:254693</t>
  </si>
  <si>
    <t>w/o MS2: MLCL 22:6_21:0_22:0</t>
  </si>
  <si>
    <t>C74H134O16P2</t>
  </si>
  <si>
    <t>QLTKGKOEVKOXQQ-UHFFFAOYSA-N</t>
  </si>
  <si>
    <t>O=C(OCC(OC(=O)CCCCCCCCCCCCCCCCCCCCC)COP(=O)(O)OCC(O)COP(=O)(O)OCC(O)COC(=O)CCCCCCCCCCCCCCCCCCCC)CCC=CCC=CCC=CCC=CCC=CCC=CCC</t>
  </si>
  <si>
    <t>1339.89294:26245 1341.92615:14848</t>
  </si>
  <si>
    <t>w/o MS2: CL 12:0_12:0_18:0_22:4</t>
  </si>
  <si>
    <t>C73H134O17P2</t>
  </si>
  <si>
    <t>MUHQCMZXSKYRSO-UHFFFAOYSA-N</t>
  </si>
  <si>
    <t>O=C(OCC(OC(=O)CCCCCCCCCCCCCCCCC)COP(=O)(O)OCC(O)COP(=O)(O)OCC(OC(=O)CCCCCCCCCCC)COC(=O)CCCCCCCCCCC)CCCCCCCCC=CCC=CCC=CCC=CCC</t>
  </si>
  <si>
    <t>1343.88647:41252 1345.87964:72103</t>
  </si>
  <si>
    <t>w/o MS2: MLCL 22:6_22:0_22:4</t>
  </si>
  <si>
    <t>C75H128O16P2</t>
  </si>
  <si>
    <t>KUETZLNUSAOOBM-UHFFFAOYSA-N</t>
  </si>
  <si>
    <t>O=C(OCC(OC(=O)CCCCCCCCC=CCC=CCC=CCC=CCC)COP(=O)(O)OCC(O)COP(=O)(O)OCC(O)COC(=O)CCCCCCCCCCCCCCCCCCCCC)CCC=CCC=CCC=CCC=CCC=CCC=CCC</t>
  </si>
  <si>
    <t>1345.88525:64129 1346.30481:26617 1346.88123:44954</t>
  </si>
  <si>
    <t>w/o MS2: CL 15:0_15:1_17:1_17:1</t>
  </si>
  <si>
    <t>C73H136O17P2</t>
  </si>
  <si>
    <t>JPZYHXHVYUISSO-UHFFFAOYSA-N</t>
  </si>
  <si>
    <t>O=C(OCC(OC(=O)CCCCCCCC=CCCCCCCC)COP(=O)(O)OCC(O)COP(=O)(O)OCC(OC(=O)CCCCCCCCCCCCCC)COC(=O)CCCCCCCC=CCCCCC)CCCCCCCC=CCCCCCCC</t>
  </si>
  <si>
    <t>1345.91077:629300 1346.91382:460684 1347.91675:205123</t>
  </si>
  <si>
    <t>152.99579:16903 241.21727:27046 349.28577:6513 807.45251:9663</t>
  </si>
  <si>
    <t>w/o MS2: CL 12:0_12:0_18:0_22:3</t>
  </si>
  <si>
    <t>KUTRRQQMWPHSMO-UHFFFAOYSA-N</t>
  </si>
  <si>
    <t>O=C(OCC(OC(=O)CCCCCCCCCCCCCCCCC)COP(=O)(O)OCC(O)COP(=O)(O)OCC(OC(=O)CCCCCCCCCCC)COC(=O)CCCCCCCCCCC)CCCCCCCCC=CCC=CCC=CCCCCC</t>
  </si>
  <si>
    <t>1345.92847:45703 1346.38977:17395 1346.72229:18786 1346.93237:19386</t>
  </si>
  <si>
    <t>w/o MS2: MLCL 22:6_22:0_22:2</t>
  </si>
  <si>
    <t>C75H132O16P2</t>
  </si>
  <si>
    <t>WXVIJSLLLFVVNP-UHFFFAOYSA-N</t>
  </si>
  <si>
    <t>O=C(OCC(OC(=O)CCCCCCCCCCCC=CCC=CCCCCC)COP(=O)(O)OCC(O)COP(=O)(O)OCC(O)COC(=O)CCCCCCCCCCCCCCCCCCCCC)CCC=CCC=CCC=CCC=CCC=CCC=CCC</t>
  </si>
  <si>
    <t>1349.91016:70624 1350.87598:32524</t>
  </si>
  <si>
    <t>1349.91016:46755 1350.87402:29983</t>
  </si>
  <si>
    <t>w/o MS2: CL 12:0_12:0_26:0_14:1</t>
  </si>
  <si>
    <t>C73H140O17P2</t>
  </si>
  <si>
    <t>ZAPKQFOJZCQOJG-UHFFFAOYSA-N</t>
  </si>
  <si>
    <t>O=C(OCC(OC(=O)CCCCCCCCCCCCCCCCCCCCCCCCC)COP(=O)(O)OCC(O)COP(=O)(O)OCC(OC(=O)CCCCCCCCCCC)COC(=O)CCCCCCCCCCC)CCCCCCCC=CCCCC</t>
  </si>
  <si>
    <t>1349.95044:497339 1351.95190:81781</t>
  </si>
  <si>
    <t>w/o MS2: MLCL 22:6_22:0_22:1</t>
  </si>
  <si>
    <t>C75H134O16P2</t>
  </si>
  <si>
    <t>IIUVGUDNEMTVRF-UHFFFAOYSA-N</t>
  </si>
  <si>
    <t>O=C(OCC(OC(=O)CCCCCCCCCCCC=CCCCCCCCC)COP(=O)(O)OCC(O)COP(=O)(O)OCC(O)COC(=O)CCCCCCCCCCCCCCCCCCCCC)CCC=CCC=CCC=CCC=CCC=CCC=CCC</t>
  </si>
  <si>
    <t>1351.92896:154756 1352.93262:85043 1353.95374:119233</t>
  </si>
  <si>
    <t>w/o MS2: MLCL 22:5_22:0_22:0</t>
  </si>
  <si>
    <t>C75H138O16P2</t>
  </si>
  <si>
    <t>UUTFTBSYZJJTGN-UHFFFAOYSA-N</t>
  </si>
  <si>
    <t>O=C(OCC(O)COP(=O)(O)OCC(O)COP(=O)(O)OCC(OC(=O)CCCCCCCCCCCCCCCCCCCCC)COC(=O)CCCCCC=CCC=CCC=CCC=CCC=CCC)CCCCCCCCCCCCCCCCCCCCC</t>
  </si>
  <si>
    <t>1355.93872:218312 1356.95044:122404 1357.44116:71481</t>
  </si>
  <si>
    <t>w/o MS2: CL 12:0_12:0_20:5_22:6</t>
  </si>
  <si>
    <t>C75H124O17P2</t>
  </si>
  <si>
    <t>GFDHCZUEWJAWKW-UHFFFAOYSA-N</t>
  </si>
  <si>
    <t>O=C(OCC(OC(=O)CCCC=CCC=CCC=CCC=CCC=CCC)COP(=O)(O)OCC(O)COP(=O)(O)OCC(OC(=O)CCCCCCCCCCC)COC(=O)CCCCCCCCCCC)CCC=CCC=CCC=CCC=CCC=CCC=CCC</t>
  </si>
  <si>
    <t>1357.83191:16058 1358.83838:28408</t>
  </si>
  <si>
    <t>w/o MS2: MLCL 22:4_22:0_22:0</t>
  </si>
  <si>
    <t>C75H140O16P2</t>
  </si>
  <si>
    <t>BSYFBRIBYPXYPX-UHFFFAOYSA-N</t>
  </si>
  <si>
    <t>O=C(OCC(O)COP(=O)(O)OCC(O)COP(=O)(O)OCC(OC(=O)CCCCCCCCCCCCCCCCCCCCC)COC(=O)CCCCCCCCC=CCC=CCC=CCC=CCC)CCCCCCCCCCCCCCCCCCCCC</t>
  </si>
  <si>
    <t>1357.94568:121316 1358.44946:125197</t>
  </si>
  <si>
    <t>w/o MS2: CL 12:0_14:0_17:0_22:3</t>
  </si>
  <si>
    <t>C74H138O17P2</t>
  </si>
  <si>
    <t>NUVOJXZLBVBACT-UHFFFAOYSA-N</t>
  </si>
  <si>
    <t>O=C(OCC(OC(=O)CCCCCCCCCCCCCCCC)COP(=O)(O)OCC(O)COP(=O)(O)OCC(OC(=O)CCCCCCCCCCC)COC(=O)CCCCCCCCCCCCC)CCCCCCCCC=CCC=CCC=CCCCCC</t>
  </si>
  <si>
    <t>1359.92761:165381 1360.92932:114528 1361.93005:57685</t>
  </si>
  <si>
    <t>1359.94470:45968 1360.89636:27603</t>
  </si>
  <si>
    <t>w/o MS2: CL 12:0_12:0_26:0_15:1</t>
  </si>
  <si>
    <t>C74H142O17P2</t>
  </si>
  <si>
    <t>YGJPJUYTHDLGBP-UHFFFAOYSA-N</t>
  </si>
  <si>
    <t>O=C(OCC(OC(=O)CCCCCCCCCCCCCCCCCCCCCCCCC)COP(=O)(O)OCC(O)COP(=O)(O)OCC(OC(=O)CCCCCCCCCCC)COC(=O)CCCCCCCCCCC)CCCCCCCC=CCCCCC</t>
  </si>
  <si>
    <t>1363.96790:266888 1364.97205:80998</t>
  </si>
  <si>
    <t>w/o MS2: CL 12:0_12:0_20:3_22:4</t>
  </si>
  <si>
    <t>C75H132O17P2</t>
  </si>
  <si>
    <t>DOXGUKBJURRTHD-UHFFFAOYSA-N</t>
  </si>
  <si>
    <t>O=C(OCC(OC(=O)CCCCCCCCCC=CCC=CCC=CCC)COP(=O)(O)OCC(O)COP(=O)(O)OCC(OC(=O)CCCCCCCCCCC)COC(=O)CCCCCCCCCCC)CCCCCCCCC=CCC=CCC=CCC=CCC</t>
  </si>
  <si>
    <t>1365.86829:31010 1366.86816:35535 1366.91760:160995 1367.42114:206652 1367.87561:39331 1367.92371:133594</t>
  </si>
  <si>
    <t>w/o MS2: CL 12:0_15:1_20:5_20:5</t>
  </si>
  <si>
    <t>C76H126O17P2</t>
  </si>
  <si>
    <t>BAANIQFMTSMZMD-UHFFFAOYSA-N</t>
  </si>
  <si>
    <t>O=C(OCC(OC(=O)CCCC=CCC=CCC=CCC=CCC=CCC)COP(=O)(O)OCC(O)COP(=O)(O)OCC(OC(=O)CCCCCCCCCCC)COC(=O)CCCCCCCC=CCCCCC)CCCC=CCC=CCC=CCC=CCC=CCC</t>
  </si>
  <si>
    <t>1371.84790:87850 1372.85229:65664 1373.42542:21474</t>
  </si>
  <si>
    <t>w/o MS2: CL 12:0_14:0_18:0_22:4</t>
  </si>
  <si>
    <t>C75H138O17P2</t>
  </si>
  <si>
    <t>IOQDOEFEEZBXIQ-UHFFFAOYSA-N</t>
  </si>
  <si>
    <t>O=C(OCC(OC(=O)CCCCCCCCCCCCCCCCC)COP(=O)(O)OCC(O)COP(=O)(O)OCC(OC(=O)CCCCCCCCCCC)COC(=O)CCCCCCCCCCCCC)CCCCCCCCC=CCC=CCC=CCC=CCC</t>
  </si>
  <si>
    <t>1371.91504:143335 1373.91455:110584</t>
  </si>
  <si>
    <t>w/o MS2: CL 12:0_15:0_20:5_20:5</t>
  </si>
  <si>
    <t>C76H128O17P2</t>
  </si>
  <si>
    <t>KBXPDXMKTPYGDM-UHFFFAOYSA-N</t>
  </si>
  <si>
    <t>O=C(OCC(OC(=O)CCCC=CCC=CCC=CCC=CCC=CCC)COP(=O)(O)OCC(O)COP(=O)(O)OCC(OC(=O)CCCCCCCCCCC)COC(=O)CCCCCCCCCCCCCC)CCCC=CCC=CCC=CCC=CCC=CCC</t>
  </si>
  <si>
    <t>1373.85779:30546</t>
  </si>
  <si>
    <t>w/o MS2: CL 12:0_12:0_24:0_18:3</t>
  </si>
  <si>
    <t>C75H140O17P2</t>
  </si>
  <si>
    <t>BLGDOJCAEAGMFW-UHFFFAOYSA-N</t>
  </si>
  <si>
    <t>O=C(OCC(OC(=O)CCCCCCCCCCCCCCCCCCCCCCC)COP(=O)(O)OCC(O)COP(=O)(O)OCC(OC(=O)CCCCCCCCCCC)COC(=O)CCCCCCCCCCC)CCCCCCCC=CCC=CCC=CCC</t>
  </si>
  <si>
    <t>1373.92712:44681 1374.42932:94849 1374.93103:145582 1375.43115:52804 1375.91919:64307</t>
  </si>
  <si>
    <t>w/o MS2: CL 12:0_12:0_26:0_16:2</t>
  </si>
  <si>
    <t>C75H142O17P2</t>
  </si>
  <si>
    <t>RILBPMFRTXTVQI-UHFFFAOYSA-N</t>
  </si>
  <si>
    <t>O=C(OCC(OC(=O)CCCCCCCCCCCCCCCCCCCCCCCCC)COP(=O)(O)OCC(O)COP(=O)(O)OCC(OC(=O)CCCCCCCCCCC)COC(=O)CCCCCCCCCCC)CCCCCCCC=CCC=CCCC</t>
  </si>
  <si>
    <t>1375.97620:642181 1376.48047:29833 1376.97925:333065 1377.98376:101379</t>
  </si>
  <si>
    <t>w/o MS2: CL 12:0_12:0_22:5_22:6</t>
  </si>
  <si>
    <t>C77H128O17P2</t>
  </si>
  <si>
    <t>MBHBJJBPRODJLO-UHFFFAOYSA-N</t>
  </si>
  <si>
    <t>O=C(OCC(OC(=O)CCCCCC=CCC=CCC=CCC=CCC=CCC)COP(=O)(O)OCC(O)COP(=O)(O)OCC(OC(=O)CCCCCCCCCCC)COC(=O)CCCCCCCCCCC)CCC=CCC=CCC=CCC=CCC=CCC=CCC</t>
  </si>
  <si>
    <t>1385.86438:39683 1386.86792:63104 1387.86963:29591</t>
  </si>
  <si>
    <t>w/o MS2: CL 12:0_14:1_24:0_17:2</t>
  </si>
  <si>
    <t>C76H142O17P2</t>
  </si>
  <si>
    <t>QMYSZGBUUHSVBJ-UHFFFAOYSA-N</t>
  </si>
  <si>
    <t>O=C(OCC(OC(=O)CCCCCCCCCCCCCCCCCCCCCCC)COP(=O)(O)OCC(O)COP(=O)(O)OCC(OC(=O)CCCCCCCCCCC)COC(=O)CCCCCCCC=CCCCC)CCCCCCCC=CCC=CCCCC</t>
  </si>
  <si>
    <t>1387.94629:97681 1388.44690:236764 1388.94946:100845 1389.44568:75966 1389.95312:42291</t>
  </si>
  <si>
    <t>w/o MS2: CL 12:0_12:0_22:3_22:5</t>
  </si>
  <si>
    <t>C77H134O17P2</t>
  </si>
  <si>
    <t>XDRHMLVAGKQXIB-UHFFFAOYSA-N</t>
  </si>
  <si>
    <t>O=C(OCC(OC(=O)CCCCCCCCC=CCC=CCC=CCCCCC)COP(=O)(O)OCC(O)COP(=O)(O)OCC(OC(=O)CCCCCCCCCCC)COC(=O)CCCCCCCCCCC)CCCCCC=CCC=CCC=CCC=CCC=CCC</t>
  </si>
  <si>
    <t>1391.88855:106079 1392.88538:39260 1393.88977:27685</t>
  </si>
  <si>
    <t>w/o MS2: CL 12:0_12:0_28:0_15:1</t>
  </si>
  <si>
    <t>C76H146O17P2</t>
  </si>
  <si>
    <t>ZJIWMJVVXKRJSZ-UHFFFAOYSA-N</t>
  </si>
  <si>
    <t>O=C(OCC(OC(=O)CCCCCCCCCCCCCCCCCCCCCCCCCCC)COP(=O)(O)OCC(O)COP(=O)(O)OCC(OC(=O)CCCCCCCCCCC)COC(=O)CCCCCCCCCCC)CCCCCCCC=CCCCCC</t>
  </si>
  <si>
    <t>1391.97168:43544 1392.90076:30886 1392.97485:28527</t>
  </si>
  <si>
    <t>w/o MS2: CL 12:0_12:0_22:3_22:4</t>
  </si>
  <si>
    <t>C77H136O17P2</t>
  </si>
  <si>
    <t>GJCRHEOYDJRRSP-UHFFFAOYSA-N</t>
  </si>
  <si>
    <t>O=C(OCC(OC(=O)CCCCCCCCC=CCC=CCC=CCCCCC)COP(=O)(O)OCC(O)COP(=O)(O)OCC(OC(=O)CCCCCCCCCCC)COC(=O)CCCCCCCCCCC)CCCCCCCCC=CCC=CCC=CCC=CCC</t>
  </si>
  <si>
    <t>1393.89355:48416 1394.89758:109190 1395.90271:92320</t>
  </si>
  <si>
    <t>w/o MS2: CL 15:0_14:1_20:5_20:5</t>
  </si>
  <si>
    <t>C78H130O17P2</t>
  </si>
  <si>
    <t>BUDBHUGERRFLBX-UHFFFAOYSA-N</t>
  </si>
  <si>
    <t>O=C(OCC(OC(=O)CCCC=CCC=CCC=CCC=CCC=CCC)COP(=O)(O)OCC(O)COP(=O)(O)OCC(OC(=O)CCCCCCCCCCCCCC)COC(=O)CCCCCCCC=CCCCC)CCCC=CCC=CCC=CCC=CCC=CCC</t>
  </si>
  <si>
    <t>1399.88220:473043 1400.88550:370312 1401.72681:20101 1401.88928:138500</t>
  </si>
  <si>
    <t>241.21735:14105</t>
  </si>
  <si>
    <t>w/o MS2: CL 12:0_15:0_20:3_22:6</t>
  </si>
  <si>
    <t>C78H134O17P2</t>
  </si>
  <si>
    <t>BHAFOCXFLWZFIK-UHFFFAOYSA-N</t>
  </si>
  <si>
    <t>O=C(OCC(OC(=O)CCCCCCCCCC=CCC=CCC=CCC)COP(=O)(O)OCC(O)COP(=O)(O)OCC(OC(=O)CCCCCCCCCCC)COC(=O)CCCCCCCCCCCCCC)CCC=CCC=CCC=CCC=CCC=CCC=CCC</t>
  </si>
  <si>
    <t>1403.88452:35072</t>
  </si>
  <si>
    <t>1403.91907:117588 1405.89709:37019</t>
  </si>
  <si>
    <t>w/o MS2: CL 12:0_15:0_20:3_22:5</t>
  </si>
  <si>
    <t>C78H136O17P2</t>
  </si>
  <si>
    <t>YUAYKVBNCZNDFK-UHFFFAOYSA-N</t>
  </si>
  <si>
    <t>O=C(OCC(OC(=O)CCCCCCCCCC=CCC=CCC=CCC)COP(=O)(O)OCC(O)COP(=O)(O)OCC(OC(=O)CCCCCCCCCCC)COC(=O)CCCCCCCCCCCCCC)CCCCCC=CCC=CCC=CCC=CCC=CCC</t>
  </si>
  <si>
    <t>1405.90283:38973 1406.90356:26542 1407.92065:46712</t>
  </si>
  <si>
    <t>1405.90320:71524 1406.90173:24573</t>
  </si>
  <si>
    <t>w/o MS2: CL 12:0_15:0_20:3_22:4</t>
  </si>
  <si>
    <t>C78H138O17P2</t>
  </si>
  <si>
    <t>FREKFJOTRBLNOE-UHFFFAOYSA-N</t>
  </si>
  <si>
    <t>O=C(OCC(OC(=O)CCCCCCCCCC=CCC=CCC=CCC)COP(=O)(O)OCC(O)COP(=O)(O)OCC(OC(=O)CCCCCCCCCCC)COC(=O)CCCCCCCCCCCCCC)CCCCCCCCC=CCC=CCC=CCC=CCC</t>
  </si>
  <si>
    <t>1407.92444:125942 1408.42554:130687 1408.92334:82515 1409.91833:73831</t>
  </si>
  <si>
    <t>w/o MS2: CL 12:0_15:0_20:3_22:3</t>
  </si>
  <si>
    <t>C78H140O17P2</t>
  </si>
  <si>
    <t>CNFPUEDFIPLGHX-UHFFFAOYSA-N</t>
  </si>
  <si>
    <t>O=C(OCC(OC(=O)CCCCCCCCCC=CCC=CCC=CCC)COP(=O)(O)OCC(O)COP(=O)(O)OCC(OC(=O)CCCCCCCCCCC)COC(=O)CCCCCCCCCCCCCC)CCCCCCCCC=CCC=CCC=CCCCCC</t>
  </si>
  <si>
    <t>1409.96960:61163 1410.24194:13863 1410.46948:36327 1411.47607:21419</t>
  </si>
  <si>
    <t>w/o MS2: CL 12:0_14:0_22:5_22:6</t>
  </si>
  <si>
    <t>C79H132O17P2</t>
  </si>
  <si>
    <t>LMAYZIQCFLMCML-UHFFFAOYSA-N</t>
  </si>
  <si>
    <t>O=C(OCC(OC(=O)CCCCCC=CCC=CCC=CCC=CCC=CCC)COP(=O)(O)OCC(O)COP(=O)(O)OCC(OC(=O)CCCCCCCCCCC)COC(=O)CCCCCCCCCCCCC)CCC=CCC=CCC=CCC=CCC=CCC=CCC</t>
  </si>
  <si>
    <t>1413.87122:42339 1414.87000:35619</t>
  </si>
  <si>
    <t>w/o MS2: CL 15:0_15:1_20:5_20:5</t>
  </si>
  <si>
    <t>TZQOQNLEFHNJAW-UHFFFAOYSA-N</t>
  </si>
  <si>
    <t>O=C(OCC(OC(=O)CCCC=CCC=CCC=CCC=CCC=CCC)COP(=O)(O)OCC(O)COP(=O)(O)OCC(OC(=O)CCCCCCCCCCCCCC)COC(=O)CCCCCCCC=CCCCCC)CCCC=CCC=CCC=CCC=CCC=CCC</t>
  </si>
  <si>
    <t>1413.89856:386706 1414.90198:353718 1415.90515:168843</t>
  </si>
  <si>
    <t>241.21722:13445</t>
  </si>
  <si>
    <t>w/o MS2: CL 12:0_14:0_22:4_22:6</t>
  </si>
  <si>
    <t>C79H134O17P2</t>
  </si>
  <si>
    <t>LZMWAKOMNKAZOM-UHFFFAOYSA-N</t>
  </si>
  <si>
    <t>O=C(OCC(OC(=O)CCCCCCCCC=CCC=CCC=CCC=CCC)COP(=O)(O)OCC(O)COP(=O)(O)OCC(OC(=O)CCCCCCCCCCC)COC(=O)CCCCCCCCCCCCC)CCC=CCC=CCC=CCC=CCC=CCC=CCC</t>
  </si>
  <si>
    <t>1415.89941:101858 1416.90881:53310</t>
  </si>
  <si>
    <t>w/o MS2: CL 12:0_14:0_22:3_22:6</t>
  </si>
  <si>
    <t>C79H136O17P2</t>
  </si>
  <si>
    <t>KXNQUMUKETXQSD-UHFFFAOYSA-N</t>
  </si>
  <si>
    <t>O=C(OCC(OC(=O)CCCCCCCCC=CCC=CCC=CCCCCC)COP(=O)(O)OCC(O)COP(=O)(O)OCC(OC(=O)CCCCCCCCCCC)COC(=O)CCCCCCCCCCCCC)CCC=CCC=CCC=CCC=CCC=CCC=CCC</t>
  </si>
  <si>
    <t>1417.93774:95855</t>
  </si>
  <si>
    <t>1417.93640:148878</t>
  </si>
  <si>
    <t>w/o MS2: CL 12:0_14:0_22:3_22:5</t>
  </si>
  <si>
    <t>C79H138O17P2</t>
  </si>
  <si>
    <t>GWDQYMZXZFCFIW-UHFFFAOYSA-N</t>
  </si>
  <si>
    <t>O=C(OCC(OC(=O)CCCCCCCCC=CCC=CCC=CCCCCC)COP(=O)(O)OCC(O)COP(=O)(O)OCC(OC(=O)CCCCCCCCCCC)COC(=O)CCCCCCCCCCCCC)CCCCCC=CCC=CCC=CCC=CCC=CCC</t>
  </si>
  <si>
    <t>1419.92297:87160 1421.93469:58853</t>
  </si>
  <si>
    <t>w/o MS2: CL 12:0_14:0_22:3_22:4</t>
  </si>
  <si>
    <t>C79H140O17P2</t>
  </si>
  <si>
    <t>VDLJOUMOVUNGRR-UHFFFAOYSA-N</t>
  </si>
  <si>
    <t>O=C(OCC(OC(=O)CCCCCCCCC=CCC=CCC=CCCCCC)COP(=O)(O)OCC(O)COP(=O)(O)OCC(OC(=O)CCCCCCCCCCC)COC(=O)CCCCCCCCCCCCC)CCCCCCCCC=CCC=CCC=CCC=CCC</t>
  </si>
  <si>
    <t>1421.93945:64697 1422.44165:143048 1422.93542:121156 1423.44385:73006 1423.93494:188288</t>
  </si>
  <si>
    <t>w/o MS2: CL 12:0_15:0_22:5_22:6</t>
  </si>
  <si>
    <t>C80H134O17P2</t>
  </si>
  <si>
    <t>PCDLAOIIFLGPPV-UHFFFAOYSA-N</t>
  </si>
  <si>
    <t>O=C(OCC(OC(=O)CCCCCC=CCC=CCC=CCC=CCC=CCC)COP(=O)(O)OCC(O)COP(=O)(O)OCC(OC(=O)CCCCCCCCCCC)COC(=O)CCCCCCCCCCCCCC)CCC=CCC=CCC=CCC=CCC=CCC=CCC</t>
  </si>
  <si>
    <t>1427.88367:30306 1428.97266:61966</t>
  </si>
  <si>
    <t>1427.88391:31671 1428.88953:24942</t>
  </si>
  <si>
    <t>1427.91296:62555 1428.91956:43054 1429.92236:20018</t>
  </si>
  <si>
    <t>w/o MS2: CL 12:0_12:0_28:0_18:3</t>
  </si>
  <si>
    <t>C79H148O17P2</t>
  </si>
  <si>
    <t>INRCIYPZVKLZEM-UHFFFAOYSA-N</t>
  </si>
  <si>
    <t>O=C(OCC(OC(=O)CCCCCCCCCCCCCCCCCCCCCCCCCCC)COP(=O)(O)OCC(O)COP(=O)(O)OCC(OC(=O)CCCCCCCCCCC)COC(=O)CCCCCCCCCCC)CCCCCCCC=CCC=CCC=CCC</t>
  </si>
  <si>
    <t>1430.00195:35005</t>
  </si>
  <si>
    <t>w/o MS2: CL 12:0_15:0_22:3_22:6</t>
  </si>
  <si>
    <t>C80H138O17P2</t>
  </si>
  <si>
    <t>MASVWCVGGXSDFY-UHFFFAOYSA-N</t>
  </si>
  <si>
    <t>O=C(OCC(OC(=O)CCCCCCCCC=CCC=CCC=CCCCCC)COP(=O)(O)OCC(O)COP(=O)(O)OCC(OC(=O)CCCCCCCCCCC)COC(=O)CCCCCCCCCCCCCC)CCC=CCC=CCC=CCC=CCC=CCC=CCC</t>
  </si>
  <si>
    <t>1431.95361:123623</t>
  </si>
  <si>
    <t>w/o MS2: CL 12:0_15:0_22:3_22:5</t>
  </si>
  <si>
    <t>C80H140O17P2</t>
  </si>
  <si>
    <t>YMILBTLLACUZHS-UHFFFAOYSA-N</t>
  </si>
  <si>
    <t>O=C(OCC(OC(=O)CCCCCCCCC=CCC=CCC=CCCCCC)COP(=O)(O)OCC(O)COP(=O)(O)OCC(OC(=O)CCCCCCCCCCC)COC(=O)CCCCCCCCCCCCCC)CCCCCC=CCC=CCC=CCC=CCC=CCC</t>
  </si>
  <si>
    <t>1433.93860:41933 1434.93091:25307 1435.10181:14343</t>
  </si>
  <si>
    <t>w/o MS2: CL 12:0_16:2_22:6_22:6</t>
  </si>
  <si>
    <t>C81H130O17P2</t>
  </si>
  <si>
    <t>HTKRSYQQPKRLEI-UHFFFAOYSA-N</t>
  </si>
  <si>
    <t>O=C(OCC(OC(=O)CCC=CCC=CCC=CCC=CCC=CCC=CCC)COP(=O)(O)OCC(O)COP(=O)(O)OCC(OC(=O)CCCCCCCCCCC)COC(=O)CCCCCCCC=CCC=CCCC)CCC=CCC=CCC=CCC=CCC=CCC=CCC</t>
  </si>
  <si>
    <t>1435.85388:37316 1435.90820:169287 1436.41248:95898 1436.85486:25975 1436.91309:27084</t>
  </si>
  <si>
    <t>w/o MS2: CL 12:0_15:0_22:3_22:4</t>
  </si>
  <si>
    <t>C80H142O17P2</t>
  </si>
  <si>
    <t>HNTUSNWGXMBKHF-UHFFFAOYSA-N</t>
  </si>
  <si>
    <t>O=C(OCC(OC(=O)CCCCCCCCC=CCC=CCC=CCCCCC)COP(=O)(O)OCC(O)COP(=O)(O)OCC(OC(=O)CCCCCCCCCCC)COC(=O)CCCCCCCCCCCCCC)CCCCCCCCC=CCC=CCC=CCC=CCC</t>
  </si>
  <si>
    <t>1435.95190:41901 1436.45642:53303 1436.95581:52555 1437.45862:15077 1437.94714:26034</t>
  </si>
  <si>
    <t>w/o MS2: CL 12:0_16:1_22:6_22:6</t>
  </si>
  <si>
    <t>C81H132O17P2</t>
  </si>
  <si>
    <t>WTMOUQNMAGLRFP-UHFFFAOYSA-N</t>
  </si>
  <si>
    <t>O=C(OCC(OC(=O)CCC=CCC=CCC=CCC=CCC=CCC=CCC)COP(=O)(O)OCC(O)COP(=O)(O)OCC(OC(=O)CCCCCCCCCCC)COC(=O)CCCCCCCC=CCCCCCC)CCC=CCC=CCC=CCC=CCC=CCC=CCC</t>
  </si>
  <si>
    <t>1437.90137:46173</t>
  </si>
  <si>
    <t>w/o MS2: CL 12:0_16:0_22:5_22:6</t>
  </si>
  <si>
    <t>C81H136O17P2</t>
  </si>
  <si>
    <t>WIVMEKJALBCVQK-UHFFFAOYSA-N</t>
  </si>
  <si>
    <t>O=C(OCC(OC(=O)CCCCCC=CCC=CCC=CCC=CCC=CCC)COP(=O)(O)OCC(O)COP(=O)(O)OCC(OC(=O)CCCCCCCCCCC)COC(=O)CCCCCCCCCCCCCCC)CCC=CCC=CCC=CCC=CCC=CCC=CCC</t>
  </si>
  <si>
    <t>1441.90308:40372</t>
  </si>
  <si>
    <t>1441.91846:50257 1442.41943:89891 1442.91992:66857 1443.01428:33905 1443.42078:87679 1444.01855:39038</t>
  </si>
  <si>
    <t>w/o MS2: CL 12:0_12:0_28:0_20:4</t>
  </si>
  <si>
    <t>C81H150O17P2</t>
  </si>
  <si>
    <t>DYONGNOEQBCDEC-UHFFFAOYSA-N</t>
  </si>
  <si>
    <t>O=C(OCC(OC(=O)CCCCCCCCCCCCCCCCCCCCCCCCCCC)COP(=O)(O)OCC(O)COP(=O)(O)OCC(OC(=O)CCCCCCCCCCC)COC(=O)CCCCCCCCCCC)CCCCCCC=CCC=CCC=CCC=CCC</t>
  </si>
  <si>
    <t>1455.99927:79644 1456.99939:48237 1458.00171:43686</t>
  </si>
  <si>
    <t>w/o MS2: CL 12:0_18:3_22:6_22:6</t>
  </si>
  <si>
    <t>C83H132O17P2</t>
  </si>
  <si>
    <t>KOXFKFHUDNJQJP-UHFFFAOYSA-N</t>
  </si>
  <si>
    <t>O=C(OCC(OC(=O)CCC=CCC=CCC=CCC=CCC=CCC=CCC)COP(=O)(O)OCC(O)COP(=O)(O)OCC(OC(=O)CCCCCCCCCCC)COC(=O)CCCCCCCC=CCC=CCC=CCC)CCC=CCC=CCC=CCC=CCC=CCC=CCC</t>
  </si>
  <si>
    <t>1461.87378:22636 1462.39490:24889 1462.88428:27673 1463.88916:29902</t>
  </si>
  <si>
    <t>w/o MS2: CL 12:0_18:2_22:6_22:6</t>
  </si>
  <si>
    <t>C83H134O17P2</t>
  </si>
  <si>
    <t>DBSRFCNLDWFFEC-UHFFFAOYSA-N</t>
  </si>
  <si>
    <t>O=C(OCC(OC(=O)CCC=CCC=CCC=CCC=CCC=CCC=CCC)COP(=O)(O)OCC(O)COP(=O)(O)OCC(OC(=O)CCCCCCCCCCC)COC(=O)CCCCCCCC=CCC=CCCCCC)CCC=CCC=CCC=CCC=CCC=CCC=CCC</t>
  </si>
  <si>
    <t>1463.88879:90706 1465.38049:29386 1465.89563:44094</t>
  </si>
  <si>
    <t>1463.88806:77662 1464.38647:42034 1465.96777:25384</t>
  </si>
  <si>
    <t>w/o MS2: CL 12:0_18:1_22:6_22:6</t>
  </si>
  <si>
    <t>C83H136O17P2</t>
  </si>
  <si>
    <t>CTEXLNPWAJEVEG-UHFFFAOYSA-N</t>
  </si>
  <si>
    <t>O=C(OCC(OC(=O)CCC=CCC=CCC=CCC=CCC=CCC=CCC)COP(=O)(O)OCC(O)COP(=O)(O)OCC(OC(=O)CCCCCCCCCCC)COC(=O)CCCCCCCC=CCCCCCCCC)CCC=CCC=CCC=CCC=CCC=CCC=CCC</t>
  </si>
  <si>
    <t>1465.89038:48465</t>
  </si>
  <si>
    <t>w/o MS2: CL 12:0_15:0_26:0_20:4</t>
  </si>
  <si>
    <t>C82H152O17P2</t>
  </si>
  <si>
    <t>HXFMZMBIHXCXBP-UHFFFAOYSA-N</t>
  </si>
  <si>
    <t>O=C(OCC(OC(=O)CCCCCCCCCCCCCCCCCCCCCCCCC)COP(=O)(O)OCC(O)COP(=O)(O)OCC(OC(=O)CCCCCCCCCCC)COC(=O)CCCCCCCCCCCCCC)CCCCCCC=CCC=CCC=CCC=CCC</t>
  </si>
  <si>
    <t>1470.01477:18303 1471.02319:12490</t>
  </si>
  <si>
    <t>w/o MS2: CL 15:1_20:5_20:5_20:5</t>
  </si>
  <si>
    <t>C84H132O17P2</t>
  </si>
  <si>
    <t>SUHBNKDAEDENHS-UHFFFAOYSA-N</t>
  </si>
  <si>
    <t>O=C(OCC(OC(=O)CCCC=CCC=CCC=CCC=CCC=CCC)COP(=O)(O)OCC(O)COP(=O)(O)OCC(OC(=O)CCCCCCCC=CCCCCC)COC(=O)CCCC=CCC=CCC=CCC=CCC=CCC)CCCC=CCC=CCC=CCC=CCC=CCC</t>
  </si>
  <si>
    <t>1473.89075:56868 1474.89001:49937</t>
  </si>
  <si>
    <t>1473.89209:56158</t>
  </si>
  <si>
    <t>w/o MS2: CL 14:1_17:2_22:6_22:6</t>
  </si>
  <si>
    <t>C84H134O17P2</t>
  </si>
  <si>
    <t>QXQBAZQVMUCHJS-UHFFFAOYSA-N</t>
  </si>
  <si>
    <t>O=C(OCC(OC(=O)CCC=CCC=CCC=CCC=CCC=CCC=CCC)COP(=O)(O)OCC(O)COP(=O)(O)OCC(OC(=O)CCCCCCCC=CCCCC)COC(=O)CCCCCCCC=CCC=CCCCC)CCC=CCC=CCC=CCC=CCC=CCC=CCC</t>
  </si>
  <si>
    <t>1475.87354:37437 1476.95361:19761</t>
  </si>
  <si>
    <t>w/o MS2: CL 14:0_17:2_22:6_22:6</t>
  </si>
  <si>
    <t>C84H136O17P2</t>
  </si>
  <si>
    <t>ZYKVXYSFNFKODB-UHFFFAOYSA-N</t>
  </si>
  <si>
    <t>O=C(OCC(OC(=O)CCC=CCC=CCC=CCC=CCC=CCC=CCC)COP(=O)(O)OCC(O)COP(=O)(O)OCC(OC(=O)CCCCCCCCCCCCC)COC(=O)CCCCCCCC=CCC=CCCCC)CCC=CCC=CCC=CCC=CCC=CCC=CCC</t>
  </si>
  <si>
    <t>1477.90845:63312 1478.90466:36786</t>
  </si>
  <si>
    <t>w/o MS2: CL 12:0_20:4_22:6_22:6</t>
  </si>
  <si>
    <t>C85H134O17P2</t>
  </si>
  <si>
    <t>PCQVHYCAULFDTD-UHFFFAOYSA-N</t>
  </si>
  <si>
    <t>O=C(OCC(OC(=O)CCC=CCC=CCC=CCC=CCC=CCC=CCC)COP(=O)(O)OCC(O)COP(=O)(O)OCC(OC(=O)CCCCCCCCCCC)COC(=O)CCCCCCC=CCC=CCC=CCC=CCC)CCC=CCC=CCC=CCC=CCC=CCC=CCC</t>
  </si>
  <si>
    <t>1487.90796:38055 1488.90369:28189</t>
  </si>
  <si>
    <t>w/o MS2: CL 12:0_20:3_22:5_22:6</t>
  </si>
  <si>
    <t>C85H138O17P2</t>
  </si>
  <si>
    <t>QWUHGYUCTBFPJR-UHFFFAOYSA-N</t>
  </si>
  <si>
    <t>O=C(OCC(OC(=O)CCCCCC=CCC=CCC=CCC=CCC=CCC)COP(=O)(O)OCC(O)COP(=O)(O)OCC(OC(=O)CCCCCCCCCCC)COC(=O)CCCCCCCCCC=CCC=CCC=CCC)CCC=CCC=CCC=CCC=CCC=CCC=CCC</t>
  </si>
  <si>
    <t>1491.92175:40987 1492.41724:34551 1492.92236:50173 1493.41431:20158 1493.92493:19879</t>
  </si>
  <si>
    <t>w/o MS2: CL 12:0_15:0_28:0_20:3</t>
  </si>
  <si>
    <t>C84H158O17P2</t>
  </si>
  <si>
    <t>JPZFEGGRZBQKKL-UHFFFAOYSA-N</t>
  </si>
  <si>
    <t>O=C(OCC(OC(=O)CCCCCCCCCCCCCCCCCCCCCCCCCCC)COP(=O)(O)OCC(O)COP(=O)(O)OCC(OC(=O)CCCCCCCCCCC)COC(=O)CCCCCCCCCCCCCC)CCCCCCCCCC=CCC=CCC=CCC</t>
  </si>
  <si>
    <t>1500.07959:17674 1501.07703:18285 1502.07886:10081</t>
  </si>
  <si>
    <t>w/o MS2: CL 15:0_20:5_20:5_22:6</t>
  </si>
  <si>
    <t>C86H136O17P2</t>
  </si>
  <si>
    <t>FHZDPSBVNUPCBK-UHFFFAOYSA-N</t>
  </si>
  <si>
    <t>O=C(OCC(OC(=O)CCCC=CCC=CCC=CCC=CCC=CCC)COP(=O)(O)OCC(O)COP(=O)(O)OCC(OC(=O)CCCCCCCCCCCCCC)COC(=O)CCCC=CCC=CCC=CCC=CCC=CCC)CCC=CCC=CCC=CCC=CCC=CCC=CCC</t>
  </si>
  <si>
    <t>1501.92078:37696 1503.93713:18417</t>
  </si>
  <si>
    <t>w/o MS2: CL 15:0_18:2_22:6_22:6</t>
  </si>
  <si>
    <t>C86H140O17P2</t>
  </si>
  <si>
    <t>QISMVSXQUIQZQN-UHFFFAOYSA-N</t>
  </si>
  <si>
    <t>O=C(OCC(OC(=O)CCC=CCC=CCC=CCC=CCC=CCC=CCC)COP(=O)(O)OCC(O)COP(=O)(O)OCC(OC(=O)CCCCCCCCCCCCCC)COC(=O)CCCCCCCC=CCC=CCCCCC)CCC=CCC=CCC=CCC=CCC=CCC=CCC</t>
  </si>
  <si>
    <t>1505.94373:34597</t>
  </si>
  <si>
    <t>w/o MS2: CL 15:1_22:6_22:6_22:6</t>
  </si>
  <si>
    <t>C90H138O17P2</t>
  </si>
  <si>
    <t>ILYJLOMRJDNXOX-UHFFFAOYSA-N</t>
  </si>
  <si>
    <t>O=C(OCC(OC(=O)CCC=CCC=CCC=CCC=CCC=CCC=CCC)COP(=O)(O)OCC(O)COP(=O)(O)OCC(OC(=O)CCCCCCCC=CCCCCC)COC(=O)CCC=CCC=CCC=CCC=CCC=CCC=CCC)CCC=CCC=CCC=CCC=CCC=CCC=CCC</t>
  </si>
  <si>
    <t>1551.90784:449669 1552.90991:123739 1553.41064:42944 1553.91602:36335</t>
  </si>
  <si>
    <t>1551.90759:237279 1552.91028:125178</t>
  </si>
  <si>
    <t>w/o MS2: CL 17:1_22:6_22:6_22:6</t>
  </si>
  <si>
    <t>C92H142O17P2</t>
  </si>
  <si>
    <t>LLYFGXLSBVOLCI-UHFFFAOYSA-N</t>
  </si>
  <si>
    <t>O=C(OCC(OC(=O)CCC=CCC=CCC=CCC=CCC=CCC=CCC)COP(=O)(O)OCC(O)COP(=O)(O)OCC(OC(=O)CCCCCCCC=CCCCCCCC)COC(=O)CCC=CCC=CCC=CCC=CCC=CCC=CCC)CCC=CCC=CCC=CCC=CCC=CCC=CCC</t>
  </si>
  <si>
    <t>1579.93921:209033 1580.94409:68102 1581.94666:24991</t>
  </si>
  <si>
    <t>Sample key</t>
  </si>
  <si>
    <t>sample ID or name</t>
  </si>
  <si>
    <t>sample number</t>
  </si>
  <si>
    <t>group</t>
  </si>
  <si>
    <t>box number: box location</t>
  </si>
  <si>
    <t>wild-type</t>
  </si>
  <si>
    <t>box1: 1</t>
  </si>
  <si>
    <t>box1: 2</t>
  </si>
  <si>
    <t>box1: 3</t>
  </si>
  <si>
    <t>delta clsA</t>
  </si>
  <si>
    <t>box1: 4</t>
  </si>
  <si>
    <t>box1: 5</t>
  </si>
  <si>
    <t>box1: 6</t>
  </si>
  <si>
    <t>delta clsB</t>
  </si>
  <si>
    <t>box1: 7</t>
  </si>
  <si>
    <t>box1: 8</t>
  </si>
  <si>
    <t>box1: 9</t>
  </si>
  <si>
    <t>delta clsA delta clsB</t>
  </si>
  <si>
    <t>box1: 10</t>
  </si>
  <si>
    <t>box1: 11</t>
  </si>
  <si>
    <t>box1: 12</t>
  </si>
  <si>
    <t>amount for normalization (cells)</t>
  </si>
  <si>
    <t>Cell no.</t>
  </si>
  <si>
    <r>
      <rPr>
        <sz val="11"/>
        <color theme="1"/>
        <rFont val="Aptos Narrow"/>
        <family val="2"/>
      </rPr>
      <t>Δ</t>
    </r>
    <r>
      <rPr>
        <sz val="11"/>
        <color theme="1"/>
        <rFont val="Aptos Narrow"/>
        <family val="2"/>
        <scheme val="minor"/>
      </rPr>
      <t>clsA</t>
    </r>
  </si>
  <si>
    <t>ΔclsB</t>
  </si>
  <si>
    <t>ΔclsA ΔclsB</t>
  </si>
  <si>
    <t>Metabolite name from MS-DIAL</t>
  </si>
  <si>
    <t>tail 1</t>
  </si>
  <si>
    <t>tail 2</t>
  </si>
  <si>
    <t>tail 3</t>
  </si>
  <si>
    <t>tail 4</t>
  </si>
  <si>
    <t>C tail 1</t>
  </si>
  <si>
    <t>unsat tail 1</t>
  </si>
  <si>
    <t>C tail 2</t>
  </si>
  <si>
    <t>unsat tail 2</t>
  </si>
  <si>
    <t>C tail 3</t>
  </si>
  <si>
    <t>unsat tail 3</t>
  </si>
  <si>
    <t>C tail 4</t>
  </si>
  <si>
    <t>unsat tail 4</t>
  </si>
  <si>
    <t>total C</t>
  </si>
  <si>
    <t>total unsat</t>
  </si>
  <si>
    <t>combined</t>
  </si>
  <si>
    <t>Manually confirmed lipid</t>
  </si>
  <si>
    <t>CL 60:3</t>
  </si>
  <si>
    <t>CL 60:0</t>
  </si>
  <si>
    <t>CL 61:3</t>
  </si>
  <si>
    <t>CL 61:2</t>
  </si>
  <si>
    <t>CL 61:0</t>
  </si>
  <si>
    <t>CL 62:3</t>
  </si>
  <si>
    <t>CL 62:0</t>
  </si>
  <si>
    <t>CL 63:2</t>
  </si>
  <si>
    <t>CL 63:1</t>
  </si>
  <si>
    <t>CL 64:4</t>
  </si>
  <si>
    <t>CL 64:3</t>
  </si>
  <si>
    <t>CL 64:1</t>
  </si>
  <si>
    <t>CL 66:11</t>
  </si>
  <si>
    <t>CL 65:3</t>
  </si>
  <si>
    <t>CL 65:1</t>
  </si>
  <si>
    <t>CL 66:7</t>
  </si>
  <si>
    <t>CL 67:11</t>
  </si>
  <si>
    <t>CL 66:4</t>
  </si>
  <si>
    <t>CL 67:10</t>
  </si>
  <si>
    <t>CL 66:3</t>
  </si>
  <si>
    <t>CL 66:2</t>
  </si>
  <si>
    <t>CL 68:11</t>
  </si>
  <si>
    <t>CL 67:3</t>
  </si>
  <si>
    <t>CL 68:8</t>
  </si>
  <si>
    <t>CL 67:1</t>
  </si>
  <si>
    <t>CL 68:7</t>
  </si>
  <si>
    <t>CL 69:11</t>
  </si>
  <si>
    <t>CL 69:9</t>
  </si>
  <si>
    <t>CL 69:8</t>
  </si>
  <si>
    <t>CL 69:7</t>
  </si>
  <si>
    <t>CL 69:6</t>
  </si>
  <si>
    <t>CL 70:11</t>
  </si>
  <si>
    <t>CL 70:10</t>
  </si>
  <si>
    <t>CL 70:9</t>
  </si>
  <si>
    <t>CL 70:8</t>
  </si>
  <si>
    <t>CL 70:7</t>
  </si>
  <si>
    <t>CL 71:11</t>
  </si>
  <si>
    <t>CL 70:3</t>
  </si>
  <si>
    <t>CL 71:9</t>
  </si>
  <si>
    <t>CL 71:8</t>
  </si>
  <si>
    <t>CL 72:14</t>
  </si>
  <si>
    <t>CL 71:7</t>
  </si>
  <si>
    <t>CL 72:13</t>
  </si>
  <si>
    <t>CL 72:11</t>
  </si>
  <si>
    <t>CL 72:4</t>
  </si>
  <si>
    <t>CL 74:15</t>
  </si>
  <si>
    <t>CL 74:14</t>
  </si>
  <si>
    <t>CL 74:13</t>
  </si>
  <si>
    <t>CL 73:4</t>
  </si>
  <si>
    <t>CL 75:16</t>
  </si>
  <si>
    <t>CL 75:15</t>
  </si>
  <si>
    <t>CL 75:14</t>
  </si>
  <si>
    <t>CL 76:16</t>
  </si>
  <si>
    <t>CL 76:14</t>
  </si>
  <si>
    <t>CL 75:3</t>
  </si>
  <si>
    <t>CL 77:16</t>
  </si>
  <si>
    <t>CL 77:14</t>
  </si>
  <si>
    <t>CL 81:19</t>
  </si>
  <si>
    <t>CL 83:19</t>
  </si>
  <si>
    <t>DLCL 23:0</t>
  </si>
  <si>
    <t>DLCL 25:0</t>
  </si>
  <si>
    <t>DLCL 26:4</t>
  </si>
  <si>
    <t>DLCL 27:3</t>
  </si>
  <si>
    <t>DLCL 28:0</t>
  </si>
  <si>
    <t>DLCL 29:1</t>
  </si>
  <si>
    <t>DLCL 29:0</t>
  </si>
  <si>
    <t>DLCL 30:6</t>
  </si>
  <si>
    <t>DLCL 30:4</t>
  </si>
  <si>
    <t>DLCL 31:6</t>
  </si>
  <si>
    <t>DLCL 31:2</t>
  </si>
  <si>
    <t>DLCL 32:6</t>
  </si>
  <si>
    <t>DLCL 32:5</t>
  </si>
  <si>
    <t>DLCL 32:4</t>
  </si>
  <si>
    <t>DLCL 33:5</t>
  </si>
  <si>
    <t>DLCL 33:3</t>
  </si>
  <si>
    <t>DLCL 34:8</t>
  </si>
  <si>
    <t>DLCL 35:8</t>
  </si>
  <si>
    <t>DLCL 36:8</t>
  </si>
  <si>
    <t>DLCL 36:4</t>
  </si>
  <si>
    <t>DLCL 37:9</t>
  </si>
  <si>
    <t>DLCL 37:8</t>
  </si>
  <si>
    <t>DLCL 38:10</t>
  </si>
  <si>
    <t>DLCL 38:9</t>
  </si>
  <si>
    <t>DLCL 38:8</t>
  </si>
  <si>
    <t>DLCL 38:7</t>
  </si>
  <si>
    <t>DLCL 39:8</t>
  </si>
  <si>
    <t>DLCL 40:10</t>
  </si>
  <si>
    <t>DLCL 40:8</t>
  </si>
  <si>
    <t>FA 15:0</t>
  </si>
  <si>
    <t>LPA 16:2</t>
  </si>
  <si>
    <t>LPA 16:1</t>
  </si>
  <si>
    <t>LPA 16:0</t>
  </si>
  <si>
    <t>LPA 18:3</t>
  </si>
  <si>
    <t>LPA 18:0</t>
  </si>
  <si>
    <t>LPA 19:4</t>
  </si>
  <si>
    <t>LPA 19:0</t>
  </si>
  <si>
    <t>LPA 20:5</t>
  </si>
  <si>
    <t>LPA 20:3</t>
  </si>
  <si>
    <t>LPA 20:1</t>
  </si>
  <si>
    <t>LPC 14:2</t>
  </si>
  <si>
    <t>LPC 15:3</t>
  </si>
  <si>
    <t>LPC 15:2</t>
  </si>
  <si>
    <t>LPC 17:4</t>
  </si>
  <si>
    <t>LPE 11:0</t>
  </si>
  <si>
    <t>LPE 12:1</t>
  </si>
  <si>
    <t>LPE 12:0</t>
  </si>
  <si>
    <t>LPE 13:0</t>
  </si>
  <si>
    <t>LPE 15:1</t>
  </si>
  <si>
    <t>LPE 18:0</t>
  </si>
  <si>
    <t>LPG 10:1</t>
  </si>
  <si>
    <t>LPG 18:2</t>
  </si>
  <si>
    <t>LPS 15:2</t>
  </si>
  <si>
    <t>LPS 15:0</t>
  </si>
  <si>
    <t>LPS 16:2</t>
  </si>
  <si>
    <t>LPS 16:1</t>
  </si>
  <si>
    <t>LPS 16:0</t>
  </si>
  <si>
    <t>LPS 17:3</t>
  </si>
  <si>
    <t>LPS 17:2</t>
  </si>
  <si>
    <t>MLCL 51:8</t>
  </si>
  <si>
    <t>MLCL 52:8</t>
  </si>
  <si>
    <t>MLCL 52:6</t>
  </si>
  <si>
    <t>MLCL 53:8</t>
  </si>
  <si>
    <t>MLCL 53:6</t>
  </si>
  <si>
    <t>MLCL 59:14</t>
  </si>
  <si>
    <t>MLCL 60:0</t>
  </si>
  <si>
    <t>MLCL 61:1</t>
  </si>
  <si>
    <t>MLCL 61:0</t>
  </si>
  <si>
    <t>MLCL 62:5</t>
  </si>
  <si>
    <t>MLCL 62:1</t>
  </si>
  <si>
    <t>MLCL 62:0</t>
  </si>
  <si>
    <t>MLCL 63:5</t>
  </si>
  <si>
    <t>MLCL 63:4</t>
  </si>
  <si>
    <t>MLCL 63:3</t>
  </si>
  <si>
    <t>MLCL 63:2</t>
  </si>
  <si>
    <t>MLCL 64:8</t>
  </si>
  <si>
    <t>MLCL 63:1</t>
  </si>
  <si>
    <t>MLCL 64:7</t>
  </si>
  <si>
    <t>MLCL 63:0</t>
  </si>
  <si>
    <t>MLCL 64:6</t>
  </si>
  <si>
    <t>MLCL 64:4</t>
  </si>
  <si>
    <t>MLCL 65:8</t>
  </si>
  <si>
    <t>MLCL 65:6</t>
  </si>
  <si>
    <t>MLCL 66:10</t>
  </si>
  <si>
    <t>MLCL 66:8</t>
  </si>
  <si>
    <t>MLCL 66:7</t>
  </si>
  <si>
    <t>MLCL 66:5</t>
  </si>
  <si>
    <t>MLCL 66:4</t>
  </si>
  <si>
    <t>PA 26:0</t>
  </si>
  <si>
    <t>PA 28:0</t>
  </si>
  <si>
    <t>PA 41:4</t>
  </si>
  <si>
    <t>PA 42:4</t>
  </si>
  <si>
    <t>PE 27:0</t>
  </si>
  <si>
    <t>PE 28:1</t>
  </si>
  <si>
    <t>PE 29:0</t>
  </si>
  <si>
    <t>PE 34:1</t>
  </si>
  <si>
    <t>PE 37:1</t>
  </si>
  <si>
    <t>PE 38:5</t>
  </si>
  <si>
    <t>PE 38:1</t>
  </si>
  <si>
    <t>PE 43:5</t>
  </si>
  <si>
    <t>PG 29:0</t>
  </si>
  <si>
    <t>PG 30:0</t>
  </si>
  <si>
    <t>PG 31:0</t>
  </si>
  <si>
    <t>PG 32:0</t>
  </si>
  <si>
    <t>PG 33:0</t>
  </si>
  <si>
    <t>PG 34:0</t>
  </si>
  <si>
    <t>PG 38:6</t>
  </si>
  <si>
    <t>PG 39:6</t>
  </si>
  <si>
    <t>PS 25:0</t>
  </si>
  <si>
    <t>PS 26:0</t>
  </si>
  <si>
    <t>PS 27:0</t>
  </si>
  <si>
    <t>PS 28:2</t>
  </si>
  <si>
    <t>PS 28:0</t>
  </si>
  <si>
    <t>PS 29:3</t>
  </si>
  <si>
    <t>PS 29:2</t>
  </si>
  <si>
    <t>PS 29:0</t>
  </si>
  <si>
    <t>PS 30:3</t>
  </si>
  <si>
    <t>PS 30:2</t>
  </si>
  <si>
    <t>PS 30:0</t>
  </si>
  <si>
    <t>PS 32:3</t>
  </si>
  <si>
    <t>PS 32:0</t>
  </si>
  <si>
    <t>PS 33:3</t>
  </si>
  <si>
    <t>PS 33:2</t>
  </si>
  <si>
    <t>Sample no.</t>
  </si>
  <si>
    <t>raw peak area</t>
  </si>
  <si>
    <t>normalized peak area =  raw peak area/cell no.</t>
  </si>
  <si>
    <t>average</t>
  </si>
  <si>
    <t>standard deviation</t>
  </si>
  <si>
    <t>RSD</t>
  </si>
  <si>
    <t>fold change relative to WT</t>
  </si>
  <si>
    <t>p-value relative to WT</t>
  </si>
  <si>
    <t>ΔclsA</t>
  </si>
  <si>
    <t>CL 60:3-1</t>
  </si>
  <si>
    <t>CL 60:3-2</t>
  </si>
  <si>
    <t>CL 61:3-1</t>
  </si>
  <si>
    <t>CL 61:3-2</t>
  </si>
  <si>
    <t>CL 61:2-1</t>
  </si>
  <si>
    <t>CL 61:2-2</t>
  </si>
  <si>
    <t>CL 62:3-1</t>
  </si>
  <si>
    <t>CL 62:3-2</t>
  </si>
  <si>
    <t>CL 63:2-1</t>
  </si>
  <si>
    <t>CL 63:2-2</t>
  </si>
  <si>
    <t>CL 63:1-1</t>
  </si>
  <si>
    <t>CL 63:1-2</t>
  </si>
  <si>
    <t>CL 64:3-1</t>
  </si>
  <si>
    <t>CL 64:3-2</t>
  </si>
  <si>
    <t>CL 65:3-1</t>
  </si>
  <si>
    <t>CL 65:3-2</t>
  </si>
  <si>
    <t>CL 69:9-1</t>
  </si>
  <si>
    <t>CL 69:9-2</t>
  </si>
  <si>
    <t>CL 69:8-1</t>
  </si>
  <si>
    <t>CL 69:8-2</t>
  </si>
  <si>
    <t>CL 70:11-1</t>
  </si>
  <si>
    <t>CL 70:11-2</t>
  </si>
  <si>
    <t>CL 70:9-1</t>
  </si>
  <si>
    <t>CL 70:9-2</t>
  </si>
  <si>
    <t>CL 71:11-1</t>
  </si>
  <si>
    <t>CL 71:11-2</t>
  </si>
  <si>
    <t>CL 71:11-3</t>
  </si>
  <si>
    <t>CL 72:11-1</t>
  </si>
  <si>
    <t>CL 72:11-2</t>
  </si>
  <si>
    <t>CL 74:14-1</t>
  </si>
  <si>
    <t>CL 74:14-2</t>
  </si>
  <si>
    <t>CL 75:16-1</t>
  </si>
  <si>
    <t>CL 75:16-2</t>
  </si>
  <si>
    <t>CL 81:19-1</t>
  </si>
  <si>
    <t>CL 81:19-2</t>
  </si>
  <si>
    <t>DLCL 25:0-1</t>
  </si>
  <si>
    <t>DLCL 25:0-2</t>
  </si>
  <si>
    <t>DLCL 29:1-1</t>
  </si>
  <si>
    <t>DLCL 29:1-2</t>
  </si>
  <si>
    <t>DLCL 31:6-1</t>
  </si>
  <si>
    <t>DLCL 31:6-2</t>
  </si>
  <si>
    <t>DLCL 32:5-1</t>
  </si>
  <si>
    <t>DLCL 32:5-2</t>
  </si>
  <si>
    <t>DLCL 32:4-1</t>
  </si>
  <si>
    <t>DLCL 32:4-2</t>
  </si>
  <si>
    <t>DLCL 33:5-1</t>
  </si>
  <si>
    <t>DLCL 33:5-2</t>
  </si>
  <si>
    <t>DLCL 33:3-1</t>
  </si>
  <si>
    <t>DLCL 33:3-2</t>
  </si>
  <si>
    <t>DLCL 36:8-1</t>
  </si>
  <si>
    <t>DLCL 36:8-2</t>
  </si>
  <si>
    <t>DLCL 36:8-3</t>
  </si>
  <si>
    <t>DLCL 36:8-4</t>
  </si>
  <si>
    <t>DLCL 37:8-1</t>
  </si>
  <si>
    <t>DLCL 37:8-2</t>
  </si>
  <si>
    <t>DLCL 37:8-3</t>
  </si>
  <si>
    <t>DLCL 38:10-1</t>
  </si>
  <si>
    <t>DLCL 38:10-2</t>
  </si>
  <si>
    <t>DLCL 38:8-1</t>
  </si>
  <si>
    <t>DLCL 38:8-2</t>
  </si>
  <si>
    <t>DLCL 38:8-3</t>
  </si>
  <si>
    <t>FA 15:0-1</t>
  </si>
  <si>
    <t>FA 15:0-2</t>
  </si>
  <si>
    <t>LPA 16:0-1</t>
  </si>
  <si>
    <t>LPA 16:0-2</t>
  </si>
  <si>
    <t>LPE 11:0-1</t>
  </si>
  <si>
    <t>LPE 11:0-2</t>
  </si>
  <si>
    <t>LPE 12:0-1</t>
  </si>
  <si>
    <t>LPE 12:0-2</t>
  </si>
  <si>
    <t>LPE 14:0-1</t>
  </si>
  <si>
    <t>LPE 14:0-2</t>
  </si>
  <si>
    <t>LPE 15:0-1</t>
  </si>
  <si>
    <t>LPE 15:0-2</t>
  </si>
  <si>
    <t>LPE 15:0-3</t>
  </si>
  <si>
    <t>LPG 18:2-1</t>
  </si>
  <si>
    <t>LPG 18:2-2</t>
  </si>
  <si>
    <t>LPS 15:0-1</t>
  </si>
  <si>
    <t>LPS 15:0-2</t>
  </si>
  <si>
    <t>LPS 17:2-1</t>
  </si>
  <si>
    <t>LPS 17:2-2</t>
  </si>
  <si>
    <t>LPS 17:2-3</t>
  </si>
  <si>
    <t>MLCL 53:6-1</t>
  </si>
  <si>
    <t>MLCL 53:6-2</t>
  </si>
  <si>
    <t>MLCL 59:14-1</t>
  </si>
  <si>
    <t>MLCL 59:14-2</t>
  </si>
  <si>
    <t>MLCL 66:8-1</t>
  </si>
  <si>
    <t>MLCL 66:8-2</t>
  </si>
  <si>
    <t>PE 25:0|PE 11:0_14:0-1</t>
  </si>
  <si>
    <t>PE 25:0|PE 11:0_14:0-2</t>
  </si>
  <si>
    <t>PE 27:0-1</t>
  </si>
  <si>
    <t>PE 27:0-2</t>
  </si>
  <si>
    <t>PE 29:0-1</t>
  </si>
  <si>
    <t>PE 29:0-2</t>
  </si>
  <si>
    <t>PE 30:0|PE 15:0_15:0-1</t>
  </si>
  <si>
    <t>PE 30:0|PE 15:0_15:0-2</t>
  </si>
  <si>
    <t>PE 33:1|PE 15:0_18:1-1</t>
  </si>
  <si>
    <t>PE 33:1|PE 15:0_18:1-2</t>
  </si>
  <si>
    <t>PE 37:1-1</t>
  </si>
  <si>
    <t>PE 37:1-2</t>
  </si>
  <si>
    <t>PG 29:0-1</t>
  </si>
  <si>
    <t>PG 29:0-2</t>
  </si>
  <si>
    <t>PG 31:0-1</t>
  </si>
  <si>
    <t>PG 31:0-2</t>
  </si>
  <si>
    <t>PG 32:0-1</t>
  </si>
  <si>
    <t>PG 32:0-2</t>
  </si>
  <si>
    <t>PG 33:0-1</t>
  </si>
  <si>
    <t>PG 33:0-2</t>
  </si>
  <si>
    <t>PS 26:0-1</t>
  </si>
  <si>
    <t>PS 26:0-2</t>
  </si>
  <si>
    <t>PS 27:0-1</t>
  </si>
  <si>
    <t>PS 27:0-2</t>
  </si>
  <si>
    <t>PS 28:2-1</t>
  </si>
  <si>
    <t>PS 28:2-2</t>
  </si>
  <si>
    <t>PS 30:3-1</t>
  </si>
  <si>
    <t>PS 30:3-2</t>
  </si>
  <si>
    <t>PS 30:0-1</t>
  </si>
  <si>
    <t>PS 30:0-2</t>
  </si>
  <si>
    <t>PS 31:3-1</t>
  </si>
  <si>
    <t>PS 31:3-2</t>
  </si>
  <si>
    <t>PS 32:3-1</t>
  </si>
  <si>
    <t>PS 32:3-2</t>
  </si>
  <si>
    <t>sample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</si>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</sst>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33" borderId="15" xfId="0" applyFont="1" applyFill="1" applyBorder="1"/>
    <xf numFmtId="0" fontId="20" fillId="33" borderId="15" xfId="0" applyFont="1" applyFill="1" applyBorder="1" applyAlignment="1">
      <alignment horizontal="center" vertical="center"/>
    </xf>
    <xf numFmtId="11" fontId="20" fillId="33" borderId="15" xfId="0" applyNumberFormat="1" applyFont="1" applyFill="1" applyBorder="1" applyAlignment="1">
      <alignment horizontal="center" vertical="center"/>
    </xf>
    <xf numFmtId="11" fontId="20" fillId="33" borderId="15" xfId="0" applyNumberFormat="1" applyFont="1" applyFill="1" applyBorder="1" applyAlignment="1">
      <alignment horizontal="center"/>
    </xf>
    <xf numFmtId="0" fontId="0" fillId="34" borderId="15" xfId="0" applyFill="1" applyBorder="1"/>
    <xf numFmtId="0" fontId="0" fillId="35" borderId="15" xfId="0" applyFill="1" applyBorder="1"/>
    <xf numFmtId="0" fontId="0" fillId="36" borderId="15" xfId="0" applyFill="1" applyBorder="1"/>
    <xf numFmtId="0" fontId="0" fillId="37" borderId="15" xfId="0" applyFill="1" applyBorder="1"/>
    <xf numFmtId="10" fontId="0" fillId="0" borderId="0" xfId="0" applyNumberFormat="1"/>
    <xf numFmtId="2" fontId="0" fillId="0" borderId="0" xfId="0" applyNumberFormat="1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Cardiolipin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stats!$B$5</c:f>
              <c:strCache>
                <c:ptCount val="1"/>
                <c:pt idx="0">
                  <c:v>CL 60:3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stats!$D$5:$G$5</c:f>
              <c:numCache>
                <c:formatCode>General</c:formatCode>
                <c:ptCount val="4"/>
                <c:pt idx="0">
                  <c:v>4.3525696186440678E-5</c:v>
                </c:pt>
                <c:pt idx="1">
                  <c:v>0</c:v>
                </c:pt>
                <c:pt idx="2">
                  <c:v>1.2233733906599379E-4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0-4BF5-BCB3-AE1F33E47425}"/>
            </c:ext>
          </c:extLst>
        </c:ser>
        <c:ser>
          <c:idx val="1"/>
          <c:order val="1"/>
          <c:tx>
            <c:strRef>
              <c:f>stats!$B$6</c:f>
              <c:strCache>
                <c:ptCount val="1"/>
                <c:pt idx="0">
                  <c:v>CL 60:3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stats!$D$6:$G$6</c:f>
              <c:numCache>
                <c:formatCode>General</c:formatCode>
                <c:ptCount val="4"/>
                <c:pt idx="0">
                  <c:v>1.1691866200564973E-4</c:v>
                </c:pt>
                <c:pt idx="1">
                  <c:v>0</c:v>
                </c:pt>
                <c:pt idx="2">
                  <c:v>2.6797014511442587E-4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0-4BF5-BCB3-AE1F33E47425}"/>
            </c:ext>
          </c:extLst>
        </c:ser>
        <c:ser>
          <c:idx val="2"/>
          <c:order val="2"/>
          <c:tx>
            <c:strRef>
              <c:f>stats!$B$7</c:f>
              <c:strCache>
                <c:ptCount val="1"/>
                <c:pt idx="0">
                  <c:v>CL 60:0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stats!$D$7:$G$7</c:f>
              <c:numCache>
                <c:formatCode>General</c:formatCode>
                <c:ptCount val="4"/>
                <c:pt idx="0">
                  <c:v>5.9332681709039538E-4</c:v>
                </c:pt>
                <c:pt idx="1">
                  <c:v>6.5207162231559288E-4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F0-4BF5-BCB3-AE1F33E47425}"/>
            </c:ext>
          </c:extLst>
        </c:ser>
        <c:ser>
          <c:idx val="3"/>
          <c:order val="3"/>
          <c:tx>
            <c:strRef>
              <c:f>stats!$B$8</c:f>
              <c:strCache>
                <c:ptCount val="1"/>
                <c:pt idx="0">
                  <c:v>CL 61:3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stats!$D$8:$G$8</c:f>
              <c:numCache>
                <c:formatCode>General</c:formatCode>
                <c:ptCount val="4"/>
                <c:pt idx="0">
                  <c:v>2.6071907387005652E-4</c:v>
                </c:pt>
                <c:pt idx="1">
                  <c:v>5.9702777777777783E-6</c:v>
                </c:pt>
                <c:pt idx="2">
                  <c:v>7.8211898773285053E-4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F0-4BF5-BCB3-AE1F33E47425}"/>
            </c:ext>
          </c:extLst>
        </c:ser>
        <c:ser>
          <c:idx val="4"/>
          <c:order val="4"/>
          <c:tx>
            <c:strRef>
              <c:f>stats!$B$9</c:f>
              <c:strCache>
                <c:ptCount val="1"/>
                <c:pt idx="0">
                  <c:v>CL 61:3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stats!$D$9:$G$9</c:f>
              <c:numCache>
                <c:formatCode>General</c:formatCode>
                <c:ptCount val="4"/>
                <c:pt idx="0">
                  <c:v>6.0347532485875699E-4</c:v>
                </c:pt>
                <c:pt idx="1">
                  <c:v>6.0413690476190476E-6</c:v>
                </c:pt>
                <c:pt idx="2">
                  <c:v>8.7991624932319892E-4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F0-4BF5-BCB3-AE1F33E47425}"/>
            </c:ext>
          </c:extLst>
        </c:ser>
        <c:ser>
          <c:idx val="5"/>
          <c:order val="5"/>
          <c:tx>
            <c:strRef>
              <c:f>stats!$B$10</c:f>
              <c:strCache>
                <c:ptCount val="1"/>
                <c:pt idx="0">
                  <c:v>CL 61:2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stats!$D$10:$G$10</c:f>
              <c:numCache>
                <c:formatCode>General</c:formatCode>
                <c:ptCount val="4"/>
                <c:pt idx="0">
                  <c:v>8.9525066949152555E-5</c:v>
                </c:pt>
                <c:pt idx="1">
                  <c:v>1.3987124766573296E-4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F0-4BF5-BCB3-AE1F33E47425}"/>
            </c:ext>
          </c:extLst>
        </c:ser>
        <c:ser>
          <c:idx val="6"/>
          <c:order val="6"/>
          <c:tx>
            <c:strRef>
              <c:f>stats!$B$11</c:f>
              <c:strCache>
                <c:ptCount val="1"/>
                <c:pt idx="0">
                  <c:v>CL 61:2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stats!$D$11:$G$11</c:f>
              <c:numCache>
                <c:formatCode>General</c:formatCode>
                <c:ptCount val="4"/>
                <c:pt idx="0">
                  <c:v>1.9404984675141243E-4</c:v>
                </c:pt>
                <c:pt idx="1">
                  <c:v>2.5771399276377219E-4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F0-4BF5-BCB3-AE1F33E47425}"/>
            </c:ext>
          </c:extLst>
        </c:ser>
        <c:ser>
          <c:idx val="7"/>
          <c:order val="7"/>
          <c:tx>
            <c:strRef>
              <c:f>stats!$B$12</c:f>
              <c:strCache>
                <c:ptCount val="1"/>
                <c:pt idx="0">
                  <c:v>CL 61:0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stats!$D$12:$G$12</c:f>
              <c:numCache>
                <c:formatCode>General</c:formatCode>
                <c:ptCount val="4"/>
                <c:pt idx="0">
                  <c:v>7.0002076991525425E-4</c:v>
                </c:pt>
                <c:pt idx="1">
                  <c:v>3.6974999999999998E-6</c:v>
                </c:pt>
                <c:pt idx="2">
                  <c:v>1.0888915321330705E-3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F0-4BF5-BCB3-AE1F33E47425}"/>
            </c:ext>
          </c:extLst>
        </c:ser>
        <c:ser>
          <c:idx val="8"/>
          <c:order val="8"/>
          <c:tx>
            <c:strRef>
              <c:f>stats!$B$13</c:f>
              <c:strCache>
                <c:ptCount val="1"/>
                <c:pt idx="0">
                  <c:v>CL 62:3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stats!$D$13:$G$13</c:f>
              <c:numCache>
                <c:formatCode>General</c:formatCode>
                <c:ptCount val="4"/>
                <c:pt idx="0">
                  <c:v>2.7217344844632772E-4</c:v>
                </c:pt>
                <c:pt idx="1">
                  <c:v>0</c:v>
                </c:pt>
                <c:pt idx="2">
                  <c:v>1.2053061255150922E-3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F0-4BF5-BCB3-AE1F33E47425}"/>
            </c:ext>
          </c:extLst>
        </c:ser>
        <c:ser>
          <c:idx val="9"/>
          <c:order val="9"/>
          <c:tx>
            <c:strRef>
              <c:f>stats!$B$14</c:f>
              <c:strCache>
                <c:ptCount val="1"/>
                <c:pt idx="0">
                  <c:v>CL 62:3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stats!$D$14:$G$14</c:f>
              <c:numCache>
                <c:formatCode>General</c:formatCode>
                <c:ptCount val="4"/>
                <c:pt idx="0">
                  <c:v>6.0023561002824858E-4</c:v>
                </c:pt>
                <c:pt idx="1">
                  <c:v>7.6958333333333335E-6</c:v>
                </c:pt>
                <c:pt idx="2">
                  <c:v>2.6675933864648044E-3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F0-4BF5-BCB3-AE1F33E47425}"/>
            </c:ext>
          </c:extLst>
        </c:ser>
        <c:ser>
          <c:idx val="10"/>
          <c:order val="10"/>
          <c:tx>
            <c:strRef>
              <c:f>stats!$B$15</c:f>
              <c:strCache>
                <c:ptCount val="1"/>
                <c:pt idx="0">
                  <c:v>CL 62:0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stats!$D$15:$G$15</c:f>
              <c:numCache>
                <c:formatCode>General</c:formatCode>
                <c:ptCount val="4"/>
                <c:pt idx="0">
                  <c:v>5.1191918488700566E-4</c:v>
                </c:pt>
                <c:pt idx="1">
                  <c:v>3.3840336134453779E-6</c:v>
                </c:pt>
                <c:pt idx="2">
                  <c:v>6.5257866516220495E-4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F0-4BF5-BCB3-AE1F33E47425}"/>
            </c:ext>
          </c:extLst>
        </c:ser>
        <c:ser>
          <c:idx val="11"/>
          <c:order val="11"/>
          <c:tx>
            <c:strRef>
              <c:f>stats!$B$16</c:f>
              <c:strCache>
                <c:ptCount val="1"/>
                <c:pt idx="0">
                  <c:v>CL 63:3|CL 31:0_32:3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stats!$D$16:$G$16</c:f>
              <c:numCache>
                <c:formatCode>General</c:formatCode>
                <c:ptCount val="4"/>
                <c:pt idx="0">
                  <c:v>4.3062297172316386E-3</c:v>
                </c:pt>
                <c:pt idx="1">
                  <c:v>2.6757877334267042E-4</c:v>
                </c:pt>
                <c:pt idx="2">
                  <c:v>7.7654118698516619E-3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F0-4BF5-BCB3-AE1F33E47425}"/>
            </c:ext>
          </c:extLst>
        </c:ser>
        <c:ser>
          <c:idx val="12"/>
          <c:order val="12"/>
          <c:tx>
            <c:strRef>
              <c:f>stats!$B$17</c:f>
              <c:strCache>
                <c:ptCount val="1"/>
                <c:pt idx="0">
                  <c:v>CL 63:2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stats!$D$17:$G$17</c:f>
              <c:numCache>
                <c:formatCode>General</c:formatCode>
                <c:ptCount val="4"/>
                <c:pt idx="0">
                  <c:v>8.1924185210451982E-3</c:v>
                </c:pt>
                <c:pt idx="1">
                  <c:v>8.985057180205416E-3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1F0-4BF5-BCB3-AE1F33E47425}"/>
            </c:ext>
          </c:extLst>
        </c:ser>
        <c:ser>
          <c:idx val="13"/>
          <c:order val="13"/>
          <c:tx>
            <c:strRef>
              <c:f>stats!$B$18</c:f>
              <c:strCache>
                <c:ptCount val="1"/>
                <c:pt idx="0">
                  <c:v>CL 63:2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stats!$D$18:$G$18</c:f>
              <c:numCache>
                <c:formatCode>General</c:formatCode>
                <c:ptCount val="4"/>
                <c:pt idx="0">
                  <c:v>6.2111247817796603E-3</c:v>
                </c:pt>
                <c:pt idx="1">
                  <c:v>6.604269230859011E-3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1F0-4BF5-BCB3-AE1F33E47425}"/>
            </c:ext>
          </c:extLst>
        </c:ser>
        <c:ser>
          <c:idx val="14"/>
          <c:order val="14"/>
          <c:tx>
            <c:strRef>
              <c:f>stats!$B$19</c:f>
              <c:strCache>
                <c:ptCount val="1"/>
                <c:pt idx="0">
                  <c:v>CL 63:1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stats!$D$19:$G$19</c:f>
              <c:numCache>
                <c:formatCode>General</c:formatCode>
                <c:ptCount val="4"/>
                <c:pt idx="0">
                  <c:v>6.4843656920903967E-4</c:v>
                </c:pt>
                <c:pt idx="1">
                  <c:v>7.915345028011205E-4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1F0-4BF5-BCB3-AE1F33E47425}"/>
            </c:ext>
          </c:extLst>
        </c:ser>
        <c:ser>
          <c:idx val="15"/>
          <c:order val="15"/>
          <c:tx>
            <c:strRef>
              <c:f>stats!$B$20</c:f>
              <c:strCache>
                <c:ptCount val="1"/>
                <c:pt idx="0">
                  <c:v>CL 63:1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stats!$D$20:$G$20</c:f>
              <c:numCache>
                <c:formatCode>General</c:formatCode>
                <c:ptCount val="4"/>
                <c:pt idx="0">
                  <c:v>9.8087951694915258E-4</c:v>
                </c:pt>
                <c:pt idx="1">
                  <c:v>1.0363843125583566E-3</c:v>
                </c:pt>
                <c:pt idx="2">
                  <c:v>0</c:v>
                </c:pt>
                <c:pt idx="3">
                  <c:v>3.8012345679012349E-6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1F0-4BF5-BCB3-AE1F33E47425}"/>
            </c:ext>
          </c:extLst>
        </c:ser>
        <c:ser>
          <c:idx val="16"/>
          <c:order val="16"/>
          <c:tx>
            <c:strRef>
              <c:f>stats!$B$21</c:f>
              <c:strCache>
                <c:ptCount val="1"/>
                <c:pt idx="0">
                  <c:v>CL 64:4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stats!$D$21:$G$21</c:f>
              <c:numCache>
                <c:formatCode>General</c:formatCode>
                <c:ptCount val="4"/>
                <c:pt idx="0">
                  <c:v>6.2044451271186439E-5</c:v>
                </c:pt>
                <c:pt idx="1">
                  <c:v>3.2450966386554624E-5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1F0-4BF5-BCB3-AE1F33E47425}"/>
            </c:ext>
          </c:extLst>
        </c:ser>
        <c:ser>
          <c:idx val="17"/>
          <c:order val="17"/>
          <c:tx>
            <c:strRef>
              <c:f>stats!$B$22</c:f>
              <c:strCache>
                <c:ptCount val="1"/>
                <c:pt idx="0">
                  <c:v>CL 64:3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stats!$D$22:$G$22</c:f>
              <c:numCache>
                <c:formatCode>General</c:formatCode>
                <c:ptCount val="4"/>
                <c:pt idx="0">
                  <c:v>3.3803767224576272E-3</c:v>
                </c:pt>
                <c:pt idx="1">
                  <c:v>2.1472746031746032E-4</c:v>
                </c:pt>
                <c:pt idx="2">
                  <c:v>3.2232086383588141E-3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1F0-4BF5-BCB3-AE1F33E47425}"/>
            </c:ext>
          </c:extLst>
        </c:ser>
        <c:ser>
          <c:idx val="18"/>
          <c:order val="18"/>
          <c:tx>
            <c:strRef>
              <c:f>stats!$B$23</c:f>
              <c:strCache>
                <c:ptCount val="1"/>
                <c:pt idx="0">
                  <c:v>CL 64:3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stats!$D$23:$G$23</c:f>
              <c:numCache>
                <c:formatCode>General</c:formatCode>
                <c:ptCount val="4"/>
                <c:pt idx="0">
                  <c:v>2.5742864999999998E-4</c:v>
                </c:pt>
                <c:pt idx="1">
                  <c:v>1.6535394841269842E-4</c:v>
                </c:pt>
                <c:pt idx="2">
                  <c:v>0</c:v>
                </c:pt>
                <c:pt idx="3">
                  <c:v>4.0919753086419753E-6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1F0-4BF5-BCB3-AE1F33E47425}"/>
            </c:ext>
          </c:extLst>
        </c:ser>
        <c:ser>
          <c:idx val="19"/>
          <c:order val="19"/>
          <c:tx>
            <c:strRef>
              <c:f>stats!$B$24</c:f>
              <c:strCache>
                <c:ptCount val="1"/>
                <c:pt idx="0">
                  <c:v>CL 64:1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stats!$D$24:$G$24</c:f>
              <c:numCache>
                <c:formatCode>General</c:formatCode>
                <c:ptCount val="4"/>
                <c:pt idx="0">
                  <c:v>2.3513577416666661E-3</c:v>
                </c:pt>
                <c:pt idx="1">
                  <c:v>2.7152841865079364E-3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1F0-4BF5-BCB3-AE1F33E47425}"/>
            </c:ext>
          </c:extLst>
        </c:ser>
        <c:ser>
          <c:idx val="20"/>
          <c:order val="20"/>
          <c:tx>
            <c:strRef>
              <c:f>stats!$B$25</c:f>
              <c:strCache>
                <c:ptCount val="1"/>
                <c:pt idx="0">
                  <c:v>CL 66:11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stats!$D$25:$G$25</c:f>
              <c:numCache>
                <c:formatCode>General</c:formatCode>
                <c:ptCount val="4"/>
                <c:pt idx="0">
                  <c:v>4.9283353813559325E-5</c:v>
                </c:pt>
                <c:pt idx="1">
                  <c:v>0</c:v>
                </c:pt>
                <c:pt idx="2">
                  <c:v>1.3262502159563873E-4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1F0-4BF5-BCB3-AE1F33E47425}"/>
            </c:ext>
          </c:extLst>
        </c:ser>
        <c:ser>
          <c:idx val="21"/>
          <c:order val="21"/>
          <c:tx>
            <c:strRef>
              <c:f>stats!$B$26</c:f>
              <c:strCache>
                <c:ptCount val="1"/>
                <c:pt idx="0">
                  <c:v>CL 65:3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stats!$D$26:$G$26</c:f>
              <c:numCache>
                <c:formatCode>General</c:formatCode>
                <c:ptCount val="4"/>
                <c:pt idx="0">
                  <c:v>7.5277477245762716E-4</c:v>
                </c:pt>
                <c:pt idx="1">
                  <c:v>3.1220238095238092E-6</c:v>
                </c:pt>
                <c:pt idx="2">
                  <c:v>8.6638330894782737E-4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1F0-4BF5-BCB3-AE1F33E47425}"/>
            </c:ext>
          </c:extLst>
        </c:ser>
        <c:ser>
          <c:idx val="22"/>
          <c:order val="22"/>
          <c:tx>
            <c:strRef>
              <c:f>stats!$B$27</c:f>
              <c:strCache>
                <c:ptCount val="1"/>
                <c:pt idx="0">
                  <c:v>CL 65:3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stats!$D$27:$G$27</c:f>
              <c:numCache>
                <c:formatCode>General</c:formatCode>
                <c:ptCount val="4"/>
                <c:pt idx="0">
                  <c:v>7.682246610169491E-5</c:v>
                </c:pt>
                <c:pt idx="1">
                  <c:v>7.5023548085901022E-5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1F0-4BF5-BCB3-AE1F33E47425}"/>
            </c:ext>
          </c:extLst>
        </c:ser>
        <c:ser>
          <c:idx val="23"/>
          <c:order val="23"/>
          <c:tx>
            <c:strRef>
              <c:f>stats!$B$28</c:f>
              <c:strCache>
                <c:ptCount val="1"/>
                <c:pt idx="0">
                  <c:v>CL 65:1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stats!$D$28:$G$28</c:f>
              <c:numCache>
                <c:formatCode>General</c:formatCode>
                <c:ptCount val="4"/>
                <c:pt idx="0">
                  <c:v>2.3920974745762712E-3</c:v>
                </c:pt>
                <c:pt idx="1">
                  <c:v>2.6667918359010272E-3</c:v>
                </c:pt>
                <c:pt idx="2">
                  <c:v>0</c:v>
                </c:pt>
                <c:pt idx="3">
                  <c:v>4.6993827160493827E-6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1F0-4BF5-BCB3-AE1F33E47425}"/>
            </c:ext>
          </c:extLst>
        </c:ser>
        <c:ser>
          <c:idx val="24"/>
          <c:order val="24"/>
          <c:tx>
            <c:strRef>
              <c:f>stats!$B$29</c:f>
              <c:strCache>
                <c:ptCount val="1"/>
                <c:pt idx="0">
                  <c:v>CL 66:7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stats!$D$29:$G$29</c:f>
              <c:numCache>
                <c:formatCode>General</c:formatCode>
                <c:ptCount val="4"/>
                <c:pt idx="0">
                  <c:v>5.7538666666666667E-6</c:v>
                </c:pt>
                <c:pt idx="1">
                  <c:v>3.7517017973856209E-5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1F0-4BF5-BCB3-AE1F33E47425}"/>
            </c:ext>
          </c:extLst>
        </c:ser>
        <c:ser>
          <c:idx val="25"/>
          <c:order val="25"/>
          <c:tx>
            <c:strRef>
              <c:f>stats!$B$30</c:f>
              <c:strCache>
                <c:ptCount val="1"/>
                <c:pt idx="0">
                  <c:v>CL 67:11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stats!$D$30:$G$30</c:f>
              <c:numCache>
                <c:formatCode>General</c:formatCode>
                <c:ptCount val="4"/>
                <c:pt idx="0">
                  <c:v>2.8276187669491526E-4</c:v>
                </c:pt>
                <c:pt idx="1">
                  <c:v>0</c:v>
                </c:pt>
                <c:pt idx="2">
                  <c:v>4.533433706555568E-4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1F0-4BF5-BCB3-AE1F33E47425}"/>
            </c:ext>
          </c:extLst>
        </c:ser>
        <c:ser>
          <c:idx val="26"/>
          <c:order val="26"/>
          <c:tx>
            <c:strRef>
              <c:f>stats!$B$31</c:f>
              <c:strCache>
                <c:ptCount val="1"/>
                <c:pt idx="0">
                  <c:v>CL 66:4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stats!$D$31:$G$31</c:f>
              <c:numCache>
                <c:formatCode>General</c:formatCode>
                <c:ptCount val="4"/>
                <c:pt idx="0">
                  <c:v>3.8718712358757067E-4</c:v>
                </c:pt>
                <c:pt idx="1">
                  <c:v>1.8282867880485524E-4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1F0-4BF5-BCB3-AE1F33E47425}"/>
            </c:ext>
          </c:extLst>
        </c:ser>
        <c:ser>
          <c:idx val="27"/>
          <c:order val="27"/>
          <c:tx>
            <c:strRef>
              <c:f>stats!$B$32</c:f>
              <c:strCache>
                <c:ptCount val="1"/>
                <c:pt idx="0">
                  <c:v>CL 67:10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stats!$D$32:$G$32</c:f>
              <c:numCache>
                <c:formatCode>General</c:formatCode>
                <c:ptCount val="4"/>
                <c:pt idx="0">
                  <c:v>3.4567069350282484E-5</c:v>
                </c:pt>
                <c:pt idx="1">
                  <c:v>0</c:v>
                </c:pt>
                <c:pt idx="2">
                  <c:v>1.2968938083547223E-4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1F0-4BF5-BCB3-AE1F33E47425}"/>
            </c:ext>
          </c:extLst>
        </c:ser>
        <c:ser>
          <c:idx val="28"/>
          <c:order val="28"/>
          <c:tx>
            <c:strRef>
              <c:f>stats!$B$33</c:f>
              <c:strCache>
                <c:ptCount val="1"/>
                <c:pt idx="0">
                  <c:v>CL 66:3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stats!$D$33:$G$33</c:f>
              <c:numCache>
                <c:formatCode>General</c:formatCode>
                <c:ptCount val="4"/>
                <c:pt idx="0">
                  <c:v>3.1894421963276834E-4</c:v>
                </c:pt>
                <c:pt idx="1">
                  <c:v>3.2323357609710554E-4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1F0-4BF5-BCB3-AE1F33E47425}"/>
            </c:ext>
          </c:extLst>
        </c:ser>
        <c:ser>
          <c:idx val="29"/>
          <c:order val="29"/>
          <c:tx>
            <c:strRef>
              <c:f>stats!$B$34</c:f>
              <c:strCache>
                <c:ptCount val="1"/>
                <c:pt idx="0">
                  <c:v>CL 66:2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stats!$D$34:$G$34</c:f>
              <c:numCache>
                <c:formatCode>General</c:formatCode>
                <c:ptCount val="4"/>
                <c:pt idx="0">
                  <c:v>4.8626752317796609E-3</c:v>
                </c:pt>
                <c:pt idx="1">
                  <c:v>4.7863006069094301E-3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1F0-4BF5-BCB3-AE1F33E47425}"/>
            </c:ext>
          </c:extLst>
        </c:ser>
        <c:ser>
          <c:idx val="30"/>
          <c:order val="30"/>
          <c:tx>
            <c:strRef>
              <c:f>stats!$B$35</c:f>
              <c:strCache>
                <c:ptCount val="1"/>
                <c:pt idx="0">
                  <c:v>CL 68:11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stats!$D$35:$G$35</c:f>
              <c:numCache>
                <c:formatCode>General</c:formatCode>
                <c:ptCount val="4"/>
                <c:pt idx="0">
                  <c:v>1.9263175466101694E-4</c:v>
                </c:pt>
                <c:pt idx="1">
                  <c:v>0</c:v>
                </c:pt>
                <c:pt idx="2">
                  <c:v>1.4719007451012001E-3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1F0-4BF5-BCB3-AE1F33E47425}"/>
            </c:ext>
          </c:extLst>
        </c:ser>
        <c:ser>
          <c:idx val="31"/>
          <c:order val="31"/>
          <c:tx>
            <c:strRef>
              <c:f>stats!$B$36</c:f>
              <c:strCache>
                <c:ptCount val="1"/>
                <c:pt idx="0">
                  <c:v>CL 67:3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stats!$D$36:$G$36</c:f>
              <c:numCache>
                <c:formatCode>General</c:formatCode>
                <c:ptCount val="4"/>
                <c:pt idx="0">
                  <c:v>1.3314436709039549E-4</c:v>
                </c:pt>
                <c:pt idx="1">
                  <c:v>2.8043817226890757E-4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1F0-4BF5-BCB3-AE1F33E47425}"/>
            </c:ext>
          </c:extLst>
        </c:ser>
        <c:ser>
          <c:idx val="32"/>
          <c:order val="32"/>
          <c:tx>
            <c:strRef>
              <c:f>stats!$B$37</c:f>
              <c:strCache>
                <c:ptCount val="1"/>
                <c:pt idx="0">
                  <c:v>CL 68:8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stats!$D$37:$G$37</c:f>
              <c:numCache>
                <c:formatCode>General</c:formatCode>
                <c:ptCount val="4"/>
                <c:pt idx="0">
                  <c:v>2.0888795903954802E-4</c:v>
                </c:pt>
                <c:pt idx="1">
                  <c:v>2.8589986227824468E-4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1F0-4BF5-BCB3-AE1F33E47425}"/>
            </c:ext>
          </c:extLst>
        </c:ser>
        <c:ser>
          <c:idx val="33"/>
          <c:order val="33"/>
          <c:tx>
            <c:strRef>
              <c:f>stats!$B$38</c:f>
              <c:strCache>
                <c:ptCount val="1"/>
                <c:pt idx="0">
                  <c:v>CL 67:1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stats!$D$38:$G$38</c:f>
              <c:numCache>
                <c:formatCode>General</c:formatCode>
                <c:ptCount val="4"/>
                <c:pt idx="0">
                  <c:v>1.236781127118644E-4</c:v>
                </c:pt>
                <c:pt idx="1">
                  <c:v>1.3731446661998132E-4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1F0-4BF5-BCB3-AE1F33E47425}"/>
            </c:ext>
          </c:extLst>
        </c:ser>
        <c:ser>
          <c:idx val="34"/>
          <c:order val="34"/>
          <c:tx>
            <c:strRef>
              <c:f>stats!$B$39</c:f>
              <c:strCache>
                <c:ptCount val="1"/>
                <c:pt idx="0">
                  <c:v>CL 68:7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stats!$D$39:$G$39</c:f>
              <c:numCache>
                <c:formatCode>General</c:formatCode>
                <c:ptCount val="4"/>
                <c:pt idx="0">
                  <c:v>7.5775048870056492E-5</c:v>
                </c:pt>
                <c:pt idx="1">
                  <c:v>9.8263800186741362E-5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1F0-4BF5-BCB3-AE1F33E47425}"/>
            </c:ext>
          </c:extLst>
        </c:ser>
        <c:ser>
          <c:idx val="35"/>
          <c:order val="35"/>
          <c:tx>
            <c:strRef>
              <c:f>stats!$B$40</c:f>
              <c:strCache>
                <c:ptCount val="1"/>
                <c:pt idx="0">
                  <c:v>CL 69:11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stats!$D$40:$G$40</c:f>
              <c:numCache>
                <c:formatCode>General</c:formatCode>
                <c:ptCount val="4"/>
                <c:pt idx="0">
                  <c:v>1.9139710392655368E-3</c:v>
                </c:pt>
                <c:pt idx="1">
                  <c:v>1.0656663632119513E-4</c:v>
                </c:pt>
                <c:pt idx="2">
                  <c:v>4.3596242834174426E-3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1F0-4BF5-BCB3-AE1F33E47425}"/>
            </c:ext>
          </c:extLst>
        </c:ser>
        <c:ser>
          <c:idx val="36"/>
          <c:order val="36"/>
          <c:tx>
            <c:strRef>
              <c:f>stats!$B$41</c:f>
              <c:strCache>
                <c:ptCount val="1"/>
                <c:pt idx="0">
                  <c:v>CL 69:9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stats!$D$41:$G$41</c:f>
              <c:numCache>
                <c:formatCode>General</c:formatCode>
                <c:ptCount val="4"/>
                <c:pt idx="0">
                  <c:v>1.4413058333333334E-5</c:v>
                </c:pt>
                <c:pt idx="1">
                  <c:v>3.5404309056956115E-5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71F0-4BF5-BCB3-AE1F33E47425}"/>
            </c:ext>
          </c:extLst>
        </c:ser>
        <c:ser>
          <c:idx val="37"/>
          <c:order val="37"/>
          <c:tx>
            <c:strRef>
              <c:f>stats!$B$42</c:f>
              <c:strCache>
                <c:ptCount val="1"/>
                <c:pt idx="0">
                  <c:v>CL 69:9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stats!$D$42:$G$42</c:f>
              <c:numCache>
                <c:formatCode>General</c:formatCode>
                <c:ptCount val="4"/>
                <c:pt idx="0">
                  <c:v>4.054100913841808E-4</c:v>
                </c:pt>
                <c:pt idx="1">
                  <c:v>4.8967468720821671E-4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71F0-4BF5-BCB3-AE1F33E47425}"/>
            </c:ext>
          </c:extLst>
        </c:ser>
        <c:ser>
          <c:idx val="38"/>
          <c:order val="38"/>
          <c:tx>
            <c:strRef>
              <c:f>stats!$B$43</c:f>
              <c:strCache>
                <c:ptCount val="1"/>
                <c:pt idx="0">
                  <c:v>CL 69:8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stats!$D$43:$G$43</c:f>
              <c:numCache>
                <c:formatCode>General</c:formatCode>
                <c:ptCount val="4"/>
                <c:pt idx="0">
                  <c:v>1.4181952810734462E-4</c:v>
                </c:pt>
                <c:pt idx="1">
                  <c:v>1.7886466736694679E-4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71F0-4BF5-BCB3-AE1F33E47425}"/>
            </c:ext>
          </c:extLst>
        </c:ser>
        <c:ser>
          <c:idx val="39"/>
          <c:order val="39"/>
          <c:tx>
            <c:strRef>
              <c:f>stats!$B$44</c:f>
              <c:strCache>
                <c:ptCount val="1"/>
                <c:pt idx="0">
                  <c:v>CL 69:8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stats!$D$44:$G$44</c:f>
              <c:numCache>
                <c:formatCode>General</c:formatCode>
                <c:ptCount val="4"/>
                <c:pt idx="0">
                  <c:v>1.1651717768361582E-4</c:v>
                </c:pt>
                <c:pt idx="1">
                  <c:v>2.0289278011204482E-4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71F0-4BF5-BCB3-AE1F33E47425}"/>
            </c:ext>
          </c:extLst>
        </c:ser>
        <c:ser>
          <c:idx val="40"/>
          <c:order val="40"/>
          <c:tx>
            <c:strRef>
              <c:f>stats!$B$45</c:f>
              <c:strCache>
                <c:ptCount val="1"/>
                <c:pt idx="0">
                  <c:v>CL 69:7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stats!$D$45:$G$45</c:f>
              <c:numCache>
                <c:formatCode>General</c:formatCode>
                <c:ptCount val="4"/>
                <c:pt idx="0">
                  <c:v>2.0819048870056498E-4</c:v>
                </c:pt>
                <c:pt idx="1">
                  <c:v>2.6982913515406163E-4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71F0-4BF5-BCB3-AE1F33E47425}"/>
            </c:ext>
          </c:extLst>
        </c:ser>
        <c:ser>
          <c:idx val="41"/>
          <c:order val="41"/>
          <c:tx>
            <c:strRef>
              <c:f>stats!$B$46</c:f>
              <c:strCache>
                <c:ptCount val="1"/>
                <c:pt idx="0">
                  <c:v>CL 69:6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stats!$D$46:$G$46</c:f>
              <c:numCache>
                <c:formatCode>General</c:formatCode>
                <c:ptCount val="4"/>
                <c:pt idx="0">
                  <c:v>1.6672746016949155E-4</c:v>
                </c:pt>
                <c:pt idx="1">
                  <c:v>1.7309053571428574E-4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71F0-4BF5-BCB3-AE1F33E47425}"/>
            </c:ext>
          </c:extLst>
        </c:ser>
        <c:ser>
          <c:idx val="42"/>
          <c:order val="42"/>
          <c:tx>
            <c:strRef>
              <c:f>stats!$B$47</c:f>
              <c:strCache>
                <c:ptCount val="1"/>
                <c:pt idx="0">
                  <c:v>CL 70:11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stats!$D$47:$G$47</c:f>
              <c:numCache>
                <c:formatCode>General</c:formatCode>
                <c:ptCount val="4"/>
                <c:pt idx="0">
                  <c:v>5.7539225282485876E-5</c:v>
                </c:pt>
                <c:pt idx="1">
                  <c:v>1.1633677521008404E-4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71F0-4BF5-BCB3-AE1F33E47425}"/>
            </c:ext>
          </c:extLst>
        </c:ser>
        <c:ser>
          <c:idx val="43"/>
          <c:order val="43"/>
          <c:tx>
            <c:strRef>
              <c:f>stats!$B$48</c:f>
              <c:strCache>
                <c:ptCount val="1"/>
                <c:pt idx="0">
                  <c:v>CL 70:11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stats!$D$48:$G$48</c:f>
              <c:numCache>
                <c:formatCode>General</c:formatCode>
                <c:ptCount val="4"/>
                <c:pt idx="0">
                  <c:v>1.2710665193502826E-3</c:v>
                </c:pt>
                <c:pt idx="1">
                  <c:v>8.8419837768440715E-5</c:v>
                </c:pt>
                <c:pt idx="2">
                  <c:v>2.4196831856770286E-3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71F0-4BF5-BCB3-AE1F33E47425}"/>
            </c:ext>
          </c:extLst>
        </c:ser>
        <c:ser>
          <c:idx val="44"/>
          <c:order val="44"/>
          <c:tx>
            <c:strRef>
              <c:f>stats!$B$49</c:f>
              <c:strCache>
                <c:ptCount val="1"/>
                <c:pt idx="0">
                  <c:v>CL 70:10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stats!$D$49:$G$49</c:f>
              <c:numCache>
                <c:formatCode>General</c:formatCode>
                <c:ptCount val="4"/>
                <c:pt idx="0">
                  <c:v>4.0005981652542374E-4</c:v>
                </c:pt>
                <c:pt idx="1">
                  <c:v>0</c:v>
                </c:pt>
                <c:pt idx="2">
                  <c:v>9.2288906723373299E-4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71F0-4BF5-BCB3-AE1F33E47425}"/>
            </c:ext>
          </c:extLst>
        </c:ser>
        <c:ser>
          <c:idx val="45"/>
          <c:order val="45"/>
          <c:tx>
            <c:strRef>
              <c:f>stats!$B$50</c:f>
              <c:strCache>
                <c:ptCount val="1"/>
                <c:pt idx="0">
                  <c:v>CL 70:9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stats!$D$50:$G$50</c:f>
              <c:numCache>
                <c:formatCode>General</c:formatCode>
                <c:ptCount val="4"/>
                <c:pt idx="0">
                  <c:v>3.9002864166666663E-4</c:v>
                </c:pt>
                <c:pt idx="1">
                  <c:v>3.3265491363211955E-4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1F0-4BF5-BCB3-AE1F33E47425}"/>
            </c:ext>
          </c:extLst>
        </c:ser>
        <c:ser>
          <c:idx val="46"/>
          <c:order val="46"/>
          <c:tx>
            <c:strRef>
              <c:f>stats!$B$51</c:f>
              <c:strCache>
                <c:ptCount val="1"/>
                <c:pt idx="0">
                  <c:v>CL 70:9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stats!$D$51:$G$51</c:f>
              <c:numCache>
                <c:formatCode>General</c:formatCode>
                <c:ptCount val="4"/>
                <c:pt idx="0">
                  <c:v>5.0012368135593217E-4</c:v>
                </c:pt>
                <c:pt idx="1">
                  <c:v>7.1680042133520064E-4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71F0-4BF5-BCB3-AE1F33E47425}"/>
            </c:ext>
          </c:extLst>
        </c:ser>
        <c:ser>
          <c:idx val="47"/>
          <c:order val="47"/>
          <c:tx>
            <c:strRef>
              <c:f>stats!$B$52</c:f>
              <c:strCache>
                <c:ptCount val="1"/>
                <c:pt idx="0">
                  <c:v>CL 70:8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stats!$D$52:$G$52</c:f>
              <c:numCache>
                <c:formatCode>General</c:formatCode>
                <c:ptCount val="4"/>
                <c:pt idx="0">
                  <c:v>1.236512152542373E-4</c:v>
                </c:pt>
                <c:pt idx="1">
                  <c:v>7.1211246498599439E-5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71F0-4BF5-BCB3-AE1F33E47425}"/>
            </c:ext>
          </c:extLst>
        </c:ser>
        <c:ser>
          <c:idx val="48"/>
          <c:order val="48"/>
          <c:tx>
            <c:strRef>
              <c:f>stats!$B$53</c:f>
              <c:strCache>
                <c:ptCount val="1"/>
                <c:pt idx="0">
                  <c:v>CL 70:7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stats!$D$53:$G$53</c:f>
              <c:numCache>
                <c:formatCode>General</c:formatCode>
                <c:ptCount val="4"/>
                <c:pt idx="0">
                  <c:v>5.1456045338983053E-5</c:v>
                </c:pt>
                <c:pt idx="1">
                  <c:v>2.1569140522875816E-4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71F0-4BF5-BCB3-AE1F33E47425}"/>
            </c:ext>
          </c:extLst>
        </c:ser>
        <c:ser>
          <c:idx val="49"/>
          <c:order val="49"/>
          <c:tx>
            <c:strRef>
              <c:f>stats!$B$54</c:f>
              <c:strCache>
                <c:ptCount val="1"/>
                <c:pt idx="0">
                  <c:v>CL 71:11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stats!$D$54:$G$54</c:f>
              <c:numCache>
                <c:formatCode>General</c:formatCode>
                <c:ptCount val="4"/>
                <c:pt idx="0">
                  <c:v>6.0614263983050845E-5</c:v>
                </c:pt>
                <c:pt idx="1">
                  <c:v>1.1722449229691877E-4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1F0-4BF5-BCB3-AE1F33E47425}"/>
            </c:ext>
          </c:extLst>
        </c:ser>
        <c:ser>
          <c:idx val="50"/>
          <c:order val="50"/>
          <c:tx>
            <c:strRef>
              <c:f>stats!$B$55</c:f>
              <c:strCache>
                <c:ptCount val="1"/>
                <c:pt idx="0">
                  <c:v>CL 71:11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stats!$D$55:$G$55</c:f>
              <c:numCache>
                <c:formatCode>General</c:formatCode>
                <c:ptCount val="4"/>
                <c:pt idx="0">
                  <c:v>5.604180127118644E-5</c:v>
                </c:pt>
                <c:pt idx="1">
                  <c:v>5.1949766573295991E-5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71F0-4BF5-BCB3-AE1F33E47425}"/>
            </c:ext>
          </c:extLst>
        </c:ser>
        <c:ser>
          <c:idx val="51"/>
          <c:order val="51"/>
          <c:tx>
            <c:strRef>
              <c:f>stats!$B$56</c:f>
              <c:strCache>
                <c:ptCount val="1"/>
                <c:pt idx="0">
                  <c:v>CL 71:11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stats!$D$56:$G$56</c:f>
              <c:numCache>
                <c:formatCode>General</c:formatCode>
                <c:ptCount val="4"/>
                <c:pt idx="0">
                  <c:v>4.3530271214689266E-4</c:v>
                </c:pt>
                <c:pt idx="1">
                  <c:v>3.7220238095238098E-6</c:v>
                </c:pt>
                <c:pt idx="2">
                  <c:v>5.1365489477034224E-4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71F0-4BF5-BCB3-AE1F33E47425}"/>
            </c:ext>
          </c:extLst>
        </c:ser>
        <c:ser>
          <c:idx val="52"/>
          <c:order val="52"/>
          <c:tx>
            <c:strRef>
              <c:f>stats!$B$57</c:f>
              <c:strCache>
                <c:ptCount val="1"/>
                <c:pt idx="0">
                  <c:v>CL 70:3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stats!$D$57:$G$57</c:f>
              <c:numCache>
                <c:formatCode>General</c:formatCode>
                <c:ptCount val="4"/>
                <c:pt idx="0">
                  <c:v>7.3530196468926559E-5</c:v>
                </c:pt>
                <c:pt idx="1">
                  <c:v>9.4633704481792726E-5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71F0-4BF5-BCB3-AE1F33E47425}"/>
            </c:ext>
          </c:extLst>
        </c:ser>
        <c:ser>
          <c:idx val="53"/>
          <c:order val="53"/>
          <c:tx>
            <c:strRef>
              <c:f>stats!$B$58</c:f>
              <c:strCache>
                <c:ptCount val="1"/>
                <c:pt idx="0">
                  <c:v>CL 71:9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stats!$D$58:$G$58</c:f>
              <c:numCache>
                <c:formatCode>General</c:formatCode>
                <c:ptCount val="4"/>
                <c:pt idx="0">
                  <c:v>7.1836070268361575E-4</c:v>
                </c:pt>
                <c:pt idx="1">
                  <c:v>9.9005635154061629E-4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71F0-4BF5-BCB3-AE1F33E47425}"/>
            </c:ext>
          </c:extLst>
        </c:ser>
        <c:ser>
          <c:idx val="54"/>
          <c:order val="54"/>
          <c:tx>
            <c:strRef>
              <c:f>stats!$B$59</c:f>
              <c:strCache>
                <c:ptCount val="1"/>
                <c:pt idx="0">
                  <c:v>CL 71:8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stats!$D$59:$G$59</c:f>
              <c:numCache>
                <c:formatCode>General</c:formatCode>
                <c:ptCount val="4"/>
                <c:pt idx="0">
                  <c:v>1.0739820112994351E-4</c:v>
                </c:pt>
                <c:pt idx="1">
                  <c:v>1.2173844887955182E-4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71F0-4BF5-BCB3-AE1F33E47425}"/>
            </c:ext>
          </c:extLst>
        </c:ser>
        <c:ser>
          <c:idx val="55"/>
          <c:order val="55"/>
          <c:tx>
            <c:strRef>
              <c:f>stats!$B$60</c:f>
              <c:strCache>
                <c:ptCount val="1"/>
                <c:pt idx="0">
                  <c:v>CL 72:14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stats!$D$60:$G$60</c:f>
              <c:numCache>
                <c:formatCode>General</c:formatCode>
                <c:ptCount val="4"/>
                <c:pt idx="0">
                  <c:v>5.1398797881355934E-5</c:v>
                </c:pt>
                <c:pt idx="1">
                  <c:v>1.3773846288515405E-4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71F0-4BF5-BCB3-AE1F33E47425}"/>
            </c:ext>
          </c:extLst>
        </c:ser>
        <c:ser>
          <c:idx val="56"/>
          <c:order val="56"/>
          <c:tx>
            <c:strRef>
              <c:f>stats!$B$61</c:f>
              <c:strCache>
                <c:ptCount val="1"/>
                <c:pt idx="0">
                  <c:v>CL 71:7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stats!$D$61:$G$61</c:f>
              <c:numCache>
                <c:formatCode>General</c:formatCode>
                <c:ptCount val="4"/>
                <c:pt idx="0">
                  <c:v>3.6024066384180792E-5</c:v>
                </c:pt>
                <c:pt idx="1">
                  <c:v>1.0046288748832866E-4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71F0-4BF5-BCB3-AE1F33E47425}"/>
            </c:ext>
          </c:extLst>
        </c:ser>
        <c:ser>
          <c:idx val="57"/>
          <c:order val="57"/>
          <c:tx>
            <c:strRef>
              <c:f>stats!$B$62</c:f>
              <c:strCache>
                <c:ptCount val="1"/>
                <c:pt idx="0">
                  <c:v>CL 72:13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stats!$D$62:$G$62</c:f>
              <c:numCache>
                <c:formatCode>General</c:formatCode>
                <c:ptCount val="4"/>
                <c:pt idx="0">
                  <c:v>3.3252196327683616E-5</c:v>
                </c:pt>
                <c:pt idx="1">
                  <c:v>3.5538720821662E-5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71F0-4BF5-BCB3-AE1F33E47425}"/>
            </c:ext>
          </c:extLst>
        </c:ser>
        <c:ser>
          <c:idx val="58"/>
          <c:order val="58"/>
          <c:tx>
            <c:strRef>
              <c:f>stats!$B$63</c:f>
              <c:strCache>
                <c:ptCount val="1"/>
                <c:pt idx="0">
                  <c:v>CL 72:11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stats!$D$63:$G$63</c:f>
              <c:numCache>
                <c:formatCode>General</c:formatCode>
                <c:ptCount val="4"/>
                <c:pt idx="0">
                  <c:v>1.2150484788135593E-4</c:v>
                </c:pt>
                <c:pt idx="1">
                  <c:v>1.3655329831932774E-4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71F0-4BF5-BCB3-AE1F33E47425}"/>
            </c:ext>
          </c:extLst>
        </c:ser>
        <c:ser>
          <c:idx val="59"/>
          <c:order val="59"/>
          <c:tx>
            <c:strRef>
              <c:f>stats!$B$64</c:f>
              <c:strCache>
                <c:ptCount val="1"/>
                <c:pt idx="0">
                  <c:v>CL 72:11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stats!$D$64:$G$64</c:f>
              <c:numCache>
                <c:formatCode>General</c:formatCode>
                <c:ptCount val="4"/>
                <c:pt idx="0">
                  <c:v>1.1600727514124295E-4</c:v>
                </c:pt>
                <c:pt idx="1">
                  <c:v>1.5060045634920636E-4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71F0-4BF5-BCB3-AE1F33E47425}"/>
            </c:ext>
          </c:extLst>
        </c:ser>
        <c:ser>
          <c:idx val="60"/>
          <c:order val="60"/>
          <c:tx>
            <c:strRef>
              <c:f>stats!$B$65</c:f>
              <c:strCache>
                <c:ptCount val="1"/>
                <c:pt idx="0">
                  <c:v>CL 72:4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stats!$D$65:$G$65</c:f>
              <c:numCache>
                <c:formatCode>General</c:formatCode>
                <c:ptCount val="4"/>
                <c:pt idx="0">
                  <c:v>4.2848355861581914E-4</c:v>
                </c:pt>
                <c:pt idx="1">
                  <c:v>0</c:v>
                </c:pt>
                <c:pt idx="2">
                  <c:v>6.2668097424229275E-4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71F0-4BF5-BCB3-AE1F33E47425}"/>
            </c:ext>
          </c:extLst>
        </c:ser>
        <c:ser>
          <c:idx val="61"/>
          <c:order val="61"/>
          <c:tx>
            <c:strRef>
              <c:f>stats!$B$66</c:f>
              <c:strCache>
                <c:ptCount val="1"/>
                <c:pt idx="0">
                  <c:v>CL 74:15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stats!$D$66:$G$66</c:f>
              <c:numCache>
                <c:formatCode>General</c:formatCode>
                <c:ptCount val="4"/>
                <c:pt idx="0">
                  <c:v>3.4610662288135591E-5</c:v>
                </c:pt>
                <c:pt idx="1">
                  <c:v>5.4222348272642398E-5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71F0-4BF5-BCB3-AE1F33E47425}"/>
            </c:ext>
          </c:extLst>
        </c:ser>
        <c:ser>
          <c:idx val="62"/>
          <c:order val="62"/>
          <c:tx>
            <c:strRef>
              <c:f>stats!$B$67</c:f>
              <c:strCache>
                <c:ptCount val="1"/>
                <c:pt idx="0">
                  <c:v>CL 74:14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stats!$D$67:$G$67</c:f>
              <c:numCache>
                <c:formatCode>General</c:formatCode>
                <c:ptCount val="4"/>
                <c:pt idx="0">
                  <c:v>4.4971333912429377E-4</c:v>
                </c:pt>
                <c:pt idx="1">
                  <c:v>3.5720515639589166E-4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71F0-4BF5-BCB3-AE1F33E47425}"/>
            </c:ext>
          </c:extLst>
        </c:ser>
        <c:ser>
          <c:idx val="63"/>
          <c:order val="63"/>
          <c:tx>
            <c:strRef>
              <c:f>stats!$B$68</c:f>
              <c:strCache>
                <c:ptCount val="1"/>
                <c:pt idx="0">
                  <c:v>CL 74:14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stats!$D$68:$G$68</c:f>
              <c:numCache>
                <c:formatCode>General</c:formatCode>
                <c:ptCount val="4"/>
                <c:pt idx="0">
                  <c:v>3.8592458079096046E-4</c:v>
                </c:pt>
                <c:pt idx="1">
                  <c:v>3.2493856325863682E-4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71F0-4BF5-BCB3-AE1F33E47425}"/>
            </c:ext>
          </c:extLst>
        </c:ser>
        <c:ser>
          <c:idx val="64"/>
          <c:order val="64"/>
          <c:tx>
            <c:strRef>
              <c:f>stats!$B$69</c:f>
              <c:strCache>
                <c:ptCount val="1"/>
                <c:pt idx="0">
                  <c:v>CL 74:13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stats!$D$69:$G$69</c:f>
              <c:numCache>
                <c:formatCode>General</c:formatCode>
                <c:ptCount val="4"/>
                <c:pt idx="0">
                  <c:v>6.3942534180790956E-5</c:v>
                </c:pt>
                <c:pt idx="1">
                  <c:v>7.0052228057889819E-5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71F0-4BF5-BCB3-AE1F33E47425}"/>
            </c:ext>
          </c:extLst>
        </c:ser>
        <c:ser>
          <c:idx val="65"/>
          <c:order val="65"/>
          <c:tx>
            <c:strRef>
              <c:f>stats!$B$70</c:f>
              <c:strCache>
                <c:ptCount val="1"/>
                <c:pt idx="0">
                  <c:v>CL 73:4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stats!$D$70:$G$70</c:f>
              <c:numCache>
                <c:formatCode>General</c:formatCode>
                <c:ptCount val="4"/>
                <c:pt idx="0">
                  <c:v>3.9835543502824859E-5</c:v>
                </c:pt>
                <c:pt idx="1">
                  <c:v>0</c:v>
                </c:pt>
                <c:pt idx="2">
                  <c:v>3.2174879002426151E-5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71F0-4BF5-BCB3-AE1F33E47425}"/>
            </c:ext>
          </c:extLst>
        </c:ser>
        <c:ser>
          <c:idx val="66"/>
          <c:order val="66"/>
          <c:tx>
            <c:strRef>
              <c:f>stats!$B$71</c:f>
              <c:strCache>
                <c:ptCount val="1"/>
                <c:pt idx="0">
                  <c:v>CL 75:16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stats!$D$71:$G$71</c:f>
              <c:numCache>
                <c:formatCode>General</c:formatCode>
                <c:ptCount val="4"/>
                <c:pt idx="0">
                  <c:v>8.2816488418079094E-5</c:v>
                </c:pt>
                <c:pt idx="1">
                  <c:v>8.5325770308123251E-5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71F0-4BF5-BCB3-AE1F33E47425}"/>
            </c:ext>
          </c:extLst>
        </c:ser>
        <c:ser>
          <c:idx val="67"/>
          <c:order val="67"/>
          <c:tx>
            <c:strRef>
              <c:f>stats!$B$72</c:f>
              <c:strCache>
                <c:ptCount val="1"/>
                <c:pt idx="0">
                  <c:v>CL 75:16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stats!$D$72:$G$72</c:f>
              <c:numCache>
                <c:formatCode>General</c:formatCode>
                <c:ptCount val="4"/>
                <c:pt idx="0">
                  <c:v>9.113809081920904E-5</c:v>
                </c:pt>
                <c:pt idx="1">
                  <c:v>1.1022425420168067E-4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71F0-4BF5-BCB3-AE1F33E47425}"/>
            </c:ext>
          </c:extLst>
        </c:ser>
        <c:ser>
          <c:idx val="68"/>
          <c:order val="68"/>
          <c:tx>
            <c:strRef>
              <c:f>stats!$B$73</c:f>
              <c:strCache>
                <c:ptCount val="1"/>
                <c:pt idx="0">
                  <c:v>CL 75:15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stats!$D$73:$G$73</c:f>
              <c:numCache>
                <c:formatCode>General</c:formatCode>
                <c:ptCount val="4"/>
                <c:pt idx="0">
                  <c:v>4.3195498305084745E-5</c:v>
                </c:pt>
                <c:pt idx="1">
                  <c:v>0</c:v>
                </c:pt>
                <c:pt idx="2">
                  <c:v>9.7342935436273232E-5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71F0-4BF5-BCB3-AE1F33E47425}"/>
            </c:ext>
          </c:extLst>
        </c:ser>
        <c:ser>
          <c:idx val="69"/>
          <c:order val="69"/>
          <c:tx>
            <c:strRef>
              <c:f>stats!$B$74</c:f>
              <c:strCache>
                <c:ptCount val="1"/>
                <c:pt idx="0">
                  <c:v>CL 75:14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stats!$D$74:$G$74</c:f>
              <c:numCache>
                <c:formatCode>General</c:formatCode>
                <c:ptCount val="4"/>
                <c:pt idx="0">
                  <c:v>2.3777961751412428E-4</c:v>
                </c:pt>
                <c:pt idx="1">
                  <c:v>3.4272035480859014E-4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71F0-4BF5-BCB3-AE1F33E47425}"/>
            </c:ext>
          </c:extLst>
        </c:ser>
        <c:ser>
          <c:idx val="70"/>
          <c:order val="70"/>
          <c:tx>
            <c:strRef>
              <c:f>stats!$B$75</c:f>
              <c:strCache>
                <c:ptCount val="1"/>
                <c:pt idx="0">
                  <c:v>CL 76:16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stats!$D$75:$G$75</c:f>
              <c:numCache>
                <c:formatCode>General</c:formatCode>
                <c:ptCount val="4"/>
                <c:pt idx="0">
                  <c:v>1.5004171059322032E-4</c:v>
                </c:pt>
                <c:pt idx="1">
                  <c:v>2.4508574813258635E-4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71F0-4BF5-BCB3-AE1F33E47425}"/>
            </c:ext>
          </c:extLst>
        </c:ser>
        <c:ser>
          <c:idx val="71"/>
          <c:order val="71"/>
          <c:tx>
            <c:strRef>
              <c:f>stats!$B$76</c:f>
              <c:strCache>
                <c:ptCount val="1"/>
                <c:pt idx="0">
                  <c:v>CL 76:14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stats!$D$76:$G$76</c:f>
              <c:numCache>
                <c:formatCode>General</c:formatCode>
                <c:ptCount val="4"/>
                <c:pt idx="0">
                  <c:v>3.1580173093220337E-4</c:v>
                </c:pt>
                <c:pt idx="1">
                  <c:v>6.512361286181139E-4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71F0-4BF5-BCB3-AE1F33E47425}"/>
            </c:ext>
          </c:extLst>
        </c:ser>
        <c:ser>
          <c:idx val="72"/>
          <c:order val="72"/>
          <c:tx>
            <c:strRef>
              <c:f>stats!$B$77</c:f>
              <c:strCache>
                <c:ptCount val="1"/>
                <c:pt idx="0">
                  <c:v>CL 75:3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stats!$D$77:$G$77</c:f>
              <c:numCache>
                <c:formatCode>General</c:formatCode>
                <c:ptCount val="4"/>
                <c:pt idx="0">
                  <c:v>5.1777965536723161E-5</c:v>
                </c:pt>
                <c:pt idx="1">
                  <c:v>4.1556943277310929E-5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71F0-4BF5-BCB3-AE1F33E47425}"/>
            </c:ext>
          </c:extLst>
        </c:ser>
        <c:ser>
          <c:idx val="73"/>
          <c:order val="73"/>
          <c:tx>
            <c:strRef>
              <c:f>stats!$B$78</c:f>
              <c:strCache>
                <c:ptCount val="1"/>
                <c:pt idx="0">
                  <c:v>CL 77:16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stats!$D$78:$G$78</c:f>
              <c:numCache>
                <c:formatCode>General</c:formatCode>
                <c:ptCount val="4"/>
                <c:pt idx="0">
                  <c:v>6.1429199293785316E-5</c:v>
                </c:pt>
                <c:pt idx="1">
                  <c:v>1.4346849206349206E-4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71F0-4BF5-BCB3-AE1F33E47425}"/>
            </c:ext>
          </c:extLst>
        </c:ser>
        <c:ser>
          <c:idx val="74"/>
          <c:order val="74"/>
          <c:tx>
            <c:strRef>
              <c:f>stats!$B$79</c:f>
              <c:strCache>
                <c:ptCount val="1"/>
                <c:pt idx="0">
                  <c:v>CL 77:14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stats!$D$79:$G$79</c:f>
              <c:numCache>
                <c:formatCode>General</c:formatCode>
                <c:ptCount val="4"/>
                <c:pt idx="0">
                  <c:v>2.4680956073446324E-5</c:v>
                </c:pt>
                <c:pt idx="1">
                  <c:v>1.440095693277311E-4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71F0-4BF5-BCB3-AE1F33E47425}"/>
            </c:ext>
          </c:extLst>
        </c:ser>
        <c:ser>
          <c:idx val="75"/>
          <c:order val="75"/>
          <c:tx>
            <c:strRef>
              <c:f>stats!$B$80</c:f>
              <c:strCache>
                <c:ptCount val="1"/>
                <c:pt idx="0">
                  <c:v>CL 81:19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stats!$D$80:$G$80</c:f>
              <c:numCache>
                <c:formatCode>General</c:formatCode>
                <c:ptCount val="4"/>
                <c:pt idx="0">
                  <c:v>8.0485178290960453E-4</c:v>
                </c:pt>
                <c:pt idx="1">
                  <c:v>1.1694478396358542E-3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71F0-4BF5-BCB3-AE1F33E47425}"/>
            </c:ext>
          </c:extLst>
        </c:ser>
        <c:ser>
          <c:idx val="76"/>
          <c:order val="76"/>
          <c:tx>
            <c:strRef>
              <c:f>stats!$B$81</c:f>
              <c:strCache>
                <c:ptCount val="1"/>
                <c:pt idx="0">
                  <c:v>CL 81:19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stats!$D$81:$G$81</c:f>
              <c:numCache>
                <c:formatCode>General</c:formatCode>
                <c:ptCount val="4"/>
                <c:pt idx="0">
                  <c:v>1.0826380734463277E-3</c:v>
                </c:pt>
                <c:pt idx="1">
                  <c:v>1.0772083508403362E-3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71F0-4BF5-BCB3-AE1F33E47425}"/>
            </c:ext>
          </c:extLst>
        </c:ser>
        <c:ser>
          <c:idx val="77"/>
          <c:order val="77"/>
          <c:tx>
            <c:strRef>
              <c:f>stats!$B$82</c:f>
              <c:strCache>
                <c:ptCount val="1"/>
                <c:pt idx="0">
                  <c:v>CL 83:19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stats!$D$82:$G$82</c:f>
              <c:numCache>
                <c:formatCode>General</c:formatCode>
                <c:ptCount val="4"/>
                <c:pt idx="0">
                  <c:v>1.1049847500000001E-3</c:v>
                </c:pt>
                <c:pt idx="1">
                  <c:v>1.3524266328197945E-3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71F0-4BF5-BCB3-AE1F33E47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Dilysocardiolipin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stats!$B$83</c:f>
              <c:strCache>
                <c:ptCount val="1"/>
                <c:pt idx="0">
                  <c:v>DLCL 23:0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stats!$D$83:$G$83</c:f>
              <c:numCache>
                <c:formatCode>General</c:formatCode>
                <c:ptCount val="4"/>
                <c:pt idx="0">
                  <c:v>7.7525707627118648E-6</c:v>
                </c:pt>
                <c:pt idx="1">
                  <c:v>3.3988718487394953E-5</c:v>
                </c:pt>
                <c:pt idx="2">
                  <c:v>3.9002381099992977E-5</c:v>
                </c:pt>
                <c:pt idx="3">
                  <c:v>5.7284030428108223E-5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8-4E02-A20A-5E7F20911509}"/>
            </c:ext>
          </c:extLst>
        </c:ser>
        <c:ser>
          <c:idx val="1"/>
          <c:order val="1"/>
          <c:tx>
            <c:strRef>
              <c:f>stats!$B$84</c:f>
              <c:strCache>
                <c:ptCount val="1"/>
                <c:pt idx="0">
                  <c:v>DLCL 25:0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stats!$D$84:$G$84</c:f>
              <c:numCache>
                <c:formatCode>General</c:formatCode>
                <c:ptCount val="4"/>
                <c:pt idx="0">
                  <c:v>1.0546093799435027E-4</c:v>
                </c:pt>
                <c:pt idx="1">
                  <c:v>3.0755073996265172E-4</c:v>
                </c:pt>
                <c:pt idx="2">
                  <c:v>1.9121358582664799E-4</c:v>
                </c:pt>
                <c:pt idx="3">
                  <c:v>3.8701602905965812E-4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98-4E02-A20A-5E7F20911509}"/>
            </c:ext>
          </c:extLst>
        </c:ser>
        <c:ser>
          <c:idx val="2"/>
          <c:order val="2"/>
          <c:tx>
            <c:strRef>
              <c:f>stats!$B$85</c:f>
              <c:strCache>
                <c:ptCount val="1"/>
                <c:pt idx="0">
                  <c:v>DLCL 25:0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stats!$D$85:$G$85</c:f>
              <c:numCache>
                <c:formatCode>General</c:formatCode>
                <c:ptCount val="4"/>
                <c:pt idx="0">
                  <c:v>2.4660231398305083E-4</c:v>
                </c:pt>
                <c:pt idx="1">
                  <c:v>3.4575240662931844E-4</c:v>
                </c:pt>
                <c:pt idx="2">
                  <c:v>2.4471135806602274E-4</c:v>
                </c:pt>
                <c:pt idx="3">
                  <c:v>4.910736561783022E-4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98-4E02-A20A-5E7F20911509}"/>
            </c:ext>
          </c:extLst>
        </c:ser>
        <c:ser>
          <c:idx val="3"/>
          <c:order val="3"/>
          <c:tx>
            <c:strRef>
              <c:f>stats!$B$86</c:f>
              <c:strCache>
                <c:ptCount val="1"/>
                <c:pt idx="0">
                  <c:v>DLCL 26:4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stats!$D$86:$G$86</c:f>
              <c:numCache>
                <c:formatCode>General</c:formatCode>
                <c:ptCount val="4"/>
                <c:pt idx="0">
                  <c:v>1.1449073361581921E-4</c:v>
                </c:pt>
                <c:pt idx="1">
                  <c:v>1.3679854225023344E-4</c:v>
                </c:pt>
                <c:pt idx="2">
                  <c:v>2.284947326273936E-4</c:v>
                </c:pt>
                <c:pt idx="3">
                  <c:v>2.4176204888829629E-4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98-4E02-A20A-5E7F20911509}"/>
            </c:ext>
          </c:extLst>
        </c:ser>
        <c:ser>
          <c:idx val="4"/>
          <c:order val="4"/>
          <c:tx>
            <c:strRef>
              <c:f>stats!$B$87</c:f>
              <c:strCache>
                <c:ptCount val="1"/>
                <c:pt idx="0">
                  <c:v>DLCL 27:3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stats!$D$87:$G$87</c:f>
              <c:numCache>
                <c:formatCode>General</c:formatCode>
                <c:ptCount val="4"/>
                <c:pt idx="0">
                  <c:v>5.5292807189265541E-4</c:v>
                </c:pt>
                <c:pt idx="1">
                  <c:v>5.2278358543417366E-4</c:v>
                </c:pt>
                <c:pt idx="2">
                  <c:v>5.988359125138977E-4</c:v>
                </c:pt>
                <c:pt idx="3">
                  <c:v>6.9177435572665813E-4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98-4E02-A20A-5E7F20911509}"/>
            </c:ext>
          </c:extLst>
        </c:ser>
        <c:ser>
          <c:idx val="5"/>
          <c:order val="5"/>
          <c:tx>
            <c:strRef>
              <c:f>stats!$B$88</c:f>
              <c:strCache>
                <c:ptCount val="1"/>
                <c:pt idx="0">
                  <c:v>DLCL 28:0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stats!$D$88:$G$88</c:f>
              <c:numCache>
                <c:formatCode>General</c:formatCode>
                <c:ptCount val="4"/>
                <c:pt idx="0">
                  <c:v>2.3009552245762711E-4</c:v>
                </c:pt>
                <c:pt idx="1">
                  <c:v>2.7168310574229691E-4</c:v>
                </c:pt>
                <c:pt idx="2">
                  <c:v>1.3451043875311534E-4</c:v>
                </c:pt>
                <c:pt idx="3">
                  <c:v>1.1285173468178441E-4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98-4E02-A20A-5E7F20911509}"/>
            </c:ext>
          </c:extLst>
        </c:ser>
        <c:ser>
          <c:idx val="6"/>
          <c:order val="6"/>
          <c:tx>
            <c:strRef>
              <c:f>stats!$B$89</c:f>
              <c:strCache>
                <c:ptCount val="1"/>
                <c:pt idx="0">
                  <c:v>DLCL 29:1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stats!$D$89:$G$89</c:f>
              <c:numCache>
                <c:formatCode>General</c:formatCode>
                <c:ptCount val="4"/>
                <c:pt idx="0">
                  <c:v>1.0264024420903954E-3</c:v>
                </c:pt>
                <c:pt idx="1">
                  <c:v>6.8043510154061626E-4</c:v>
                </c:pt>
                <c:pt idx="2">
                  <c:v>9.5381064179345066E-4</c:v>
                </c:pt>
                <c:pt idx="3">
                  <c:v>1.0919925357898773E-3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98-4E02-A20A-5E7F20911509}"/>
            </c:ext>
          </c:extLst>
        </c:ser>
        <c:ser>
          <c:idx val="7"/>
          <c:order val="7"/>
          <c:tx>
            <c:strRef>
              <c:f>stats!$B$90</c:f>
              <c:strCache>
                <c:ptCount val="1"/>
                <c:pt idx="0">
                  <c:v>DLCL 29:1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stats!$D$90:$G$90</c:f>
              <c:numCache>
                <c:formatCode>General</c:formatCode>
                <c:ptCount val="4"/>
                <c:pt idx="0">
                  <c:v>2.4692241073446326E-4</c:v>
                </c:pt>
                <c:pt idx="1">
                  <c:v>1.5860028594771243E-4</c:v>
                </c:pt>
                <c:pt idx="2">
                  <c:v>4.8500668080199384E-4</c:v>
                </c:pt>
                <c:pt idx="3">
                  <c:v>2.5232006955207791E-4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98-4E02-A20A-5E7F20911509}"/>
            </c:ext>
          </c:extLst>
        </c:ser>
        <c:ser>
          <c:idx val="8"/>
          <c:order val="8"/>
          <c:tx>
            <c:strRef>
              <c:f>stats!$B$91</c:f>
              <c:strCache>
                <c:ptCount val="1"/>
                <c:pt idx="0">
                  <c:v>DLCL 29:0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stats!$D$91:$G$91</c:f>
              <c:numCache>
                <c:formatCode>General</c:formatCode>
                <c:ptCount val="4"/>
                <c:pt idx="0">
                  <c:v>9.9578499999999999E-6</c:v>
                </c:pt>
                <c:pt idx="1">
                  <c:v>8.3708730158730155E-6</c:v>
                </c:pt>
                <c:pt idx="2">
                  <c:v>1.4463356747552149E-5</c:v>
                </c:pt>
                <c:pt idx="3">
                  <c:v>2.7683570775164941E-5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398-4E02-A20A-5E7F20911509}"/>
            </c:ext>
          </c:extLst>
        </c:ser>
        <c:ser>
          <c:idx val="9"/>
          <c:order val="9"/>
          <c:tx>
            <c:strRef>
              <c:f>stats!$B$92</c:f>
              <c:strCache>
                <c:ptCount val="1"/>
                <c:pt idx="0">
                  <c:v>DLCL 30:6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stats!$D$92:$G$92</c:f>
              <c:numCache>
                <c:formatCode>General</c:formatCode>
                <c:ptCount val="4"/>
                <c:pt idx="0">
                  <c:v>1.4232842330508475E-4</c:v>
                </c:pt>
                <c:pt idx="1">
                  <c:v>1.2270226423902894E-4</c:v>
                </c:pt>
                <c:pt idx="2">
                  <c:v>1.2033285285620403E-4</c:v>
                </c:pt>
                <c:pt idx="3">
                  <c:v>1.8913935789321643E-4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398-4E02-A20A-5E7F20911509}"/>
            </c:ext>
          </c:extLst>
        </c:ser>
        <c:ser>
          <c:idx val="10"/>
          <c:order val="10"/>
          <c:tx>
            <c:strRef>
              <c:f>stats!$B$93</c:f>
              <c:strCache>
                <c:ptCount val="1"/>
                <c:pt idx="0">
                  <c:v>DLCL 30:4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stats!$D$93:$G$93</c:f>
              <c:numCache>
                <c:formatCode>General</c:formatCode>
                <c:ptCount val="4"/>
                <c:pt idx="0">
                  <c:v>1.4197785932203391E-4</c:v>
                </c:pt>
                <c:pt idx="1">
                  <c:v>2.5887640522875816E-4</c:v>
                </c:pt>
                <c:pt idx="2">
                  <c:v>3.2815263373796744E-4</c:v>
                </c:pt>
                <c:pt idx="3">
                  <c:v>1.6765754328024339E-4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398-4E02-A20A-5E7F20911509}"/>
            </c:ext>
          </c:extLst>
        </c:ser>
        <c:ser>
          <c:idx val="11"/>
          <c:order val="11"/>
          <c:tx>
            <c:strRef>
              <c:f>stats!$B$94</c:f>
              <c:strCache>
                <c:ptCount val="1"/>
                <c:pt idx="0">
                  <c:v>DLCL 31:6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stats!$D$94:$G$94</c:f>
              <c:numCache>
                <c:formatCode>General</c:formatCode>
                <c:ptCount val="4"/>
                <c:pt idx="0">
                  <c:v>4.4979154548022599E-4</c:v>
                </c:pt>
                <c:pt idx="1">
                  <c:v>7.5601644024276377E-4</c:v>
                </c:pt>
                <c:pt idx="2">
                  <c:v>5.117519236651002E-4</c:v>
                </c:pt>
                <c:pt idx="3">
                  <c:v>5.1320246765439506E-4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398-4E02-A20A-5E7F20911509}"/>
            </c:ext>
          </c:extLst>
        </c:ser>
        <c:ser>
          <c:idx val="12"/>
          <c:order val="12"/>
          <c:tx>
            <c:strRef>
              <c:f>stats!$B$95</c:f>
              <c:strCache>
                <c:ptCount val="1"/>
                <c:pt idx="0">
                  <c:v>DLCL 31:6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stats!$D$95:$G$95</c:f>
              <c:numCache>
                <c:formatCode>General</c:formatCode>
                <c:ptCount val="4"/>
                <c:pt idx="0">
                  <c:v>4.4962330381355934E-4</c:v>
                </c:pt>
                <c:pt idx="1">
                  <c:v>4.1109317577030816E-4</c:v>
                </c:pt>
                <c:pt idx="2">
                  <c:v>4.5482927924297474E-4</c:v>
                </c:pt>
                <c:pt idx="3">
                  <c:v>4.4556323017182475E-4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398-4E02-A20A-5E7F20911509}"/>
            </c:ext>
          </c:extLst>
        </c:ser>
        <c:ser>
          <c:idx val="13"/>
          <c:order val="13"/>
          <c:tx>
            <c:strRef>
              <c:f>stats!$B$96</c:f>
              <c:strCache>
                <c:ptCount val="1"/>
                <c:pt idx="0">
                  <c:v>DLCL 31:2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stats!$D$96:$G$96</c:f>
              <c:numCache>
                <c:formatCode>General</c:formatCode>
                <c:ptCount val="4"/>
                <c:pt idx="0">
                  <c:v>4.0379218799435025E-3</c:v>
                </c:pt>
                <c:pt idx="1">
                  <c:v>4.4930625933706815E-3</c:v>
                </c:pt>
                <c:pt idx="2">
                  <c:v>6.205966614899131E-3</c:v>
                </c:pt>
                <c:pt idx="3">
                  <c:v>6.6180070221951862E-3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398-4E02-A20A-5E7F20911509}"/>
            </c:ext>
          </c:extLst>
        </c:ser>
        <c:ser>
          <c:idx val="14"/>
          <c:order val="14"/>
          <c:tx>
            <c:strRef>
              <c:f>stats!$B$97</c:f>
              <c:strCache>
                <c:ptCount val="1"/>
                <c:pt idx="0">
                  <c:v>DLCL 32:6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stats!$D$97:$G$97</c:f>
              <c:numCache>
                <c:formatCode>General</c:formatCode>
                <c:ptCount val="4"/>
                <c:pt idx="0">
                  <c:v>3.7614916525423732E-4</c:v>
                </c:pt>
                <c:pt idx="1">
                  <c:v>2.5334332866479926E-4</c:v>
                </c:pt>
                <c:pt idx="2">
                  <c:v>4.1843885758037919E-4</c:v>
                </c:pt>
                <c:pt idx="3">
                  <c:v>4.1916091283398794E-4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398-4E02-A20A-5E7F20911509}"/>
            </c:ext>
          </c:extLst>
        </c:ser>
        <c:ser>
          <c:idx val="15"/>
          <c:order val="15"/>
          <c:tx>
            <c:strRef>
              <c:f>stats!$B$98</c:f>
              <c:strCache>
                <c:ptCount val="1"/>
                <c:pt idx="0">
                  <c:v>DLCL 32:5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stats!$D$98:$G$98</c:f>
              <c:numCache>
                <c:formatCode>General</c:formatCode>
                <c:ptCount val="4"/>
                <c:pt idx="0">
                  <c:v>2.4227555451977398E-4</c:v>
                </c:pt>
                <c:pt idx="1">
                  <c:v>2.9938796451914096E-4</c:v>
                </c:pt>
                <c:pt idx="2">
                  <c:v>3.4771817453822535E-4</c:v>
                </c:pt>
                <c:pt idx="3">
                  <c:v>3.2573981685175005E-4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398-4E02-A20A-5E7F20911509}"/>
            </c:ext>
          </c:extLst>
        </c:ser>
        <c:ser>
          <c:idx val="16"/>
          <c:order val="16"/>
          <c:tx>
            <c:strRef>
              <c:f>stats!$B$99</c:f>
              <c:strCache>
                <c:ptCount val="1"/>
                <c:pt idx="0">
                  <c:v>DLCL 32:5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stats!$D$99:$G$99</c:f>
              <c:numCache>
                <c:formatCode>General</c:formatCode>
                <c:ptCount val="4"/>
                <c:pt idx="0">
                  <c:v>9.7361148728813558E-5</c:v>
                </c:pt>
                <c:pt idx="1">
                  <c:v>8.0163389355742307E-5</c:v>
                </c:pt>
                <c:pt idx="2">
                  <c:v>1.0258595735842975E-4</c:v>
                </c:pt>
                <c:pt idx="3">
                  <c:v>7.1356759986074776E-5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398-4E02-A20A-5E7F20911509}"/>
            </c:ext>
          </c:extLst>
        </c:ser>
        <c:ser>
          <c:idx val="17"/>
          <c:order val="17"/>
          <c:tx>
            <c:strRef>
              <c:f>stats!$B$100</c:f>
              <c:strCache>
                <c:ptCount val="1"/>
                <c:pt idx="0">
                  <c:v>DLCL 32:4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stats!$D$100:$G$100</c:f>
              <c:numCache>
                <c:formatCode>General</c:formatCode>
                <c:ptCount val="4"/>
                <c:pt idx="0">
                  <c:v>1.098489540960452E-3</c:v>
                </c:pt>
                <c:pt idx="1">
                  <c:v>1.2651927229225023E-3</c:v>
                </c:pt>
                <c:pt idx="2">
                  <c:v>1.1228205243297086E-3</c:v>
                </c:pt>
                <c:pt idx="3">
                  <c:v>1.0230047355039656E-3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398-4E02-A20A-5E7F20911509}"/>
            </c:ext>
          </c:extLst>
        </c:ser>
        <c:ser>
          <c:idx val="18"/>
          <c:order val="18"/>
          <c:tx>
            <c:strRef>
              <c:f>stats!$B$101</c:f>
              <c:strCache>
                <c:ptCount val="1"/>
                <c:pt idx="0">
                  <c:v>DLCL 32:4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stats!$D$101:$G$101</c:f>
              <c:numCache>
                <c:formatCode>General</c:formatCode>
                <c:ptCount val="4"/>
                <c:pt idx="0">
                  <c:v>1.60912265720339E-3</c:v>
                </c:pt>
                <c:pt idx="1">
                  <c:v>1.5233484955648926E-3</c:v>
                </c:pt>
                <c:pt idx="2">
                  <c:v>2.5679427722807061E-3</c:v>
                </c:pt>
                <c:pt idx="3">
                  <c:v>1.9938757170011871E-3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398-4E02-A20A-5E7F20911509}"/>
            </c:ext>
          </c:extLst>
        </c:ser>
        <c:ser>
          <c:idx val="19"/>
          <c:order val="19"/>
          <c:tx>
            <c:strRef>
              <c:f>stats!$B$102</c:f>
              <c:strCache>
                <c:ptCount val="1"/>
                <c:pt idx="0">
                  <c:v>DLCL 33:5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stats!$D$102:$G$102</c:f>
              <c:numCache>
                <c:formatCode>General</c:formatCode>
                <c:ptCount val="4"/>
                <c:pt idx="0">
                  <c:v>2.4974107118644069E-4</c:v>
                </c:pt>
                <c:pt idx="1">
                  <c:v>3.6114934640522878E-4</c:v>
                </c:pt>
                <c:pt idx="2">
                  <c:v>4.7606697086552017E-4</c:v>
                </c:pt>
                <c:pt idx="3">
                  <c:v>4.5331661477111324E-4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398-4E02-A20A-5E7F20911509}"/>
            </c:ext>
          </c:extLst>
        </c:ser>
        <c:ser>
          <c:idx val="20"/>
          <c:order val="20"/>
          <c:tx>
            <c:strRef>
              <c:f>stats!$B$103</c:f>
              <c:strCache>
                <c:ptCount val="1"/>
                <c:pt idx="0">
                  <c:v>DLCL 33:5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stats!$D$103:$G$103</c:f>
              <c:numCache>
                <c:formatCode>General</c:formatCode>
                <c:ptCount val="4"/>
                <c:pt idx="0">
                  <c:v>1.0816086868644069E-3</c:v>
                </c:pt>
                <c:pt idx="1">
                  <c:v>1.2458132492997199E-3</c:v>
                </c:pt>
                <c:pt idx="2">
                  <c:v>1.5472731950592485E-3</c:v>
                </c:pt>
                <c:pt idx="3">
                  <c:v>1.2415812159392032E-3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398-4E02-A20A-5E7F20911509}"/>
            </c:ext>
          </c:extLst>
        </c:ser>
        <c:ser>
          <c:idx val="21"/>
          <c:order val="21"/>
          <c:tx>
            <c:strRef>
              <c:f>stats!$B$104</c:f>
              <c:strCache>
                <c:ptCount val="1"/>
                <c:pt idx="0">
                  <c:v>DLCL 33:3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stats!$D$104:$G$104</c:f>
              <c:numCache>
                <c:formatCode>General</c:formatCode>
                <c:ptCount val="4"/>
                <c:pt idx="0">
                  <c:v>3.4883185451977401E-5</c:v>
                </c:pt>
                <c:pt idx="1">
                  <c:v>2.2388764005602238E-4</c:v>
                </c:pt>
                <c:pt idx="2">
                  <c:v>7.4482982120051093E-5</c:v>
                </c:pt>
                <c:pt idx="3">
                  <c:v>1.6366607151123923E-4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398-4E02-A20A-5E7F20911509}"/>
            </c:ext>
          </c:extLst>
        </c:ser>
        <c:ser>
          <c:idx val="22"/>
          <c:order val="22"/>
          <c:tx>
            <c:strRef>
              <c:f>stats!$B$105</c:f>
              <c:strCache>
                <c:ptCount val="1"/>
                <c:pt idx="0">
                  <c:v>DLCL 33:3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stats!$D$105:$G$105</c:f>
              <c:numCache>
                <c:formatCode>General</c:formatCode>
                <c:ptCount val="4"/>
                <c:pt idx="0">
                  <c:v>8.5659202401129942E-5</c:v>
                </c:pt>
                <c:pt idx="1">
                  <c:v>2.2400514005602241E-4</c:v>
                </c:pt>
                <c:pt idx="2">
                  <c:v>1.0943231482514767E-4</c:v>
                </c:pt>
                <c:pt idx="3">
                  <c:v>2.1769558915572741E-4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398-4E02-A20A-5E7F20911509}"/>
            </c:ext>
          </c:extLst>
        </c:ser>
        <c:ser>
          <c:idx val="23"/>
          <c:order val="23"/>
          <c:tx>
            <c:strRef>
              <c:f>stats!$B$106</c:f>
              <c:strCache>
                <c:ptCount val="1"/>
                <c:pt idx="0">
                  <c:v>DLCL 34:8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stats!$D$106:$G$106</c:f>
              <c:numCache>
                <c:formatCode>General</c:formatCode>
                <c:ptCount val="4"/>
                <c:pt idx="0">
                  <c:v>1.0813341666666667E-5</c:v>
                </c:pt>
                <c:pt idx="1">
                  <c:v>3.3156538281979454E-5</c:v>
                </c:pt>
                <c:pt idx="2">
                  <c:v>4.1761078149346764E-5</c:v>
                </c:pt>
                <c:pt idx="3">
                  <c:v>5.160636107083534E-5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398-4E02-A20A-5E7F20911509}"/>
            </c:ext>
          </c:extLst>
        </c:ser>
        <c:ser>
          <c:idx val="24"/>
          <c:order val="24"/>
          <c:tx>
            <c:strRef>
              <c:f>stats!$B$107</c:f>
              <c:strCache>
                <c:ptCount val="1"/>
                <c:pt idx="0">
                  <c:v>DLCL 35:8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stats!$D$107:$G$107</c:f>
              <c:numCache>
                <c:formatCode>General</c:formatCode>
                <c:ptCount val="4"/>
                <c:pt idx="0">
                  <c:v>2.3094838206214689E-4</c:v>
                </c:pt>
                <c:pt idx="1">
                  <c:v>2.3869341619981325E-4</c:v>
                </c:pt>
                <c:pt idx="2">
                  <c:v>1.8256545276444842E-4</c:v>
                </c:pt>
                <c:pt idx="3">
                  <c:v>1.9899009540263728E-4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398-4E02-A20A-5E7F20911509}"/>
            </c:ext>
          </c:extLst>
        </c:ser>
        <c:ser>
          <c:idx val="25"/>
          <c:order val="25"/>
          <c:tx>
            <c:strRef>
              <c:f>stats!$B$108</c:f>
              <c:strCache>
                <c:ptCount val="1"/>
                <c:pt idx="0">
                  <c:v>DLCL 36:8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stats!$D$108:$G$108</c:f>
              <c:numCache>
                <c:formatCode>General</c:formatCode>
                <c:ptCount val="4"/>
                <c:pt idx="0">
                  <c:v>1.2051575254237285E-4</c:v>
                </c:pt>
                <c:pt idx="1">
                  <c:v>1.202851505602241E-4</c:v>
                </c:pt>
                <c:pt idx="2">
                  <c:v>1.7081293930075597E-4</c:v>
                </c:pt>
                <c:pt idx="3">
                  <c:v>1.3007833432402454E-4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398-4E02-A20A-5E7F20911509}"/>
            </c:ext>
          </c:extLst>
        </c:ser>
        <c:ser>
          <c:idx val="26"/>
          <c:order val="26"/>
          <c:tx>
            <c:strRef>
              <c:f>stats!$B$109</c:f>
              <c:strCache>
                <c:ptCount val="1"/>
                <c:pt idx="0">
                  <c:v>DLCL 36:8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stats!$D$109:$G$109</c:f>
              <c:numCache>
                <c:formatCode>General</c:formatCode>
                <c:ptCount val="4"/>
                <c:pt idx="0">
                  <c:v>1.2356031807909606E-4</c:v>
                </c:pt>
                <c:pt idx="1">
                  <c:v>1.5247966970121382E-4</c:v>
                </c:pt>
                <c:pt idx="2">
                  <c:v>2.4233243013965867E-4</c:v>
                </c:pt>
                <c:pt idx="3">
                  <c:v>2.483392878504223E-4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398-4E02-A20A-5E7F20911509}"/>
            </c:ext>
          </c:extLst>
        </c:ser>
        <c:ser>
          <c:idx val="27"/>
          <c:order val="27"/>
          <c:tx>
            <c:strRef>
              <c:f>stats!$B$110</c:f>
              <c:strCache>
                <c:ptCount val="1"/>
                <c:pt idx="0">
                  <c:v>DLCL 36:8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stats!$D$110:$G$110</c:f>
              <c:numCache>
                <c:formatCode>General</c:formatCode>
                <c:ptCount val="4"/>
                <c:pt idx="0">
                  <c:v>3.0795555338983049E-4</c:v>
                </c:pt>
                <c:pt idx="1">
                  <c:v>3.5103575163398696E-4</c:v>
                </c:pt>
                <c:pt idx="2">
                  <c:v>4.3969141619858891E-4</c:v>
                </c:pt>
                <c:pt idx="3">
                  <c:v>4.8066512271608639E-4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398-4E02-A20A-5E7F20911509}"/>
            </c:ext>
          </c:extLst>
        </c:ser>
        <c:ser>
          <c:idx val="28"/>
          <c:order val="28"/>
          <c:tx>
            <c:strRef>
              <c:f>stats!$B$111</c:f>
              <c:strCache>
                <c:ptCount val="1"/>
                <c:pt idx="0">
                  <c:v>DLCL 36:8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stats!$D$111:$G$111</c:f>
              <c:numCache>
                <c:formatCode>General</c:formatCode>
                <c:ptCount val="4"/>
                <c:pt idx="0">
                  <c:v>1.9962864632768363E-4</c:v>
                </c:pt>
                <c:pt idx="1">
                  <c:v>2.0495601423902894E-4</c:v>
                </c:pt>
                <c:pt idx="2">
                  <c:v>2.9126889370399299E-4</c:v>
                </c:pt>
                <c:pt idx="3">
                  <c:v>2.6930580447829459E-4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398-4E02-A20A-5E7F20911509}"/>
            </c:ext>
          </c:extLst>
        </c:ser>
        <c:ser>
          <c:idx val="29"/>
          <c:order val="29"/>
          <c:tx>
            <c:strRef>
              <c:f>stats!$B$112</c:f>
              <c:strCache>
                <c:ptCount val="1"/>
                <c:pt idx="0">
                  <c:v>DLCL 36:4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stats!$D$112:$G$112</c:f>
              <c:numCache>
                <c:formatCode>General</c:formatCode>
                <c:ptCount val="4"/>
                <c:pt idx="0">
                  <c:v>3.1595537570621465E-5</c:v>
                </c:pt>
                <c:pt idx="1">
                  <c:v>3.4262920168067229E-5</c:v>
                </c:pt>
                <c:pt idx="2">
                  <c:v>5.0574613655056681E-5</c:v>
                </c:pt>
                <c:pt idx="3">
                  <c:v>2.9255705733231857E-5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398-4E02-A20A-5E7F20911509}"/>
            </c:ext>
          </c:extLst>
        </c:ser>
        <c:ser>
          <c:idx val="30"/>
          <c:order val="30"/>
          <c:tx>
            <c:strRef>
              <c:f>stats!$B$113</c:f>
              <c:strCache>
                <c:ptCount val="1"/>
                <c:pt idx="0">
                  <c:v>DLCL 37:9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stats!$D$113:$G$113</c:f>
              <c:numCache>
                <c:formatCode>General</c:formatCode>
                <c:ptCount val="4"/>
                <c:pt idx="0">
                  <c:v>4.0822974265536724E-4</c:v>
                </c:pt>
                <c:pt idx="1">
                  <c:v>5.7162670868347333E-4</c:v>
                </c:pt>
                <c:pt idx="2">
                  <c:v>7.6648797226252022E-4</c:v>
                </c:pt>
                <c:pt idx="3">
                  <c:v>7.5370439403955717E-4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398-4E02-A20A-5E7F20911509}"/>
            </c:ext>
          </c:extLst>
        </c:ser>
        <c:ser>
          <c:idx val="31"/>
          <c:order val="31"/>
          <c:tx>
            <c:strRef>
              <c:f>stats!$B$114</c:f>
              <c:strCache>
                <c:ptCount val="1"/>
                <c:pt idx="0">
                  <c:v>DLCL 37:8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stats!$D$114:$G$114</c:f>
              <c:numCache>
                <c:formatCode>General</c:formatCode>
                <c:ptCount val="4"/>
                <c:pt idx="0">
                  <c:v>4.4381268912429373E-4</c:v>
                </c:pt>
                <c:pt idx="1">
                  <c:v>4.4916636671335199E-4</c:v>
                </c:pt>
                <c:pt idx="2">
                  <c:v>5.4047604320367677E-4</c:v>
                </c:pt>
                <c:pt idx="3">
                  <c:v>4.839334943900953E-4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398-4E02-A20A-5E7F20911509}"/>
            </c:ext>
          </c:extLst>
        </c:ser>
        <c:ser>
          <c:idx val="32"/>
          <c:order val="32"/>
          <c:tx>
            <c:strRef>
              <c:f>stats!$B$115</c:f>
              <c:strCache>
                <c:ptCount val="1"/>
                <c:pt idx="0">
                  <c:v>DLCL 37:8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stats!$D$115:$G$115</c:f>
              <c:numCache>
                <c:formatCode>General</c:formatCode>
                <c:ptCount val="4"/>
                <c:pt idx="0">
                  <c:v>2.7158322966101692E-4</c:v>
                </c:pt>
                <c:pt idx="1">
                  <c:v>3.4662588585434169E-4</c:v>
                </c:pt>
                <c:pt idx="2">
                  <c:v>5.557561563069598E-4</c:v>
                </c:pt>
                <c:pt idx="3">
                  <c:v>4.8174052612184209E-4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398-4E02-A20A-5E7F20911509}"/>
            </c:ext>
          </c:extLst>
        </c:ser>
        <c:ser>
          <c:idx val="33"/>
          <c:order val="33"/>
          <c:tx>
            <c:strRef>
              <c:f>stats!$B$116</c:f>
              <c:strCache>
                <c:ptCount val="1"/>
                <c:pt idx="0">
                  <c:v>DLCL 37:8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stats!$D$116:$G$116</c:f>
              <c:numCache>
                <c:formatCode>General</c:formatCode>
                <c:ptCount val="4"/>
                <c:pt idx="0">
                  <c:v>8.0588708686440676E-4</c:v>
                </c:pt>
                <c:pt idx="1">
                  <c:v>8.3780393207282921E-4</c:v>
                </c:pt>
                <c:pt idx="2">
                  <c:v>6.9632212850334987E-4</c:v>
                </c:pt>
                <c:pt idx="3">
                  <c:v>7.7267133416477317E-4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398-4E02-A20A-5E7F20911509}"/>
            </c:ext>
          </c:extLst>
        </c:ser>
        <c:ser>
          <c:idx val="34"/>
          <c:order val="34"/>
          <c:tx>
            <c:strRef>
              <c:f>stats!$B$117</c:f>
              <c:strCache>
                <c:ptCount val="1"/>
                <c:pt idx="0">
                  <c:v>DLCL 38:10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stats!$D$117:$G$117</c:f>
              <c:numCache>
                <c:formatCode>General</c:formatCode>
                <c:ptCount val="4"/>
                <c:pt idx="0">
                  <c:v>1.9304416299435029E-4</c:v>
                </c:pt>
                <c:pt idx="1">
                  <c:v>1.4987640289449114E-4</c:v>
                </c:pt>
                <c:pt idx="2">
                  <c:v>1.8379046433723088E-4</c:v>
                </c:pt>
                <c:pt idx="3">
                  <c:v>1.7896770286485674E-4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398-4E02-A20A-5E7F20911509}"/>
            </c:ext>
          </c:extLst>
        </c:ser>
        <c:ser>
          <c:idx val="35"/>
          <c:order val="35"/>
          <c:tx>
            <c:strRef>
              <c:f>stats!$B$118</c:f>
              <c:strCache>
                <c:ptCount val="1"/>
                <c:pt idx="0">
                  <c:v>DLCL 38:10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stats!$D$118:$G$118</c:f>
              <c:numCache>
                <c:formatCode>General</c:formatCode>
                <c:ptCount val="4"/>
                <c:pt idx="0">
                  <c:v>5.6977676271186444E-5</c:v>
                </c:pt>
                <c:pt idx="1">
                  <c:v>4.1437906162464987E-5</c:v>
                </c:pt>
                <c:pt idx="2">
                  <c:v>7.3930063918957453E-5</c:v>
                </c:pt>
                <c:pt idx="3">
                  <c:v>5.7226605012341974E-5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398-4E02-A20A-5E7F20911509}"/>
            </c:ext>
          </c:extLst>
        </c:ser>
        <c:ser>
          <c:idx val="36"/>
          <c:order val="36"/>
          <c:tx>
            <c:strRef>
              <c:f>stats!$B$119</c:f>
              <c:strCache>
                <c:ptCount val="1"/>
                <c:pt idx="0">
                  <c:v>DLCL 38:9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stats!$D$119:$G$119</c:f>
              <c:numCache>
                <c:formatCode>General</c:formatCode>
                <c:ptCount val="4"/>
                <c:pt idx="0">
                  <c:v>4.4727515395480221E-5</c:v>
                </c:pt>
                <c:pt idx="1">
                  <c:v>3.9785365312791782E-5</c:v>
                </c:pt>
                <c:pt idx="2">
                  <c:v>3.3202999933869814E-5</c:v>
                </c:pt>
                <c:pt idx="3">
                  <c:v>2.1306683045477355E-5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398-4E02-A20A-5E7F20911509}"/>
            </c:ext>
          </c:extLst>
        </c:ser>
        <c:ser>
          <c:idx val="37"/>
          <c:order val="37"/>
          <c:tx>
            <c:strRef>
              <c:f>stats!$B$120</c:f>
              <c:strCache>
                <c:ptCount val="1"/>
                <c:pt idx="0">
                  <c:v>DLCL 38:8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stats!$D$120:$G$120</c:f>
              <c:numCache>
                <c:formatCode>General</c:formatCode>
                <c:ptCount val="4"/>
                <c:pt idx="0">
                  <c:v>6.8858322612994343E-4</c:v>
                </c:pt>
                <c:pt idx="1">
                  <c:v>9.3388182656395889E-4</c:v>
                </c:pt>
                <c:pt idx="2">
                  <c:v>9.6304194276019119E-4</c:v>
                </c:pt>
                <c:pt idx="3">
                  <c:v>7.9032569954835591E-4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398-4E02-A20A-5E7F20911509}"/>
            </c:ext>
          </c:extLst>
        </c:ser>
        <c:ser>
          <c:idx val="38"/>
          <c:order val="38"/>
          <c:tx>
            <c:strRef>
              <c:f>stats!$B$121</c:f>
              <c:strCache>
                <c:ptCount val="1"/>
                <c:pt idx="0">
                  <c:v>DLCL 38:8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stats!$D$121:$G$121</c:f>
              <c:numCache>
                <c:formatCode>General</c:formatCode>
                <c:ptCount val="4"/>
                <c:pt idx="0">
                  <c:v>7.5902819646892644E-4</c:v>
                </c:pt>
                <c:pt idx="1">
                  <c:v>1.0158341865079367E-3</c:v>
                </c:pt>
                <c:pt idx="2">
                  <c:v>9.1997501436264959E-4</c:v>
                </c:pt>
                <c:pt idx="3">
                  <c:v>8.8731736325220771E-4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398-4E02-A20A-5E7F20911509}"/>
            </c:ext>
          </c:extLst>
        </c:ser>
        <c:ser>
          <c:idx val="39"/>
          <c:order val="39"/>
          <c:tx>
            <c:strRef>
              <c:f>stats!$B$122</c:f>
              <c:strCache>
                <c:ptCount val="1"/>
                <c:pt idx="0">
                  <c:v>DLCL 38:8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stats!$D$122:$G$122</c:f>
              <c:numCache>
                <c:formatCode>General</c:formatCode>
                <c:ptCount val="4"/>
                <c:pt idx="0">
                  <c:v>9.6744013036723173E-4</c:v>
                </c:pt>
                <c:pt idx="1">
                  <c:v>1.2285605100373481E-3</c:v>
                </c:pt>
                <c:pt idx="2">
                  <c:v>1.4488103977317347E-3</c:v>
                </c:pt>
                <c:pt idx="3">
                  <c:v>1.2777267221361153E-3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398-4E02-A20A-5E7F20911509}"/>
            </c:ext>
          </c:extLst>
        </c:ser>
        <c:ser>
          <c:idx val="40"/>
          <c:order val="40"/>
          <c:tx>
            <c:strRef>
              <c:f>stats!$B$123</c:f>
              <c:strCache>
                <c:ptCount val="1"/>
                <c:pt idx="0">
                  <c:v>DLCL 38:7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stats!$D$123:$G$123</c:f>
              <c:numCache>
                <c:formatCode>General</c:formatCode>
                <c:ptCount val="4"/>
                <c:pt idx="0">
                  <c:v>1.0178822500000002E-4</c:v>
                </c:pt>
                <c:pt idx="1">
                  <c:v>2.2401312091503266E-4</c:v>
                </c:pt>
                <c:pt idx="2">
                  <c:v>9.5270312093144352E-5</c:v>
                </c:pt>
                <c:pt idx="3">
                  <c:v>2.6975233395737619E-4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398-4E02-A20A-5E7F20911509}"/>
            </c:ext>
          </c:extLst>
        </c:ser>
        <c:ser>
          <c:idx val="41"/>
          <c:order val="41"/>
          <c:tx>
            <c:strRef>
              <c:f>stats!$B$124</c:f>
              <c:strCache>
                <c:ptCount val="1"/>
                <c:pt idx="0">
                  <c:v>DLCL 39:8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stats!$D$124:$G$124</c:f>
              <c:numCache>
                <c:formatCode>General</c:formatCode>
                <c:ptCount val="4"/>
                <c:pt idx="0">
                  <c:v>2.5979687387005652E-4</c:v>
                </c:pt>
                <c:pt idx="1">
                  <c:v>2.6492668650793651E-4</c:v>
                </c:pt>
                <c:pt idx="2">
                  <c:v>3.6258906899031603E-4</c:v>
                </c:pt>
                <c:pt idx="3">
                  <c:v>2.9132281358154312E-4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398-4E02-A20A-5E7F20911509}"/>
            </c:ext>
          </c:extLst>
        </c:ser>
        <c:ser>
          <c:idx val="42"/>
          <c:order val="42"/>
          <c:tx>
            <c:strRef>
              <c:f>stats!$B$125</c:f>
              <c:strCache>
                <c:ptCount val="1"/>
                <c:pt idx="0">
                  <c:v>DLCL 40:10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stats!$D$125:$G$125</c:f>
              <c:numCache>
                <c:formatCode>General</c:formatCode>
                <c:ptCount val="4"/>
                <c:pt idx="0">
                  <c:v>3.8874996737288132E-4</c:v>
                </c:pt>
                <c:pt idx="1">
                  <c:v>2.854315476190476E-4</c:v>
                </c:pt>
                <c:pt idx="2">
                  <c:v>3.0411092109015615E-4</c:v>
                </c:pt>
                <c:pt idx="3">
                  <c:v>2.4799347004871979E-4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398-4E02-A20A-5E7F20911509}"/>
            </c:ext>
          </c:extLst>
        </c:ser>
        <c:ser>
          <c:idx val="43"/>
          <c:order val="43"/>
          <c:tx>
            <c:strRef>
              <c:f>stats!$B$126</c:f>
              <c:strCache>
                <c:ptCount val="1"/>
                <c:pt idx="0">
                  <c:v>DLCL 40:8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stats!$D$126:$G$126</c:f>
              <c:numCache>
                <c:formatCode>General</c:formatCode>
                <c:ptCount val="4"/>
                <c:pt idx="0">
                  <c:v>1.4709910758474575E-3</c:v>
                </c:pt>
                <c:pt idx="1">
                  <c:v>1.2247809348739497E-3</c:v>
                </c:pt>
                <c:pt idx="2">
                  <c:v>1.3922297366778674E-3</c:v>
                </c:pt>
                <c:pt idx="3">
                  <c:v>1.0391570446940616E-3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398-4E02-A20A-5E7F20911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Monolysocardiolipin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stats!$B$173</c:f>
              <c:strCache>
                <c:ptCount val="1"/>
                <c:pt idx="0">
                  <c:v>MLCL 51:8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stats!$D$173:$G$173</c:f>
              <c:numCache>
                <c:formatCode>General</c:formatCode>
                <c:ptCount val="4"/>
                <c:pt idx="0">
                  <c:v>1.0063690508474577E-4</c:v>
                </c:pt>
                <c:pt idx="1">
                  <c:v>8.2794048786181157E-5</c:v>
                </c:pt>
                <c:pt idx="2">
                  <c:v>4.8728924103212685E-5</c:v>
                </c:pt>
                <c:pt idx="3">
                  <c:v>4.2728370201860278E-5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5E-48AA-9743-2323D2E5B118}"/>
            </c:ext>
          </c:extLst>
        </c:ser>
        <c:ser>
          <c:idx val="1"/>
          <c:order val="1"/>
          <c:tx>
            <c:strRef>
              <c:f>stats!$B$174</c:f>
              <c:strCache>
                <c:ptCount val="1"/>
                <c:pt idx="0">
                  <c:v>MLCL 52:8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stats!$D$174:$G$174</c:f>
              <c:numCache>
                <c:formatCode>General</c:formatCode>
                <c:ptCount val="4"/>
                <c:pt idx="0">
                  <c:v>8.7003580649717524E-5</c:v>
                </c:pt>
                <c:pt idx="1">
                  <c:v>4.5402341269841268E-5</c:v>
                </c:pt>
                <c:pt idx="2">
                  <c:v>5.4162802183949381E-5</c:v>
                </c:pt>
                <c:pt idx="3">
                  <c:v>3.4744565132854465E-5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5E-48AA-9743-2323D2E5B118}"/>
            </c:ext>
          </c:extLst>
        </c:ser>
        <c:ser>
          <c:idx val="2"/>
          <c:order val="2"/>
          <c:tx>
            <c:strRef>
              <c:f>stats!$B$175</c:f>
              <c:strCache>
                <c:ptCount val="1"/>
                <c:pt idx="0">
                  <c:v>MLCL 52:6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stats!$D$175:$G$175</c:f>
              <c:numCache>
                <c:formatCode>General</c:formatCode>
                <c:ptCount val="4"/>
                <c:pt idx="0">
                  <c:v>4.1910257203389829E-5</c:v>
                </c:pt>
                <c:pt idx="1">
                  <c:v>5.8393411531279176E-5</c:v>
                </c:pt>
                <c:pt idx="2">
                  <c:v>6.5254294225594866E-5</c:v>
                </c:pt>
                <c:pt idx="3">
                  <c:v>7.3423831401022536E-5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5E-48AA-9743-2323D2E5B118}"/>
            </c:ext>
          </c:extLst>
        </c:ser>
        <c:ser>
          <c:idx val="3"/>
          <c:order val="3"/>
          <c:tx>
            <c:strRef>
              <c:f>stats!$B$176</c:f>
              <c:strCache>
                <c:ptCount val="1"/>
                <c:pt idx="0">
                  <c:v>MLCL 53:8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stats!$D$176:$G$176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5.1681883842329106E-5</c:v>
                </c:pt>
                <c:pt idx="3">
                  <c:v>3.3335407164826945E-5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5E-48AA-9743-2323D2E5B118}"/>
            </c:ext>
          </c:extLst>
        </c:ser>
        <c:ser>
          <c:idx val="4"/>
          <c:order val="4"/>
          <c:tx>
            <c:strRef>
              <c:f>stats!$B$177</c:f>
              <c:strCache>
                <c:ptCount val="1"/>
                <c:pt idx="0">
                  <c:v>MLCL 53:6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stats!$D$177:$G$177</c:f>
              <c:numCache>
                <c:formatCode>General</c:formatCode>
                <c:ptCount val="4"/>
                <c:pt idx="0">
                  <c:v>7.7001323587570615E-5</c:v>
                </c:pt>
                <c:pt idx="1">
                  <c:v>4.2094531979458451E-5</c:v>
                </c:pt>
                <c:pt idx="2">
                  <c:v>6.4667791913104939E-5</c:v>
                </c:pt>
                <c:pt idx="3">
                  <c:v>6.2635933388515769E-5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5E-48AA-9743-2323D2E5B118}"/>
            </c:ext>
          </c:extLst>
        </c:ser>
        <c:ser>
          <c:idx val="5"/>
          <c:order val="5"/>
          <c:tx>
            <c:strRef>
              <c:f>stats!$B$178</c:f>
              <c:strCache>
                <c:ptCount val="1"/>
                <c:pt idx="0">
                  <c:v>MLCL 53:6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stats!$D$178:$G$178</c:f>
              <c:numCache>
                <c:formatCode>General</c:formatCode>
                <c:ptCount val="4"/>
                <c:pt idx="0">
                  <c:v>1.0506459307909606E-4</c:v>
                </c:pt>
                <c:pt idx="1">
                  <c:v>1.2221435690943044E-4</c:v>
                </c:pt>
                <c:pt idx="2">
                  <c:v>1.4008410426663692E-4</c:v>
                </c:pt>
                <c:pt idx="3">
                  <c:v>1.2109533199265963E-4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5E-48AA-9743-2323D2E5B118}"/>
            </c:ext>
          </c:extLst>
        </c:ser>
        <c:ser>
          <c:idx val="6"/>
          <c:order val="6"/>
          <c:tx>
            <c:strRef>
              <c:f>stats!$B$179</c:f>
              <c:strCache>
                <c:ptCount val="1"/>
                <c:pt idx="0">
                  <c:v>MLCL 59:14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stats!$D$179:$G$179</c:f>
              <c:numCache>
                <c:formatCode>General</c:formatCode>
                <c:ptCount val="4"/>
                <c:pt idx="0">
                  <c:v>6.3984208898305083E-5</c:v>
                </c:pt>
                <c:pt idx="1">
                  <c:v>5.7507867647058824E-5</c:v>
                </c:pt>
                <c:pt idx="2">
                  <c:v>8.6839663955329057E-5</c:v>
                </c:pt>
                <c:pt idx="3">
                  <c:v>5.4010449107174274E-5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5E-48AA-9743-2323D2E5B118}"/>
            </c:ext>
          </c:extLst>
        </c:ser>
        <c:ser>
          <c:idx val="7"/>
          <c:order val="7"/>
          <c:tx>
            <c:strRef>
              <c:f>stats!$B$180</c:f>
              <c:strCache>
                <c:ptCount val="1"/>
                <c:pt idx="0">
                  <c:v>MLCL 59:14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stats!$D$180:$G$180</c:f>
              <c:numCache>
                <c:formatCode>General</c:formatCode>
                <c:ptCount val="4"/>
                <c:pt idx="0">
                  <c:v>4.7487700423728811E-5</c:v>
                </c:pt>
                <c:pt idx="1">
                  <c:v>2.7722027310924372E-5</c:v>
                </c:pt>
                <c:pt idx="2">
                  <c:v>2.9359690345406225E-5</c:v>
                </c:pt>
                <c:pt idx="3">
                  <c:v>4.4307742853598053E-5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5E-48AA-9743-2323D2E5B118}"/>
            </c:ext>
          </c:extLst>
        </c:ser>
        <c:ser>
          <c:idx val="8"/>
          <c:order val="8"/>
          <c:tx>
            <c:strRef>
              <c:f>stats!$B$181</c:f>
              <c:strCache>
                <c:ptCount val="1"/>
                <c:pt idx="0">
                  <c:v>MLCL 60:0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stats!$D$181:$G$181</c:f>
              <c:numCache>
                <c:formatCode>General</c:formatCode>
                <c:ptCount val="4"/>
                <c:pt idx="0">
                  <c:v>9.7396404661016949E-5</c:v>
                </c:pt>
                <c:pt idx="1">
                  <c:v>2.3070685224089635E-4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5E-48AA-9743-2323D2E5B118}"/>
            </c:ext>
          </c:extLst>
        </c:ser>
        <c:ser>
          <c:idx val="9"/>
          <c:order val="9"/>
          <c:tx>
            <c:strRef>
              <c:f>stats!$B$182</c:f>
              <c:strCache>
                <c:ptCount val="1"/>
                <c:pt idx="0">
                  <c:v>MLCL 61:1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stats!$D$182:$G$182</c:f>
              <c:numCache>
                <c:formatCode>General</c:formatCode>
                <c:ptCount val="4"/>
                <c:pt idx="0">
                  <c:v>1.7247588742937852E-4</c:v>
                </c:pt>
                <c:pt idx="1">
                  <c:v>1.8873098506069094E-4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5E-48AA-9743-2323D2E5B118}"/>
            </c:ext>
          </c:extLst>
        </c:ser>
        <c:ser>
          <c:idx val="10"/>
          <c:order val="10"/>
          <c:tx>
            <c:strRef>
              <c:f>stats!$B$183</c:f>
              <c:strCache>
                <c:ptCount val="1"/>
                <c:pt idx="0">
                  <c:v>MLCL 61:0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stats!$D$183:$G$183</c:f>
              <c:numCache>
                <c:formatCode>General</c:formatCode>
                <c:ptCount val="4"/>
                <c:pt idx="0">
                  <c:v>1.4258249336158191E-4</c:v>
                </c:pt>
                <c:pt idx="1">
                  <c:v>2.353665931372549E-4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5E-48AA-9743-2323D2E5B118}"/>
            </c:ext>
          </c:extLst>
        </c:ser>
        <c:ser>
          <c:idx val="11"/>
          <c:order val="11"/>
          <c:tx>
            <c:strRef>
              <c:f>stats!$B$184</c:f>
              <c:strCache>
                <c:ptCount val="1"/>
                <c:pt idx="0">
                  <c:v>MLCL 62:5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stats!$D$184:$G$184</c:f>
              <c:numCache>
                <c:formatCode>General</c:formatCode>
                <c:ptCount val="4"/>
                <c:pt idx="0">
                  <c:v>1.3764340550847457E-4</c:v>
                </c:pt>
                <c:pt idx="1">
                  <c:v>0</c:v>
                </c:pt>
                <c:pt idx="2">
                  <c:v>2.4398595983831173E-4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85E-48AA-9743-2323D2E5B118}"/>
            </c:ext>
          </c:extLst>
        </c:ser>
        <c:ser>
          <c:idx val="12"/>
          <c:order val="12"/>
          <c:tx>
            <c:strRef>
              <c:f>stats!$B$185</c:f>
              <c:strCache>
                <c:ptCount val="1"/>
                <c:pt idx="0">
                  <c:v>MLCL 62:1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stats!$D$185:$G$185</c:f>
              <c:numCache>
                <c:formatCode>General</c:formatCode>
                <c:ptCount val="4"/>
                <c:pt idx="0">
                  <c:v>3.7235181539548023E-4</c:v>
                </c:pt>
                <c:pt idx="1">
                  <c:v>5.0848915266106444E-4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5E-48AA-9743-2323D2E5B118}"/>
            </c:ext>
          </c:extLst>
        </c:ser>
        <c:ser>
          <c:idx val="13"/>
          <c:order val="13"/>
          <c:tx>
            <c:strRef>
              <c:f>stats!$B$186</c:f>
              <c:strCache>
                <c:ptCount val="1"/>
                <c:pt idx="0">
                  <c:v>MLCL 62:0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stats!$D$186:$G$186</c:f>
              <c:numCache>
                <c:formatCode>General</c:formatCode>
                <c:ptCount val="4"/>
                <c:pt idx="0">
                  <c:v>6.6159278615819195E-4</c:v>
                </c:pt>
                <c:pt idx="1">
                  <c:v>1.260296306022409E-3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85E-48AA-9743-2323D2E5B118}"/>
            </c:ext>
          </c:extLst>
        </c:ser>
        <c:ser>
          <c:idx val="14"/>
          <c:order val="14"/>
          <c:tx>
            <c:strRef>
              <c:f>stats!$B$187</c:f>
              <c:strCache>
                <c:ptCount val="1"/>
                <c:pt idx="0">
                  <c:v>MLCL 63:5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stats!$D$187:$G$187</c:f>
              <c:numCache>
                <c:formatCode>General</c:formatCode>
                <c:ptCount val="4"/>
                <c:pt idx="0">
                  <c:v>1.4679810790960452E-4</c:v>
                </c:pt>
                <c:pt idx="1">
                  <c:v>0</c:v>
                </c:pt>
                <c:pt idx="2">
                  <c:v>1.7170862316953712E-4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85E-48AA-9743-2323D2E5B118}"/>
            </c:ext>
          </c:extLst>
        </c:ser>
        <c:ser>
          <c:idx val="15"/>
          <c:order val="15"/>
          <c:tx>
            <c:strRef>
              <c:f>stats!$B$188</c:f>
              <c:strCache>
                <c:ptCount val="1"/>
                <c:pt idx="0">
                  <c:v>MLCL 63:4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stats!$D$188:$G$188</c:f>
              <c:numCache>
                <c:formatCode>General</c:formatCode>
                <c:ptCount val="4"/>
                <c:pt idx="0">
                  <c:v>5.8123300282485874E-5</c:v>
                </c:pt>
                <c:pt idx="1">
                  <c:v>0</c:v>
                </c:pt>
                <c:pt idx="2">
                  <c:v>4.9949430660433908E-5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85E-48AA-9743-2323D2E5B118}"/>
            </c:ext>
          </c:extLst>
        </c:ser>
        <c:ser>
          <c:idx val="16"/>
          <c:order val="16"/>
          <c:tx>
            <c:strRef>
              <c:f>stats!$B$189</c:f>
              <c:strCache>
                <c:ptCount val="1"/>
                <c:pt idx="0">
                  <c:v>MLCL 63:3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stats!$D$189:$G$189</c:f>
              <c:numCache>
                <c:formatCode>General</c:formatCode>
                <c:ptCount val="4"/>
                <c:pt idx="0">
                  <c:v>2.5580674011299435E-4</c:v>
                </c:pt>
                <c:pt idx="1">
                  <c:v>2.6326413281979464E-4</c:v>
                </c:pt>
                <c:pt idx="2">
                  <c:v>5.126860841423949E-6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85E-48AA-9743-2323D2E5B118}"/>
            </c:ext>
          </c:extLst>
        </c:ser>
        <c:ser>
          <c:idx val="17"/>
          <c:order val="17"/>
          <c:tx>
            <c:strRef>
              <c:f>stats!$B$190</c:f>
              <c:strCache>
                <c:ptCount val="1"/>
                <c:pt idx="0">
                  <c:v>MLCL 63:2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stats!$D$190:$G$190</c:f>
              <c:numCache>
                <c:formatCode>General</c:formatCode>
                <c:ptCount val="4"/>
                <c:pt idx="0">
                  <c:v>1.101144513700565E-3</c:v>
                </c:pt>
                <c:pt idx="1">
                  <c:v>1.5794033228291315E-3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85E-48AA-9743-2323D2E5B118}"/>
            </c:ext>
          </c:extLst>
        </c:ser>
        <c:ser>
          <c:idx val="18"/>
          <c:order val="18"/>
          <c:tx>
            <c:strRef>
              <c:f>stats!$B$191</c:f>
              <c:strCache>
                <c:ptCount val="1"/>
                <c:pt idx="0">
                  <c:v>MLCL 64:8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stats!$D$191:$G$191</c:f>
              <c:numCache>
                <c:formatCode>General</c:formatCode>
                <c:ptCount val="4"/>
                <c:pt idx="0">
                  <c:v>1.0493099675141242E-4</c:v>
                </c:pt>
                <c:pt idx="1">
                  <c:v>9.5491666666666666E-6</c:v>
                </c:pt>
                <c:pt idx="2">
                  <c:v>3.388542659136092E-4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85E-48AA-9743-2323D2E5B118}"/>
            </c:ext>
          </c:extLst>
        </c:ser>
        <c:ser>
          <c:idx val="19"/>
          <c:order val="19"/>
          <c:tx>
            <c:strRef>
              <c:f>stats!$B$192</c:f>
              <c:strCache>
                <c:ptCount val="1"/>
                <c:pt idx="0">
                  <c:v>MLCL 63:1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stats!$D$192:$G$192</c:f>
              <c:numCache>
                <c:formatCode>General</c:formatCode>
                <c:ptCount val="4"/>
                <c:pt idx="0">
                  <c:v>4.2324882132768358E-4</c:v>
                </c:pt>
                <c:pt idx="1">
                  <c:v>6.6797764589169E-4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85E-48AA-9743-2323D2E5B118}"/>
            </c:ext>
          </c:extLst>
        </c:ser>
        <c:ser>
          <c:idx val="20"/>
          <c:order val="20"/>
          <c:tx>
            <c:strRef>
              <c:f>stats!$B$193</c:f>
              <c:strCache>
                <c:ptCount val="1"/>
                <c:pt idx="0">
                  <c:v>MLCL 64:7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stats!$D$193:$G$193</c:f>
              <c:numCache>
                <c:formatCode>General</c:formatCode>
                <c:ptCount val="4"/>
                <c:pt idx="0">
                  <c:v>3.5619896468926554E-4</c:v>
                </c:pt>
                <c:pt idx="1">
                  <c:v>4.5661959500466854E-4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85E-48AA-9743-2323D2E5B118}"/>
            </c:ext>
          </c:extLst>
        </c:ser>
        <c:ser>
          <c:idx val="21"/>
          <c:order val="21"/>
          <c:tx>
            <c:strRef>
              <c:f>stats!$B$194</c:f>
              <c:strCache>
                <c:ptCount val="1"/>
                <c:pt idx="0">
                  <c:v>MLCL 63:0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stats!$D$194:$G$194</c:f>
              <c:numCache>
                <c:formatCode>General</c:formatCode>
                <c:ptCount val="4"/>
                <c:pt idx="0">
                  <c:v>5.1543855918079098E-4</c:v>
                </c:pt>
                <c:pt idx="1">
                  <c:v>5.8949221872082167E-4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85E-48AA-9743-2323D2E5B118}"/>
            </c:ext>
          </c:extLst>
        </c:ser>
        <c:ser>
          <c:idx val="22"/>
          <c:order val="22"/>
          <c:tx>
            <c:strRef>
              <c:f>stats!$B$195</c:f>
              <c:strCache>
                <c:ptCount val="1"/>
                <c:pt idx="0">
                  <c:v>MLCL 64:6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stats!$D$195:$G$195</c:f>
              <c:numCache>
                <c:formatCode>General</c:formatCode>
                <c:ptCount val="4"/>
                <c:pt idx="0">
                  <c:v>4.7141376271186444E-5</c:v>
                </c:pt>
                <c:pt idx="1">
                  <c:v>0</c:v>
                </c:pt>
                <c:pt idx="2">
                  <c:v>2.7348323940780417E-4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85E-48AA-9743-2323D2E5B118}"/>
            </c:ext>
          </c:extLst>
        </c:ser>
        <c:ser>
          <c:idx val="23"/>
          <c:order val="23"/>
          <c:tx>
            <c:strRef>
              <c:f>stats!$B$196</c:f>
              <c:strCache>
                <c:ptCount val="1"/>
                <c:pt idx="0">
                  <c:v>MLCL 64:4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stats!$D$196:$G$196</c:f>
              <c:numCache>
                <c:formatCode>General</c:formatCode>
                <c:ptCount val="4"/>
                <c:pt idx="0">
                  <c:v>8.909898587570622E-5</c:v>
                </c:pt>
                <c:pt idx="1">
                  <c:v>1.4484409547152192E-4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85E-48AA-9743-2323D2E5B118}"/>
            </c:ext>
          </c:extLst>
        </c:ser>
        <c:ser>
          <c:idx val="24"/>
          <c:order val="24"/>
          <c:tx>
            <c:strRef>
              <c:f>stats!$B$197</c:f>
              <c:strCache>
                <c:ptCount val="1"/>
                <c:pt idx="0">
                  <c:v>MLCL 65:8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stats!$D$197:$G$197</c:f>
              <c:numCache>
                <c:formatCode>General</c:formatCode>
                <c:ptCount val="4"/>
                <c:pt idx="0">
                  <c:v>1.7795966370056496E-4</c:v>
                </c:pt>
                <c:pt idx="1">
                  <c:v>0</c:v>
                </c:pt>
                <c:pt idx="2">
                  <c:v>2.2160363395702364E-4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85E-48AA-9743-2323D2E5B118}"/>
            </c:ext>
          </c:extLst>
        </c:ser>
        <c:ser>
          <c:idx val="25"/>
          <c:order val="25"/>
          <c:tx>
            <c:strRef>
              <c:f>stats!$B$198</c:f>
              <c:strCache>
                <c:ptCount val="1"/>
                <c:pt idx="0">
                  <c:v>MLCL 65:6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stats!$D$198:$G$198</c:f>
              <c:numCache>
                <c:formatCode>General</c:formatCode>
                <c:ptCount val="4"/>
                <c:pt idx="0">
                  <c:v>1.1239320762711864E-4</c:v>
                </c:pt>
                <c:pt idx="1">
                  <c:v>3.2383753501400564E-6</c:v>
                </c:pt>
                <c:pt idx="2">
                  <c:v>1.6305324895534974E-4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85E-48AA-9743-2323D2E5B118}"/>
            </c:ext>
          </c:extLst>
        </c:ser>
        <c:ser>
          <c:idx val="26"/>
          <c:order val="26"/>
          <c:tx>
            <c:strRef>
              <c:f>stats!$B$199</c:f>
              <c:strCache>
                <c:ptCount val="1"/>
                <c:pt idx="0">
                  <c:v>MLCL 66:10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stats!$D$199:$G$199</c:f>
              <c:numCache>
                <c:formatCode>General</c:formatCode>
                <c:ptCount val="4"/>
                <c:pt idx="0">
                  <c:v>1.3553378093220339E-4</c:v>
                </c:pt>
                <c:pt idx="1">
                  <c:v>1.4602353874883288E-4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85E-48AA-9743-2323D2E5B118}"/>
            </c:ext>
          </c:extLst>
        </c:ser>
        <c:ser>
          <c:idx val="27"/>
          <c:order val="27"/>
          <c:tx>
            <c:strRef>
              <c:f>stats!$B$200</c:f>
              <c:strCache>
                <c:ptCount val="1"/>
                <c:pt idx="0">
                  <c:v>MLCL 66:8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stats!$D$200:$G$200</c:f>
              <c:numCache>
                <c:formatCode>General</c:formatCode>
                <c:ptCount val="4"/>
                <c:pt idx="0">
                  <c:v>2.7886869661016949E-4</c:v>
                </c:pt>
                <c:pt idx="1">
                  <c:v>2.0473108426704014E-4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85E-48AA-9743-2323D2E5B118}"/>
            </c:ext>
          </c:extLst>
        </c:ser>
        <c:ser>
          <c:idx val="28"/>
          <c:order val="28"/>
          <c:tx>
            <c:strRef>
              <c:f>stats!$B$201</c:f>
              <c:strCache>
                <c:ptCount val="1"/>
                <c:pt idx="0">
                  <c:v>MLCL 66:8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stats!$D$201:$G$201</c:f>
              <c:numCache>
                <c:formatCode>General</c:formatCode>
                <c:ptCount val="4"/>
                <c:pt idx="0">
                  <c:v>1.6438422740112991E-4</c:v>
                </c:pt>
                <c:pt idx="1">
                  <c:v>2.0201784663865545E-4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85E-48AA-9743-2323D2E5B118}"/>
            </c:ext>
          </c:extLst>
        </c:ser>
        <c:ser>
          <c:idx val="29"/>
          <c:order val="29"/>
          <c:tx>
            <c:strRef>
              <c:f>stats!$B$202</c:f>
              <c:strCache>
                <c:ptCount val="1"/>
                <c:pt idx="0">
                  <c:v>MLCL 66:7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stats!$D$202:$G$202</c:f>
              <c:numCache>
                <c:formatCode>General</c:formatCode>
                <c:ptCount val="4"/>
                <c:pt idx="0">
                  <c:v>7.7914898757062143E-4</c:v>
                </c:pt>
                <c:pt idx="1">
                  <c:v>6.9228839402427642E-4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85E-48AA-9743-2323D2E5B118}"/>
            </c:ext>
          </c:extLst>
        </c:ser>
        <c:ser>
          <c:idx val="30"/>
          <c:order val="30"/>
          <c:tx>
            <c:strRef>
              <c:f>stats!$B$203</c:f>
              <c:strCache>
                <c:ptCount val="1"/>
                <c:pt idx="0">
                  <c:v>MLCL 66:5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stats!$D$203:$G$203</c:f>
              <c:numCache>
                <c:formatCode>General</c:formatCode>
                <c:ptCount val="4"/>
                <c:pt idx="0">
                  <c:v>1.1140260389830509E-3</c:v>
                </c:pt>
                <c:pt idx="1">
                  <c:v>1.4188421650326796E-3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85E-48AA-9743-2323D2E5B118}"/>
            </c:ext>
          </c:extLst>
        </c:ser>
        <c:ser>
          <c:idx val="31"/>
          <c:order val="31"/>
          <c:tx>
            <c:strRef>
              <c:f>stats!$B$204</c:f>
              <c:strCache>
                <c:ptCount val="1"/>
                <c:pt idx="0">
                  <c:v>MLCL 66:4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stats!$D$204:$G$204</c:f>
              <c:numCache>
                <c:formatCode>General</c:formatCode>
                <c:ptCount val="4"/>
                <c:pt idx="0">
                  <c:v>3.9400874788135591E-4</c:v>
                </c:pt>
                <c:pt idx="1">
                  <c:v>5.0858679971988797E-4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85E-48AA-9743-2323D2E5B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Fatty acids and lysophospholipids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stats!$B$127</c:f>
              <c:strCache>
                <c:ptCount val="1"/>
                <c:pt idx="0">
                  <c:v>FA 15:0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stats!$D$127:$G$127</c:f>
              <c:numCache>
                <c:formatCode>General</c:formatCode>
                <c:ptCount val="4"/>
                <c:pt idx="0">
                  <c:v>1.7251715225988703E-4</c:v>
                </c:pt>
                <c:pt idx="1">
                  <c:v>1.3474365896358543E-4</c:v>
                </c:pt>
                <c:pt idx="2">
                  <c:v>1.1014926812483725E-4</c:v>
                </c:pt>
                <c:pt idx="3">
                  <c:v>1.8486093292557592E-4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F-416D-AC51-D6CD5C2304D3}"/>
            </c:ext>
          </c:extLst>
        </c:ser>
        <c:ser>
          <c:idx val="1"/>
          <c:order val="1"/>
          <c:tx>
            <c:strRef>
              <c:f>stats!$B$128</c:f>
              <c:strCache>
                <c:ptCount val="1"/>
                <c:pt idx="0">
                  <c:v>FA 15:0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stats!$D$128:$G$128</c:f>
              <c:numCache>
                <c:formatCode>General</c:formatCode>
                <c:ptCount val="4"/>
                <c:pt idx="0">
                  <c:v>3.5930310974576271E-4</c:v>
                </c:pt>
                <c:pt idx="1">
                  <c:v>2.5400303804855279E-4</c:v>
                </c:pt>
                <c:pt idx="2">
                  <c:v>2.2701580862750933E-4</c:v>
                </c:pt>
                <c:pt idx="3">
                  <c:v>2.3654576021198939E-4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2F-416D-AC51-D6CD5C2304D3}"/>
            </c:ext>
          </c:extLst>
        </c:ser>
        <c:ser>
          <c:idx val="2"/>
          <c:order val="2"/>
          <c:tx>
            <c:strRef>
              <c:f>stats!$B$129</c:f>
              <c:strCache>
                <c:ptCount val="1"/>
                <c:pt idx="0">
                  <c:v>FA 18:0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stats!$D$129:$G$129</c:f>
              <c:numCache>
                <c:formatCode>General</c:formatCode>
                <c:ptCount val="4"/>
                <c:pt idx="0">
                  <c:v>5.3903426748587576E-3</c:v>
                </c:pt>
                <c:pt idx="1">
                  <c:v>5.4916403536414563E-3</c:v>
                </c:pt>
                <c:pt idx="2">
                  <c:v>5.7173742198704672E-3</c:v>
                </c:pt>
                <c:pt idx="3">
                  <c:v>5.2854879576854493E-3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2F-416D-AC51-D6CD5C2304D3}"/>
            </c:ext>
          </c:extLst>
        </c:ser>
        <c:ser>
          <c:idx val="3"/>
          <c:order val="3"/>
          <c:tx>
            <c:strRef>
              <c:f>stats!$B$130</c:f>
              <c:strCache>
                <c:ptCount val="1"/>
                <c:pt idx="0">
                  <c:v>LPA 16:2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stats!$D$130:$G$130</c:f>
              <c:numCache>
                <c:formatCode>General</c:formatCode>
                <c:ptCount val="4"/>
                <c:pt idx="0">
                  <c:v>1.7078405505649718E-3</c:v>
                </c:pt>
                <c:pt idx="1">
                  <c:v>1.5294867296918766E-3</c:v>
                </c:pt>
                <c:pt idx="2">
                  <c:v>1.9350366369494144E-3</c:v>
                </c:pt>
                <c:pt idx="3">
                  <c:v>1.9399168668881369E-3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2F-416D-AC51-D6CD5C2304D3}"/>
            </c:ext>
          </c:extLst>
        </c:ser>
        <c:ser>
          <c:idx val="4"/>
          <c:order val="4"/>
          <c:tx>
            <c:strRef>
              <c:f>stats!$B$131</c:f>
              <c:strCache>
                <c:ptCount val="1"/>
                <c:pt idx="0">
                  <c:v>LPA 16:1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stats!$D$131:$G$131</c:f>
              <c:numCache>
                <c:formatCode>General</c:formatCode>
                <c:ptCount val="4"/>
                <c:pt idx="0">
                  <c:v>6.2393521977401132E-4</c:v>
                </c:pt>
                <c:pt idx="1">
                  <c:v>7.6299380602240898E-4</c:v>
                </c:pt>
                <c:pt idx="2">
                  <c:v>7.2142626153661761E-4</c:v>
                </c:pt>
                <c:pt idx="3">
                  <c:v>7.5217310639097673E-4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2F-416D-AC51-D6CD5C2304D3}"/>
            </c:ext>
          </c:extLst>
        </c:ser>
        <c:ser>
          <c:idx val="5"/>
          <c:order val="5"/>
          <c:tx>
            <c:strRef>
              <c:f>stats!$B$132</c:f>
              <c:strCache>
                <c:ptCount val="1"/>
                <c:pt idx="0">
                  <c:v>LPA 16:0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stats!$D$132:$G$132</c:f>
              <c:numCache>
                <c:formatCode>General</c:formatCode>
                <c:ptCount val="4"/>
                <c:pt idx="0">
                  <c:v>1.2366522430790961E-3</c:v>
                </c:pt>
                <c:pt idx="1">
                  <c:v>1.3531900385154061E-3</c:v>
                </c:pt>
                <c:pt idx="2">
                  <c:v>1.5413254233365159E-3</c:v>
                </c:pt>
                <c:pt idx="3">
                  <c:v>1.3531403325667049E-3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2F-416D-AC51-D6CD5C2304D3}"/>
            </c:ext>
          </c:extLst>
        </c:ser>
        <c:ser>
          <c:idx val="6"/>
          <c:order val="6"/>
          <c:tx>
            <c:strRef>
              <c:f>stats!$B$133</c:f>
              <c:strCache>
                <c:ptCount val="1"/>
                <c:pt idx="0">
                  <c:v>LPA 16:0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stats!$D$133:$G$133</c:f>
              <c:numCache>
                <c:formatCode>General</c:formatCode>
                <c:ptCount val="4"/>
                <c:pt idx="0">
                  <c:v>1.6645577072033899E-3</c:v>
                </c:pt>
                <c:pt idx="1">
                  <c:v>1.5425874533146592E-3</c:v>
                </c:pt>
                <c:pt idx="2">
                  <c:v>1.8269847729048098E-3</c:v>
                </c:pt>
                <c:pt idx="3">
                  <c:v>1.2995094123534564E-3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2F-416D-AC51-D6CD5C2304D3}"/>
            </c:ext>
          </c:extLst>
        </c:ser>
        <c:ser>
          <c:idx val="7"/>
          <c:order val="7"/>
          <c:tx>
            <c:strRef>
              <c:f>stats!$B$134</c:f>
              <c:strCache>
                <c:ptCount val="1"/>
                <c:pt idx="0">
                  <c:v>LPA 18:3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stats!$D$134:$G$134</c:f>
              <c:numCache>
                <c:formatCode>General</c:formatCode>
                <c:ptCount val="4"/>
                <c:pt idx="0">
                  <c:v>6.5927415112994358E-4</c:v>
                </c:pt>
                <c:pt idx="1">
                  <c:v>6.0062240079365085E-4</c:v>
                </c:pt>
                <c:pt idx="2">
                  <c:v>7.7458250577605841E-4</c:v>
                </c:pt>
                <c:pt idx="3">
                  <c:v>2.5983805999514842E-4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12F-416D-AC51-D6CD5C2304D3}"/>
            </c:ext>
          </c:extLst>
        </c:ser>
        <c:ser>
          <c:idx val="8"/>
          <c:order val="8"/>
          <c:tx>
            <c:strRef>
              <c:f>stats!$B$135</c:f>
              <c:strCache>
                <c:ptCount val="1"/>
                <c:pt idx="0">
                  <c:v>LPA 18:0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stats!$D$135:$G$135</c:f>
              <c:numCache>
                <c:formatCode>General</c:formatCode>
                <c:ptCount val="4"/>
                <c:pt idx="0">
                  <c:v>1.6120711795197737E-3</c:v>
                </c:pt>
                <c:pt idx="1">
                  <c:v>1.949804037114846E-3</c:v>
                </c:pt>
                <c:pt idx="2">
                  <c:v>2.0220436352796274E-3</c:v>
                </c:pt>
                <c:pt idx="3">
                  <c:v>1.937670019600872E-3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12F-416D-AC51-D6CD5C2304D3}"/>
            </c:ext>
          </c:extLst>
        </c:ser>
        <c:ser>
          <c:idx val="9"/>
          <c:order val="9"/>
          <c:tx>
            <c:strRef>
              <c:f>stats!$B$136</c:f>
              <c:strCache>
                <c:ptCount val="1"/>
                <c:pt idx="0">
                  <c:v>LPA 19:4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stats!$D$136:$G$136</c:f>
              <c:numCache>
                <c:formatCode>General</c:formatCode>
                <c:ptCount val="4"/>
                <c:pt idx="0">
                  <c:v>2.4551190338983051E-4</c:v>
                </c:pt>
                <c:pt idx="1">
                  <c:v>2.7790995214752566E-4</c:v>
                </c:pt>
                <c:pt idx="2">
                  <c:v>1.2993968245111532E-4</c:v>
                </c:pt>
                <c:pt idx="3">
                  <c:v>1.9435519210150604E-4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12F-416D-AC51-D6CD5C2304D3}"/>
            </c:ext>
          </c:extLst>
        </c:ser>
        <c:ser>
          <c:idx val="10"/>
          <c:order val="10"/>
          <c:tx>
            <c:strRef>
              <c:f>stats!$B$137</c:f>
              <c:strCache>
                <c:ptCount val="1"/>
                <c:pt idx="0">
                  <c:v>LPA 19:0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stats!$D$137:$G$137</c:f>
              <c:numCache>
                <c:formatCode>General</c:formatCode>
                <c:ptCount val="4"/>
                <c:pt idx="0">
                  <c:v>4.5752546186440671E-5</c:v>
                </c:pt>
                <c:pt idx="1">
                  <c:v>5.3146157796451913E-5</c:v>
                </c:pt>
                <c:pt idx="2">
                  <c:v>3.5875669671456971E-5</c:v>
                </c:pt>
                <c:pt idx="3">
                  <c:v>5.4528162434470873E-5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12F-416D-AC51-D6CD5C2304D3}"/>
            </c:ext>
          </c:extLst>
        </c:ser>
        <c:ser>
          <c:idx val="11"/>
          <c:order val="11"/>
          <c:tx>
            <c:strRef>
              <c:f>stats!$B$138</c:f>
              <c:strCache>
                <c:ptCount val="1"/>
                <c:pt idx="0">
                  <c:v>LPA 20:5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stats!$D$138:$G$138</c:f>
              <c:numCache>
                <c:formatCode>General</c:formatCode>
                <c:ptCount val="4"/>
                <c:pt idx="0">
                  <c:v>1.0002195903954802E-5</c:v>
                </c:pt>
                <c:pt idx="1">
                  <c:v>1.2514147992530344E-5</c:v>
                </c:pt>
                <c:pt idx="2">
                  <c:v>2.6426910025749439E-5</c:v>
                </c:pt>
                <c:pt idx="3">
                  <c:v>1.9152938556775862E-5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12F-416D-AC51-D6CD5C2304D3}"/>
            </c:ext>
          </c:extLst>
        </c:ser>
        <c:ser>
          <c:idx val="12"/>
          <c:order val="12"/>
          <c:tx>
            <c:strRef>
              <c:f>stats!$B$139</c:f>
              <c:strCache>
                <c:ptCount val="1"/>
                <c:pt idx="0">
                  <c:v>LPA 20:3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stats!$D$139:$G$139</c:f>
              <c:numCache>
                <c:formatCode>General</c:formatCode>
                <c:ptCount val="4"/>
                <c:pt idx="0">
                  <c:v>9.4028549435028241E-6</c:v>
                </c:pt>
                <c:pt idx="1">
                  <c:v>3.3744669701213824E-5</c:v>
                </c:pt>
                <c:pt idx="2">
                  <c:v>2.7726408366295096E-5</c:v>
                </c:pt>
                <c:pt idx="3">
                  <c:v>8.2573281984048942E-6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12F-416D-AC51-D6CD5C2304D3}"/>
            </c:ext>
          </c:extLst>
        </c:ser>
        <c:ser>
          <c:idx val="13"/>
          <c:order val="13"/>
          <c:tx>
            <c:strRef>
              <c:f>stats!$B$140</c:f>
              <c:strCache>
                <c:ptCount val="1"/>
                <c:pt idx="0">
                  <c:v>LPA 20:1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stats!$D$140:$G$140</c:f>
              <c:numCache>
                <c:formatCode>General</c:formatCode>
                <c:ptCount val="4"/>
                <c:pt idx="0">
                  <c:v>2.8367248446327685E-4</c:v>
                </c:pt>
                <c:pt idx="1">
                  <c:v>2.9313016806722686E-4</c:v>
                </c:pt>
                <c:pt idx="2">
                  <c:v>2.9750280309323942E-4</c:v>
                </c:pt>
                <c:pt idx="3">
                  <c:v>2.2433336865564126E-4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12F-416D-AC51-D6CD5C2304D3}"/>
            </c:ext>
          </c:extLst>
        </c:ser>
        <c:ser>
          <c:idx val="14"/>
          <c:order val="14"/>
          <c:tx>
            <c:strRef>
              <c:f>stats!$B$141</c:f>
              <c:strCache>
                <c:ptCount val="1"/>
                <c:pt idx="0">
                  <c:v>LPC 14:2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stats!$D$141:$G$141</c:f>
              <c:numCache>
                <c:formatCode>General</c:formatCode>
                <c:ptCount val="4"/>
                <c:pt idx="0">
                  <c:v>1.4313240451977401E-4</c:v>
                </c:pt>
                <c:pt idx="1">
                  <c:v>1.3687572362278244E-4</c:v>
                </c:pt>
                <c:pt idx="2">
                  <c:v>1.3318531589563004E-4</c:v>
                </c:pt>
                <c:pt idx="3">
                  <c:v>1.2832900669781325E-4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12F-416D-AC51-D6CD5C2304D3}"/>
            </c:ext>
          </c:extLst>
        </c:ser>
        <c:ser>
          <c:idx val="15"/>
          <c:order val="15"/>
          <c:tx>
            <c:strRef>
              <c:f>stats!$B$142</c:f>
              <c:strCache>
                <c:ptCount val="1"/>
                <c:pt idx="0">
                  <c:v>LPC 15:3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stats!$D$142:$G$142</c:f>
              <c:numCache>
                <c:formatCode>General</c:formatCode>
                <c:ptCount val="4"/>
                <c:pt idx="0">
                  <c:v>2.503676526836158E-4</c:v>
                </c:pt>
                <c:pt idx="1">
                  <c:v>2.1858806022408963E-4</c:v>
                </c:pt>
                <c:pt idx="2">
                  <c:v>2.3747621958528108E-4</c:v>
                </c:pt>
                <c:pt idx="3">
                  <c:v>2.4603643748368138E-4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12F-416D-AC51-D6CD5C2304D3}"/>
            </c:ext>
          </c:extLst>
        </c:ser>
        <c:ser>
          <c:idx val="16"/>
          <c:order val="16"/>
          <c:tx>
            <c:strRef>
              <c:f>stats!$B$143</c:f>
              <c:strCache>
                <c:ptCount val="1"/>
                <c:pt idx="0">
                  <c:v>LPC 15:2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stats!$D$143:$G$143</c:f>
              <c:numCache>
                <c:formatCode>General</c:formatCode>
                <c:ptCount val="4"/>
                <c:pt idx="0">
                  <c:v>1.1636980706214689E-4</c:v>
                </c:pt>
                <c:pt idx="1">
                  <c:v>1.6340946195144725E-4</c:v>
                </c:pt>
                <c:pt idx="2">
                  <c:v>1.5881143948881366E-4</c:v>
                </c:pt>
                <c:pt idx="3">
                  <c:v>1.2613809564151422E-4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12F-416D-AC51-D6CD5C2304D3}"/>
            </c:ext>
          </c:extLst>
        </c:ser>
        <c:ser>
          <c:idx val="17"/>
          <c:order val="17"/>
          <c:tx>
            <c:strRef>
              <c:f>stats!$B$144</c:f>
              <c:strCache>
                <c:ptCount val="1"/>
                <c:pt idx="0">
                  <c:v>LPC 17:4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stats!$D$144:$G$144</c:f>
              <c:numCache>
                <c:formatCode>General</c:formatCode>
                <c:ptCount val="4"/>
                <c:pt idx="0">
                  <c:v>6.1929610169491528E-6</c:v>
                </c:pt>
                <c:pt idx="1">
                  <c:v>7.3143172268907568E-6</c:v>
                </c:pt>
                <c:pt idx="2">
                  <c:v>7.8096650299445748E-6</c:v>
                </c:pt>
                <c:pt idx="3">
                  <c:v>1.047461626918654E-5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12F-416D-AC51-D6CD5C2304D3}"/>
            </c:ext>
          </c:extLst>
        </c:ser>
        <c:ser>
          <c:idx val="18"/>
          <c:order val="18"/>
          <c:tx>
            <c:strRef>
              <c:f>stats!$B$145</c:f>
              <c:strCache>
                <c:ptCount val="1"/>
                <c:pt idx="0">
                  <c:v>LPE 11:0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stats!$D$145:$G$145</c:f>
              <c:numCache>
                <c:formatCode>General</c:formatCode>
                <c:ptCount val="4"/>
                <c:pt idx="0">
                  <c:v>5.1577080240112995E-4</c:v>
                </c:pt>
                <c:pt idx="1">
                  <c:v>4.741173867880485E-4</c:v>
                </c:pt>
                <c:pt idx="2">
                  <c:v>5.4825900093822199E-4</c:v>
                </c:pt>
                <c:pt idx="3">
                  <c:v>4.2088187373038759E-4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12F-416D-AC51-D6CD5C2304D3}"/>
            </c:ext>
          </c:extLst>
        </c:ser>
        <c:ser>
          <c:idx val="19"/>
          <c:order val="19"/>
          <c:tx>
            <c:strRef>
              <c:f>stats!$B$146</c:f>
              <c:strCache>
                <c:ptCount val="1"/>
                <c:pt idx="0">
                  <c:v>LPE 11:0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stats!$D$146:$G$146</c:f>
              <c:numCache>
                <c:formatCode>General</c:formatCode>
                <c:ptCount val="4"/>
                <c:pt idx="0">
                  <c:v>6.9839613107344637E-4</c:v>
                </c:pt>
                <c:pt idx="1">
                  <c:v>1.0319655158730159E-3</c:v>
                </c:pt>
                <c:pt idx="2">
                  <c:v>9.1830205354891776E-4</c:v>
                </c:pt>
                <c:pt idx="3">
                  <c:v>1.8614499313460251E-3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12F-416D-AC51-D6CD5C2304D3}"/>
            </c:ext>
          </c:extLst>
        </c:ser>
        <c:ser>
          <c:idx val="20"/>
          <c:order val="20"/>
          <c:tx>
            <c:strRef>
              <c:f>stats!$B$147</c:f>
              <c:strCache>
                <c:ptCount val="1"/>
                <c:pt idx="0">
                  <c:v>LPE 12:1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stats!$D$147:$G$147</c:f>
              <c:numCache>
                <c:formatCode>General</c:formatCode>
                <c:ptCount val="4"/>
                <c:pt idx="0">
                  <c:v>4.8982987259887012E-4</c:v>
                </c:pt>
                <c:pt idx="1">
                  <c:v>5.5103073295985057E-4</c:v>
                </c:pt>
                <c:pt idx="2">
                  <c:v>8.5124704057086868E-4</c:v>
                </c:pt>
                <c:pt idx="3">
                  <c:v>9.4031982511985515E-4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12F-416D-AC51-D6CD5C2304D3}"/>
            </c:ext>
          </c:extLst>
        </c:ser>
        <c:ser>
          <c:idx val="21"/>
          <c:order val="21"/>
          <c:tx>
            <c:strRef>
              <c:f>stats!$B$148</c:f>
              <c:strCache>
                <c:ptCount val="1"/>
                <c:pt idx="0">
                  <c:v>LPE 12:0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stats!$D$148:$G$148</c:f>
              <c:numCache>
                <c:formatCode>General</c:formatCode>
                <c:ptCount val="4"/>
                <c:pt idx="0">
                  <c:v>3.5565038149717516E-4</c:v>
                </c:pt>
                <c:pt idx="1">
                  <c:v>4.6708680088702144E-4</c:v>
                </c:pt>
                <c:pt idx="2">
                  <c:v>5.1636322965360184E-4</c:v>
                </c:pt>
                <c:pt idx="3">
                  <c:v>7.9494930309040107E-4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12F-416D-AC51-D6CD5C2304D3}"/>
            </c:ext>
          </c:extLst>
        </c:ser>
        <c:ser>
          <c:idx val="22"/>
          <c:order val="22"/>
          <c:tx>
            <c:strRef>
              <c:f>stats!$B$149</c:f>
              <c:strCache>
                <c:ptCount val="1"/>
                <c:pt idx="0">
                  <c:v>LPE 12:0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stats!$D$149:$G$149</c:f>
              <c:numCache>
                <c:formatCode>General</c:formatCode>
                <c:ptCount val="4"/>
                <c:pt idx="0">
                  <c:v>1.8668931299435027E-4</c:v>
                </c:pt>
                <c:pt idx="1">
                  <c:v>2.5684917833800183E-4</c:v>
                </c:pt>
                <c:pt idx="2">
                  <c:v>2.4988021136860552E-4</c:v>
                </c:pt>
                <c:pt idx="3">
                  <c:v>4.6845515423302913E-4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12F-416D-AC51-D6CD5C2304D3}"/>
            </c:ext>
          </c:extLst>
        </c:ser>
        <c:ser>
          <c:idx val="23"/>
          <c:order val="23"/>
          <c:tx>
            <c:strRef>
              <c:f>stats!$B$150</c:f>
              <c:strCache>
                <c:ptCount val="1"/>
                <c:pt idx="0">
                  <c:v>LPE 13:0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stats!$D$150:$G$150</c:f>
              <c:numCache>
                <c:formatCode>General</c:formatCode>
                <c:ptCount val="4"/>
                <c:pt idx="0">
                  <c:v>1.243937301440678E-2</c:v>
                </c:pt>
                <c:pt idx="1">
                  <c:v>1.2687475015172736E-2</c:v>
                </c:pt>
                <c:pt idx="2">
                  <c:v>1.2828022970526603E-2</c:v>
                </c:pt>
                <c:pt idx="3">
                  <c:v>1.9865018600690332E-2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12F-416D-AC51-D6CD5C2304D3}"/>
            </c:ext>
          </c:extLst>
        </c:ser>
        <c:ser>
          <c:idx val="24"/>
          <c:order val="24"/>
          <c:tx>
            <c:strRef>
              <c:f>stats!$B$151</c:f>
              <c:strCache>
                <c:ptCount val="1"/>
                <c:pt idx="0">
                  <c:v>LPE 14:0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stats!$D$151:$G$151</c:f>
              <c:numCache>
                <c:formatCode>General</c:formatCode>
                <c:ptCount val="4"/>
                <c:pt idx="0">
                  <c:v>1.9023702165254237E-3</c:v>
                </c:pt>
                <c:pt idx="1">
                  <c:v>1.8403117612044819E-3</c:v>
                </c:pt>
                <c:pt idx="2">
                  <c:v>1.9497741171620234E-3</c:v>
                </c:pt>
                <c:pt idx="3">
                  <c:v>2.4732354470702392E-3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12F-416D-AC51-D6CD5C2304D3}"/>
            </c:ext>
          </c:extLst>
        </c:ser>
        <c:ser>
          <c:idx val="25"/>
          <c:order val="25"/>
          <c:tx>
            <c:strRef>
              <c:f>stats!$B$152</c:f>
              <c:strCache>
                <c:ptCount val="1"/>
                <c:pt idx="0">
                  <c:v>LPE 14:0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stats!$D$152:$G$152</c:f>
              <c:numCache>
                <c:formatCode>General</c:formatCode>
                <c:ptCount val="4"/>
                <c:pt idx="0">
                  <c:v>3.8170297959039547E-3</c:v>
                </c:pt>
                <c:pt idx="1">
                  <c:v>3.7596439845938375E-3</c:v>
                </c:pt>
                <c:pt idx="2">
                  <c:v>3.9499786704319537E-3</c:v>
                </c:pt>
                <c:pt idx="3">
                  <c:v>5.0383946993391064E-3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12F-416D-AC51-D6CD5C2304D3}"/>
            </c:ext>
          </c:extLst>
        </c:ser>
        <c:ser>
          <c:idx val="26"/>
          <c:order val="26"/>
          <c:tx>
            <c:strRef>
              <c:f>stats!$B$153</c:f>
              <c:strCache>
                <c:ptCount val="1"/>
                <c:pt idx="0">
                  <c:v>LPE 15:1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stats!$D$153:$G$153</c:f>
              <c:numCache>
                <c:formatCode>General</c:formatCode>
                <c:ptCount val="4"/>
                <c:pt idx="0">
                  <c:v>2.3052362429378534E-5</c:v>
                </c:pt>
                <c:pt idx="1">
                  <c:v>8.2335457516339877E-6</c:v>
                </c:pt>
                <c:pt idx="2">
                  <c:v>3.9876436781609193E-6</c:v>
                </c:pt>
                <c:pt idx="3">
                  <c:v>1.5346676879119007E-5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12F-416D-AC51-D6CD5C2304D3}"/>
            </c:ext>
          </c:extLst>
        </c:ser>
        <c:ser>
          <c:idx val="27"/>
          <c:order val="27"/>
          <c:tx>
            <c:strRef>
              <c:f>stats!$B$154</c:f>
              <c:strCache>
                <c:ptCount val="1"/>
                <c:pt idx="0">
                  <c:v>LPE 15:0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stats!$D$154:$G$154</c:f>
              <c:numCache>
                <c:formatCode>General</c:formatCode>
                <c:ptCount val="4"/>
                <c:pt idx="0">
                  <c:v>1.3731012776836159E-2</c:v>
                </c:pt>
                <c:pt idx="1">
                  <c:v>1.1693173503734828E-2</c:v>
                </c:pt>
                <c:pt idx="2">
                  <c:v>1.0500232632043381E-2</c:v>
                </c:pt>
                <c:pt idx="3">
                  <c:v>1.1698120148205551E-2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12F-416D-AC51-D6CD5C2304D3}"/>
            </c:ext>
          </c:extLst>
        </c:ser>
        <c:ser>
          <c:idx val="28"/>
          <c:order val="28"/>
          <c:tx>
            <c:strRef>
              <c:f>stats!$B$155</c:f>
              <c:strCache>
                <c:ptCount val="1"/>
                <c:pt idx="0">
                  <c:v>LPE 15:0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stats!$D$155:$G$155</c:f>
              <c:numCache>
                <c:formatCode>General</c:formatCode>
                <c:ptCount val="4"/>
                <c:pt idx="0">
                  <c:v>6.5197187696892658E-2</c:v>
                </c:pt>
                <c:pt idx="1">
                  <c:v>5.2011794856442577E-2</c:v>
                </c:pt>
                <c:pt idx="2">
                  <c:v>4.9333580772441897E-2</c:v>
                </c:pt>
                <c:pt idx="3">
                  <c:v>5.7372878704074058E-2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12F-416D-AC51-D6CD5C2304D3}"/>
            </c:ext>
          </c:extLst>
        </c:ser>
        <c:ser>
          <c:idx val="29"/>
          <c:order val="29"/>
          <c:tx>
            <c:strRef>
              <c:f>stats!$B$156</c:f>
              <c:strCache>
                <c:ptCount val="1"/>
                <c:pt idx="0">
                  <c:v>LPE 15:0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stats!$D$156:$G$156</c:f>
              <c:numCache>
                <c:formatCode>General</c:formatCode>
                <c:ptCount val="4"/>
                <c:pt idx="0">
                  <c:v>1.2974777521045198E-2</c:v>
                </c:pt>
                <c:pt idx="1">
                  <c:v>1.3108225696778711E-2</c:v>
                </c:pt>
                <c:pt idx="2">
                  <c:v>1.2417618254927732E-2</c:v>
                </c:pt>
                <c:pt idx="3">
                  <c:v>1.4774777112348087E-2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12F-416D-AC51-D6CD5C2304D3}"/>
            </c:ext>
          </c:extLst>
        </c:ser>
        <c:ser>
          <c:idx val="30"/>
          <c:order val="30"/>
          <c:tx>
            <c:strRef>
              <c:f>stats!$B$157</c:f>
              <c:strCache>
                <c:ptCount val="1"/>
                <c:pt idx="0">
                  <c:v>LPE 16:0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stats!$D$157:$G$157</c:f>
              <c:numCache>
                <c:formatCode>General</c:formatCode>
                <c:ptCount val="4"/>
                <c:pt idx="0">
                  <c:v>5.6337470475988707E-3</c:v>
                </c:pt>
                <c:pt idx="1">
                  <c:v>5.0299628723155928E-3</c:v>
                </c:pt>
                <c:pt idx="2">
                  <c:v>5.4337254920499116E-3</c:v>
                </c:pt>
                <c:pt idx="3">
                  <c:v>4.9671507157975428E-3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12F-416D-AC51-D6CD5C2304D3}"/>
            </c:ext>
          </c:extLst>
        </c:ser>
        <c:ser>
          <c:idx val="31"/>
          <c:order val="31"/>
          <c:tx>
            <c:strRef>
              <c:f>stats!$B$158</c:f>
              <c:strCache>
                <c:ptCount val="1"/>
                <c:pt idx="0">
                  <c:v>LPE 18:1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stats!$D$158:$G$158</c:f>
              <c:numCache>
                <c:formatCode>General</c:formatCode>
                <c:ptCount val="4"/>
                <c:pt idx="0">
                  <c:v>5.9997425353107339E-4</c:v>
                </c:pt>
                <c:pt idx="1">
                  <c:v>6.9452974089635863E-4</c:v>
                </c:pt>
                <c:pt idx="2">
                  <c:v>6.9531611210306389E-4</c:v>
                </c:pt>
                <c:pt idx="3">
                  <c:v>7.0119886454751343E-4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12F-416D-AC51-D6CD5C2304D3}"/>
            </c:ext>
          </c:extLst>
        </c:ser>
        <c:ser>
          <c:idx val="32"/>
          <c:order val="32"/>
          <c:tx>
            <c:strRef>
              <c:f>stats!$B$159</c:f>
              <c:strCache>
                <c:ptCount val="1"/>
                <c:pt idx="0">
                  <c:v>LPE 18:0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stats!$D$159:$G$159</c:f>
              <c:numCache>
                <c:formatCode>General</c:formatCode>
                <c:ptCount val="4"/>
                <c:pt idx="0">
                  <c:v>4.7824543587570616E-4</c:v>
                </c:pt>
                <c:pt idx="1">
                  <c:v>5.7048779645191413E-4</c:v>
                </c:pt>
                <c:pt idx="2">
                  <c:v>6.4688994593857334E-4</c:v>
                </c:pt>
                <c:pt idx="3">
                  <c:v>5.3543482247183944E-4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12F-416D-AC51-D6CD5C2304D3}"/>
            </c:ext>
          </c:extLst>
        </c:ser>
        <c:ser>
          <c:idx val="33"/>
          <c:order val="33"/>
          <c:tx>
            <c:strRef>
              <c:f>stats!$B$160</c:f>
              <c:strCache>
                <c:ptCount val="1"/>
                <c:pt idx="0">
                  <c:v>LPG 10:1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stats!$D$160:$G$160</c:f>
              <c:numCache>
                <c:formatCode>General</c:formatCode>
                <c:ptCount val="4"/>
                <c:pt idx="0">
                  <c:v>5.2539730367231639E-5</c:v>
                </c:pt>
                <c:pt idx="1">
                  <c:v>7.7763460550887026E-5</c:v>
                </c:pt>
                <c:pt idx="2">
                  <c:v>6.1764258494628995E-5</c:v>
                </c:pt>
                <c:pt idx="3">
                  <c:v>6.8892877254285426E-5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12F-416D-AC51-D6CD5C2304D3}"/>
            </c:ext>
          </c:extLst>
        </c:ser>
        <c:ser>
          <c:idx val="34"/>
          <c:order val="34"/>
          <c:tx>
            <c:strRef>
              <c:f>stats!$B$161</c:f>
              <c:strCache>
                <c:ptCount val="1"/>
                <c:pt idx="0">
                  <c:v>LPG 18:2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stats!$D$161:$G$161</c:f>
              <c:numCache>
                <c:formatCode>General</c:formatCode>
                <c:ptCount val="4"/>
                <c:pt idx="0">
                  <c:v>1.5259710353107345E-4</c:v>
                </c:pt>
                <c:pt idx="1">
                  <c:v>8.5287377450980382E-5</c:v>
                </c:pt>
                <c:pt idx="2">
                  <c:v>8.1153583429428765E-5</c:v>
                </c:pt>
                <c:pt idx="3">
                  <c:v>6.027705378619958E-5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12F-416D-AC51-D6CD5C2304D3}"/>
            </c:ext>
          </c:extLst>
        </c:ser>
        <c:ser>
          <c:idx val="35"/>
          <c:order val="35"/>
          <c:tx>
            <c:strRef>
              <c:f>stats!$B$162</c:f>
              <c:strCache>
                <c:ptCount val="1"/>
                <c:pt idx="0">
                  <c:v>LPG 18:2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stats!$D$162:$G$162</c:f>
              <c:numCache>
                <c:formatCode>General</c:formatCode>
                <c:ptCount val="4"/>
                <c:pt idx="0">
                  <c:v>6.0636913135593215E-5</c:v>
                </c:pt>
                <c:pt idx="1">
                  <c:v>5.3035128384687209E-5</c:v>
                </c:pt>
                <c:pt idx="2">
                  <c:v>6.6348526330146698E-5</c:v>
                </c:pt>
                <c:pt idx="3">
                  <c:v>5.1684143663187217E-5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12F-416D-AC51-D6CD5C2304D3}"/>
            </c:ext>
          </c:extLst>
        </c:ser>
        <c:ser>
          <c:idx val="36"/>
          <c:order val="36"/>
          <c:tx>
            <c:strRef>
              <c:f>stats!$B$163</c:f>
              <c:strCache>
                <c:ptCount val="1"/>
                <c:pt idx="0">
                  <c:v>LPS 15:2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stats!$D$163:$G$163</c:f>
              <c:numCache>
                <c:formatCode>General</c:formatCode>
                <c:ptCount val="4"/>
                <c:pt idx="0">
                  <c:v>3.1300859759887006E-4</c:v>
                </c:pt>
                <c:pt idx="1">
                  <c:v>2.7120865196078435E-4</c:v>
                </c:pt>
                <c:pt idx="2">
                  <c:v>2.3837602388126326E-4</c:v>
                </c:pt>
                <c:pt idx="3">
                  <c:v>4.7443149685108343E-4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12F-416D-AC51-D6CD5C2304D3}"/>
            </c:ext>
          </c:extLst>
        </c:ser>
        <c:ser>
          <c:idx val="37"/>
          <c:order val="37"/>
          <c:tx>
            <c:strRef>
              <c:f>stats!$B$164</c:f>
              <c:strCache>
                <c:ptCount val="1"/>
                <c:pt idx="0">
                  <c:v>LPS 15:0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stats!$D$164:$G$164</c:f>
              <c:numCache>
                <c:formatCode>General</c:formatCode>
                <c:ptCount val="4"/>
                <c:pt idx="0">
                  <c:v>4.6255771244350279E-3</c:v>
                </c:pt>
                <c:pt idx="1">
                  <c:v>4.461181640989729E-3</c:v>
                </c:pt>
                <c:pt idx="2">
                  <c:v>4.2631717065101035E-3</c:v>
                </c:pt>
                <c:pt idx="3">
                  <c:v>4.1557059472489338E-3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12F-416D-AC51-D6CD5C2304D3}"/>
            </c:ext>
          </c:extLst>
        </c:ser>
        <c:ser>
          <c:idx val="38"/>
          <c:order val="38"/>
          <c:tx>
            <c:strRef>
              <c:f>stats!$B$165</c:f>
              <c:strCache>
                <c:ptCount val="1"/>
                <c:pt idx="0">
                  <c:v>LPS 15:0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stats!$D$165:$G$165</c:f>
              <c:numCache>
                <c:formatCode>General</c:formatCode>
                <c:ptCount val="4"/>
                <c:pt idx="0">
                  <c:v>1.5006072923728813E-3</c:v>
                </c:pt>
                <c:pt idx="1">
                  <c:v>2.2112334325396828E-3</c:v>
                </c:pt>
                <c:pt idx="2">
                  <c:v>2.0451992290666967E-3</c:v>
                </c:pt>
                <c:pt idx="3">
                  <c:v>2.1749660873437806E-3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12F-416D-AC51-D6CD5C2304D3}"/>
            </c:ext>
          </c:extLst>
        </c:ser>
        <c:ser>
          <c:idx val="39"/>
          <c:order val="39"/>
          <c:tx>
            <c:strRef>
              <c:f>stats!$B$166</c:f>
              <c:strCache>
                <c:ptCount val="1"/>
                <c:pt idx="0">
                  <c:v>LPS 16:2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stats!$D$166:$G$166</c:f>
              <c:numCache>
                <c:formatCode>General</c:formatCode>
                <c:ptCount val="4"/>
                <c:pt idx="0">
                  <c:v>1.0223325014124293E-4</c:v>
                </c:pt>
                <c:pt idx="1">
                  <c:v>9.68173716153128E-5</c:v>
                </c:pt>
                <c:pt idx="2">
                  <c:v>1.0127625647352521E-4</c:v>
                </c:pt>
                <c:pt idx="3">
                  <c:v>1.4969908444392594E-4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12F-416D-AC51-D6CD5C2304D3}"/>
            </c:ext>
          </c:extLst>
        </c:ser>
        <c:ser>
          <c:idx val="40"/>
          <c:order val="40"/>
          <c:tx>
            <c:strRef>
              <c:f>stats!$B$167</c:f>
              <c:strCache>
                <c:ptCount val="1"/>
                <c:pt idx="0">
                  <c:v>LPS 16:1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stats!$D$167:$G$167</c:f>
              <c:numCache>
                <c:formatCode>General</c:formatCode>
                <c:ptCount val="4"/>
                <c:pt idx="0">
                  <c:v>1.2824799985875708E-4</c:v>
                </c:pt>
                <c:pt idx="1">
                  <c:v>2.2856437208216619E-4</c:v>
                </c:pt>
                <c:pt idx="2">
                  <c:v>1.7525089079426488E-4</c:v>
                </c:pt>
                <c:pt idx="3">
                  <c:v>2.6794076296185189E-4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12F-416D-AC51-D6CD5C2304D3}"/>
            </c:ext>
          </c:extLst>
        </c:ser>
        <c:ser>
          <c:idx val="41"/>
          <c:order val="41"/>
          <c:tx>
            <c:strRef>
              <c:f>stats!$B$168</c:f>
              <c:strCache>
                <c:ptCount val="1"/>
                <c:pt idx="0">
                  <c:v>LPS 16:0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stats!$D$168:$G$168</c:f>
              <c:numCache>
                <c:formatCode>General</c:formatCode>
                <c:ptCount val="4"/>
                <c:pt idx="0">
                  <c:v>8.0272650677966101E-4</c:v>
                </c:pt>
                <c:pt idx="1">
                  <c:v>1.0737220774976657E-3</c:v>
                </c:pt>
                <c:pt idx="2">
                  <c:v>1.1626208574605182E-3</c:v>
                </c:pt>
                <c:pt idx="3">
                  <c:v>9.7352229291313222E-4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12F-416D-AC51-D6CD5C2304D3}"/>
            </c:ext>
          </c:extLst>
        </c:ser>
        <c:ser>
          <c:idx val="42"/>
          <c:order val="42"/>
          <c:tx>
            <c:strRef>
              <c:f>stats!$B$169</c:f>
              <c:strCache>
                <c:ptCount val="1"/>
                <c:pt idx="0">
                  <c:v>LPS 17:3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stats!$D$169:$G$169</c:f>
              <c:numCache>
                <c:formatCode>General</c:formatCode>
                <c:ptCount val="4"/>
                <c:pt idx="0">
                  <c:v>1.2470124943502825E-4</c:v>
                </c:pt>
                <c:pt idx="1">
                  <c:v>8.8538464052287589E-5</c:v>
                </c:pt>
                <c:pt idx="2">
                  <c:v>1.0849691213364911E-4</c:v>
                </c:pt>
                <c:pt idx="3">
                  <c:v>6.9585360130141642E-5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12F-416D-AC51-D6CD5C2304D3}"/>
            </c:ext>
          </c:extLst>
        </c:ser>
        <c:ser>
          <c:idx val="43"/>
          <c:order val="43"/>
          <c:tx>
            <c:strRef>
              <c:f>stats!$B$170</c:f>
              <c:strCache>
                <c:ptCount val="1"/>
                <c:pt idx="0">
                  <c:v>LPS 17:2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stats!$D$170:$G$170</c:f>
              <c:numCache>
                <c:formatCode>General</c:formatCode>
                <c:ptCount val="4"/>
                <c:pt idx="0">
                  <c:v>4.6452676935028253E-4</c:v>
                </c:pt>
                <c:pt idx="1">
                  <c:v>3.3048588235294114E-4</c:v>
                </c:pt>
                <c:pt idx="2">
                  <c:v>2.8681832922086242E-4</c:v>
                </c:pt>
                <c:pt idx="3">
                  <c:v>3.6721351802780226E-4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12F-416D-AC51-D6CD5C2304D3}"/>
            </c:ext>
          </c:extLst>
        </c:ser>
        <c:ser>
          <c:idx val="44"/>
          <c:order val="44"/>
          <c:tx>
            <c:strRef>
              <c:f>stats!$B$171</c:f>
              <c:strCache>
                <c:ptCount val="1"/>
                <c:pt idx="0">
                  <c:v>LPS 17:2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stats!$D$171:$G$171</c:f>
              <c:numCache>
                <c:formatCode>General</c:formatCode>
                <c:ptCount val="4"/>
                <c:pt idx="0">
                  <c:v>2.2439732933615818E-3</c:v>
                </c:pt>
                <c:pt idx="1">
                  <c:v>1.4542372047152195E-3</c:v>
                </c:pt>
                <c:pt idx="2">
                  <c:v>1.5953338077140864E-3</c:v>
                </c:pt>
                <c:pt idx="3">
                  <c:v>1.9564508568090115E-3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612F-416D-AC51-D6CD5C2304D3}"/>
            </c:ext>
          </c:extLst>
        </c:ser>
        <c:ser>
          <c:idx val="45"/>
          <c:order val="45"/>
          <c:tx>
            <c:strRef>
              <c:f>stats!$B$172</c:f>
              <c:strCache>
                <c:ptCount val="1"/>
                <c:pt idx="0">
                  <c:v>LPS 17:2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stats!$D$172:$G$172</c:f>
              <c:numCache>
                <c:formatCode>General</c:formatCode>
                <c:ptCount val="4"/>
                <c:pt idx="0">
                  <c:v>4.3497077443502822E-4</c:v>
                </c:pt>
                <c:pt idx="1">
                  <c:v>4.1766245681605971E-4</c:v>
                </c:pt>
                <c:pt idx="2">
                  <c:v>4.0890899990493786E-4</c:v>
                </c:pt>
                <c:pt idx="3">
                  <c:v>5.1558301159016124E-4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612F-416D-AC51-D6CD5C230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Phospholipids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stats!$B$205</c:f>
              <c:strCache>
                <c:ptCount val="1"/>
                <c:pt idx="0">
                  <c:v>PA 26:0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stats!$D$205:$G$205</c:f>
              <c:numCache>
                <c:formatCode>General</c:formatCode>
                <c:ptCount val="4"/>
                <c:pt idx="0">
                  <c:v>5.5931670536723155E-4</c:v>
                </c:pt>
                <c:pt idx="1">
                  <c:v>7.4468166900093372E-4</c:v>
                </c:pt>
                <c:pt idx="2">
                  <c:v>5.5937863550694982E-4</c:v>
                </c:pt>
                <c:pt idx="3">
                  <c:v>4.3854947155420008E-4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3-4044-A0DE-D3B84D5FE9DC}"/>
            </c:ext>
          </c:extLst>
        </c:ser>
        <c:ser>
          <c:idx val="1"/>
          <c:order val="1"/>
          <c:tx>
            <c:strRef>
              <c:f>stats!$B$206</c:f>
              <c:strCache>
                <c:ptCount val="1"/>
                <c:pt idx="0">
                  <c:v>PA 28:0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stats!$D$206:$G$206</c:f>
              <c:numCache>
                <c:formatCode>General</c:formatCode>
                <c:ptCount val="4"/>
                <c:pt idx="0">
                  <c:v>1.5388629603954804E-2</c:v>
                </c:pt>
                <c:pt idx="1">
                  <c:v>1.7507419227357612E-2</c:v>
                </c:pt>
                <c:pt idx="2">
                  <c:v>1.3419226480592857E-2</c:v>
                </c:pt>
                <c:pt idx="3">
                  <c:v>1.2194437402389138E-2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A3-4044-A0DE-D3B84D5FE9DC}"/>
            </c:ext>
          </c:extLst>
        </c:ser>
        <c:ser>
          <c:idx val="2"/>
          <c:order val="2"/>
          <c:tx>
            <c:strRef>
              <c:f>stats!$B$207</c:f>
              <c:strCache>
                <c:ptCount val="1"/>
                <c:pt idx="0">
                  <c:v>PA 30:0|PA 15:0_15:0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stats!$D$207:$G$207</c:f>
              <c:numCache>
                <c:formatCode>General</c:formatCode>
                <c:ptCount val="4"/>
                <c:pt idx="0">
                  <c:v>8.8685073283615815E-2</c:v>
                </c:pt>
                <c:pt idx="1">
                  <c:v>8.6576261848739497E-2</c:v>
                </c:pt>
                <c:pt idx="2">
                  <c:v>6.2386250711106157E-2</c:v>
                </c:pt>
                <c:pt idx="3">
                  <c:v>5.0044117725224851E-2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A3-4044-A0DE-D3B84D5FE9DC}"/>
            </c:ext>
          </c:extLst>
        </c:ser>
        <c:ser>
          <c:idx val="3"/>
          <c:order val="3"/>
          <c:tx>
            <c:strRef>
              <c:f>stats!$B$208</c:f>
              <c:strCache>
                <c:ptCount val="1"/>
                <c:pt idx="0">
                  <c:v>PA 41:4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stats!$D$208:$G$208</c:f>
              <c:numCache>
                <c:formatCode>General</c:formatCode>
                <c:ptCount val="4"/>
                <c:pt idx="0">
                  <c:v>1.4419025155367233E-4</c:v>
                </c:pt>
                <c:pt idx="1">
                  <c:v>1.0921223389355743E-4</c:v>
                </c:pt>
                <c:pt idx="2">
                  <c:v>1.5552620708254286E-4</c:v>
                </c:pt>
                <c:pt idx="3">
                  <c:v>5.6792079007160759E-5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A3-4044-A0DE-D3B84D5FE9DC}"/>
            </c:ext>
          </c:extLst>
        </c:ser>
        <c:ser>
          <c:idx val="4"/>
          <c:order val="4"/>
          <c:tx>
            <c:strRef>
              <c:f>stats!$B$209</c:f>
              <c:strCache>
                <c:ptCount val="1"/>
                <c:pt idx="0">
                  <c:v>PA 42:4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stats!$D$209:$G$209</c:f>
              <c:numCache>
                <c:formatCode>General</c:formatCode>
                <c:ptCount val="4"/>
                <c:pt idx="0">
                  <c:v>9.4867461129943505E-4</c:v>
                </c:pt>
                <c:pt idx="1">
                  <c:v>4.6581709850606907E-4</c:v>
                </c:pt>
                <c:pt idx="2">
                  <c:v>7.123885161832963E-4</c:v>
                </c:pt>
                <c:pt idx="3">
                  <c:v>3.3428032598370076E-4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A3-4044-A0DE-D3B84D5FE9DC}"/>
            </c:ext>
          </c:extLst>
        </c:ser>
        <c:ser>
          <c:idx val="5"/>
          <c:order val="5"/>
          <c:tx>
            <c:strRef>
              <c:f>stats!$B$210</c:f>
              <c:strCache>
                <c:ptCount val="1"/>
                <c:pt idx="0">
                  <c:v>PE 25:0|PE 11:0_14:0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stats!$D$210:$G$210</c:f>
              <c:numCache>
                <c:formatCode>General</c:formatCode>
                <c:ptCount val="4"/>
                <c:pt idx="0">
                  <c:v>1.6348869675141245E-3</c:v>
                </c:pt>
                <c:pt idx="1">
                  <c:v>2.639979658029879E-3</c:v>
                </c:pt>
                <c:pt idx="2">
                  <c:v>3.5620667197774716E-3</c:v>
                </c:pt>
                <c:pt idx="3">
                  <c:v>5.061910265505243E-3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A3-4044-A0DE-D3B84D5FE9DC}"/>
            </c:ext>
          </c:extLst>
        </c:ser>
        <c:ser>
          <c:idx val="6"/>
          <c:order val="6"/>
          <c:tx>
            <c:strRef>
              <c:f>stats!$B$211</c:f>
              <c:strCache>
                <c:ptCount val="1"/>
                <c:pt idx="0">
                  <c:v>PE 25:0|PE 11:0_14:0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stats!$D$211:$G$211</c:f>
              <c:numCache>
                <c:formatCode>General</c:formatCode>
                <c:ptCount val="4"/>
                <c:pt idx="0">
                  <c:v>4.9224070564971749E-4</c:v>
                </c:pt>
                <c:pt idx="1">
                  <c:v>6.9335794117647055E-4</c:v>
                </c:pt>
                <c:pt idx="2">
                  <c:v>9.3382318358979438E-4</c:v>
                </c:pt>
                <c:pt idx="3">
                  <c:v>1.1138839034900106E-3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A3-4044-A0DE-D3B84D5FE9DC}"/>
            </c:ext>
          </c:extLst>
        </c:ser>
        <c:ser>
          <c:idx val="7"/>
          <c:order val="7"/>
          <c:tx>
            <c:strRef>
              <c:f>stats!$B$212</c:f>
              <c:strCache>
                <c:ptCount val="1"/>
                <c:pt idx="0">
                  <c:v>PE 26:0|PE 11:0_15:0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stats!$D$212:$G$212</c:f>
              <c:numCache>
                <c:formatCode>General</c:formatCode>
                <c:ptCount val="4"/>
                <c:pt idx="0">
                  <c:v>1.2122900984180791E-2</c:v>
                </c:pt>
                <c:pt idx="1">
                  <c:v>2.0026651371381887E-2</c:v>
                </c:pt>
                <c:pt idx="2">
                  <c:v>2.3801811425642805E-2</c:v>
                </c:pt>
                <c:pt idx="3">
                  <c:v>3.3284560737935322E-2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A3-4044-A0DE-D3B84D5FE9DC}"/>
            </c:ext>
          </c:extLst>
        </c:ser>
        <c:ser>
          <c:idx val="8"/>
          <c:order val="8"/>
          <c:tx>
            <c:strRef>
              <c:f>stats!$B$213</c:f>
              <c:strCache>
                <c:ptCount val="1"/>
                <c:pt idx="0">
                  <c:v>PE 26:0|PE 13:0_13:0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stats!$D$213:$G$213</c:f>
              <c:numCache>
                <c:formatCode>General</c:formatCode>
                <c:ptCount val="4"/>
                <c:pt idx="0">
                  <c:v>2.0455249463700569E-2</c:v>
                </c:pt>
                <c:pt idx="1">
                  <c:v>2.4946437232726427E-2</c:v>
                </c:pt>
                <c:pt idx="2">
                  <c:v>3.2936748209421898E-2</c:v>
                </c:pt>
                <c:pt idx="3">
                  <c:v>3.798049395164501E-2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A3-4044-A0DE-D3B84D5FE9DC}"/>
            </c:ext>
          </c:extLst>
        </c:ser>
        <c:ser>
          <c:idx val="9"/>
          <c:order val="9"/>
          <c:tx>
            <c:strRef>
              <c:f>stats!$B$214</c:f>
              <c:strCache>
                <c:ptCount val="1"/>
                <c:pt idx="0">
                  <c:v>PE 27:0|PE 12:0_15:0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stats!$D$214:$G$214</c:f>
              <c:numCache>
                <c:formatCode>General</c:formatCode>
                <c:ptCount val="4"/>
                <c:pt idx="0">
                  <c:v>4.8831192035310731E-3</c:v>
                </c:pt>
                <c:pt idx="1">
                  <c:v>7.2757193720821662E-3</c:v>
                </c:pt>
                <c:pt idx="2">
                  <c:v>9.57253409424378E-3</c:v>
                </c:pt>
                <c:pt idx="3">
                  <c:v>1.3409111761217495E-2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A3-4044-A0DE-D3B84D5FE9DC}"/>
            </c:ext>
          </c:extLst>
        </c:ser>
        <c:ser>
          <c:idx val="10"/>
          <c:order val="10"/>
          <c:tx>
            <c:strRef>
              <c:f>stats!$B$215</c:f>
              <c:strCache>
                <c:ptCount val="1"/>
                <c:pt idx="0">
                  <c:v>PE 27:0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stats!$D$215:$G$215</c:f>
              <c:numCache>
                <c:formatCode>General</c:formatCode>
                <c:ptCount val="4"/>
                <c:pt idx="0">
                  <c:v>6.4730535041666662E-2</c:v>
                </c:pt>
                <c:pt idx="1">
                  <c:v>8.983716414682541E-2</c:v>
                </c:pt>
                <c:pt idx="2">
                  <c:v>0.11654892267500734</c:v>
                </c:pt>
                <c:pt idx="3">
                  <c:v>0.1446830110312077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4A3-4044-A0DE-D3B84D5FE9DC}"/>
            </c:ext>
          </c:extLst>
        </c:ser>
        <c:ser>
          <c:idx val="11"/>
          <c:order val="11"/>
          <c:tx>
            <c:strRef>
              <c:f>stats!$B$216</c:f>
              <c:strCache>
                <c:ptCount val="1"/>
                <c:pt idx="0">
                  <c:v>PE 27:0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stats!$D$216:$G$216</c:f>
              <c:numCache>
                <c:formatCode>General</c:formatCode>
                <c:ptCount val="4"/>
                <c:pt idx="0">
                  <c:v>1.3307390135451978E-2</c:v>
                </c:pt>
                <c:pt idx="1">
                  <c:v>1.6897351182306255E-2</c:v>
                </c:pt>
                <c:pt idx="2">
                  <c:v>2.2400384997747439E-2</c:v>
                </c:pt>
                <c:pt idx="3">
                  <c:v>2.4488588293548285E-2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A3-4044-A0DE-D3B84D5FE9DC}"/>
            </c:ext>
          </c:extLst>
        </c:ser>
        <c:ser>
          <c:idx val="12"/>
          <c:order val="12"/>
          <c:tx>
            <c:strRef>
              <c:f>stats!$B$217</c:f>
              <c:strCache>
                <c:ptCount val="1"/>
                <c:pt idx="0">
                  <c:v>PE 28:1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stats!$D$217:$G$217</c:f>
              <c:numCache>
                <c:formatCode>General</c:formatCode>
                <c:ptCount val="4"/>
                <c:pt idx="0">
                  <c:v>9.6949833855932213E-4</c:v>
                </c:pt>
                <c:pt idx="1">
                  <c:v>1.3237759862278244E-3</c:v>
                </c:pt>
                <c:pt idx="2">
                  <c:v>1.5683929710845763E-3</c:v>
                </c:pt>
                <c:pt idx="3">
                  <c:v>1.6997981246308054E-3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A3-4044-A0DE-D3B84D5FE9DC}"/>
            </c:ext>
          </c:extLst>
        </c:ser>
        <c:ser>
          <c:idx val="13"/>
          <c:order val="13"/>
          <c:tx>
            <c:strRef>
              <c:f>stats!$B$218</c:f>
              <c:strCache>
                <c:ptCount val="1"/>
                <c:pt idx="0">
                  <c:v>PE 28:0|PE 13:0_15:0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stats!$D$218:$G$218</c:f>
              <c:numCache>
                <c:formatCode>General</c:formatCode>
                <c:ptCount val="4"/>
                <c:pt idx="0">
                  <c:v>0.30255954117485878</c:v>
                </c:pt>
                <c:pt idx="1">
                  <c:v>0.41293562086017738</c:v>
                </c:pt>
                <c:pt idx="2">
                  <c:v>0.47123524515544729</c:v>
                </c:pt>
                <c:pt idx="3">
                  <c:v>0.56084614621393936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4A3-4044-A0DE-D3B84D5FE9DC}"/>
            </c:ext>
          </c:extLst>
        </c:ser>
        <c:ser>
          <c:idx val="14"/>
          <c:order val="14"/>
          <c:tx>
            <c:strRef>
              <c:f>stats!$B$219</c:f>
              <c:strCache>
                <c:ptCount val="1"/>
                <c:pt idx="0">
                  <c:v>PE 29:0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stats!$D$219:$G$219</c:f>
              <c:numCache>
                <c:formatCode>General</c:formatCode>
                <c:ptCount val="4"/>
                <c:pt idx="0">
                  <c:v>0.10896897451002825</c:v>
                </c:pt>
                <c:pt idx="1">
                  <c:v>0.12282206369747899</c:v>
                </c:pt>
                <c:pt idx="2">
                  <c:v>0.13828318095729641</c:v>
                </c:pt>
                <c:pt idx="3">
                  <c:v>0.13253660483174914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4A3-4044-A0DE-D3B84D5FE9DC}"/>
            </c:ext>
          </c:extLst>
        </c:ser>
        <c:ser>
          <c:idx val="15"/>
          <c:order val="15"/>
          <c:tx>
            <c:strRef>
              <c:f>stats!$B$220</c:f>
              <c:strCache>
                <c:ptCount val="1"/>
                <c:pt idx="0">
                  <c:v>PE 29:0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stats!$D$220:$G$220</c:f>
              <c:numCache>
                <c:formatCode>General</c:formatCode>
                <c:ptCount val="4"/>
                <c:pt idx="0">
                  <c:v>0.56503518731016944</c:v>
                </c:pt>
                <c:pt idx="1">
                  <c:v>0.64351049391806725</c:v>
                </c:pt>
                <c:pt idx="2">
                  <c:v>0.74997679696700104</c:v>
                </c:pt>
                <c:pt idx="3">
                  <c:v>0.75055639284827436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A3-4044-A0DE-D3B84D5FE9DC}"/>
            </c:ext>
          </c:extLst>
        </c:ser>
        <c:ser>
          <c:idx val="16"/>
          <c:order val="16"/>
          <c:tx>
            <c:strRef>
              <c:f>stats!$B$221</c:f>
              <c:strCache>
                <c:ptCount val="1"/>
                <c:pt idx="0">
                  <c:v>PE 30:1|PE 14:0_16:1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stats!$D$221:$G$221</c:f>
              <c:numCache>
                <c:formatCode>General</c:formatCode>
                <c:ptCount val="4"/>
                <c:pt idx="0">
                  <c:v>3.5308363169491521E-3</c:v>
                </c:pt>
                <c:pt idx="1">
                  <c:v>5.1331734068627453E-3</c:v>
                </c:pt>
                <c:pt idx="2">
                  <c:v>4.4752973970539007E-3</c:v>
                </c:pt>
                <c:pt idx="3">
                  <c:v>5.6799535101948601E-3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4A3-4044-A0DE-D3B84D5FE9DC}"/>
            </c:ext>
          </c:extLst>
        </c:ser>
        <c:ser>
          <c:idx val="17"/>
          <c:order val="17"/>
          <c:tx>
            <c:strRef>
              <c:f>stats!$B$222</c:f>
              <c:strCache>
                <c:ptCount val="1"/>
                <c:pt idx="0">
                  <c:v>PE 30:0|PE 15:0_15:0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stats!$D$222:$G$222</c:f>
              <c:numCache>
                <c:formatCode>General</c:formatCode>
                <c:ptCount val="4"/>
                <c:pt idx="0">
                  <c:v>1.3348195037249999</c:v>
                </c:pt>
                <c:pt idx="1">
                  <c:v>1.5354031561391224</c:v>
                </c:pt>
                <c:pt idx="2">
                  <c:v>1.5369057664586665</c:v>
                </c:pt>
                <c:pt idx="3">
                  <c:v>1.5551612809190558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4A3-4044-A0DE-D3B84D5FE9DC}"/>
            </c:ext>
          </c:extLst>
        </c:ser>
        <c:ser>
          <c:idx val="18"/>
          <c:order val="18"/>
          <c:tx>
            <c:strRef>
              <c:f>stats!$B$223</c:f>
              <c:strCache>
                <c:ptCount val="1"/>
                <c:pt idx="0">
                  <c:v>PE 30:0|PE 15:0_15:0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stats!$D$223:$G$223</c:f>
              <c:numCache>
                <c:formatCode>General</c:formatCode>
                <c:ptCount val="4"/>
                <c:pt idx="0">
                  <c:v>1.9030618095387009</c:v>
                </c:pt>
                <c:pt idx="1">
                  <c:v>1.8047845519666199</c:v>
                </c:pt>
                <c:pt idx="2">
                  <c:v>1.8723448287333591</c:v>
                </c:pt>
                <c:pt idx="3">
                  <c:v>1.6256470316989244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4A3-4044-A0DE-D3B84D5FE9DC}"/>
            </c:ext>
          </c:extLst>
        </c:ser>
        <c:ser>
          <c:idx val="19"/>
          <c:order val="19"/>
          <c:tx>
            <c:strRef>
              <c:f>stats!$B$224</c:f>
              <c:strCache>
                <c:ptCount val="1"/>
                <c:pt idx="0">
                  <c:v>PE 31:1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stats!$D$224:$G$224</c:f>
              <c:numCache>
                <c:formatCode>General</c:formatCode>
                <c:ptCount val="4"/>
                <c:pt idx="0">
                  <c:v>1.3486595155649718E-2</c:v>
                </c:pt>
                <c:pt idx="1">
                  <c:v>1.525689739028945E-2</c:v>
                </c:pt>
                <c:pt idx="2">
                  <c:v>1.6713751345645948E-2</c:v>
                </c:pt>
                <c:pt idx="3">
                  <c:v>1.5590457961685249E-2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4A3-4044-A0DE-D3B84D5FE9DC}"/>
            </c:ext>
          </c:extLst>
        </c:ser>
        <c:ser>
          <c:idx val="20"/>
          <c:order val="20"/>
          <c:tx>
            <c:strRef>
              <c:f>stats!$B$225</c:f>
              <c:strCache>
                <c:ptCount val="1"/>
                <c:pt idx="0">
                  <c:v>PE 31:0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stats!$D$225:$G$225</c:f>
              <c:numCache>
                <c:formatCode>General</c:formatCode>
                <c:ptCount val="4"/>
                <c:pt idx="0">
                  <c:v>0.76783191254731642</c:v>
                </c:pt>
                <c:pt idx="1">
                  <c:v>0.70274865259337072</c:v>
                </c:pt>
                <c:pt idx="2">
                  <c:v>0.80265334544518019</c:v>
                </c:pt>
                <c:pt idx="3">
                  <c:v>0.66391823339823752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4A3-4044-A0DE-D3B84D5FE9DC}"/>
            </c:ext>
          </c:extLst>
        </c:ser>
        <c:ser>
          <c:idx val="21"/>
          <c:order val="21"/>
          <c:tx>
            <c:strRef>
              <c:f>stats!$B$226</c:f>
              <c:strCache>
                <c:ptCount val="1"/>
                <c:pt idx="0">
                  <c:v>PE 31:0|PE 15:0_16:0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stats!$D$226:$G$226</c:f>
              <c:numCache>
                <c:formatCode>General</c:formatCode>
                <c:ptCount val="4"/>
                <c:pt idx="0">
                  <c:v>5.4339320879237291E-2</c:v>
                </c:pt>
                <c:pt idx="1">
                  <c:v>4.8222023571428574E-2</c:v>
                </c:pt>
                <c:pt idx="2">
                  <c:v>5.1230655485912206E-2</c:v>
                </c:pt>
                <c:pt idx="3">
                  <c:v>4.1744307167836052E-2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4A3-4044-A0DE-D3B84D5FE9DC}"/>
            </c:ext>
          </c:extLst>
        </c:ser>
        <c:ser>
          <c:idx val="22"/>
          <c:order val="22"/>
          <c:tx>
            <c:strRef>
              <c:f>stats!$B$227</c:f>
              <c:strCache>
                <c:ptCount val="1"/>
                <c:pt idx="0">
                  <c:v>PE 32:0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stats!$D$227:$G$227</c:f>
              <c:numCache>
                <c:formatCode>General</c:formatCode>
                <c:ptCount val="4"/>
                <c:pt idx="0">
                  <c:v>3.2890133630649722E-2</c:v>
                </c:pt>
                <c:pt idx="1">
                  <c:v>2.5467339796918769E-2</c:v>
                </c:pt>
                <c:pt idx="2">
                  <c:v>2.7421431502043837E-2</c:v>
                </c:pt>
                <c:pt idx="3">
                  <c:v>2.0948842987989491E-2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4A3-4044-A0DE-D3B84D5FE9DC}"/>
            </c:ext>
          </c:extLst>
        </c:ser>
        <c:ser>
          <c:idx val="23"/>
          <c:order val="23"/>
          <c:tx>
            <c:strRef>
              <c:f>stats!$B$228</c:f>
              <c:strCache>
                <c:ptCount val="1"/>
                <c:pt idx="0">
                  <c:v>PE 33:1|PE 15:0_18:1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stats!$D$228:$G$228</c:f>
              <c:numCache>
                <c:formatCode>General</c:formatCode>
                <c:ptCount val="4"/>
                <c:pt idx="0">
                  <c:v>9.8605965412429369E-3</c:v>
                </c:pt>
                <c:pt idx="1">
                  <c:v>1.0549773897058823E-2</c:v>
                </c:pt>
                <c:pt idx="2">
                  <c:v>1.2570371114231628E-2</c:v>
                </c:pt>
                <c:pt idx="3">
                  <c:v>1.1510375374703488E-2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4A3-4044-A0DE-D3B84D5FE9DC}"/>
            </c:ext>
          </c:extLst>
        </c:ser>
        <c:ser>
          <c:idx val="24"/>
          <c:order val="24"/>
          <c:tx>
            <c:strRef>
              <c:f>stats!$B$229</c:f>
              <c:strCache>
                <c:ptCount val="1"/>
                <c:pt idx="0">
                  <c:v>PE 33:1|PE 15:0_18:1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stats!$D$229:$G$229</c:f>
              <c:numCache>
                <c:formatCode>General</c:formatCode>
                <c:ptCount val="4"/>
                <c:pt idx="0">
                  <c:v>1.4564908508192089E-2</c:v>
                </c:pt>
                <c:pt idx="1">
                  <c:v>1.4524937859477125E-2</c:v>
                </c:pt>
                <c:pt idx="2">
                  <c:v>1.6847151153558424E-2</c:v>
                </c:pt>
                <c:pt idx="3">
                  <c:v>1.3630656401392894E-2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4A3-4044-A0DE-D3B84D5FE9DC}"/>
            </c:ext>
          </c:extLst>
        </c:ser>
        <c:ser>
          <c:idx val="25"/>
          <c:order val="25"/>
          <c:tx>
            <c:strRef>
              <c:f>stats!$B$230</c:f>
              <c:strCache>
                <c:ptCount val="1"/>
                <c:pt idx="0">
                  <c:v>PE 33:0|PE 15:0_18:0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stats!$D$230:$G$230</c:f>
              <c:numCache>
                <c:formatCode>General</c:formatCode>
                <c:ptCount val="4"/>
                <c:pt idx="0">
                  <c:v>5.3946377012711868E-3</c:v>
                </c:pt>
                <c:pt idx="1">
                  <c:v>5.1839599311391225E-3</c:v>
                </c:pt>
                <c:pt idx="2">
                  <c:v>5.9117658006712205E-3</c:v>
                </c:pt>
                <c:pt idx="3">
                  <c:v>4.8868757721373191E-3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4A3-4044-A0DE-D3B84D5FE9DC}"/>
            </c:ext>
          </c:extLst>
        </c:ser>
        <c:ser>
          <c:idx val="26"/>
          <c:order val="26"/>
          <c:tx>
            <c:strRef>
              <c:f>stats!$B$231</c:f>
              <c:strCache>
                <c:ptCount val="1"/>
                <c:pt idx="0">
                  <c:v>PE 34:1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stats!$D$231:$G$231</c:f>
              <c:numCache>
                <c:formatCode>General</c:formatCode>
                <c:ptCount val="4"/>
                <c:pt idx="0">
                  <c:v>3.4177340795197744E-3</c:v>
                </c:pt>
                <c:pt idx="1">
                  <c:v>3.3162107574696547E-3</c:v>
                </c:pt>
                <c:pt idx="2">
                  <c:v>4.4428892394822008E-3</c:v>
                </c:pt>
                <c:pt idx="3">
                  <c:v>3.3665597469200617E-3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4A3-4044-A0DE-D3B84D5FE9DC}"/>
            </c:ext>
          </c:extLst>
        </c:ser>
        <c:ser>
          <c:idx val="27"/>
          <c:order val="27"/>
          <c:tx>
            <c:strRef>
              <c:f>stats!$B$232</c:f>
              <c:strCache>
                <c:ptCount val="1"/>
                <c:pt idx="0">
                  <c:v>PE 35:4|PE 15:0_20:4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stats!$D$232:$G$232</c:f>
              <c:numCache>
                <c:formatCode>General</c:formatCode>
                <c:ptCount val="4"/>
                <c:pt idx="0">
                  <c:v>2.7515364716101695E-3</c:v>
                </c:pt>
                <c:pt idx="1">
                  <c:v>3.49886839519141E-3</c:v>
                </c:pt>
                <c:pt idx="2">
                  <c:v>3.6176665874137724E-3</c:v>
                </c:pt>
                <c:pt idx="3">
                  <c:v>3.6471774565438389E-3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4A3-4044-A0DE-D3B84D5FE9DC}"/>
            </c:ext>
          </c:extLst>
        </c:ser>
        <c:ser>
          <c:idx val="28"/>
          <c:order val="28"/>
          <c:tx>
            <c:strRef>
              <c:f>stats!$B$233</c:f>
              <c:strCache>
                <c:ptCount val="1"/>
                <c:pt idx="0">
                  <c:v>PE 37:1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stats!$D$233:$G$233</c:f>
              <c:numCache>
                <c:formatCode>General</c:formatCode>
                <c:ptCount val="4"/>
                <c:pt idx="0">
                  <c:v>1.8985700847457627E-4</c:v>
                </c:pt>
                <c:pt idx="1">
                  <c:v>2.0446022058823526E-4</c:v>
                </c:pt>
                <c:pt idx="2">
                  <c:v>1.9078561606467533E-4</c:v>
                </c:pt>
                <c:pt idx="3">
                  <c:v>1.1543580871882331E-4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4A3-4044-A0DE-D3B84D5FE9DC}"/>
            </c:ext>
          </c:extLst>
        </c:ser>
        <c:ser>
          <c:idx val="29"/>
          <c:order val="29"/>
          <c:tx>
            <c:strRef>
              <c:f>stats!$B$234</c:f>
              <c:strCache>
                <c:ptCount val="1"/>
                <c:pt idx="0">
                  <c:v>PE 37:1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stats!$D$234:$G$234</c:f>
              <c:numCache>
                <c:formatCode>General</c:formatCode>
                <c:ptCount val="4"/>
                <c:pt idx="0">
                  <c:v>1.3460407937853107E-4</c:v>
                </c:pt>
                <c:pt idx="1">
                  <c:v>9.1923947245564898E-5</c:v>
                </c:pt>
                <c:pt idx="2">
                  <c:v>1.126484584433781E-4</c:v>
                </c:pt>
                <c:pt idx="3">
                  <c:v>7.3019190984895189E-5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4A3-4044-A0DE-D3B84D5FE9DC}"/>
            </c:ext>
          </c:extLst>
        </c:ser>
        <c:ser>
          <c:idx val="30"/>
          <c:order val="30"/>
          <c:tx>
            <c:strRef>
              <c:f>stats!$B$235</c:f>
              <c:strCache>
                <c:ptCount val="1"/>
                <c:pt idx="0">
                  <c:v>PE 38:5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stats!$D$235:$G$235</c:f>
              <c:numCache>
                <c:formatCode>General</c:formatCode>
                <c:ptCount val="4"/>
                <c:pt idx="0">
                  <c:v>4.1023907091807905E-3</c:v>
                </c:pt>
                <c:pt idx="1">
                  <c:v>2.1591424603174601E-3</c:v>
                </c:pt>
                <c:pt idx="2">
                  <c:v>2.9556920175699639E-3</c:v>
                </c:pt>
                <c:pt idx="3">
                  <c:v>1.747428375618256E-3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4A3-4044-A0DE-D3B84D5FE9DC}"/>
            </c:ext>
          </c:extLst>
        </c:ser>
        <c:ser>
          <c:idx val="31"/>
          <c:order val="31"/>
          <c:tx>
            <c:strRef>
              <c:f>stats!$B$236</c:f>
              <c:strCache>
                <c:ptCount val="1"/>
                <c:pt idx="0">
                  <c:v>PE 38:1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stats!$D$236:$G$236</c:f>
              <c:numCache>
                <c:formatCode>General</c:formatCode>
                <c:ptCount val="4"/>
                <c:pt idx="0">
                  <c:v>2.198132600282486E-4</c:v>
                </c:pt>
                <c:pt idx="1">
                  <c:v>9.4475986227824456E-5</c:v>
                </c:pt>
                <c:pt idx="2">
                  <c:v>6.2921131384146119E-5</c:v>
                </c:pt>
                <c:pt idx="3">
                  <c:v>6.2071520359167223E-5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4A3-4044-A0DE-D3B84D5FE9DC}"/>
            </c:ext>
          </c:extLst>
        </c:ser>
        <c:ser>
          <c:idx val="32"/>
          <c:order val="32"/>
          <c:tx>
            <c:strRef>
              <c:f>stats!$B$237</c:f>
              <c:strCache>
                <c:ptCount val="1"/>
                <c:pt idx="0">
                  <c:v>PE 43:5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stats!$D$237:$G$237</c:f>
              <c:numCache>
                <c:formatCode>General</c:formatCode>
                <c:ptCount val="4"/>
                <c:pt idx="0">
                  <c:v>1.2703802076271186E-4</c:v>
                </c:pt>
                <c:pt idx="1">
                  <c:v>8.837287581699346E-5</c:v>
                </c:pt>
                <c:pt idx="2">
                  <c:v>5.9289879498402547E-5</c:v>
                </c:pt>
                <c:pt idx="3">
                  <c:v>3.2974591640788329E-5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4A3-4044-A0DE-D3B84D5FE9DC}"/>
            </c:ext>
          </c:extLst>
        </c:ser>
        <c:ser>
          <c:idx val="33"/>
          <c:order val="33"/>
          <c:tx>
            <c:strRef>
              <c:f>stats!$B$238</c:f>
              <c:strCache>
                <c:ptCount val="1"/>
                <c:pt idx="0">
                  <c:v>PG 29:0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stats!$D$238:$G$238</c:f>
              <c:numCache>
                <c:formatCode>General</c:formatCode>
                <c:ptCount val="4"/>
                <c:pt idx="0">
                  <c:v>1.6215003672316383E-4</c:v>
                </c:pt>
                <c:pt idx="1">
                  <c:v>2.5449999416433239E-4</c:v>
                </c:pt>
                <c:pt idx="2">
                  <c:v>5.7786376024501231E-4</c:v>
                </c:pt>
                <c:pt idx="3">
                  <c:v>9.0901999113007315E-4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4A3-4044-A0DE-D3B84D5FE9DC}"/>
            </c:ext>
          </c:extLst>
        </c:ser>
        <c:ser>
          <c:idx val="34"/>
          <c:order val="34"/>
          <c:tx>
            <c:strRef>
              <c:f>stats!$B$239</c:f>
              <c:strCache>
                <c:ptCount val="1"/>
                <c:pt idx="0">
                  <c:v>PG 29:0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stats!$D$239:$G$239</c:f>
              <c:numCache>
                <c:formatCode>General</c:formatCode>
                <c:ptCount val="4"/>
                <c:pt idx="0">
                  <c:v>8.0719061059322025E-4</c:v>
                </c:pt>
                <c:pt idx="1">
                  <c:v>9.2835886904761892E-4</c:v>
                </c:pt>
                <c:pt idx="2">
                  <c:v>1.9113212015441398E-3</c:v>
                </c:pt>
                <c:pt idx="3">
                  <c:v>1.9871537142587318E-3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4A3-4044-A0DE-D3B84D5FE9DC}"/>
            </c:ext>
          </c:extLst>
        </c:ser>
        <c:ser>
          <c:idx val="35"/>
          <c:order val="35"/>
          <c:tx>
            <c:strRef>
              <c:f>stats!$B$240</c:f>
              <c:strCache>
                <c:ptCount val="1"/>
                <c:pt idx="0">
                  <c:v>PG 30:0|PG 15:0_15:0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stats!$D$240:$G$240</c:f>
              <c:numCache>
                <c:formatCode>General</c:formatCode>
                <c:ptCount val="4"/>
                <c:pt idx="0">
                  <c:v>5.5222503175141246E-3</c:v>
                </c:pt>
                <c:pt idx="1">
                  <c:v>6.9045842728758175E-3</c:v>
                </c:pt>
                <c:pt idx="2">
                  <c:v>1.3629602938040148E-2</c:v>
                </c:pt>
                <c:pt idx="3">
                  <c:v>1.466585167241638E-2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4A3-4044-A0DE-D3B84D5FE9DC}"/>
            </c:ext>
          </c:extLst>
        </c:ser>
        <c:ser>
          <c:idx val="36"/>
          <c:order val="36"/>
          <c:tx>
            <c:strRef>
              <c:f>stats!$B$241</c:f>
              <c:strCache>
                <c:ptCount val="1"/>
                <c:pt idx="0">
                  <c:v>w/o MS2: PG 30:0|PG 15:0_15:0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stats!$D$241:$G$241</c:f>
              <c:numCache>
                <c:formatCode>General</c:formatCode>
                <c:ptCount val="4"/>
                <c:pt idx="0">
                  <c:v>1.4371229661016948E-3</c:v>
                </c:pt>
                <c:pt idx="1">
                  <c:v>1.9470148482726424E-3</c:v>
                </c:pt>
                <c:pt idx="2">
                  <c:v>4.4372093170198428E-3</c:v>
                </c:pt>
                <c:pt idx="3">
                  <c:v>5.2050762221148199E-3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4A3-4044-A0DE-D3B84D5FE9DC}"/>
            </c:ext>
          </c:extLst>
        </c:ser>
        <c:ser>
          <c:idx val="37"/>
          <c:order val="37"/>
          <c:tx>
            <c:strRef>
              <c:f>stats!$B$242</c:f>
              <c:strCache>
                <c:ptCount val="1"/>
                <c:pt idx="0">
                  <c:v>PG 30:0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stats!$D$242:$G$242</c:f>
              <c:numCache>
                <c:formatCode>General</c:formatCode>
                <c:ptCount val="4"/>
                <c:pt idx="0">
                  <c:v>1.8830727603107343E-3</c:v>
                </c:pt>
                <c:pt idx="1">
                  <c:v>1.5090451377217553E-3</c:v>
                </c:pt>
                <c:pt idx="2">
                  <c:v>3.4238217628240896E-3</c:v>
                </c:pt>
                <c:pt idx="3">
                  <c:v>2.6695010199027087E-3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4A3-4044-A0DE-D3B84D5FE9DC}"/>
            </c:ext>
          </c:extLst>
        </c:ser>
        <c:ser>
          <c:idx val="38"/>
          <c:order val="38"/>
          <c:tx>
            <c:strRef>
              <c:f>stats!$B$243</c:f>
              <c:strCache>
                <c:ptCount val="1"/>
                <c:pt idx="0">
                  <c:v>PG 31:0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stats!$D$243:$G$243</c:f>
              <c:numCache>
                <c:formatCode>General</c:formatCode>
                <c:ptCount val="4"/>
                <c:pt idx="0">
                  <c:v>4.177802919053672E-2</c:v>
                </c:pt>
                <c:pt idx="1">
                  <c:v>4.7506802578197942E-2</c:v>
                </c:pt>
                <c:pt idx="2">
                  <c:v>8.5760004032081408E-2</c:v>
                </c:pt>
                <c:pt idx="3">
                  <c:v>8.4315095421664099E-2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4A3-4044-A0DE-D3B84D5FE9DC}"/>
            </c:ext>
          </c:extLst>
        </c:ser>
        <c:ser>
          <c:idx val="39"/>
          <c:order val="39"/>
          <c:tx>
            <c:strRef>
              <c:f>stats!$B$244</c:f>
              <c:strCache>
                <c:ptCount val="1"/>
                <c:pt idx="0">
                  <c:v>PG 31:0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stats!$D$244:$G$244</c:f>
              <c:numCache>
                <c:formatCode>General</c:formatCode>
                <c:ptCount val="4"/>
                <c:pt idx="0">
                  <c:v>8.9895694492937855E-3</c:v>
                </c:pt>
                <c:pt idx="1">
                  <c:v>8.9210357142857147E-3</c:v>
                </c:pt>
                <c:pt idx="2">
                  <c:v>1.7542710608625028E-2</c:v>
                </c:pt>
                <c:pt idx="3">
                  <c:v>1.6417812914122813E-2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4A3-4044-A0DE-D3B84D5FE9DC}"/>
            </c:ext>
          </c:extLst>
        </c:ser>
        <c:ser>
          <c:idx val="40"/>
          <c:order val="40"/>
          <c:tx>
            <c:strRef>
              <c:f>stats!$B$245</c:f>
              <c:strCache>
                <c:ptCount val="1"/>
                <c:pt idx="0">
                  <c:v>PG 32:0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stats!$D$245:$G$245</c:f>
              <c:numCache>
                <c:formatCode>General</c:formatCode>
                <c:ptCount val="4"/>
                <c:pt idx="0">
                  <c:v>6.2799691635169491E-2</c:v>
                </c:pt>
                <c:pt idx="1">
                  <c:v>5.5643709929971995E-2</c:v>
                </c:pt>
                <c:pt idx="2">
                  <c:v>8.6702751941747577E-2</c:v>
                </c:pt>
                <c:pt idx="3">
                  <c:v>7.5676853628661153E-2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4A3-4044-A0DE-D3B84D5FE9DC}"/>
            </c:ext>
          </c:extLst>
        </c:ser>
        <c:ser>
          <c:idx val="41"/>
          <c:order val="41"/>
          <c:tx>
            <c:strRef>
              <c:f>stats!$B$246</c:f>
              <c:strCache>
                <c:ptCount val="1"/>
                <c:pt idx="0">
                  <c:v>PG 32:0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stats!$D$246:$G$246</c:f>
              <c:numCache>
                <c:formatCode>General</c:formatCode>
                <c:ptCount val="4"/>
                <c:pt idx="0">
                  <c:v>1.6705802280084746E-2</c:v>
                </c:pt>
                <c:pt idx="1">
                  <c:v>1.8613943105742298E-2</c:v>
                </c:pt>
                <c:pt idx="2">
                  <c:v>2.7459129855402217E-2</c:v>
                </c:pt>
                <c:pt idx="3">
                  <c:v>2.7876156364820649E-2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4A3-4044-A0DE-D3B84D5FE9DC}"/>
            </c:ext>
          </c:extLst>
        </c:ser>
        <c:ser>
          <c:idx val="42"/>
          <c:order val="42"/>
          <c:tx>
            <c:strRef>
              <c:f>stats!$B$247</c:f>
              <c:strCache>
                <c:ptCount val="1"/>
                <c:pt idx="0">
                  <c:v>PG 32:0|PG 16:0_16:0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stats!$D$247:$G$247</c:f>
              <c:numCache>
                <c:formatCode>General</c:formatCode>
                <c:ptCount val="4"/>
                <c:pt idx="0">
                  <c:v>8.3804348954802258E-4</c:v>
                </c:pt>
                <c:pt idx="1">
                  <c:v>1.1045754505135388E-3</c:v>
                </c:pt>
                <c:pt idx="2">
                  <c:v>1.6411038617961783E-3</c:v>
                </c:pt>
                <c:pt idx="3">
                  <c:v>1.6834765187203604E-3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4A3-4044-A0DE-D3B84D5FE9DC}"/>
            </c:ext>
          </c:extLst>
        </c:ser>
        <c:ser>
          <c:idx val="43"/>
          <c:order val="43"/>
          <c:tx>
            <c:strRef>
              <c:f>stats!$B$248</c:f>
              <c:strCache>
                <c:ptCount val="1"/>
                <c:pt idx="0">
                  <c:v>PG 33:0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stats!$D$248:$G$248</c:f>
              <c:numCache>
                <c:formatCode>General</c:formatCode>
                <c:ptCount val="4"/>
                <c:pt idx="0">
                  <c:v>1.4093882975988699E-3</c:v>
                </c:pt>
                <c:pt idx="1">
                  <c:v>1.2182313760504204E-3</c:v>
                </c:pt>
                <c:pt idx="2">
                  <c:v>1.4431381093793268E-3</c:v>
                </c:pt>
                <c:pt idx="3">
                  <c:v>1.1335402592833322E-3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4A3-4044-A0DE-D3B84D5FE9DC}"/>
            </c:ext>
          </c:extLst>
        </c:ser>
        <c:ser>
          <c:idx val="44"/>
          <c:order val="44"/>
          <c:tx>
            <c:strRef>
              <c:f>stats!$B$249</c:f>
              <c:strCache>
                <c:ptCount val="1"/>
                <c:pt idx="0">
                  <c:v>PG 33:0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stats!$D$249:$G$249</c:f>
              <c:numCache>
                <c:formatCode>General</c:formatCode>
                <c:ptCount val="4"/>
                <c:pt idx="0">
                  <c:v>9.8431159138418086E-4</c:v>
                </c:pt>
                <c:pt idx="1">
                  <c:v>9.1849711718020553E-4</c:v>
                </c:pt>
                <c:pt idx="2">
                  <c:v>1.174903974734136E-3</c:v>
                </c:pt>
                <c:pt idx="3">
                  <c:v>1.016278167573103E-3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4A3-4044-A0DE-D3B84D5FE9DC}"/>
            </c:ext>
          </c:extLst>
        </c:ser>
        <c:ser>
          <c:idx val="45"/>
          <c:order val="45"/>
          <c:tx>
            <c:strRef>
              <c:f>stats!$B$250</c:f>
              <c:strCache>
                <c:ptCount val="1"/>
                <c:pt idx="0">
                  <c:v>PG 34:0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stats!$D$250:$G$250</c:f>
              <c:numCache>
                <c:formatCode>General</c:formatCode>
                <c:ptCount val="4"/>
                <c:pt idx="0">
                  <c:v>8.708828350282486E-4</c:v>
                </c:pt>
                <c:pt idx="1">
                  <c:v>4.7918578431372554E-4</c:v>
                </c:pt>
                <c:pt idx="2">
                  <c:v>4.8136270009547545E-4</c:v>
                </c:pt>
                <c:pt idx="3">
                  <c:v>3.3516942564908793E-4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4A3-4044-A0DE-D3B84D5FE9DC}"/>
            </c:ext>
          </c:extLst>
        </c:ser>
        <c:ser>
          <c:idx val="46"/>
          <c:order val="46"/>
          <c:tx>
            <c:strRef>
              <c:f>stats!$B$251</c:f>
              <c:strCache>
                <c:ptCount val="1"/>
                <c:pt idx="0">
                  <c:v>PG 38:6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stats!$D$251:$G$251</c:f>
              <c:numCache>
                <c:formatCode>General</c:formatCode>
                <c:ptCount val="4"/>
                <c:pt idx="0">
                  <c:v>6.1202285155367235E-4</c:v>
                </c:pt>
                <c:pt idx="1">
                  <c:v>1.6963736811391223E-4</c:v>
                </c:pt>
                <c:pt idx="2">
                  <c:v>1.6841636484436675E-4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4A3-4044-A0DE-D3B84D5FE9DC}"/>
            </c:ext>
          </c:extLst>
        </c:ser>
        <c:ser>
          <c:idx val="47"/>
          <c:order val="47"/>
          <c:tx>
            <c:strRef>
              <c:f>stats!$B$252</c:f>
              <c:strCache>
                <c:ptCount val="1"/>
                <c:pt idx="0">
                  <c:v>PG 39:6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stats!$D$252:$G$252</c:f>
              <c:numCache>
                <c:formatCode>General</c:formatCode>
                <c:ptCount val="4"/>
                <c:pt idx="0">
                  <c:v>1.0854651166666666E-3</c:v>
                </c:pt>
                <c:pt idx="1">
                  <c:v>3.9571530112044821E-5</c:v>
                </c:pt>
                <c:pt idx="2">
                  <c:v>2.3406281262011928E-4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4A3-4044-A0DE-D3B84D5FE9DC}"/>
            </c:ext>
          </c:extLst>
        </c:ser>
        <c:ser>
          <c:idx val="48"/>
          <c:order val="48"/>
          <c:tx>
            <c:strRef>
              <c:f>stats!$B$253</c:f>
              <c:strCache>
                <c:ptCount val="1"/>
                <c:pt idx="0">
                  <c:v>PS 25:0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stats!$D$253:$G$253</c:f>
              <c:numCache>
                <c:formatCode>General</c:formatCode>
                <c:ptCount val="4"/>
                <c:pt idx="0">
                  <c:v>3.8171174194915258E-4</c:v>
                </c:pt>
                <c:pt idx="1">
                  <c:v>7.0011960784313728E-4</c:v>
                </c:pt>
                <c:pt idx="2">
                  <c:v>7.7567926353705561E-4</c:v>
                </c:pt>
                <c:pt idx="3">
                  <c:v>1.1788093191636715E-3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4A3-4044-A0DE-D3B84D5FE9DC}"/>
            </c:ext>
          </c:extLst>
        </c:ser>
        <c:ser>
          <c:idx val="49"/>
          <c:order val="49"/>
          <c:tx>
            <c:strRef>
              <c:f>stats!$B$254</c:f>
              <c:strCache>
                <c:ptCount val="1"/>
                <c:pt idx="0">
                  <c:v>PS 26:0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stats!$D$254:$G$254</c:f>
              <c:numCache>
                <c:formatCode>General</c:formatCode>
                <c:ptCount val="4"/>
                <c:pt idx="0">
                  <c:v>3.3862148627118644E-3</c:v>
                </c:pt>
                <c:pt idx="1">
                  <c:v>5.9351987231559293E-3</c:v>
                </c:pt>
                <c:pt idx="2">
                  <c:v>6.0994999209537624E-3</c:v>
                </c:pt>
                <c:pt idx="3">
                  <c:v>8.6615780359130187E-3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4A3-4044-A0DE-D3B84D5FE9DC}"/>
            </c:ext>
          </c:extLst>
        </c:ser>
        <c:ser>
          <c:idx val="50"/>
          <c:order val="50"/>
          <c:tx>
            <c:strRef>
              <c:f>stats!$B$255</c:f>
              <c:strCache>
                <c:ptCount val="1"/>
                <c:pt idx="0">
                  <c:v>PS 26:0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stats!$D$255:$G$255</c:f>
              <c:numCache>
                <c:formatCode>General</c:formatCode>
                <c:ptCount val="4"/>
                <c:pt idx="0">
                  <c:v>6.8866972532485886E-3</c:v>
                </c:pt>
                <c:pt idx="1">
                  <c:v>8.4597988865546207E-3</c:v>
                </c:pt>
                <c:pt idx="2">
                  <c:v>9.6993346026195814E-3</c:v>
                </c:pt>
                <c:pt idx="3">
                  <c:v>1.0861814477655747E-2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4A3-4044-A0DE-D3B84D5FE9DC}"/>
            </c:ext>
          </c:extLst>
        </c:ser>
        <c:ser>
          <c:idx val="51"/>
          <c:order val="51"/>
          <c:tx>
            <c:strRef>
              <c:f>stats!$B$256</c:f>
              <c:strCache>
                <c:ptCount val="1"/>
                <c:pt idx="0">
                  <c:v>PS 27:0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stats!$D$256:$G$256</c:f>
              <c:numCache>
                <c:formatCode>General</c:formatCode>
                <c:ptCount val="4"/>
                <c:pt idx="0">
                  <c:v>4.3826856290960451E-3</c:v>
                </c:pt>
                <c:pt idx="1">
                  <c:v>5.4507316830065362E-3</c:v>
                </c:pt>
                <c:pt idx="2">
                  <c:v>6.0858329537047369E-3</c:v>
                </c:pt>
                <c:pt idx="3">
                  <c:v>6.8034014018280567E-3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4A3-4044-A0DE-D3B84D5FE9DC}"/>
            </c:ext>
          </c:extLst>
        </c:ser>
        <c:ser>
          <c:idx val="52"/>
          <c:order val="52"/>
          <c:tx>
            <c:strRef>
              <c:f>stats!$B$257</c:f>
              <c:strCache>
                <c:ptCount val="1"/>
                <c:pt idx="0">
                  <c:v>PS 27:0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stats!$D$257:$G$257</c:f>
              <c:numCache>
                <c:formatCode>General</c:formatCode>
                <c:ptCount val="4"/>
                <c:pt idx="0">
                  <c:v>1.4657269639548024E-2</c:v>
                </c:pt>
                <c:pt idx="1">
                  <c:v>2.2180934086134457E-2</c:v>
                </c:pt>
                <c:pt idx="2">
                  <c:v>2.2697220930307054E-2</c:v>
                </c:pt>
                <c:pt idx="3">
                  <c:v>3.0658784386799181E-2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B4A3-4044-A0DE-D3B84D5FE9DC}"/>
            </c:ext>
          </c:extLst>
        </c:ser>
        <c:ser>
          <c:idx val="53"/>
          <c:order val="53"/>
          <c:tx>
            <c:strRef>
              <c:f>stats!$B$258</c:f>
              <c:strCache>
                <c:ptCount val="1"/>
                <c:pt idx="0">
                  <c:v>PS 28:2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stats!$D$258:$G$258</c:f>
              <c:numCache>
                <c:formatCode>General</c:formatCode>
                <c:ptCount val="4"/>
                <c:pt idx="0">
                  <c:v>1.4957091507062147E-3</c:v>
                </c:pt>
                <c:pt idx="1">
                  <c:v>2.3090788888888891E-3</c:v>
                </c:pt>
                <c:pt idx="2">
                  <c:v>2.8901502967592072E-3</c:v>
                </c:pt>
                <c:pt idx="3">
                  <c:v>3.7644786371329579E-3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4A3-4044-A0DE-D3B84D5FE9DC}"/>
            </c:ext>
          </c:extLst>
        </c:ser>
        <c:ser>
          <c:idx val="54"/>
          <c:order val="54"/>
          <c:tx>
            <c:strRef>
              <c:f>stats!$B$259</c:f>
              <c:strCache>
                <c:ptCount val="1"/>
                <c:pt idx="0">
                  <c:v>PS 28:2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stats!$D$259:$G$259</c:f>
              <c:numCache>
                <c:formatCode>General</c:formatCode>
                <c:ptCount val="4"/>
                <c:pt idx="0">
                  <c:v>2.3799889381355931E-3</c:v>
                </c:pt>
                <c:pt idx="1">
                  <c:v>2.9313778431372551E-3</c:v>
                </c:pt>
                <c:pt idx="2">
                  <c:v>3.7616812660417362E-3</c:v>
                </c:pt>
                <c:pt idx="3">
                  <c:v>4.350604605741935E-3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4A3-4044-A0DE-D3B84D5FE9DC}"/>
            </c:ext>
          </c:extLst>
        </c:ser>
        <c:ser>
          <c:idx val="55"/>
          <c:order val="55"/>
          <c:tx>
            <c:strRef>
              <c:f>stats!$B$260</c:f>
              <c:strCache>
                <c:ptCount val="1"/>
                <c:pt idx="0">
                  <c:v>PS 28:0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stats!$D$260:$G$260</c:f>
              <c:numCache>
                <c:formatCode>General</c:formatCode>
                <c:ptCount val="4"/>
                <c:pt idx="0">
                  <c:v>8.4316798231920898E-2</c:v>
                </c:pt>
                <c:pt idx="1">
                  <c:v>0.11894159287114846</c:v>
                </c:pt>
                <c:pt idx="2">
                  <c:v>0.11271272656718206</c:v>
                </c:pt>
                <c:pt idx="3">
                  <c:v>0.14549216482851782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B4A3-4044-A0DE-D3B84D5FE9DC}"/>
            </c:ext>
          </c:extLst>
        </c:ser>
        <c:ser>
          <c:idx val="56"/>
          <c:order val="56"/>
          <c:tx>
            <c:strRef>
              <c:f>stats!$B$261</c:f>
              <c:strCache>
                <c:ptCount val="1"/>
                <c:pt idx="0">
                  <c:v>PS 29:3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stats!$D$261:$G$261</c:f>
              <c:numCache>
                <c:formatCode>General</c:formatCode>
                <c:ptCount val="4"/>
                <c:pt idx="0">
                  <c:v>8.8775557584745755E-4</c:v>
                </c:pt>
                <c:pt idx="1">
                  <c:v>1.3909505637254903E-3</c:v>
                </c:pt>
                <c:pt idx="2">
                  <c:v>1.4514814863379171E-3</c:v>
                </c:pt>
                <c:pt idx="3">
                  <c:v>2.0060872366566857E-3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B4A3-4044-A0DE-D3B84D5FE9DC}"/>
            </c:ext>
          </c:extLst>
        </c:ser>
        <c:ser>
          <c:idx val="57"/>
          <c:order val="57"/>
          <c:tx>
            <c:strRef>
              <c:f>stats!$B$262</c:f>
              <c:strCache>
                <c:ptCount val="1"/>
                <c:pt idx="0">
                  <c:v>PS 29:2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stats!$D$262:$G$262</c:f>
              <c:numCache>
                <c:formatCode>General</c:formatCode>
                <c:ptCount val="4"/>
                <c:pt idx="0">
                  <c:v>8.3439134211864413E-3</c:v>
                </c:pt>
                <c:pt idx="1">
                  <c:v>1.1165603893557424E-2</c:v>
                </c:pt>
                <c:pt idx="2">
                  <c:v>1.446899534960136E-2</c:v>
                </c:pt>
                <c:pt idx="3">
                  <c:v>1.7628825999163003E-2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B4A3-4044-A0DE-D3B84D5FE9DC}"/>
            </c:ext>
          </c:extLst>
        </c:ser>
        <c:ser>
          <c:idx val="58"/>
          <c:order val="58"/>
          <c:tx>
            <c:strRef>
              <c:f>stats!$B$263</c:f>
              <c:strCache>
                <c:ptCount val="1"/>
                <c:pt idx="0">
                  <c:v>PS 29:0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stats!$D$263:$G$263</c:f>
              <c:numCache>
                <c:formatCode>General</c:formatCode>
                <c:ptCount val="4"/>
                <c:pt idx="0">
                  <c:v>8.2648471059463283E-2</c:v>
                </c:pt>
                <c:pt idx="1">
                  <c:v>0.11481639310457516</c:v>
                </c:pt>
                <c:pt idx="2">
                  <c:v>0.12595619205363159</c:v>
                </c:pt>
                <c:pt idx="3">
                  <c:v>0.12648312763047032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B4A3-4044-A0DE-D3B84D5FE9DC}"/>
            </c:ext>
          </c:extLst>
        </c:ser>
        <c:ser>
          <c:idx val="59"/>
          <c:order val="59"/>
          <c:tx>
            <c:strRef>
              <c:f>stats!$B$264</c:f>
              <c:strCache>
                <c:ptCount val="1"/>
                <c:pt idx="0">
                  <c:v>PS 30:3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stats!$D$264:$G$264</c:f>
              <c:numCache>
                <c:formatCode>General</c:formatCode>
                <c:ptCount val="4"/>
                <c:pt idx="0">
                  <c:v>8.1913800053672325E-3</c:v>
                </c:pt>
                <c:pt idx="1">
                  <c:v>8.7484497525676941E-3</c:v>
                </c:pt>
                <c:pt idx="2">
                  <c:v>8.5429686129606889E-3</c:v>
                </c:pt>
                <c:pt idx="3">
                  <c:v>9.3834266728793202E-3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B4A3-4044-A0DE-D3B84D5FE9DC}"/>
            </c:ext>
          </c:extLst>
        </c:ser>
        <c:ser>
          <c:idx val="60"/>
          <c:order val="60"/>
          <c:tx>
            <c:strRef>
              <c:f>stats!$B$265</c:f>
              <c:strCache>
                <c:ptCount val="1"/>
                <c:pt idx="0">
                  <c:v>PS 30:3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stats!$D$265:$G$265</c:f>
              <c:numCache>
                <c:formatCode>General</c:formatCode>
                <c:ptCount val="4"/>
                <c:pt idx="0">
                  <c:v>5.5669485710451968E-3</c:v>
                </c:pt>
                <c:pt idx="1">
                  <c:v>7.9335909383753504E-3</c:v>
                </c:pt>
                <c:pt idx="2">
                  <c:v>7.4616273962892707E-3</c:v>
                </c:pt>
                <c:pt idx="3">
                  <c:v>9.459340595238756E-3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B4A3-4044-A0DE-D3B84D5FE9DC}"/>
            </c:ext>
          </c:extLst>
        </c:ser>
        <c:ser>
          <c:idx val="61"/>
          <c:order val="61"/>
          <c:tx>
            <c:strRef>
              <c:f>stats!$B$266</c:f>
              <c:strCache>
                <c:ptCount val="1"/>
                <c:pt idx="0">
                  <c:v>PS 30:2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stats!$D$266:$G$266</c:f>
              <c:numCache>
                <c:formatCode>General</c:formatCode>
                <c:ptCount val="4"/>
                <c:pt idx="0">
                  <c:v>3.782686154279661E-2</c:v>
                </c:pt>
                <c:pt idx="1">
                  <c:v>4.1120481450746961E-2</c:v>
                </c:pt>
                <c:pt idx="2">
                  <c:v>4.7132948677292959E-2</c:v>
                </c:pt>
                <c:pt idx="3">
                  <c:v>4.7815727938880837E-2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B4A3-4044-A0DE-D3B84D5FE9DC}"/>
            </c:ext>
          </c:extLst>
        </c:ser>
        <c:ser>
          <c:idx val="62"/>
          <c:order val="62"/>
          <c:tx>
            <c:strRef>
              <c:f>stats!$B$267</c:f>
              <c:strCache>
                <c:ptCount val="1"/>
                <c:pt idx="0">
                  <c:v>PS 30:0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stats!$D$267:$G$267</c:f>
              <c:numCache>
                <c:formatCode>General</c:formatCode>
                <c:ptCount val="4"/>
                <c:pt idx="0">
                  <c:v>0.2813374088045198</c:v>
                </c:pt>
                <c:pt idx="1">
                  <c:v>0.33204749439542486</c:v>
                </c:pt>
                <c:pt idx="2">
                  <c:v>0.28814991729480011</c:v>
                </c:pt>
                <c:pt idx="3">
                  <c:v>0.32205956093653648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B4A3-4044-A0DE-D3B84D5FE9DC}"/>
            </c:ext>
          </c:extLst>
        </c:ser>
        <c:ser>
          <c:idx val="63"/>
          <c:order val="63"/>
          <c:tx>
            <c:strRef>
              <c:f>stats!$B$268</c:f>
              <c:strCache>
                <c:ptCount val="1"/>
                <c:pt idx="0">
                  <c:v>PS 30:0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stats!$D$268:$G$268</c:f>
              <c:numCache>
                <c:formatCode>General</c:formatCode>
                <c:ptCount val="4"/>
                <c:pt idx="0">
                  <c:v>0.43969328605903951</c:v>
                </c:pt>
                <c:pt idx="1">
                  <c:v>0.40860152543884221</c:v>
                </c:pt>
                <c:pt idx="2">
                  <c:v>0.36715613426793886</c:v>
                </c:pt>
                <c:pt idx="3">
                  <c:v>0.34733774884399299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B4A3-4044-A0DE-D3B84D5FE9DC}"/>
            </c:ext>
          </c:extLst>
        </c:ser>
        <c:ser>
          <c:idx val="64"/>
          <c:order val="64"/>
          <c:tx>
            <c:strRef>
              <c:f>stats!$B$269</c:f>
              <c:strCache>
                <c:ptCount val="1"/>
                <c:pt idx="0">
                  <c:v>PS 31:3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stats!$D$269:$G$269</c:f>
              <c:numCache>
                <c:formatCode>General</c:formatCode>
                <c:ptCount val="4"/>
                <c:pt idx="0">
                  <c:v>6.8195871137005648E-3</c:v>
                </c:pt>
                <c:pt idx="1">
                  <c:v>9.4358021638655462E-3</c:v>
                </c:pt>
                <c:pt idx="2">
                  <c:v>8.8860642521915948E-3</c:v>
                </c:pt>
                <c:pt idx="3">
                  <c:v>9.060352139198596E-3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B4A3-4044-A0DE-D3B84D5FE9DC}"/>
            </c:ext>
          </c:extLst>
        </c:ser>
        <c:ser>
          <c:idx val="65"/>
          <c:order val="65"/>
          <c:tx>
            <c:strRef>
              <c:f>stats!$B$270</c:f>
              <c:strCache>
                <c:ptCount val="1"/>
                <c:pt idx="0">
                  <c:v>PS 31:3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stats!$D$270:$G$270</c:f>
              <c:numCache>
                <c:formatCode>General</c:formatCode>
                <c:ptCount val="4"/>
                <c:pt idx="0">
                  <c:v>1.7787304230225988E-3</c:v>
                </c:pt>
                <c:pt idx="1">
                  <c:v>1.8621487593370682E-3</c:v>
                </c:pt>
                <c:pt idx="2">
                  <c:v>1.9112514017532766E-3</c:v>
                </c:pt>
                <c:pt idx="3">
                  <c:v>1.9389097034500126E-3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B4A3-4044-A0DE-D3B84D5FE9DC}"/>
            </c:ext>
          </c:extLst>
        </c:ser>
        <c:ser>
          <c:idx val="66"/>
          <c:order val="66"/>
          <c:tx>
            <c:strRef>
              <c:f>stats!$B$271</c:f>
              <c:strCache>
                <c:ptCount val="1"/>
                <c:pt idx="0">
                  <c:v>PS 31:0|PS 15:0_16:0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stats!$D$271:$G$271</c:f>
              <c:numCache>
                <c:formatCode>General</c:formatCode>
                <c:ptCount val="4"/>
                <c:pt idx="0">
                  <c:v>1.5650274537429378E-2</c:v>
                </c:pt>
                <c:pt idx="1">
                  <c:v>1.4241831644491131E-2</c:v>
                </c:pt>
                <c:pt idx="2">
                  <c:v>1.3464741782291165E-2</c:v>
                </c:pt>
                <c:pt idx="3">
                  <c:v>1.2275854110766683E-2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B4A3-4044-A0DE-D3B84D5FE9DC}"/>
            </c:ext>
          </c:extLst>
        </c:ser>
        <c:ser>
          <c:idx val="67"/>
          <c:order val="67"/>
          <c:tx>
            <c:strRef>
              <c:f>stats!$B$272</c:f>
              <c:strCache>
                <c:ptCount val="1"/>
                <c:pt idx="0">
                  <c:v>PS 32:3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stats!$D$272:$G$272</c:f>
              <c:numCache>
                <c:formatCode>General</c:formatCode>
                <c:ptCount val="4"/>
                <c:pt idx="0">
                  <c:v>1.6636637525988703E-2</c:v>
                </c:pt>
                <c:pt idx="1">
                  <c:v>1.9193523597105508E-2</c:v>
                </c:pt>
                <c:pt idx="2">
                  <c:v>1.6387059845028043E-2</c:v>
                </c:pt>
                <c:pt idx="3">
                  <c:v>1.7949464388308363E-2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B4A3-4044-A0DE-D3B84D5FE9DC}"/>
            </c:ext>
          </c:extLst>
        </c:ser>
        <c:ser>
          <c:idx val="68"/>
          <c:order val="68"/>
          <c:tx>
            <c:strRef>
              <c:f>stats!$B$273</c:f>
              <c:strCache>
                <c:ptCount val="1"/>
                <c:pt idx="0">
                  <c:v>PS 32:3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stats!$D$273:$G$273</c:f>
              <c:numCache>
                <c:formatCode>General</c:formatCode>
                <c:ptCount val="4"/>
                <c:pt idx="0">
                  <c:v>1.8303905415536722E-2</c:v>
                </c:pt>
                <c:pt idx="1">
                  <c:v>1.7969004342903827E-2</c:v>
                </c:pt>
                <c:pt idx="2">
                  <c:v>1.5335883402046729E-2</c:v>
                </c:pt>
                <c:pt idx="3">
                  <c:v>1.4808072962462988E-2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B4A3-4044-A0DE-D3B84D5FE9DC}"/>
            </c:ext>
          </c:extLst>
        </c:ser>
        <c:ser>
          <c:idx val="69"/>
          <c:order val="69"/>
          <c:tx>
            <c:strRef>
              <c:f>stats!$B$274</c:f>
              <c:strCache>
                <c:ptCount val="1"/>
                <c:pt idx="0">
                  <c:v>PS 32:0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stats!$D$274:$G$274</c:f>
              <c:numCache>
                <c:formatCode>General</c:formatCode>
                <c:ptCount val="4"/>
                <c:pt idx="0">
                  <c:v>3.0563981306779661E-2</c:v>
                </c:pt>
                <c:pt idx="1">
                  <c:v>1.7380291624649862E-2</c:v>
                </c:pt>
                <c:pt idx="2">
                  <c:v>1.6088114387241833E-2</c:v>
                </c:pt>
                <c:pt idx="3">
                  <c:v>1.1610055039748013E-2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B4A3-4044-A0DE-D3B84D5FE9DC}"/>
            </c:ext>
          </c:extLst>
        </c:ser>
        <c:ser>
          <c:idx val="70"/>
          <c:order val="70"/>
          <c:tx>
            <c:strRef>
              <c:f>stats!$B$275</c:f>
              <c:strCache>
                <c:ptCount val="1"/>
                <c:pt idx="0">
                  <c:v>PS 33:3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stats!$D$275:$G$275</c:f>
              <c:numCache>
                <c:formatCode>General</c:formatCode>
                <c:ptCount val="4"/>
                <c:pt idx="0">
                  <c:v>1.1892187731355933E-2</c:v>
                </c:pt>
                <c:pt idx="1">
                  <c:v>1.2160032412464985E-2</c:v>
                </c:pt>
                <c:pt idx="2">
                  <c:v>1.0957896365423006E-2</c:v>
                </c:pt>
                <c:pt idx="3">
                  <c:v>1.019472128226922E-2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B4A3-4044-A0DE-D3B84D5FE9DC}"/>
            </c:ext>
          </c:extLst>
        </c:ser>
        <c:ser>
          <c:idx val="71"/>
          <c:order val="71"/>
          <c:tx>
            <c:strRef>
              <c:f>stats!$B$276</c:f>
              <c:strCache>
                <c:ptCount val="1"/>
                <c:pt idx="0">
                  <c:v>PS 33:2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stats!$D$1:$G$1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stats!$D$276:$G$276</c:f>
              <c:numCache>
                <c:formatCode>General</c:formatCode>
                <c:ptCount val="4"/>
                <c:pt idx="0">
                  <c:v>9.313529964449152E-2</c:v>
                </c:pt>
                <c:pt idx="1">
                  <c:v>9.0331540904528482E-2</c:v>
                </c:pt>
                <c:pt idx="2">
                  <c:v>0.10086165641080484</c:v>
                </c:pt>
                <c:pt idx="3">
                  <c:v>8.6447058589570525E-2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B4A3-4044-A0DE-D3B84D5FE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4</xdr:row>
      <xdr:rowOff>0</xdr:rowOff>
    </xdr:from>
    <xdr:to>
      <xdr:col>30</xdr:col>
      <xdr:colOff>0</xdr:colOff>
      <xdr:row>18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4FA89B2-B710-401D-B131-22F22E033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4</xdr:row>
      <xdr:rowOff>0</xdr:rowOff>
    </xdr:from>
    <xdr:to>
      <xdr:col>37</xdr:col>
      <xdr:colOff>0</xdr:colOff>
      <xdr:row>18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3986B1B-6356-4487-A253-AAED7FC6D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4</xdr:row>
      <xdr:rowOff>0</xdr:rowOff>
    </xdr:from>
    <xdr:to>
      <xdr:col>44</xdr:col>
      <xdr:colOff>0</xdr:colOff>
      <xdr:row>18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E1AEB08-575B-49BB-87BE-392C762DD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19</xdr:row>
      <xdr:rowOff>0</xdr:rowOff>
    </xdr:from>
    <xdr:to>
      <xdr:col>30</xdr:col>
      <xdr:colOff>0</xdr:colOff>
      <xdr:row>33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7FDE20E-6D3C-4538-915C-F6E6F123B2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0</xdr:colOff>
      <xdr:row>19</xdr:row>
      <xdr:rowOff>0</xdr:rowOff>
    </xdr:from>
    <xdr:to>
      <xdr:col>37</xdr:col>
      <xdr:colOff>0</xdr:colOff>
      <xdr:row>33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32CD6B1-4850-457E-B7E4-970ECC5B6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2</v>
    <v>8</v>
    <v>0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77"/>
  <sheetViews>
    <sheetView topLeftCell="A198" workbookViewId="0">
      <selection activeCell="S147" sqref="S147"/>
    </sheetView>
  </sheetViews>
  <sheetFormatPr defaultRowHeight="14.4" x14ac:dyDescent="0.3"/>
  <cols>
    <col min="19" max="19" width="9.6640625" customWidth="1"/>
  </cols>
  <sheetData>
    <row r="1" spans="1:63" x14ac:dyDescent="0.3">
      <c r="AI1" t="s">
        <v>0</v>
      </c>
      <c r="AJ1" t="s">
        <v>1</v>
      </c>
      <c r="AK1" t="s">
        <v>2</v>
      </c>
      <c r="AL1" t="s">
        <v>2</v>
      </c>
      <c r="AM1" t="s">
        <v>2</v>
      </c>
      <c r="AN1" t="s">
        <v>1</v>
      </c>
      <c r="AO1" t="s">
        <v>1</v>
      </c>
      <c r="AP1" t="s">
        <v>3</v>
      </c>
      <c r="AQ1" t="s">
        <v>3</v>
      </c>
      <c r="AR1" t="s">
        <v>3</v>
      </c>
      <c r="AS1" t="s">
        <v>4</v>
      </c>
      <c r="AT1" t="s">
        <v>4</v>
      </c>
      <c r="AU1" t="s">
        <v>4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</row>
    <row r="2" spans="1:63" x14ac:dyDescent="0.3">
      <c r="AI2" t="s">
        <v>7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</row>
    <row r="3" spans="1:63" x14ac:dyDescent="0.3">
      <c r="AI3" t="s">
        <v>10</v>
      </c>
      <c r="AJ3">
        <v>1</v>
      </c>
      <c r="AK3">
        <v>2</v>
      </c>
      <c r="AL3">
        <v>3</v>
      </c>
      <c r="AM3">
        <v>4</v>
      </c>
      <c r="AN3">
        <v>5</v>
      </c>
      <c r="AO3">
        <v>6</v>
      </c>
      <c r="AP3">
        <v>7</v>
      </c>
      <c r="AQ3">
        <v>8</v>
      </c>
      <c r="AR3">
        <v>9</v>
      </c>
      <c r="AS3">
        <v>10</v>
      </c>
      <c r="AT3">
        <v>11</v>
      </c>
      <c r="AU3">
        <v>12</v>
      </c>
      <c r="AV3">
        <v>13</v>
      </c>
      <c r="AW3">
        <v>14</v>
      </c>
      <c r="AX3">
        <v>15</v>
      </c>
      <c r="AY3">
        <v>16</v>
      </c>
      <c r="AZ3">
        <v>17</v>
      </c>
      <c r="BA3">
        <v>18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</row>
    <row r="4" spans="1:63" x14ac:dyDescent="0.3">
      <c r="AI4" t="s">
        <v>11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13</v>
      </c>
      <c r="BH4" t="s">
        <v>13</v>
      </c>
      <c r="BI4" t="s">
        <v>13</v>
      </c>
      <c r="BJ4" t="s">
        <v>13</v>
      </c>
      <c r="BK4" t="s">
        <v>13</v>
      </c>
    </row>
    <row r="5" spans="1:63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  <c r="AK5" t="s">
        <v>50</v>
      </c>
      <c r="AL5" t="s">
        <v>51</v>
      </c>
      <c r="AM5" t="s">
        <v>52</v>
      </c>
      <c r="AN5" t="s">
        <v>53</v>
      </c>
      <c r="AO5" t="s">
        <v>54</v>
      </c>
      <c r="AP5" t="s">
        <v>55</v>
      </c>
      <c r="AQ5" t="s">
        <v>56</v>
      </c>
      <c r="AR5" t="s">
        <v>57</v>
      </c>
      <c r="AS5" t="s">
        <v>58</v>
      </c>
      <c r="AT5" t="s">
        <v>59</v>
      </c>
      <c r="AU5" t="s">
        <v>60</v>
      </c>
      <c r="AV5" t="s">
        <v>61</v>
      </c>
      <c r="AW5" t="s">
        <v>62</v>
      </c>
      <c r="AX5" t="s">
        <v>63</v>
      </c>
      <c r="AY5" t="s">
        <v>64</v>
      </c>
      <c r="AZ5" t="s">
        <v>65</v>
      </c>
      <c r="BA5" t="s">
        <v>66</v>
      </c>
      <c r="BB5" t="s">
        <v>1</v>
      </c>
      <c r="BC5" t="s">
        <v>3</v>
      </c>
      <c r="BD5" t="s">
        <v>4</v>
      </c>
      <c r="BE5" t="s">
        <v>2</v>
      </c>
      <c r="BF5" t="s">
        <v>5</v>
      </c>
      <c r="BG5" t="s">
        <v>1</v>
      </c>
      <c r="BH5" t="s">
        <v>3</v>
      </c>
      <c r="BI5" t="s">
        <v>4</v>
      </c>
      <c r="BJ5" t="s">
        <v>2</v>
      </c>
      <c r="BK5" t="s">
        <v>5</v>
      </c>
    </row>
    <row r="6" spans="1:63" x14ac:dyDescent="0.3">
      <c r="A6">
        <v>16333</v>
      </c>
      <c r="B6">
        <v>25.178999999999998</v>
      </c>
      <c r="C6">
        <v>1289.84619</v>
      </c>
      <c r="D6" t="s">
        <v>867</v>
      </c>
      <c r="E6" t="s">
        <v>67</v>
      </c>
      <c r="F6" t="s">
        <v>68</v>
      </c>
      <c r="G6">
        <v>0.11</v>
      </c>
      <c r="H6" t="b">
        <v>0</v>
      </c>
      <c r="I6">
        <v>12.48</v>
      </c>
      <c r="J6">
        <v>1289.85535</v>
      </c>
      <c r="K6" t="s">
        <v>868</v>
      </c>
      <c r="L6" t="s">
        <v>869</v>
      </c>
      <c r="M6" t="s">
        <v>870</v>
      </c>
      <c r="N6" t="s">
        <v>871</v>
      </c>
      <c r="O6">
        <v>530</v>
      </c>
      <c r="P6" t="b">
        <v>0</v>
      </c>
      <c r="Q6" t="b">
        <v>1</v>
      </c>
      <c r="R6" t="b">
        <v>0</v>
      </c>
      <c r="S6" t="s">
        <v>69</v>
      </c>
      <c r="T6" t="b">
        <v>0</v>
      </c>
      <c r="U6" t="b">
        <v>0</v>
      </c>
      <c r="V6">
        <v>16333</v>
      </c>
      <c r="W6">
        <v>0</v>
      </c>
      <c r="X6">
        <v>0</v>
      </c>
      <c r="Y6">
        <v>0.95</v>
      </c>
      <c r="Z6">
        <v>-1</v>
      </c>
      <c r="AA6">
        <v>-1</v>
      </c>
      <c r="AB6">
        <v>-1</v>
      </c>
      <c r="AC6">
        <v>-1</v>
      </c>
      <c r="AD6">
        <v>-1</v>
      </c>
      <c r="AE6">
        <v>0.95</v>
      </c>
      <c r="AF6">
        <v>11.82</v>
      </c>
      <c r="AG6" t="s">
        <v>58</v>
      </c>
      <c r="AH6" t="s">
        <v>872</v>
      </c>
      <c r="AI6" t="s">
        <v>68</v>
      </c>
      <c r="AJ6">
        <v>14371</v>
      </c>
      <c r="AK6">
        <v>0</v>
      </c>
      <c r="AL6">
        <v>0</v>
      </c>
      <c r="AM6">
        <v>0</v>
      </c>
      <c r="AN6">
        <v>109133</v>
      </c>
      <c r="AO6">
        <v>49747</v>
      </c>
      <c r="AP6">
        <v>0</v>
      </c>
      <c r="AQ6">
        <v>0</v>
      </c>
      <c r="AR6">
        <v>0</v>
      </c>
      <c r="AS6">
        <v>174731</v>
      </c>
      <c r="AT6">
        <v>157066</v>
      </c>
      <c r="AU6">
        <v>71917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57750.366070809701</v>
      </c>
      <c r="BC6">
        <v>0</v>
      </c>
      <c r="BD6">
        <v>134571.470156183</v>
      </c>
      <c r="BE6">
        <v>0</v>
      </c>
      <c r="BF6">
        <v>0</v>
      </c>
      <c r="BG6">
        <v>47885.249871133397</v>
      </c>
      <c r="BH6">
        <v>0</v>
      </c>
      <c r="BI6">
        <v>54974.735291253703</v>
      </c>
      <c r="BJ6">
        <v>0</v>
      </c>
      <c r="BK6">
        <v>0</v>
      </c>
    </row>
    <row r="7" spans="1:63" x14ac:dyDescent="0.3">
      <c r="A7">
        <v>16334</v>
      </c>
      <c r="B7">
        <v>25.292000000000002</v>
      </c>
      <c r="C7">
        <v>1289.8479</v>
      </c>
      <c r="D7" t="s">
        <v>867</v>
      </c>
      <c r="E7" t="s">
        <v>67</v>
      </c>
      <c r="F7" t="s">
        <v>68</v>
      </c>
      <c r="G7">
        <v>0.22</v>
      </c>
      <c r="H7" t="b">
        <v>0</v>
      </c>
      <c r="I7">
        <v>12.48</v>
      </c>
      <c r="J7">
        <v>1289.85535</v>
      </c>
      <c r="K7" t="s">
        <v>868</v>
      </c>
      <c r="L7" t="s">
        <v>869</v>
      </c>
      <c r="M7" t="s">
        <v>870</v>
      </c>
      <c r="N7" t="s">
        <v>871</v>
      </c>
      <c r="O7">
        <v>530</v>
      </c>
      <c r="P7" t="b">
        <v>0</v>
      </c>
      <c r="Q7" t="b">
        <v>1</v>
      </c>
      <c r="R7" t="b">
        <v>0</v>
      </c>
      <c r="S7" t="s">
        <v>69</v>
      </c>
      <c r="T7" t="b">
        <v>0</v>
      </c>
      <c r="U7" t="b">
        <v>0</v>
      </c>
      <c r="V7">
        <v>16334</v>
      </c>
      <c r="W7">
        <v>0</v>
      </c>
      <c r="X7">
        <v>0</v>
      </c>
      <c r="Y7">
        <v>0.99</v>
      </c>
      <c r="Z7">
        <v>-1</v>
      </c>
      <c r="AA7">
        <v>-1</v>
      </c>
      <c r="AB7">
        <v>-1</v>
      </c>
      <c r="AC7">
        <v>-1</v>
      </c>
      <c r="AD7">
        <v>-1</v>
      </c>
      <c r="AE7">
        <v>0.99</v>
      </c>
      <c r="AF7">
        <v>16.57</v>
      </c>
      <c r="AG7" t="s">
        <v>60</v>
      </c>
      <c r="AH7" t="s">
        <v>873</v>
      </c>
      <c r="AI7" t="s">
        <v>68</v>
      </c>
      <c r="AJ7">
        <v>123817</v>
      </c>
      <c r="AK7">
        <v>0</v>
      </c>
      <c r="AL7">
        <v>0</v>
      </c>
      <c r="AM7">
        <v>0</v>
      </c>
      <c r="AN7">
        <v>220229</v>
      </c>
      <c r="AO7">
        <v>111429</v>
      </c>
      <c r="AP7">
        <v>0</v>
      </c>
      <c r="AQ7">
        <v>0</v>
      </c>
      <c r="AR7">
        <v>0</v>
      </c>
      <c r="AS7">
        <v>309137</v>
      </c>
      <c r="AT7">
        <v>304637</v>
      </c>
      <c r="AU7">
        <v>262706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151825.17252068699</v>
      </c>
      <c r="BC7">
        <v>0</v>
      </c>
      <c r="BD7">
        <v>292159.85386843199</v>
      </c>
      <c r="BE7">
        <v>0</v>
      </c>
      <c r="BF7">
        <v>0</v>
      </c>
      <c r="BG7">
        <v>59562.7221702444</v>
      </c>
      <c r="BH7">
        <v>0</v>
      </c>
      <c r="BI7">
        <v>25606.660790876002</v>
      </c>
      <c r="BJ7">
        <v>0</v>
      </c>
      <c r="BK7">
        <v>0</v>
      </c>
    </row>
    <row r="8" spans="1:63" x14ac:dyDescent="0.3">
      <c r="A8">
        <v>16395</v>
      </c>
      <c r="B8">
        <v>25.684000000000001</v>
      </c>
      <c r="C8">
        <v>1295.9248</v>
      </c>
      <c r="D8" t="s">
        <v>884</v>
      </c>
      <c r="E8" t="s">
        <v>67</v>
      </c>
      <c r="F8" t="s">
        <v>68</v>
      </c>
      <c r="G8">
        <v>0.22</v>
      </c>
      <c r="H8" t="b">
        <v>1</v>
      </c>
      <c r="I8">
        <v>13.14</v>
      </c>
      <c r="J8">
        <v>1295.9023400000001</v>
      </c>
      <c r="K8" t="s">
        <v>885</v>
      </c>
      <c r="L8" t="s">
        <v>869</v>
      </c>
      <c r="M8" t="s">
        <v>886</v>
      </c>
      <c r="N8" t="s">
        <v>887</v>
      </c>
      <c r="O8">
        <v>530</v>
      </c>
      <c r="P8" t="b">
        <v>0</v>
      </c>
      <c r="Q8" t="b">
        <v>1</v>
      </c>
      <c r="R8" t="b">
        <v>0</v>
      </c>
      <c r="S8" t="s">
        <v>91</v>
      </c>
      <c r="T8" t="b">
        <v>0</v>
      </c>
      <c r="U8" t="b">
        <v>0</v>
      </c>
      <c r="V8">
        <v>16395</v>
      </c>
      <c r="W8">
        <v>0</v>
      </c>
      <c r="X8">
        <v>0</v>
      </c>
      <c r="Y8">
        <v>0.69</v>
      </c>
      <c r="Z8">
        <v>0.01</v>
      </c>
      <c r="AA8">
        <v>0.02</v>
      </c>
      <c r="AB8">
        <v>0.06</v>
      </c>
      <c r="AC8">
        <v>5</v>
      </c>
      <c r="AD8">
        <v>0.2</v>
      </c>
      <c r="AE8">
        <v>0.5</v>
      </c>
      <c r="AF8">
        <v>45.83</v>
      </c>
      <c r="AG8" t="s">
        <v>54</v>
      </c>
      <c r="AH8" t="s">
        <v>888</v>
      </c>
      <c r="AI8" t="s">
        <v>889</v>
      </c>
      <c r="AJ8">
        <v>702719</v>
      </c>
      <c r="AK8">
        <v>0</v>
      </c>
      <c r="AL8">
        <v>0</v>
      </c>
      <c r="AM8">
        <v>0</v>
      </c>
      <c r="AN8">
        <v>867355</v>
      </c>
      <c r="AO8">
        <v>784915</v>
      </c>
      <c r="AP8">
        <v>625058</v>
      </c>
      <c r="AQ8">
        <v>1028812</v>
      </c>
      <c r="AR8">
        <v>643533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784996.36722988798</v>
      </c>
      <c r="BC8">
        <v>765801.09519291902</v>
      </c>
      <c r="BD8">
        <v>0</v>
      </c>
      <c r="BE8">
        <v>0</v>
      </c>
      <c r="BF8">
        <v>0</v>
      </c>
      <c r="BG8">
        <v>82318.249693502104</v>
      </c>
      <c r="BH8">
        <v>227961.51643938301</v>
      </c>
      <c r="BI8">
        <v>0</v>
      </c>
      <c r="BJ8">
        <v>0</v>
      </c>
      <c r="BK8">
        <v>0</v>
      </c>
    </row>
    <row r="9" spans="1:63" x14ac:dyDescent="0.3">
      <c r="A9">
        <v>16489</v>
      </c>
      <c r="B9">
        <v>25.565999999999999</v>
      </c>
      <c r="C9">
        <v>1303.86157</v>
      </c>
      <c r="D9" t="s">
        <v>895</v>
      </c>
      <c r="E9" t="s">
        <v>67</v>
      </c>
      <c r="F9" t="s">
        <v>68</v>
      </c>
      <c r="G9">
        <v>0.11</v>
      </c>
      <c r="H9" t="b">
        <v>0</v>
      </c>
      <c r="I9">
        <v>12.64</v>
      </c>
      <c r="J9">
        <v>1303.8709699999999</v>
      </c>
      <c r="K9" t="s">
        <v>896</v>
      </c>
      <c r="L9" t="s">
        <v>869</v>
      </c>
      <c r="M9" t="s">
        <v>897</v>
      </c>
      <c r="N9" t="s">
        <v>898</v>
      </c>
      <c r="O9">
        <v>530</v>
      </c>
      <c r="P9" t="b">
        <v>0</v>
      </c>
      <c r="Q9" t="b">
        <v>1</v>
      </c>
      <c r="R9" t="b">
        <v>0</v>
      </c>
      <c r="S9" t="s">
        <v>69</v>
      </c>
      <c r="T9" t="b">
        <v>0</v>
      </c>
      <c r="U9" t="b">
        <v>0</v>
      </c>
      <c r="V9">
        <v>16489</v>
      </c>
      <c r="W9">
        <v>0</v>
      </c>
      <c r="X9">
        <v>0</v>
      </c>
      <c r="Y9">
        <v>0.94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0.94</v>
      </c>
      <c r="AF9">
        <v>39.39</v>
      </c>
      <c r="AG9" t="s">
        <v>49</v>
      </c>
      <c r="AH9" t="s">
        <v>899</v>
      </c>
      <c r="AI9" t="s">
        <v>68</v>
      </c>
      <c r="AJ9">
        <v>305169</v>
      </c>
      <c r="AK9">
        <v>0</v>
      </c>
      <c r="AL9">
        <v>0</v>
      </c>
      <c r="AM9">
        <v>0</v>
      </c>
      <c r="AN9">
        <v>425386</v>
      </c>
      <c r="AO9">
        <v>293169</v>
      </c>
      <c r="AP9">
        <v>0</v>
      </c>
      <c r="AQ9">
        <v>21493</v>
      </c>
      <c r="AR9">
        <v>0</v>
      </c>
      <c r="AS9">
        <v>900415</v>
      </c>
      <c r="AT9">
        <v>827200</v>
      </c>
      <c r="AU9">
        <v>823522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341241.40179524099</v>
      </c>
      <c r="BC9">
        <v>7164.2958360059702</v>
      </c>
      <c r="BD9">
        <v>850378.97500202199</v>
      </c>
      <c r="BE9">
        <v>0</v>
      </c>
      <c r="BF9">
        <v>0</v>
      </c>
      <c r="BG9">
        <v>73118.206232921904</v>
      </c>
      <c r="BH9">
        <v>12408.924388416501</v>
      </c>
      <c r="BI9">
        <v>43371.581433948297</v>
      </c>
      <c r="BJ9">
        <v>0</v>
      </c>
      <c r="BK9">
        <v>0</v>
      </c>
    </row>
    <row r="10" spans="1:63" x14ac:dyDescent="0.3">
      <c r="A10">
        <v>16490</v>
      </c>
      <c r="B10">
        <v>25.469000000000001</v>
      </c>
      <c r="C10">
        <v>1303.8621800000001</v>
      </c>
      <c r="D10" t="s">
        <v>895</v>
      </c>
      <c r="E10" t="s">
        <v>67</v>
      </c>
      <c r="F10" t="s">
        <v>68</v>
      </c>
      <c r="G10">
        <v>0.33</v>
      </c>
      <c r="H10" t="b">
        <v>0</v>
      </c>
      <c r="I10">
        <v>12.64</v>
      </c>
      <c r="J10">
        <v>1303.8709699999999</v>
      </c>
      <c r="K10" t="s">
        <v>896</v>
      </c>
      <c r="L10" t="s">
        <v>869</v>
      </c>
      <c r="M10" t="s">
        <v>897</v>
      </c>
      <c r="N10" t="s">
        <v>898</v>
      </c>
      <c r="O10">
        <v>530</v>
      </c>
      <c r="P10" t="b">
        <v>0</v>
      </c>
      <c r="Q10" t="b">
        <v>1</v>
      </c>
      <c r="R10" t="b">
        <v>0</v>
      </c>
      <c r="S10" t="s">
        <v>69</v>
      </c>
      <c r="T10" t="b">
        <v>0</v>
      </c>
      <c r="U10" t="b">
        <v>0</v>
      </c>
      <c r="V10">
        <v>16490</v>
      </c>
      <c r="W10">
        <v>0</v>
      </c>
      <c r="X10">
        <v>0</v>
      </c>
      <c r="Y10">
        <v>0.98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0.98</v>
      </c>
      <c r="AF10">
        <v>56.56</v>
      </c>
      <c r="AG10" t="s">
        <v>53</v>
      </c>
      <c r="AH10" t="s">
        <v>900</v>
      </c>
      <c r="AI10" t="s">
        <v>68</v>
      </c>
      <c r="AJ10">
        <v>530774</v>
      </c>
      <c r="AK10">
        <v>0</v>
      </c>
      <c r="AL10">
        <v>0</v>
      </c>
      <c r="AM10">
        <v>0</v>
      </c>
      <c r="AN10">
        <v>754600</v>
      </c>
      <c r="AO10">
        <v>1211100</v>
      </c>
      <c r="AP10">
        <v>20299</v>
      </c>
      <c r="AQ10">
        <v>0</v>
      </c>
      <c r="AR10">
        <v>0</v>
      </c>
      <c r="AS10">
        <v>954970</v>
      </c>
      <c r="AT10">
        <v>992141</v>
      </c>
      <c r="AU10">
        <v>927230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832158.24027068296</v>
      </c>
      <c r="BC10">
        <v>6766.1972228433997</v>
      </c>
      <c r="BD10">
        <v>958113.85897327797</v>
      </c>
      <c r="BE10">
        <v>0</v>
      </c>
      <c r="BF10">
        <v>0</v>
      </c>
      <c r="BG10">
        <v>346730.78123798699</v>
      </c>
      <c r="BH10">
        <v>11719.397363996201</v>
      </c>
      <c r="BI10">
        <v>32569.235181290602</v>
      </c>
      <c r="BJ10">
        <v>0</v>
      </c>
      <c r="BK10">
        <v>0</v>
      </c>
    </row>
    <row r="11" spans="1:63" x14ac:dyDescent="0.3">
      <c r="A11">
        <v>16519</v>
      </c>
      <c r="B11">
        <v>25.074999999999999</v>
      </c>
      <c r="C11">
        <v>1305.8987999999999</v>
      </c>
      <c r="D11" t="s">
        <v>901</v>
      </c>
      <c r="E11" t="s">
        <v>67</v>
      </c>
      <c r="F11" t="s">
        <v>68</v>
      </c>
      <c r="G11">
        <v>0.06</v>
      </c>
      <c r="H11" t="b">
        <v>0</v>
      </c>
      <c r="I11">
        <v>12.89</v>
      </c>
      <c r="J11">
        <v>1305.88672</v>
      </c>
      <c r="K11" t="s">
        <v>902</v>
      </c>
      <c r="L11" t="s">
        <v>869</v>
      </c>
      <c r="M11" t="s">
        <v>903</v>
      </c>
      <c r="N11" t="s">
        <v>904</v>
      </c>
      <c r="O11">
        <v>530</v>
      </c>
      <c r="P11" t="b">
        <v>0</v>
      </c>
      <c r="Q11" t="b">
        <v>1</v>
      </c>
      <c r="R11" t="b">
        <v>0</v>
      </c>
      <c r="S11" t="s">
        <v>69</v>
      </c>
      <c r="T11" t="b">
        <v>0</v>
      </c>
      <c r="U11" t="b">
        <v>0</v>
      </c>
      <c r="V11">
        <v>16519</v>
      </c>
      <c r="W11">
        <v>0</v>
      </c>
      <c r="X11">
        <v>0</v>
      </c>
      <c r="Y11">
        <v>0.9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0.9</v>
      </c>
      <c r="AF11">
        <v>10.09</v>
      </c>
      <c r="AG11" t="s">
        <v>55</v>
      </c>
      <c r="AH11" t="s">
        <v>905</v>
      </c>
      <c r="AI11" t="s">
        <v>68</v>
      </c>
      <c r="AJ11">
        <v>58567</v>
      </c>
      <c r="AK11">
        <v>0</v>
      </c>
      <c r="AL11">
        <v>0</v>
      </c>
      <c r="AM11">
        <v>0</v>
      </c>
      <c r="AN11">
        <v>164773</v>
      </c>
      <c r="AO11">
        <v>139398</v>
      </c>
      <c r="AP11">
        <v>187859</v>
      </c>
      <c r="AQ11">
        <v>141700</v>
      </c>
      <c r="AR11">
        <v>159221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120912.743115121</v>
      </c>
      <c r="BC11">
        <v>162926.944283082</v>
      </c>
      <c r="BD11">
        <v>0</v>
      </c>
      <c r="BE11">
        <v>0</v>
      </c>
      <c r="BF11">
        <v>0</v>
      </c>
      <c r="BG11">
        <v>55463.530905788699</v>
      </c>
      <c r="BH11">
        <v>23301.5991755219</v>
      </c>
      <c r="BI11">
        <v>0</v>
      </c>
      <c r="BJ11">
        <v>0</v>
      </c>
      <c r="BK11">
        <v>0</v>
      </c>
    </row>
    <row r="12" spans="1:63" x14ac:dyDescent="0.3">
      <c r="A12">
        <v>16520</v>
      </c>
      <c r="B12">
        <v>24.949000000000002</v>
      </c>
      <c r="C12">
        <v>1305.9006300000001</v>
      </c>
      <c r="D12" t="s">
        <v>901</v>
      </c>
      <c r="E12" t="s">
        <v>67</v>
      </c>
      <c r="F12" t="s">
        <v>68</v>
      </c>
      <c r="G12">
        <v>0.17</v>
      </c>
      <c r="H12" t="b">
        <v>0</v>
      </c>
      <c r="I12">
        <v>12.89</v>
      </c>
      <c r="J12">
        <v>1305.88672</v>
      </c>
      <c r="K12" t="s">
        <v>902</v>
      </c>
      <c r="L12" t="s">
        <v>869</v>
      </c>
      <c r="M12" t="s">
        <v>903</v>
      </c>
      <c r="N12" t="s">
        <v>904</v>
      </c>
      <c r="O12">
        <v>530</v>
      </c>
      <c r="P12" t="b">
        <v>0</v>
      </c>
      <c r="Q12" t="b">
        <v>1</v>
      </c>
      <c r="R12" t="b">
        <v>0</v>
      </c>
      <c r="S12" t="s">
        <v>69</v>
      </c>
      <c r="T12" t="b">
        <v>0</v>
      </c>
      <c r="U12" t="b">
        <v>0</v>
      </c>
      <c r="V12">
        <v>16520</v>
      </c>
      <c r="W12">
        <v>0</v>
      </c>
      <c r="X12">
        <v>0</v>
      </c>
      <c r="Y12">
        <v>0.9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0.9</v>
      </c>
      <c r="AF12">
        <v>16.260000000000002</v>
      </c>
      <c r="AG12" t="s">
        <v>56</v>
      </c>
      <c r="AH12" t="s">
        <v>906</v>
      </c>
      <c r="AI12" t="s">
        <v>68</v>
      </c>
      <c r="AJ12">
        <v>153571</v>
      </c>
      <c r="AK12">
        <v>0</v>
      </c>
      <c r="AL12">
        <v>0</v>
      </c>
      <c r="AM12">
        <v>0</v>
      </c>
      <c r="AN12">
        <v>283055</v>
      </c>
      <c r="AO12">
        <v>360897</v>
      </c>
      <c r="AP12">
        <v>242459</v>
      </c>
      <c r="AQ12">
        <v>297928</v>
      </c>
      <c r="AR12">
        <v>366981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265841.15373257903</v>
      </c>
      <c r="BC12">
        <v>302456.22022329399</v>
      </c>
      <c r="BD12">
        <v>0</v>
      </c>
      <c r="BE12">
        <v>0</v>
      </c>
      <c r="BF12">
        <v>0</v>
      </c>
      <c r="BG12">
        <v>104729.35133098801</v>
      </c>
      <c r="BH12">
        <v>62384.2953753822</v>
      </c>
      <c r="BI12">
        <v>0</v>
      </c>
      <c r="BJ12">
        <v>0</v>
      </c>
      <c r="BK12">
        <v>0</v>
      </c>
    </row>
    <row r="13" spans="1:63" x14ac:dyDescent="0.3">
      <c r="A13">
        <v>16560</v>
      </c>
      <c r="B13">
        <v>25.925999999999998</v>
      </c>
      <c r="C13">
        <v>1309.9091800000001</v>
      </c>
      <c r="D13" t="s">
        <v>913</v>
      </c>
      <c r="E13" t="s">
        <v>67</v>
      </c>
      <c r="F13" t="s">
        <v>68</v>
      </c>
      <c r="G13">
        <v>0.33</v>
      </c>
      <c r="H13" t="b">
        <v>0</v>
      </c>
      <c r="I13">
        <v>13.21</v>
      </c>
      <c r="J13">
        <v>1309.91797</v>
      </c>
      <c r="K13" t="s">
        <v>914</v>
      </c>
      <c r="L13" t="s">
        <v>869</v>
      </c>
      <c r="M13" t="s">
        <v>915</v>
      </c>
      <c r="N13" t="s">
        <v>916</v>
      </c>
      <c r="O13">
        <v>530</v>
      </c>
      <c r="P13" t="b">
        <v>0</v>
      </c>
      <c r="Q13" t="b">
        <v>1</v>
      </c>
      <c r="R13" t="b">
        <v>0</v>
      </c>
      <c r="S13" t="s">
        <v>69</v>
      </c>
      <c r="T13" t="b">
        <v>0</v>
      </c>
      <c r="U13" t="b">
        <v>0</v>
      </c>
      <c r="V13">
        <v>16560</v>
      </c>
      <c r="W13">
        <v>0</v>
      </c>
      <c r="X13">
        <v>0</v>
      </c>
      <c r="Y13">
        <v>0.99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0.99</v>
      </c>
      <c r="AF13">
        <v>49.65</v>
      </c>
      <c r="AG13" t="s">
        <v>60</v>
      </c>
      <c r="AH13" t="s">
        <v>917</v>
      </c>
      <c r="AI13" t="s">
        <v>68</v>
      </c>
      <c r="AJ13">
        <v>788600</v>
      </c>
      <c r="AK13">
        <v>0</v>
      </c>
      <c r="AL13">
        <v>0</v>
      </c>
      <c r="AM13">
        <v>0</v>
      </c>
      <c r="AN13">
        <v>1041202</v>
      </c>
      <c r="AO13">
        <v>958073</v>
      </c>
      <c r="AP13">
        <v>0</v>
      </c>
      <c r="AQ13">
        <v>13311</v>
      </c>
      <c r="AR13">
        <v>0</v>
      </c>
      <c r="AS13">
        <v>1181526</v>
      </c>
      <c r="AT13">
        <v>1423899</v>
      </c>
      <c r="AU13">
        <v>973525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929291.85178222996</v>
      </c>
      <c r="BC13">
        <v>4436.9675074516899</v>
      </c>
      <c r="BD13">
        <v>1192983.50046977</v>
      </c>
      <c r="BE13">
        <v>0</v>
      </c>
      <c r="BF13">
        <v>0</v>
      </c>
      <c r="BG13">
        <v>128736.913729732</v>
      </c>
      <c r="BH13">
        <v>7685.0531544385603</v>
      </c>
      <c r="BI13">
        <v>225405.84504616601</v>
      </c>
      <c r="BJ13">
        <v>0</v>
      </c>
      <c r="BK13">
        <v>0</v>
      </c>
    </row>
    <row r="14" spans="1:63" x14ac:dyDescent="0.3">
      <c r="A14">
        <v>16638</v>
      </c>
      <c r="B14">
        <v>25.614999999999998</v>
      </c>
      <c r="C14">
        <v>1317.8779300000001</v>
      </c>
      <c r="D14" t="s">
        <v>933</v>
      </c>
      <c r="E14" t="s">
        <v>67</v>
      </c>
      <c r="F14" t="s">
        <v>68</v>
      </c>
      <c r="G14">
        <v>0.11</v>
      </c>
      <c r="H14" t="b">
        <v>0</v>
      </c>
      <c r="I14">
        <v>12.83</v>
      </c>
      <c r="J14">
        <v>1317.88672</v>
      </c>
      <c r="K14" t="s">
        <v>934</v>
      </c>
      <c r="L14" t="s">
        <v>869</v>
      </c>
      <c r="M14" t="s">
        <v>935</v>
      </c>
      <c r="N14" t="s">
        <v>936</v>
      </c>
      <c r="O14">
        <v>530</v>
      </c>
      <c r="P14" t="b">
        <v>0</v>
      </c>
      <c r="Q14" t="b">
        <v>1</v>
      </c>
      <c r="R14" t="b">
        <v>0</v>
      </c>
      <c r="S14" t="s">
        <v>69</v>
      </c>
      <c r="T14" t="b">
        <v>0</v>
      </c>
      <c r="U14" t="b">
        <v>0</v>
      </c>
      <c r="V14">
        <v>16638</v>
      </c>
      <c r="W14">
        <v>0</v>
      </c>
      <c r="X14">
        <v>0</v>
      </c>
      <c r="Y14">
        <v>0.98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0.98</v>
      </c>
      <c r="AF14">
        <v>34.44</v>
      </c>
      <c r="AG14" t="s">
        <v>49</v>
      </c>
      <c r="AH14" t="s">
        <v>937</v>
      </c>
      <c r="AI14" t="s">
        <v>68</v>
      </c>
      <c r="AJ14">
        <v>327265</v>
      </c>
      <c r="AK14">
        <v>0</v>
      </c>
      <c r="AL14">
        <v>0</v>
      </c>
      <c r="AM14">
        <v>0</v>
      </c>
      <c r="AN14">
        <v>381355</v>
      </c>
      <c r="AO14">
        <v>374549</v>
      </c>
      <c r="AP14">
        <v>0</v>
      </c>
      <c r="AQ14">
        <v>0</v>
      </c>
      <c r="AR14">
        <v>0</v>
      </c>
      <c r="AS14">
        <v>1984393</v>
      </c>
      <c r="AT14">
        <v>383175</v>
      </c>
      <c r="AU14">
        <v>1491640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361056.36950575502</v>
      </c>
      <c r="BC14">
        <v>0</v>
      </c>
      <c r="BD14">
        <v>1286402.6131211501</v>
      </c>
      <c r="BE14">
        <v>0</v>
      </c>
      <c r="BF14">
        <v>0</v>
      </c>
      <c r="BG14">
        <v>29461.320097300199</v>
      </c>
      <c r="BH14">
        <v>0</v>
      </c>
      <c r="BI14">
        <v>820101.53587738296</v>
      </c>
      <c r="BJ14">
        <v>0</v>
      </c>
      <c r="BK14">
        <v>0</v>
      </c>
    </row>
    <row r="15" spans="1:63" x14ac:dyDescent="0.3">
      <c r="A15">
        <v>16639</v>
      </c>
      <c r="B15">
        <v>25.751000000000001</v>
      </c>
      <c r="C15">
        <v>1317.8793900000001</v>
      </c>
      <c r="D15" t="s">
        <v>938</v>
      </c>
      <c r="E15" t="s">
        <v>67</v>
      </c>
      <c r="F15" t="s">
        <v>68</v>
      </c>
      <c r="G15">
        <v>0.33</v>
      </c>
      <c r="H15" t="b">
        <v>1</v>
      </c>
      <c r="I15">
        <v>12.84</v>
      </c>
      <c r="J15">
        <v>1317.88672</v>
      </c>
      <c r="K15" t="s">
        <v>934</v>
      </c>
      <c r="L15" t="s">
        <v>869</v>
      </c>
      <c r="M15" t="s">
        <v>939</v>
      </c>
      <c r="N15" t="s">
        <v>940</v>
      </c>
      <c r="O15">
        <v>530</v>
      </c>
      <c r="P15" t="b">
        <v>0</v>
      </c>
      <c r="Q15" t="b">
        <v>1</v>
      </c>
      <c r="R15" t="b">
        <v>0</v>
      </c>
      <c r="S15" t="s">
        <v>91</v>
      </c>
      <c r="T15" t="b">
        <v>0</v>
      </c>
      <c r="U15" t="b">
        <v>0</v>
      </c>
      <c r="V15">
        <v>16639</v>
      </c>
      <c r="W15">
        <v>0</v>
      </c>
      <c r="X15">
        <v>0</v>
      </c>
      <c r="Y15">
        <v>0.95</v>
      </c>
      <c r="Z15">
        <v>0.15</v>
      </c>
      <c r="AA15">
        <v>0.38</v>
      </c>
      <c r="AB15">
        <v>0.49</v>
      </c>
      <c r="AC15">
        <v>10</v>
      </c>
      <c r="AD15">
        <v>0.4</v>
      </c>
      <c r="AE15">
        <v>1.06</v>
      </c>
      <c r="AF15">
        <v>97.36</v>
      </c>
      <c r="AG15" t="s">
        <v>58</v>
      </c>
      <c r="AH15" t="s">
        <v>941</v>
      </c>
      <c r="AI15" t="s">
        <v>942</v>
      </c>
      <c r="AJ15">
        <v>525570</v>
      </c>
      <c r="AK15">
        <v>0</v>
      </c>
      <c r="AL15">
        <v>0</v>
      </c>
      <c r="AM15">
        <v>0</v>
      </c>
      <c r="AN15">
        <v>1044363</v>
      </c>
      <c r="AO15">
        <v>831709</v>
      </c>
      <c r="AP15">
        <v>0</v>
      </c>
      <c r="AQ15">
        <v>27705</v>
      </c>
      <c r="AR15">
        <v>0</v>
      </c>
      <c r="AS15">
        <v>2200191</v>
      </c>
      <c r="AT15">
        <v>4291382</v>
      </c>
      <c r="AU15">
        <v>2334082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800547.29841890803</v>
      </c>
      <c r="BC15">
        <v>9234.9859350619899</v>
      </c>
      <c r="BD15">
        <v>2941884.97994815</v>
      </c>
      <c r="BE15">
        <v>0</v>
      </c>
      <c r="BF15">
        <v>0</v>
      </c>
      <c r="BG15">
        <v>260796.83035070999</v>
      </c>
      <c r="BH15">
        <v>15995.4648467113</v>
      </c>
      <c r="BI15">
        <v>1170614.9480550401</v>
      </c>
      <c r="BJ15">
        <v>0</v>
      </c>
      <c r="BK15">
        <v>0</v>
      </c>
    </row>
    <row r="16" spans="1:63" x14ac:dyDescent="0.3">
      <c r="A16">
        <v>16685</v>
      </c>
      <c r="B16">
        <v>26.047000000000001</v>
      </c>
      <c r="C16">
        <v>1323.9292</v>
      </c>
      <c r="D16" t="s">
        <v>968</v>
      </c>
      <c r="E16" t="s">
        <v>67</v>
      </c>
      <c r="F16" t="s">
        <v>68</v>
      </c>
      <c r="G16">
        <v>0.22</v>
      </c>
      <c r="H16" t="b">
        <v>0</v>
      </c>
      <c r="I16">
        <v>13.21</v>
      </c>
      <c r="J16">
        <v>1323.9335900000001</v>
      </c>
      <c r="K16" t="s">
        <v>969</v>
      </c>
      <c r="L16" t="s">
        <v>869</v>
      </c>
      <c r="M16" t="s">
        <v>970</v>
      </c>
      <c r="N16" t="s">
        <v>971</v>
      </c>
      <c r="O16">
        <v>530</v>
      </c>
      <c r="P16" t="b">
        <v>0</v>
      </c>
      <c r="Q16" t="b">
        <v>1</v>
      </c>
      <c r="R16" t="b">
        <v>0</v>
      </c>
      <c r="S16" t="s">
        <v>69</v>
      </c>
      <c r="T16" t="b">
        <v>0</v>
      </c>
      <c r="U16" t="b">
        <v>0</v>
      </c>
      <c r="V16">
        <v>16685</v>
      </c>
      <c r="W16">
        <v>0</v>
      </c>
      <c r="X16">
        <v>0</v>
      </c>
      <c r="Y16">
        <v>0.99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0.99</v>
      </c>
      <c r="AF16">
        <v>47.55</v>
      </c>
      <c r="AG16" t="s">
        <v>60</v>
      </c>
      <c r="AH16" t="s">
        <v>972</v>
      </c>
      <c r="AI16" t="s">
        <v>68</v>
      </c>
      <c r="AJ16">
        <v>495254</v>
      </c>
      <c r="AK16">
        <v>0</v>
      </c>
      <c r="AL16">
        <v>0</v>
      </c>
      <c r="AM16">
        <v>0</v>
      </c>
      <c r="AN16">
        <v>998483</v>
      </c>
      <c r="AO16">
        <v>507623</v>
      </c>
      <c r="AP16">
        <v>0</v>
      </c>
      <c r="AQ16">
        <v>0</v>
      </c>
      <c r="AR16">
        <v>12081</v>
      </c>
      <c r="AS16">
        <v>447226</v>
      </c>
      <c r="AT16">
        <v>1224514</v>
      </c>
      <c r="AU16">
        <v>502663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667120.00036538695</v>
      </c>
      <c r="BC16">
        <v>4026.9617527973401</v>
      </c>
      <c r="BD16">
        <v>724801.05281509098</v>
      </c>
      <c r="BE16">
        <v>0</v>
      </c>
      <c r="BF16">
        <v>0</v>
      </c>
      <c r="BG16">
        <v>287035.41046290199</v>
      </c>
      <c r="BH16">
        <v>6974.9023559816096</v>
      </c>
      <c r="BI16">
        <v>433650.95664724102</v>
      </c>
      <c r="BJ16">
        <v>0</v>
      </c>
      <c r="BK16">
        <v>0</v>
      </c>
    </row>
    <row r="17" spans="1:63" x14ac:dyDescent="0.3">
      <c r="A17">
        <v>16769</v>
      </c>
      <c r="B17">
        <v>25.933</v>
      </c>
      <c r="C17">
        <v>1331.896</v>
      </c>
      <c r="D17" t="s">
        <v>988</v>
      </c>
      <c r="E17" t="s">
        <v>67</v>
      </c>
      <c r="F17" t="s">
        <v>68</v>
      </c>
      <c r="G17">
        <v>0.5</v>
      </c>
      <c r="H17" t="b">
        <v>1</v>
      </c>
      <c r="I17">
        <v>12.9</v>
      </c>
      <c r="J17">
        <v>1331.9023400000001</v>
      </c>
      <c r="K17" t="s">
        <v>989</v>
      </c>
      <c r="L17" t="s">
        <v>869</v>
      </c>
      <c r="M17" t="s">
        <v>990</v>
      </c>
      <c r="N17" t="s">
        <v>991</v>
      </c>
      <c r="O17">
        <v>410</v>
      </c>
      <c r="P17" t="b">
        <v>0</v>
      </c>
      <c r="Q17" t="b">
        <v>1</v>
      </c>
      <c r="R17" t="b">
        <v>1</v>
      </c>
      <c r="S17" t="s">
        <v>69</v>
      </c>
      <c r="T17" t="b">
        <v>0</v>
      </c>
      <c r="U17" t="b">
        <v>0</v>
      </c>
      <c r="V17">
        <v>16769</v>
      </c>
      <c r="W17">
        <v>0</v>
      </c>
      <c r="X17">
        <v>0</v>
      </c>
      <c r="Y17">
        <v>0.96</v>
      </c>
      <c r="Z17">
        <v>0.13</v>
      </c>
      <c r="AA17">
        <v>0.92</v>
      </c>
      <c r="AB17">
        <v>0.11</v>
      </c>
      <c r="AC17">
        <v>12</v>
      </c>
      <c r="AD17">
        <v>1.17</v>
      </c>
      <c r="AE17">
        <v>1.5</v>
      </c>
      <c r="AF17">
        <v>194.51</v>
      </c>
      <c r="AG17" t="s">
        <v>59</v>
      </c>
      <c r="AH17" t="s">
        <v>992</v>
      </c>
      <c r="AI17" t="s">
        <v>993</v>
      </c>
      <c r="AJ17">
        <v>4833476</v>
      </c>
      <c r="AK17">
        <v>0</v>
      </c>
      <c r="AL17">
        <v>0</v>
      </c>
      <c r="AM17">
        <v>0</v>
      </c>
      <c r="AN17">
        <v>5945571</v>
      </c>
      <c r="AO17">
        <v>6505706</v>
      </c>
      <c r="AP17">
        <v>359863</v>
      </c>
      <c r="AQ17">
        <v>183506</v>
      </c>
      <c r="AR17">
        <v>390925</v>
      </c>
      <c r="AS17">
        <v>9148141</v>
      </c>
      <c r="AT17">
        <v>8452512</v>
      </c>
      <c r="AU17">
        <v>7765259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5761584.4993256303</v>
      </c>
      <c r="BC17">
        <v>311431.33890920097</v>
      </c>
      <c r="BD17">
        <v>8455304.00207421</v>
      </c>
      <c r="BE17">
        <v>0</v>
      </c>
      <c r="BF17">
        <v>0</v>
      </c>
      <c r="BG17">
        <v>851162.04047220701</v>
      </c>
      <c r="BH17">
        <v>111869.71427981</v>
      </c>
      <c r="BI17">
        <v>691445.31687572703</v>
      </c>
      <c r="BJ17">
        <v>0</v>
      </c>
      <c r="BK17">
        <v>0</v>
      </c>
    </row>
    <row r="18" spans="1:63" x14ac:dyDescent="0.3">
      <c r="A18">
        <v>16780</v>
      </c>
      <c r="B18">
        <v>25.526</v>
      </c>
      <c r="C18">
        <v>1333.9294400000001</v>
      </c>
      <c r="D18" t="s">
        <v>994</v>
      </c>
      <c r="E18" t="s">
        <v>67</v>
      </c>
      <c r="F18" t="s">
        <v>68</v>
      </c>
      <c r="G18">
        <v>0.33</v>
      </c>
      <c r="H18" t="b">
        <v>1</v>
      </c>
      <c r="I18">
        <v>13.01</v>
      </c>
      <c r="J18">
        <v>1333.91797</v>
      </c>
      <c r="K18" t="s">
        <v>995</v>
      </c>
      <c r="L18" t="s">
        <v>869</v>
      </c>
      <c r="M18" t="s">
        <v>996</v>
      </c>
      <c r="N18" t="s">
        <v>997</v>
      </c>
      <c r="O18">
        <v>530</v>
      </c>
      <c r="P18" t="b">
        <v>0</v>
      </c>
      <c r="Q18" t="b">
        <v>1</v>
      </c>
      <c r="R18" t="b">
        <v>0</v>
      </c>
      <c r="S18" t="s">
        <v>91</v>
      </c>
      <c r="T18" t="b">
        <v>0</v>
      </c>
      <c r="U18" t="b">
        <v>0</v>
      </c>
      <c r="V18">
        <v>16780</v>
      </c>
      <c r="W18">
        <v>0</v>
      </c>
      <c r="X18">
        <v>0</v>
      </c>
      <c r="Y18">
        <v>0.91</v>
      </c>
      <c r="Z18">
        <v>0.03</v>
      </c>
      <c r="AA18">
        <v>7.0000000000000007E-2</v>
      </c>
      <c r="AB18">
        <v>0.08</v>
      </c>
      <c r="AC18">
        <v>10</v>
      </c>
      <c r="AD18">
        <v>0.2</v>
      </c>
      <c r="AE18">
        <v>0.64</v>
      </c>
      <c r="AF18">
        <v>814.52</v>
      </c>
      <c r="AG18" t="s">
        <v>49</v>
      </c>
      <c r="AH18" t="s">
        <v>998</v>
      </c>
      <c r="AI18" t="s">
        <v>999</v>
      </c>
      <c r="AJ18">
        <v>8497460</v>
      </c>
      <c r="AK18">
        <v>0</v>
      </c>
      <c r="AL18">
        <v>0</v>
      </c>
      <c r="AM18">
        <v>0</v>
      </c>
      <c r="AN18">
        <v>12165433</v>
      </c>
      <c r="AO18">
        <v>12229875</v>
      </c>
      <c r="AP18">
        <v>9969560</v>
      </c>
      <c r="AQ18">
        <v>9990644</v>
      </c>
      <c r="AR18">
        <v>11576608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10964256.028607899</v>
      </c>
      <c r="BC18">
        <v>10512270.3500193</v>
      </c>
      <c r="BD18">
        <v>0</v>
      </c>
      <c r="BE18">
        <v>0</v>
      </c>
      <c r="BF18">
        <v>0</v>
      </c>
      <c r="BG18">
        <v>2136550.91198056</v>
      </c>
      <c r="BH18">
        <v>921803.39410389098</v>
      </c>
      <c r="BI18">
        <v>0</v>
      </c>
      <c r="BJ18">
        <v>0</v>
      </c>
      <c r="BK18">
        <v>0</v>
      </c>
    </row>
    <row r="19" spans="1:63" x14ac:dyDescent="0.3">
      <c r="A19">
        <v>16781</v>
      </c>
      <c r="B19">
        <v>25.434999999999999</v>
      </c>
      <c r="C19">
        <v>1333.9298100000001</v>
      </c>
      <c r="D19" t="s">
        <v>1000</v>
      </c>
      <c r="E19" t="s">
        <v>67</v>
      </c>
      <c r="F19" t="s">
        <v>68</v>
      </c>
      <c r="G19">
        <v>0.17</v>
      </c>
      <c r="H19" t="b">
        <v>0</v>
      </c>
      <c r="I19">
        <v>13.03</v>
      </c>
      <c r="J19">
        <v>1333.91797</v>
      </c>
      <c r="K19" t="s">
        <v>995</v>
      </c>
      <c r="L19" t="s">
        <v>869</v>
      </c>
      <c r="M19" t="s">
        <v>1001</v>
      </c>
      <c r="N19" t="s">
        <v>1002</v>
      </c>
      <c r="O19">
        <v>530</v>
      </c>
      <c r="P19" t="b">
        <v>0</v>
      </c>
      <c r="Q19" t="b">
        <v>1</v>
      </c>
      <c r="R19" t="b">
        <v>0</v>
      </c>
      <c r="S19" t="s">
        <v>69</v>
      </c>
      <c r="T19" t="b">
        <v>0</v>
      </c>
      <c r="U19" t="b">
        <v>0</v>
      </c>
      <c r="V19">
        <v>16781</v>
      </c>
      <c r="W19">
        <v>0</v>
      </c>
      <c r="X19">
        <v>0</v>
      </c>
      <c r="Y19">
        <v>0.91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0.91</v>
      </c>
      <c r="AF19">
        <v>726.53</v>
      </c>
      <c r="AG19" t="s">
        <v>55</v>
      </c>
      <c r="AH19" t="s">
        <v>1003</v>
      </c>
      <c r="AI19" t="s">
        <v>68</v>
      </c>
      <c r="AJ19">
        <v>6622388</v>
      </c>
      <c r="AK19">
        <v>0</v>
      </c>
      <c r="AL19">
        <v>0</v>
      </c>
      <c r="AM19">
        <v>0</v>
      </c>
      <c r="AN19">
        <v>9752685</v>
      </c>
      <c r="AO19">
        <v>8350453</v>
      </c>
      <c r="AP19">
        <v>7260531</v>
      </c>
      <c r="AQ19">
        <v>8649364</v>
      </c>
      <c r="AR19">
        <v>7285641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8241841.9267912498</v>
      </c>
      <c r="BC19">
        <v>7731845.1830775002</v>
      </c>
      <c r="BD19">
        <v>0</v>
      </c>
      <c r="BE19">
        <v>0</v>
      </c>
      <c r="BF19">
        <v>0</v>
      </c>
      <c r="BG19">
        <v>1567971.96407635</v>
      </c>
      <c r="BH19">
        <v>794694.13904037199</v>
      </c>
      <c r="BI19">
        <v>0</v>
      </c>
      <c r="BJ19">
        <v>0</v>
      </c>
      <c r="BK19">
        <v>0</v>
      </c>
    </row>
    <row r="20" spans="1:63" x14ac:dyDescent="0.3">
      <c r="A20">
        <v>16801</v>
      </c>
      <c r="B20">
        <v>25.434000000000001</v>
      </c>
      <c r="C20">
        <v>1335.9364</v>
      </c>
      <c r="D20" t="s">
        <v>1009</v>
      </c>
      <c r="E20" t="s">
        <v>67</v>
      </c>
      <c r="F20" t="s">
        <v>68</v>
      </c>
      <c r="G20">
        <v>0.28000000000000003</v>
      </c>
      <c r="H20" t="b">
        <v>0</v>
      </c>
      <c r="I20">
        <v>13.19</v>
      </c>
      <c r="J20">
        <v>1335.9335900000001</v>
      </c>
      <c r="K20" t="s">
        <v>1010</v>
      </c>
      <c r="L20" t="s">
        <v>869</v>
      </c>
      <c r="M20" t="s">
        <v>1011</v>
      </c>
      <c r="N20" t="s">
        <v>1012</v>
      </c>
      <c r="O20">
        <v>530</v>
      </c>
      <c r="P20" t="b">
        <v>0</v>
      </c>
      <c r="Q20" t="b">
        <v>1</v>
      </c>
      <c r="R20" t="b">
        <v>0</v>
      </c>
      <c r="S20" t="s">
        <v>69</v>
      </c>
      <c r="T20" t="b">
        <v>0</v>
      </c>
      <c r="U20" t="b">
        <v>0</v>
      </c>
      <c r="V20">
        <v>16801</v>
      </c>
      <c r="W20">
        <v>0</v>
      </c>
      <c r="X20">
        <v>0</v>
      </c>
      <c r="Y20">
        <v>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1</v>
      </c>
      <c r="AF20">
        <v>70.78</v>
      </c>
      <c r="AG20" t="s">
        <v>54</v>
      </c>
      <c r="AH20" t="s">
        <v>1013</v>
      </c>
      <c r="AI20" t="s">
        <v>68</v>
      </c>
      <c r="AJ20">
        <v>571766</v>
      </c>
      <c r="AK20">
        <v>0</v>
      </c>
      <c r="AL20">
        <v>0</v>
      </c>
      <c r="AM20">
        <v>0</v>
      </c>
      <c r="AN20">
        <v>938595</v>
      </c>
      <c r="AO20">
        <v>1135818</v>
      </c>
      <c r="AP20">
        <v>926298</v>
      </c>
      <c r="AQ20">
        <v>1092054</v>
      </c>
      <c r="AR20">
        <v>758633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882059.59511989797</v>
      </c>
      <c r="BC20">
        <v>925661.82084417995</v>
      </c>
      <c r="BD20">
        <v>0</v>
      </c>
      <c r="BE20">
        <v>0</v>
      </c>
      <c r="BF20">
        <v>0</v>
      </c>
      <c r="BG20">
        <v>286244.270942192</v>
      </c>
      <c r="BH20">
        <v>166711.65470452901</v>
      </c>
      <c r="BI20">
        <v>0</v>
      </c>
      <c r="BJ20">
        <v>0</v>
      </c>
      <c r="BK20">
        <v>0</v>
      </c>
    </row>
    <row r="21" spans="1:63" x14ac:dyDescent="0.3">
      <c r="A21">
        <v>16802</v>
      </c>
      <c r="B21">
        <v>25.530999999999999</v>
      </c>
      <c r="C21">
        <v>1335.9373800000001</v>
      </c>
      <c r="D21" t="s">
        <v>1009</v>
      </c>
      <c r="E21" t="s">
        <v>67</v>
      </c>
      <c r="F21" t="s">
        <v>68</v>
      </c>
      <c r="G21">
        <v>0.33</v>
      </c>
      <c r="H21" t="b">
        <v>0</v>
      </c>
      <c r="I21">
        <v>13.19</v>
      </c>
      <c r="J21">
        <v>1335.9335900000001</v>
      </c>
      <c r="K21" t="s">
        <v>1010</v>
      </c>
      <c r="L21" t="s">
        <v>869</v>
      </c>
      <c r="M21" t="s">
        <v>1011</v>
      </c>
      <c r="N21" t="s">
        <v>1012</v>
      </c>
      <c r="O21">
        <v>530</v>
      </c>
      <c r="P21" t="b">
        <v>0</v>
      </c>
      <c r="Q21" t="b">
        <v>1</v>
      </c>
      <c r="R21" t="b">
        <v>0</v>
      </c>
      <c r="S21" t="s">
        <v>69</v>
      </c>
      <c r="T21" t="b">
        <v>0</v>
      </c>
      <c r="U21" t="b">
        <v>0</v>
      </c>
      <c r="V21">
        <v>16802</v>
      </c>
      <c r="W21">
        <v>0</v>
      </c>
      <c r="X21">
        <v>0</v>
      </c>
      <c r="Y21">
        <v>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1</v>
      </c>
      <c r="AF21">
        <v>82.04</v>
      </c>
      <c r="AG21" t="s">
        <v>57</v>
      </c>
      <c r="AH21" t="s">
        <v>1014</v>
      </c>
      <c r="AI21" t="s">
        <v>68</v>
      </c>
      <c r="AJ21">
        <v>1156734</v>
      </c>
      <c r="AK21">
        <v>12316</v>
      </c>
      <c r="AL21">
        <v>0</v>
      </c>
      <c r="AM21">
        <v>0</v>
      </c>
      <c r="AN21">
        <v>1300010</v>
      </c>
      <c r="AO21">
        <v>1475756</v>
      </c>
      <c r="AP21">
        <v>1098429</v>
      </c>
      <c r="AQ21">
        <v>1251698</v>
      </c>
      <c r="AR21">
        <v>1291544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1310833.33424858</v>
      </c>
      <c r="BC21">
        <v>1213890.2457735899</v>
      </c>
      <c r="BD21">
        <v>0</v>
      </c>
      <c r="BE21">
        <v>4105.2798985440004</v>
      </c>
      <c r="BF21">
        <v>0</v>
      </c>
      <c r="BG21">
        <v>159785.86208526301</v>
      </c>
      <c r="BH21">
        <v>101957.80003191299</v>
      </c>
      <c r="BI21">
        <v>0</v>
      </c>
      <c r="BJ21">
        <v>7110.5533635694201</v>
      </c>
      <c r="BK21">
        <v>0</v>
      </c>
    </row>
    <row r="22" spans="1:63" x14ac:dyDescent="0.3">
      <c r="A22">
        <v>16871</v>
      </c>
      <c r="B22">
        <v>25.518999999999998</v>
      </c>
      <c r="C22">
        <v>1343.8864699999999</v>
      </c>
      <c r="D22" t="s">
        <v>1020</v>
      </c>
      <c r="E22" t="s">
        <v>67</v>
      </c>
      <c r="F22" t="s">
        <v>68</v>
      </c>
      <c r="G22">
        <v>0.06</v>
      </c>
      <c r="H22" t="b">
        <v>0</v>
      </c>
      <c r="I22">
        <v>12.96</v>
      </c>
      <c r="J22">
        <v>1343.9023400000001</v>
      </c>
      <c r="K22" t="s">
        <v>1021</v>
      </c>
      <c r="L22" t="s">
        <v>869</v>
      </c>
      <c r="M22" t="s">
        <v>1022</v>
      </c>
      <c r="N22" t="s">
        <v>1023</v>
      </c>
      <c r="O22">
        <v>530</v>
      </c>
      <c r="P22" t="b">
        <v>0</v>
      </c>
      <c r="Q22" t="b">
        <v>1</v>
      </c>
      <c r="R22" t="b">
        <v>0</v>
      </c>
      <c r="S22" t="s">
        <v>69</v>
      </c>
      <c r="T22" t="b">
        <v>0</v>
      </c>
      <c r="U22" t="b">
        <v>0</v>
      </c>
      <c r="V22">
        <v>16871</v>
      </c>
      <c r="W22">
        <v>0</v>
      </c>
      <c r="X22">
        <v>0</v>
      </c>
      <c r="Y22">
        <v>0.84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0.84</v>
      </c>
      <c r="AF22">
        <v>10.35</v>
      </c>
      <c r="AG22" t="s">
        <v>53</v>
      </c>
      <c r="AH22" t="s">
        <v>1024</v>
      </c>
      <c r="AI22" t="s">
        <v>68</v>
      </c>
      <c r="AJ22">
        <v>79383</v>
      </c>
      <c r="AK22">
        <v>0</v>
      </c>
      <c r="AL22">
        <v>0</v>
      </c>
      <c r="AM22">
        <v>0</v>
      </c>
      <c r="AN22">
        <v>101080</v>
      </c>
      <c r="AO22">
        <v>60793</v>
      </c>
      <c r="AP22">
        <v>66960</v>
      </c>
      <c r="AQ22">
        <v>25686</v>
      </c>
      <c r="AR22">
        <v>19233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80418.387032361701</v>
      </c>
      <c r="BC22">
        <v>37292.911300756699</v>
      </c>
      <c r="BD22">
        <v>0</v>
      </c>
      <c r="BE22">
        <v>0</v>
      </c>
      <c r="BF22">
        <v>0</v>
      </c>
      <c r="BG22">
        <v>20163.684182903198</v>
      </c>
      <c r="BH22">
        <v>25893.9713807382</v>
      </c>
      <c r="BI22">
        <v>0</v>
      </c>
      <c r="BJ22">
        <v>0</v>
      </c>
      <c r="BK22">
        <v>0</v>
      </c>
    </row>
    <row r="23" spans="1:63" x14ac:dyDescent="0.3">
      <c r="A23">
        <v>16885</v>
      </c>
      <c r="B23">
        <v>26.056000000000001</v>
      </c>
      <c r="C23">
        <v>1345.9116200000001</v>
      </c>
      <c r="D23" t="s">
        <v>1030</v>
      </c>
      <c r="E23" t="s">
        <v>67</v>
      </c>
      <c r="F23" t="s">
        <v>68</v>
      </c>
      <c r="G23">
        <v>0.39</v>
      </c>
      <c r="H23" t="b">
        <v>1</v>
      </c>
      <c r="I23">
        <v>13.03</v>
      </c>
      <c r="J23">
        <v>1345.91797</v>
      </c>
      <c r="K23" t="s">
        <v>1031</v>
      </c>
      <c r="L23" t="s">
        <v>869</v>
      </c>
      <c r="M23" t="s">
        <v>1032</v>
      </c>
      <c r="N23" t="s">
        <v>1033</v>
      </c>
      <c r="O23">
        <v>530</v>
      </c>
      <c r="P23" t="b">
        <v>0</v>
      </c>
      <c r="Q23" t="b">
        <v>1</v>
      </c>
      <c r="R23" t="b">
        <v>0</v>
      </c>
      <c r="S23" t="s">
        <v>91</v>
      </c>
      <c r="T23" t="b">
        <v>0</v>
      </c>
      <c r="U23" t="b">
        <v>0</v>
      </c>
      <c r="V23">
        <v>16885</v>
      </c>
      <c r="W23">
        <v>0</v>
      </c>
      <c r="X23">
        <v>0</v>
      </c>
      <c r="Y23">
        <v>0.96</v>
      </c>
      <c r="Z23">
        <v>0.1</v>
      </c>
      <c r="AA23">
        <v>0.47</v>
      </c>
      <c r="AB23">
        <v>0.05</v>
      </c>
      <c r="AC23">
        <v>10</v>
      </c>
      <c r="AD23">
        <v>0.2</v>
      </c>
      <c r="AE23">
        <v>0.76</v>
      </c>
      <c r="AF23">
        <v>235.65</v>
      </c>
      <c r="AG23" t="s">
        <v>60</v>
      </c>
      <c r="AH23" t="s">
        <v>1034</v>
      </c>
      <c r="AI23" t="s">
        <v>1035</v>
      </c>
      <c r="AJ23">
        <v>5584766</v>
      </c>
      <c r="AK23">
        <v>0</v>
      </c>
      <c r="AL23">
        <v>0</v>
      </c>
      <c r="AM23">
        <v>0</v>
      </c>
      <c r="AN23">
        <v>3584740</v>
      </c>
      <c r="AO23">
        <v>4064777</v>
      </c>
      <c r="AP23">
        <v>360250</v>
      </c>
      <c r="AQ23">
        <v>217871</v>
      </c>
      <c r="AR23">
        <v>167756</v>
      </c>
      <c r="AS23">
        <v>3744405</v>
      </c>
      <c r="AT23">
        <v>3686250</v>
      </c>
      <c r="AU23">
        <v>3115526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4411427.7474356797</v>
      </c>
      <c r="BC23">
        <v>248625.35573893899</v>
      </c>
      <c r="BD23">
        <v>3515394.0032941401</v>
      </c>
      <c r="BE23">
        <v>0</v>
      </c>
      <c r="BF23">
        <v>0</v>
      </c>
      <c r="BG23">
        <v>1044103.2801831299</v>
      </c>
      <c r="BH23">
        <v>99864.175384804606</v>
      </c>
      <c r="BI23">
        <v>347514.05884573102</v>
      </c>
      <c r="BJ23">
        <v>0</v>
      </c>
      <c r="BK23">
        <v>0</v>
      </c>
    </row>
    <row r="24" spans="1:63" x14ac:dyDescent="0.3">
      <c r="A24">
        <v>16886</v>
      </c>
      <c r="B24">
        <v>25.311</v>
      </c>
      <c r="C24">
        <v>1345.9284700000001</v>
      </c>
      <c r="D24" t="s">
        <v>1036</v>
      </c>
      <c r="E24" t="s">
        <v>67</v>
      </c>
      <c r="F24" t="s">
        <v>68</v>
      </c>
      <c r="G24">
        <v>0.11</v>
      </c>
      <c r="H24" t="b">
        <v>0</v>
      </c>
      <c r="I24">
        <v>13.02</v>
      </c>
      <c r="J24">
        <v>1345.91797</v>
      </c>
      <c r="K24" t="s">
        <v>1031</v>
      </c>
      <c r="L24" t="s">
        <v>869</v>
      </c>
      <c r="M24" t="s">
        <v>1037</v>
      </c>
      <c r="N24" t="s">
        <v>1038</v>
      </c>
      <c r="O24">
        <v>530</v>
      </c>
      <c r="P24" t="b">
        <v>0</v>
      </c>
      <c r="Q24" t="b">
        <v>1</v>
      </c>
      <c r="R24" t="b">
        <v>0</v>
      </c>
      <c r="S24" t="s">
        <v>69</v>
      </c>
      <c r="T24" t="b">
        <v>0</v>
      </c>
      <c r="U24" t="b">
        <v>0</v>
      </c>
      <c r="V24">
        <v>16886</v>
      </c>
      <c r="W24">
        <v>0</v>
      </c>
      <c r="X24">
        <v>0</v>
      </c>
      <c r="Y24">
        <v>0.93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0.93</v>
      </c>
      <c r="AF24">
        <v>23.05</v>
      </c>
      <c r="AG24" t="s">
        <v>55</v>
      </c>
      <c r="AH24" t="s">
        <v>1039</v>
      </c>
      <c r="AI24" t="s">
        <v>68</v>
      </c>
      <c r="AJ24">
        <v>198889</v>
      </c>
      <c r="AK24">
        <v>13258</v>
      </c>
      <c r="AL24">
        <v>0</v>
      </c>
      <c r="AM24">
        <v>0</v>
      </c>
      <c r="AN24">
        <v>423709</v>
      </c>
      <c r="AO24">
        <v>423630</v>
      </c>
      <c r="AP24">
        <v>294775</v>
      </c>
      <c r="AQ24">
        <v>53621</v>
      </c>
      <c r="AR24">
        <v>223941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348742.71374536399</v>
      </c>
      <c r="BC24">
        <v>190778.91062233801</v>
      </c>
      <c r="BD24">
        <v>0</v>
      </c>
      <c r="BE24">
        <v>4419.4685083478698</v>
      </c>
      <c r="BF24">
        <v>0</v>
      </c>
      <c r="BG24">
        <v>129776.715378016</v>
      </c>
      <c r="BH24">
        <v>123950.343570952</v>
      </c>
      <c r="BI24">
        <v>0</v>
      </c>
      <c r="BJ24">
        <v>7654.7439989091399</v>
      </c>
      <c r="BK24">
        <v>0</v>
      </c>
    </row>
    <row r="25" spans="1:63" x14ac:dyDescent="0.3">
      <c r="A25">
        <v>16926</v>
      </c>
      <c r="B25">
        <v>25.684000000000001</v>
      </c>
      <c r="C25">
        <v>1349.9521500000001</v>
      </c>
      <c r="D25" t="s">
        <v>1046</v>
      </c>
      <c r="E25" t="s">
        <v>67</v>
      </c>
      <c r="F25" t="s">
        <v>68</v>
      </c>
      <c r="G25">
        <v>0.33</v>
      </c>
      <c r="H25" t="b">
        <v>0</v>
      </c>
      <c r="I25">
        <v>13.37</v>
      </c>
      <c r="J25">
        <v>1349.9493399999999</v>
      </c>
      <c r="K25" t="s">
        <v>1047</v>
      </c>
      <c r="L25" t="s">
        <v>869</v>
      </c>
      <c r="M25" t="s">
        <v>1048</v>
      </c>
      <c r="N25" t="s">
        <v>1049</v>
      </c>
      <c r="O25">
        <v>530</v>
      </c>
      <c r="P25" t="b">
        <v>0</v>
      </c>
      <c r="Q25" t="b">
        <v>1</v>
      </c>
      <c r="R25" t="b">
        <v>0</v>
      </c>
      <c r="S25" t="s">
        <v>69</v>
      </c>
      <c r="T25" t="b">
        <v>0</v>
      </c>
      <c r="U25" t="b">
        <v>0</v>
      </c>
      <c r="V25">
        <v>16926</v>
      </c>
      <c r="W25">
        <v>0</v>
      </c>
      <c r="X25">
        <v>0</v>
      </c>
      <c r="Y25">
        <v>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1</v>
      </c>
      <c r="AF25">
        <v>154.04</v>
      </c>
      <c r="AG25" t="s">
        <v>55</v>
      </c>
      <c r="AH25" t="s">
        <v>1050</v>
      </c>
      <c r="AI25" t="s">
        <v>68</v>
      </c>
      <c r="AJ25">
        <v>2844803</v>
      </c>
      <c r="AK25">
        <v>0</v>
      </c>
      <c r="AL25">
        <v>0</v>
      </c>
      <c r="AM25">
        <v>0</v>
      </c>
      <c r="AN25">
        <v>3090922</v>
      </c>
      <c r="AO25">
        <v>3472777</v>
      </c>
      <c r="AP25">
        <v>3481319</v>
      </c>
      <c r="AQ25">
        <v>2947787</v>
      </c>
      <c r="AR25">
        <v>3071441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3136167.4667044501</v>
      </c>
      <c r="BC25">
        <v>3166849.04697613</v>
      </c>
      <c r="BD25">
        <v>0</v>
      </c>
      <c r="BE25">
        <v>0</v>
      </c>
      <c r="BF25">
        <v>0</v>
      </c>
      <c r="BG25">
        <v>316421.975590727</v>
      </c>
      <c r="BH25">
        <v>279268.51084399503</v>
      </c>
      <c r="BI25">
        <v>0</v>
      </c>
      <c r="BJ25">
        <v>0</v>
      </c>
      <c r="BK25">
        <v>0</v>
      </c>
    </row>
    <row r="26" spans="1:63" x14ac:dyDescent="0.3">
      <c r="A26">
        <v>17003</v>
      </c>
      <c r="B26">
        <v>25.303000000000001</v>
      </c>
      <c r="C26">
        <v>1357.8319100000001</v>
      </c>
      <c r="D26" t="s">
        <v>1061</v>
      </c>
      <c r="E26" t="s">
        <v>67</v>
      </c>
      <c r="F26" t="s">
        <v>68</v>
      </c>
      <c r="G26">
        <v>0.11</v>
      </c>
      <c r="H26" t="b">
        <v>0</v>
      </c>
      <c r="I26">
        <v>11.87</v>
      </c>
      <c r="J26">
        <v>1357.8241</v>
      </c>
      <c r="K26" t="s">
        <v>1062</v>
      </c>
      <c r="L26" t="s">
        <v>869</v>
      </c>
      <c r="M26" t="s">
        <v>1063</v>
      </c>
      <c r="N26" t="s">
        <v>1064</v>
      </c>
      <c r="O26">
        <v>530</v>
      </c>
      <c r="P26" t="b">
        <v>0</v>
      </c>
      <c r="Q26" t="b">
        <v>1</v>
      </c>
      <c r="R26" t="b">
        <v>0</v>
      </c>
      <c r="S26" t="s">
        <v>69</v>
      </c>
      <c r="T26" t="b">
        <v>0</v>
      </c>
      <c r="U26" t="b">
        <v>0</v>
      </c>
      <c r="V26">
        <v>17003</v>
      </c>
      <c r="W26">
        <v>0</v>
      </c>
      <c r="X26">
        <v>0</v>
      </c>
      <c r="Y26">
        <v>0.96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0.96</v>
      </c>
      <c r="AF26">
        <v>7.43</v>
      </c>
      <c r="AG26" t="s">
        <v>59</v>
      </c>
      <c r="AH26" t="s">
        <v>1065</v>
      </c>
      <c r="AI26" t="s">
        <v>68</v>
      </c>
      <c r="AJ26">
        <v>42151</v>
      </c>
      <c r="AK26">
        <v>0</v>
      </c>
      <c r="AL26">
        <v>0</v>
      </c>
      <c r="AM26">
        <v>0</v>
      </c>
      <c r="AN26">
        <v>79415</v>
      </c>
      <c r="AO26">
        <v>77755</v>
      </c>
      <c r="AP26">
        <v>0</v>
      </c>
      <c r="AQ26">
        <v>0</v>
      </c>
      <c r="AR26">
        <v>0</v>
      </c>
      <c r="AS26">
        <v>178063</v>
      </c>
      <c r="AT26">
        <v>125423</v>
      </c>
      <c r="AU26">
        <v>128625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66440.385992256299</v>
      </c>
      <c r="BC26">
        <v>0</v>
      </c>
      <c r="BD26">
        <v>144037.00490666501</v>
      </c>
      <c r="BE26">
        <v>0</v>
      </c>
      <c r="BF26">
        <v>0</v>
      </c>
      <c r="BG26">
        <v>21051.409076575201</v>
      </c>
      <c r="BH26">
        <v>0</v>
      </c>
      <c r="BI26">
        <v>29511.143377837001</v>
      </c>
      <c r="BJ26">
        <v>0</v>
      </c>
      <c r="BK26">
        <v>0</v>
      </c>
    </row>
    <row r="27" spans="1:63" x14ac:dyDescent="0.3">
      <c r="A27">
        <v>17023</v>
      </c>
      <c r="B27">
        <v>26.337</v>
      </c>
      <c r="C27">
        <v>1359.9260300000001</v>
      </c>
      <c r="D27" t="s">
        <v>1071</v>
      </c>
      <c r="E27" t="s">
        <v>67</v>
      </c>
      <c r="F27" t="s">
        <v>68</v>
      </c>
      <c r="G27">
        <v>0.33</v>
      </c>
      <c r="H27" t="b">
        <v>0</v>
      </c>
      <c r="I27">
        <v>13.15</v>
      </c>
      <c r="J27">
        <v>1359.9335900000001</v>
      </c>
      <c r="K27" t="s">
        <v>1072</v>
      </c>
      <c r="L27" t="s">
        <v>869</v>
      </c>
      <c r="M27" t="s">
        <v>1073</v>
      </c>
      <c r="N27" t="s">
        <v>1074</v>
      </c>
      <c r="O27">
        <v>530</v>
      </c>
      <c r="P27" t="b">
        <v>0</v>
      </c>
      <c r="Q27" t="b">
        <v>1</v>
      </c>
      <c r="R27" t="b">
        <v>0</v>
      </c>
      <c r="S27" t="s">
        <v>69</v>
      </c>
      <c r="T27" t="b">
        <v>0</v>
      </c>
      <c r="U27" t="b">
        <v>0</v>
      </c>
      <c r="V27">
        <v>17023</v>
      </c>
      <c r="W27">
        <v>0</v>
      </c>
      <c r="X27">
        <v>0</v>
      </c>
      <c r="Y27">
        <v>0.98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0.98</v>
      </c>
      <c r="AF27">
        <v>54.63</v>
      </c>
      <c r="AG27" t="s">
        <v>60</v>
      </c>
      <c r="AH27" t="s">
        <v>1075</v>
      </c>
      <c r="AI27" t="s">
        <v>68</v>
      </c>
      <c r="AJ27">
        <v>706410</v>
      </c>
      <c r="AK27">
        <v>0</v>
      </c>
      <c r="AL27">
        <v>0</v>
      </c>
      <c r="AM27">
        <v>0</v>
      </c>
      <c r="AN27">
        <v>1186928</v>
      </c>
      <c r="AO27">
        <v>1136207</v>
      </c>
      <c r="AP27">
        <v>10490</v>
      </c>
      <c r="AQ27">
        <v>0</v>
      </c>
      <c r="AR27">
        <v>0</v>
      </c>
      <c r="AS27">
        <v>914816</v>
      </c>
      <c r="AT27">
        <v>1058830</v>
      </c>
      <c r="AU27">
        <v>864493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1009848.13740032</v>
      </c>
      <c r="BC27">
        <v>3496.5718978719601</v>
      </c>
      <c r="BD27">
        <v>946046.56228332897</v>
      </c>
      <c r="BE27">
        <v>0</v>
      </c>
      <c r="BF27">
        <v>0</v>
      </c>
      <c r="BG27">
        <v>264006.05708345701</v>
      </c>
      <c r="BH27">
        <v>6056.2401794317602</v>
      </c>
      <c r="BI27">
        <v>100862.46796277299</v>
      </c>
      <c r="BJ27">
        <v>0</v>
      </c>
      <c r="BK27">
        <v>0</v>
      </c>
    </row>
    <row r="28" spans="1:63" x14ac:dyDescent="0.3">
      <c r="A28">
        <v>17026</v>
      </c>
      <c r="B28">
        <v>25.605</v>
      </c>
      <c r="C28">
        <v>1359.94543</v>
      </c>
      <c r="D28" t="s">
        <v>1071</v>
      </c>
      <c r="E28" t="s">
        <v>67</v>
      </c>
      <c r="F28" t="s">
        <v>68</v>
      </c>
      <c r="G28">
        <v>0.11</v>
      </c>
      <c r="H28" t="b">
        <v>0</v>
      </c>
      <c r="I28">
        <v>13.15</v>
      </c>
      <c r="J28">
        <v>1359.9335900000001</v>
      </c>
      <c r="K28" t="s">
        <v>1072</v>
      </c>
      <c r="L28" t="s">
        <v>869</v>
      </c>
      <c r="M28" t="s">
        <v>1073</v>
      </c>
      <c r="N28" t="s">
        <v>1074</v>
      </c>
      <c r="O28">
        <v>530</v>
      </c>
      <c r="P28" t="b">
        <v>0</v>
      </c>
      <c r="Q28" t="b">
        <v>1</v>
      </c>
      <c r="R28" t="b">
        <v>0</v>
      </c>
      <c r="S28" t="s">
        <v>69</v>
      </c>
      <c r="T28" t="b">
        <v>0</v>
      </c>
      <c r="U28" t="b">
        <v>0</v>
      </c>
      <c r="V28">
        <v>17026</v>
      </c>
      <c r="W28">
        <v>0</v>
      </c>
      <c r="X28">
        <v>0</v>
      </c>
      <c r="Y28">
        <v>0.92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0.92</v>
      </c>
      <c r="AF28">
        <v>12.48</v>
      </c>
      <c r="AG28" t="s">
        <v>54</v>
      </c>
      <c r="AH28" t="s">
        <v>1076</v>
      </c>
      <c r="AI28" t="s">
        <v>68</v>
      </c>
      <c r="AJ28">
        <v>66002</v>
      </c>
      <c r="AK28">
        <v>0</v>
      </c>
      <c r="AL28">
        <v>0</v>
      </c>
      <c r="AM28">
        <v>0</v>
      </c>
      <c r="AN28">
        <v>133145</v>
      </c>
      <c r="AO28">
        <v>108828</v>
      </c>
      <c r="AP28">
        <v>105822</v>
      </c>
      <c r="AQ28">
        <v>79057</v>
      </c>
      <c r="AR28">
        <v>77000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102658.589701697</v>
      </c>
      <c r="BC28">
        <v>87293.020782205203</v>
      </c>
      <c r="BD28">
        <v>0</v>
      </c>
      <c r="BE28">
        <v>0</v>
      </c>
      <c r="BF28">
        <v>0</v>
      </c>
      <c r="BG28">
        <v>33993.905998399998</v>
      </c>
      <c r="BH28">
        <v>16079.2354762715</v>
      </c>
      <c r="BI28">
        <v>0</v>
      </c>
      <c r="BJ28">
        <v>0</v>
      </c>
      <c r="BK28">
        <v>0</v>
      </c>
    </row>
    <row r="29" spans="1:63" x14ac:dyDescent="0.3">
      <c r="A29">
        <v>17063</v>
      </c>
      <c r="B29">
        <v>25.84</v>
      </c>
      <c r="C29">
        <v>1363.96875</v>
      </c>
      <c r="D29" t="s">
        <v>1077</v>
      </c>
      <c r="E29" t="s">
        <v>67</v>
      </c>
      <c r="F29" t="s">
        <v>68</v>
      </c>
      <c r="G29">
        <v>0.33</v>
      </c>
      <c r="H29" t="b">
        <v>0</v>
      </c>
      <c r="I29">
        <v>13.53</v>
      </c>
      <c r="J29">
        <v>1363.9648400000001</v>
      </c>
      <c r="K29" t="s">
        <v>1078</v>
      </c>
      <c r="L29" t="s">
        <v>869</v>
      </c>
      <c r="M29" t="s">
        <v>1079</v>
      </c>
      <c r="N29" t="s">
        <v>1080</v>
      </c>
      <c r="O29">
        <v>530</v>
      </c>
      <c r="P29" t="b">
        <v>0</v>
      </c>
      <c r="Q29" t="b">
        <v>1</v>
      </c>
      <c r="R29" t="b">
        <v>0</v>
      </c>
      <c r="S29" t="s">
        <v>69</v>
      </c>
      <c r="T29" t="b">
        <v>0</v>
      </c>
      <c r="U29" t="b">
        <v>0</v>
      </c>
      <c r="V29">
        <v>17063</v>
      </c>
      <c r="W29">
        <v>0</v>
      </c>
      <c r="X29">
        <v>0</v>
      </c>
      <c r="Y29">
        <v>0.99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0.99</v>
      </c>
      <c r="AF29">
        <v>133.41999999999999</v>
      </c>
      <c r="AG29" t="s">
        <v>55</v>
      </c>
      <c r="AH29" t="s">
        <v>1081</v>
      </c>
      <c r="AI29" t="s">
        <v>68</v>
      </c>
      <c r="AJ29">
        <v>2825127</v>
      </c>
      <c r="AK29">
        <v>15226</v>
      </c>
      <c r="AL29">
        <v>0</v>
      </c>
      <c r="AM29">
        <v>0</v>
      </c>
      <c r="AN29">
        <v>3337890</v>
      </c>
      <c r="AO29">
        <v>3378888</v>
      </c>
      <c r="AP29">
        <v>2872775</v>
      </c>
      <c r="AQ29">
        <v>3122470</v>
      </c>
      <c r="AR29">
        <v>3371674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3180635.1114943102</v>
      </c>
      <c r="BC29">
        <v>3122306.2519029099</v>
      </c>
      <c r="BD29">
        <v>0</v>
      </c>
      <c r="BE29">
        <v>5075.3223135919297</v>
      </c>
      <c r="BF29">
        <v>0</v>
      </c>
      <c r="BG29">
        <v>308561.09574499301</v>
      </c>
      <c r="BH29">
        <v>249449.71136568199</v>
      </c>
      <c r="BI29">
        <v>0</v>
      </c>
      <c r="BJ29">
        <v>8790.7161119292396</v>
      </c>
      <c r="BK29">
        <v>0</v>
      </c>
    </row>
    <row r="30" spans="1:63" x14ac:dyDescent="0.3">
      <c r="A30">
        <v>17081</v>
      </c>
      <c r="B30">
        <v>25.536999999999999</v>
      </c>
      <c r="C30">
        <v>1365.8682899999999</v>
      </c>
      <c r="D30" t="s">
        <v>1082</v>
      </c>
      <c r="E30" t="s">
        <v>67</v>
      </c>
      <c r="F30" t="s">
        <v>68</v>
      </c>
      <c r="G30">
        <v>0.06</v>
      </c>
      <c r="H30" t="b">
        <v>0</v>
      </c>
      <c r="I30">
        <v>12.8</v>
      </c>
      <c r="J30">
        <v>1365.88672</v>
      </c>
      <c r="K30" t="s">
        <v>1083</v>
      </c>
      <c r="L30" t="s">
        <v>869</v>
      </c>
      <c r="M30" t="s">
        <v>1084</v>
      </c>
      <c r="N30" t="s">
        <v>1085</v>
      </c>
      <c r="O30">
        <v>530</v>
      </c>
      <c r="P30" t="b">
        <v>0</v>
      </c>
      <c r="Q30" t="b">
        <v>1</v>
      </c>
      <c r="R30" t="b">
        <v>0</v>
      </c>
      <c r="S30" t="s">
        <v>69</v>
      </c>
      <c r="T30" t="b">
        <v>0</v>
      </c>
      <c r="U30" t="b">
        <v>0</v>
      </c>
      <c r="V30">
        <v>17081</v>
      </c>
      <c r="W30">
        <v>0</v>
      </c>
      <c r="X30">
        <v>0</v>
      </c>
      <c r="Y30">
        <v>0.8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0.8</v>
      </c>
      <c r="AF30">
        <v>6.79</v>
      </c>
      <c r="AG30" t="s">
        <v>55</v>
      </c>
      <c r="AH30" t="s">
        <v>1086</v>
      </c>
      <c r="AI30" t="s">
        <v>68</v>
      </c>
      <c r="AJ30">
        <v>0</v>
      </c>
      <c r="AK30">
        <v>0</v>
      </c>
      <c r="AL30">
        <v>0</v>
      </c>
      <c r="AM30">
        <v>0</v>
      </c>
      <c r="AN30">
        <v>21577</v>
      </c>
      <c r="AO30">
        <v>0</v>
      </c>
      <c r="AP30">
        <v>74037</v>
      </c>
      <c r="AQ30">
        <v>18187</v>
      </c>
      <c r="AR30">
        <v>37236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7192.3096642172004</v>
      </c>
      <c r="BC30">
        <v>43153.296224890597</v>
      </c>
      <c r="BD30">
        <v>0</v>
      </c>
      <c r="BE30">
        <v>0</v>
      </c>
      <c r="BF30">
        <v>0</v>
      </c>
      <c r="BG30">
        <v>12457.4457621928</v>
      </c>
      <c r="BH30">
        <v>28391.487550035501</v>
      </c>
      <c r="BI30">
        <v>0</v>
      </c>
      <c r="BJ30">
        <v>0</v>
      </c>
      <c r="BK30">
        <v>0</v>
      </c>
    </row>
    <row r="31" spans="1:63" x14ac:dyDescent="0.3">
      <c r="A31">
        <v>17125</v>
      </c>
      <c r="B31">
        <v>25.469000000000001</v>
      </c>
      <c r="C31">
        <v>1371.85022</v>
      </c>
      <c r="D31" t="s">
        <v>1087</v>
      </c>
      <c r="E31" t="s">
        <v>67</v>
      </c>
      <c r="F31" t="s">
        <v>68</v>
      </c>
      <c r="G31">
        <v>0.33</v>
      </c>
      <c r="H31" t="b">
        <v>0</v>
      </c>
      <c r="I31">
        <v>11.96</v>
      </c>
      <c r="J31">
        <v>1371.8397199999999</v>
      </c>
      <c r="K31" t="s">
        <v>1088</v>
      </c>
      <c r="L31" t="s">
        <v>869</v>
      </c>
      <c r="M31" t="s">
        <v>1089</v>
      </c>
      <c r="N31" t="s">
        <v>1090</v>
      </c>
      <c r="O31">
        <v>530</v>
      </c>
      <c r="P31" t="b">
        <v>0</v>
      </c>
      <c r="Q31" t="b">
        <v>1</v>
      </c>
      <c r="R31" t="b">
        <v>0</v>
      </c>
      <c r="S31" t="s">
        <v>69</v>
      </c>
      <c r="T31" t="b">
        <v>0</v>
      </c>
      <c r="U31" t="b">
        <v>0</v>
      </c>
      <c r="V31">
        <v>17125</v>
      </c>
      <c r="W31">
        <v>0</v>
      </c>
      <c r="X31">
        <v>0</v>
      </c>
      <c r="Y31">
        <v>0.96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0.96</v>
      </c>
      <c r="AF31">
        <v>28.92</v>
      </c>
      <c r="AG31" t="s">
        <v>53</v>
      </c>
      <c r="AH31" t="s">
        <v>1091</v>
      </c>
      <c r="AI31" t="s">
        <v>68</v>
      </c>
      <c r="AJ31">
        <v>307565</v>
      </c>
      <c r="AK31">
        <v>0</v>
      </c>
      <c r="AL31">
        <v>0</v>
      </c>
      <c r="AM31">
        <v>0</v>
      </c>
      <c r="AN31">
        <v>451574</v>
      </c>
      <c r="AO31">
        <v>362205</v>
      </c>
      <c r="AP31">
        <v>0</v>
      </c>
      <c r="AQ31">
        <v>0</v>
      </c>
      <c r="AR31">
        <v>0</v>
      </c>
      <c r="AS31">
        <v>558015</v>
      </c>
      <c r="AT31">
        <v>517895</v>
      </c>
      <c r="AU31">
        <v>408795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373781.34676101903</v>
      </c>
      <c r="BC31">
        <v>0</v>
      </c>
      <c r="BD31">
        <v>494901.74489878799</v>
      </c>
      <c r="BE31">
        <v>0</v>
      </c>
      <c r="BF31">
        <v>0</v>
      </c>
      <c r="BG31">
        <v>72698.811144858395</v>
      </c>
      <c r="BH31">
        <v>0</v>
      </c>
      <c r="BI31">
        <v>77221.426076053394</v>
      </c>
      <c r="BJ31">
        <v>0</v>
      </c>
      <c r="BK31">
        <v>0</v>
      </c>
    </row>
    <row r="32" spans="1:63" x14ac:dyDescent="0.3">
      <c r="A32">
        <v>17127</v>
      </c>
      <c r="B32">
        <v>25.826000000000001</v>
      </c>
      <c r="C32">
        <v>1371.91345</v>
      </c>
      <c r="D32" t="s">
        <v>1092</v>
      </c>
      <c r="E32" t="s">
        <v>67</v>
      </c>
      <c r="F32" t="s">
        <v>68</v>
      </c>
      <c r="G32">
        <v>0.33</v>
      </c>
      <c r="H32" t="b">
        <v>0</v>
      </c>
      <c r="I32">
        <v>13.21</v>
      </c>
      <c r="J32">
        <v>1371.9335900000001</v>
      </c>
      <c r="K32" t="s">
        <v>1093</v>
      </c>
      <c r="L32" t="s">
        <v>869</v>
      </c>
      <c r="M32" t="s">
        <v>1094</v>
      </c>
      <c r="N32" t="s">
        <v>1095</v>
      </c>
      <c r="O32">
        <v>530</v>
      </c>
      <c r="P32" t="b">
        <v>0</v>
      </c>
      <c r="Q32" t="b">
        <v>1</v>
      </c>
      <c r="R32" t="b">
        <v>0</v>
      </c>
      <c r="S32" t="s">
        <v>69</v>
      </c>
      <c r="T32" t="b">
        <v>0</v>
      </c>
      <c r="U32" t="b">
        <v>0</v>
      </c>
      <c r="V32">
        <v>17127</v>
      </c>
      <c r="W32">
        <v>0</v>
      </c>
      <c r="X32">
        <v>0</v>
      </c>
      <c r="Y32">
        <v>0.8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0.8</v>
      </c>
      <c r="AF32">
        <v>30.61</v>
      </c>
      <c r="AG32" t="s">
        <v>54</v>
      </c>
      <c r="AH32" t="s">
        <v>1096</v>
      </c>
      <c r="AI32" t="s">
        <v>68</v>
      </c>
      <c r="AJ32">
        <v>500479</v>
      </c>
      <c r="AK32">
        <v>0</v>
      </c>
      <c r="AL32">
        <v>0</v>
      </c>
      <c r="AM32">
        <v>0</v>
      </c>
      <c r="AN32">
        <v>617270</v>
      </c>
      <c r="AO32">
        <v>389777</v>
      </c>
      <c r="AP32">
        <v>254470</v>
      </c>
      <c r="AQ32">
        <v>162119</v>
      </c>
      <c r="AR32">
        <v>221556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502508.32247651601</v>
      </c>
      <c r="BC32">
        <v>212715.202401316</v>
      </c>
      <c r="BD32">
        <v>0</v>
      </c>
      <c r="BE32">
        <v>0</v>
      </c>
      <c r="BF32">
        <v>0</v>
      </c>
      <c r="BG32">
        <v>113760.137905378</v>
      </c>
      <c r="BH32">
        <v>46805.861656179201</v>
      </c>
      <c r="BI32">
        <v>0</v>
      </c>
      <c r="BJ32">
        <v>0</v>
      </c>
      <c r="BK32">
        <v>0</v>
      </c>
    </row>
    <row r="33" spans="1:63" x14ac:dyDescent="0.3">
      <c r="A33">
        <v>17139</v>
      </c>
      <c r="B33">
        <v>25.576000000000001</v>
      </c>
      <c r="C33">
        <v>1373.8593800000001</v>
      </c>
      <c r="D33" t="s">
        <v>1097</v>
      </c>
      <c r="E33" t="s">
        <v>67</v>
      </c>
      <c r="F33" t="s">
        <v>68</v>
      </c>
      <c r="G33">
        <v>0.11</v>
      </c>
      <c r="H33" t="b">
        <v>0</v>
      </c>
      <c r="I33">
        <v>12.31</v>
      </c>
      <c r="J33">
        <v>1373.85535</v>
      </c>
      <c r="K33" t="s">
        <v>1098</v>
      </c>
      <c r="L33" t="s">
        <v>869</v>
      </c>
      <c r="M33" t="s">
        <v>1099</v>
      </c>
      <c r="N33" t="s">
        <v>1100</v>
      </c>
      <c r="O33">
        <v>530</v>
      </c>
      <c r="P33" t="b">
        <v>0</v>
      </c>
      <c r="Q33" t="b">
        <v>1</v>
      </c>
      <c r="R33" t="b">
        <v>0</v>
      </c>
      <c r="S33" t="s">
        <v>69</v>
      </c>
      <c r="T33" t="b">
        <v>0</v>
      </c>
      <c r="U33" t="b">
        <v>0</v>
      </c>
      <c r="V33">
        <v>17139</v>
      </c>
      <c r="W33">
        <v>0</v>
      </c>
      <c r="X33">
        <v>0</v>
      </c>
      <c r="Y33">
        <v>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1</v>
      </c>
      <c r="AF33">
        <v>10.33</v>
      </c>
      <c r="AG33" t="s">
        <v>59</v>
      </c>
      <c r="AH33" t="s">
        <v>1101</v>
      </c>
      <c r="AI33" t="s">
        <v>68</v>
      </c>
      <c r="AJ33">
        <v>54149</v>
      </c>
      <c r="AK33">
        <v>0</v>
      </c>
      <c r="AL33">
        <v>0</v>
      </c>
      <c r="AM33">
        <v>0</v>
      </c>
      <c r="AN33">
        <v>36577</v>
      </c>
      <c r="AO33">
        <v>45681</v>
      </c>
      <c r="AP33">
        <v>0</v>
      </c>
      <c r="AQ33">
        <v>0</v>
      </c>
      <c r="AR33">
        <v>0</v>
      </c>
      <c r="AS33">
        <v>127800</v>
      </c>
      <c r="AT33">
        <v>135061</v>
      </c>
      <c r="AU33">
        <v>158932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45468.898019732304</v>
      </c>
      <c r="BC33">
        <v>0</v>
      </c>
      <c r="BD33">
        <v>140597.616756937</v>
      </c>
      <c r="BE33">
        <v>0</v>
      </c>
      <c r="BF33">
        <v>0</v>
      </c>
      <c r="BG33">
        <v>8787.9349565048706</v>
      </c>
      <c r="BH33">
        <v>0</v>
      </c>
      <c r="BI33">
        <v>16287.9701962898</v>
      </c>
      <c r="BJ33">
        <v>0</v>
      </c>
      <c r="BK33">
        <v>0</v>
      </c>
    </row>
    <row r="34" spans="1:63" x14ac:dyDescent="0.3">
      <c r="A34">
        <v>17140</v>
      </c>
      <c r="B34">
        <v>25.571000000000002</v>
      </c>
      <c r="C34">
        <v>1373.9271200000001</v>
      </c>
      <c r="D34" t="s">
        <v>1102</v>
      </c>
      <c r="E34" t="s">
        <v>67</v>
      </c>
      <c r="F34" t="s">
        <v>68</v>
      </c>
      <c r="G34">
        <v>0.22</v>
      </c>
      <c r="H34" t="b">
        <v>0</v>
      </c>
      <c r="I34">
        <v>13.31</v>
      </c>
      <c r="J34">
        <v>1373.9493399999999</v>
      </c>
      <c r="K34" t="s">
        <v>1103</v>
      </c>
      <c r="L34" t="s">
        <v>869</v>
      </c>
      <c r="M34" t="s">
        <v>1104</v>
      </c>
      <c r="N34" t="s">
        <v>1105</v>
      </c>
      <c r="O34">
        <v>530</v>
      </c>
      <c r="P34" t="b">
        <v>0</v>
      </c>
      <c r="Q34" t="b">
        <v>1</v>
      </c>
      <c r="R34" t="b">
        <v>0</v>
      </c>
      <c r="S34" t="s">
        <v>69</v>
      </c>
      <c r="T34" t="b">
        <v>0</v>
      </c>
      <c r="U34" t="b">
        <v>0</v>
      </c>
      <c r="V34">
        <v>17140</v>
      </c>
      <c r="W34">
        <v>0</v>
      </c>
      <c r="X34">
        <v>0</v>
      </c>
      <c r="Y34">
        <v>0.72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0.72</v>
      </c>
      <c r="AF34">
        <v>38.61</v>
      </c>
      <c r="AG34" t="s">
        <v>54</v>
      </c>
      <c r="AH34" t="s">
        <v>1106</v>
      </c>
      <c r="AI34" t="s">
        <v>68</v>
      </c>
      <c r="AJ34">
        <v>213783</v>
      </c>
      <c r="AK34">
        <v>0</v>
      </c>
      <c r="AL34">
        <v>0</v>
      </c>
      <c r="AM34">
        <v>0</v>
      </c>
      <c r="AN34">
        <v>519650</v>
      </c>
      <c r="AO34">
        <v>575905</v>
      </c>
      <c r="AP34">
        <v>476826</v>
      </c>
      <c r="AQ34">
        <v>211051</v>
      </c>
      <c r="AR34">
        <v>438024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436446.248386199</v>
      </c>
      <c r="BC34">
        <v>375300.35147945798</v>
      </c>
      <c r="BD34">
        <v>0</v>
      </c>
      <c r="BE34">
        <v>0</v>
      </c>
      <c r="BF34">
        <v>0</v>
      </c>
      <c r="BG34">
        <v>194872.69511767701</v>
      </c>
      <c r="BH34">
        <v>143561.20516658999</v>
      </c>
      <c r="BI34">
        <v>0</v>
      </c>
      <c r="BJ34">
        <v>0</v>
      </c>
      <c r="BK34">
        <v>0</v>
      </c>
    </row>
    <row r="35" spans="1:63" x14ac:dyDescent="0.3">
      <c r="A35">
        <v>17156</v>
      </c>
      <c r="B35">
        <v>26.091000000000001</v>
      </c>
      <c r="C35">
        <v>1375.9762000000001</v>
      </c>
      <c r="D35" t="s">
        <v>1107</v>
      </c>
      <c r="E35" t="s">
        <v>67</v>
      </c>
      <c r="F35" t="s">
        <v>68</v>
      </c>
      <c r="G35">
        <v>0.33</v>
      </c>
      <c r="H35" t="b">
        <v>0</v>
      </c>
      <c r="I35">
        <v>13.5</v>
      </c>
      <c r="J35">
        <v>1375.9648400000001</v>
      </c>
      <c r="K35" t="s">
        <v>1108</v>
      </c>
      <c r="L35" t="s">
        <v>869</v>
      </c>
      <c r="M35" t="s">
        <v>1109</v>
      </c>
      <c r="N35" t="s">
        <v>1110</v>
      </c>
      <c r="O35">
        <v>530</v>
      </c>
      <c r="P35" t="b">
        <v>0</v>
      </c>
      <c r="Q35" t="b">
        <v>1</v>
      </c>
      <c r="R35" t="b">
        <v>0</v>
      </c>
      <c r="S35" t="s">
        <v>69</v>
      </c>
      <c r="T35" t="b">
        <v>0</v>
      </c>
      <c r="U35" t="b">
        <v>0</v>
      </c>
      <c r="V35">
        <v>17156</v>
      </c>
      <c r="W35">
        <v>0</v>
      </c>
      <c r="X35">
        <v>0</v>
      </c>
      <c r="Y35">
        <v>0.92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0.92</v>
      </c>
      <c r="AF35">
        <v>290.56</v>
      </c>
      <c r="AG35" t="s">
        <v>49</v>
      </c>
      <c r="AH35" t="s">
        <v>1111</v>
      </c>
      <c r="AI35" t="s">
        <v>68</v>
      </c>
      <c r="AJ35">
        <v>5256656</v>
      </c>
      <c r="AK35">
        <v>0</v>
      </c>
      <c r="AL35">
        <v>0</v>
      </c>
      <c r="AM35">
        <v>0</v>
      </c>
      <c r="AN35">
        <v>7293857</v>
      </c>
      <c r="AO35">
        <v>6877035</v>
      </c>
      <c r="AP35">
        <v>5302154</v>
      </c>
      <c r="AQ35">
        <v>5833495</v>
      </c>
      <c r="AR35">
        <v>5668672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6475849.0266591599</v>
      </c>
      <c r="BC35">
        <v>5601440.1882835999</v>
      </c>
      <c r="BD35">
        <v>0</v>
      </c>
      <c r="BE35">
        <v>0</v>
      </c>
      <c r="BF35">
        <v>0</v>
      </c>
      <c r="BG35">
        <v>1076224.77581153</v>
      </c>
      <c r="BH35">
        <v>271975.85929535999</v>
      </c>
      <c r="BI35">
        <v>0</v>
      </c>
      <c r="BJ35">
        <v>0</v>
      </c>
      <c r="BK35">
        <v>0</v>
      </c>
    </row>
    <row r="36" spans="1:63" x14ac:dyDescent="0.3">
      <c r="A36">
        <v>17244</v>
      </c>
      <c r="B36">
        <v>25.774999999999999</v>
      </c>
      <c r="C36">
        <v>1385.86646</v>
      </c>
      <c r="D36" t="s">
        <v>1112</v>
      </c>
      <c r="E36" t="s">
        <v>67</v>
      </c>
      <c r="F36" t="s">
        <v>68</v>
      </c>
      <c r="G36">
        <v>0.28000000000000003</v>
      </c>
      <c r="H36" t="b">
        <v>0</v>
      </c>
      <c r="I36">
        <v>12.21</v>
      </c>
      <c r="J36">
        <v>1385.85535</v>
      </c>
      <c r="K36" t="s">
        <v>1113</v>
      </c>
      <c r="L36" t="s">
        <v>869</v>
      </c>
      <c r="M36" t="s">
        <v>1114</v>
      </c>
      <c r="N36" t="s">
        <v>1115</v>
      </c>
      <c r="O36">
        <v>530</v>
      </c>
      <c r="P36" t="b">
        <v>0</v>
      </c>
      <c r="Q36" t="b">
        <v>1</v>
      </c>
      <c r="R36" t="b">
        <v>0</v>
      </c>
      <c r="S36" t="s">
        <v>69</v>
      </c>
      <c r="T36" t="b">
        <v>0</v>
      </c>
      <c r="U36" t="b">
        <v>0</v>
      </c>
      <c r="V36">
        <v>17244</v>
      </c>
      <c r="W36">
        <v>0</v>
      </c>
      <c r="X36">
        <v>0</v>
      </c>
      <c r="Y36">
        <v>0.95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0.95</v>
      </c>
      <c r="AF36">
        <v>54.12</v>
      </c>
      <c r="AG36" t="s">
        <v>49</v>
      </c>
      <c r="AH36" t="s">
        <v>1116</v>
      </c>
      <c r="AI36" t="s">
        <v>68</v>
      </c>
      <c r="AJ36">
        <v>261217</v>
      </c>
      <c r="AK36">
        <v>0</v>
      </c>
      <c r="AL36">
        <v>0</v>
      </c>
      <c r="AM36">
        <v>0</v>
      </c>
      <c r="AN36">
        <v>229296</v>
      </c>
      <c r="AO36">
        <v>276941</v>
      </c>
      <c r="AP36">
        <v>0</v>
      </c>
      <c r="AQ36">
        <v>0</v>
      </c>
      <c r="AR36">
        <v>0</v>
      </c>
      <c r="AS36">
        <v>1307761</v>
      </c>
      <c r="AT36">
        <v>1251856</v>
      </c>
      <c r="AU36">
        <v>2189395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255818.03465483</v>
      </c>
      <c r="BC36">
        <v>0</v>
      </c>
      <c r="BD36">
        <v>1583003.9477977799</v>
      </c>
      <c r="BE36">
        <v>0</v>
      </c>
      <c r="BF36">
        <v>0</v>
      </c>
      <c r="BG36">
        <v>24277.1565987787</v>
      </c>
      <c r="BH36">
        <v>0</v>
      </c>
      <c r="BI36">
        <v>525893.45806833997</v>
      </c>
      <c r="BJ36">
        <v>0</v>
      </c>
      <c r="BK36">
        <v>0</v>
      </c>
    </row>
    <row r="37" spans="1:63" x14ac:dyDescent="0.3">
      <c r="A37">
        <v>17269</v>
      </c>
      <c r="B37">
        <v>25.777999999999999</v>
      </c>
      <c r="C37">
        <v>1387.9462900000001</v>
      </c>
      <c r="D37" t="s">
        <v>1117</v>
      </c>
      <c r="E37" t="s">
        <v>67</v>
      </c>
      <c r="F37" t="s">
        <v>68</v>
      </c>
      <c r="G37">
        <v>0.22</v>
      </c>
      <c r="H37" t="b">
        <v>0</v>
      </c>
      <c r="I37">
        <v>13.42</v>
      </c>
      <c r="J37">
        <v>1387.9648400000001</v>
      </c>
      <c r="K37" t="s">
        <v>1118</v>
      </c>
      <c r="L37" t="s">
        <v>869</v>
      </c>
      <c r="M37" t="s">
        <v>1119</v>
      </c>
      <c r="N37" t="s">
        <v>1120</v>
      </c>
      <c r="O37">
        <v>530</v>
      </c>
      <c r="P37" t="b">
        <v>0</v>
      </c>
      <c r="Q37" t="b">
        <v>1</v>
      </c>
      <c r="R37" t="b">
        <v>0</v>
      </c>
      <c r="S37" t="s">
        <v>69</v>
      </c>
      <c r="T37" t="b">
        <v>0</v>
      </c>
      <c r="U37" t="b">
        <v>0</v>
      </c>
      <c r="V37">
        <v>17269</v>
      </c>
      <c r="W37">
        <v>0</v>
      </c>
      <c r="X37">
        <v>0</v>
      </c>
      <c r="Y37">
        <v>0.8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0.8</v>
      </c>
      <c r="AF37">
        <v>30.66</v>
      </c>
      <c r="AG37" t="s">
        <v>57</v>
      </c>
      <c r="AH37" t="s">
        <v>1121</v>
      </c>
      <c r="AI37" t="s">
        <v>68</v>
      </c>
      <c r="AJ37">
        <v>79797</v>
      </c>
      <c r="AK37">
        <v>0</v>
      </c>
      <c r="AL37">
        <v>0</v>
      </c>
      <c r="AM37">
        <v>0</v>
      </c>
      <c r="AN37">
        <v>195188</v>
      </c>
      <c r="AO37">
        <v>281053</v>
      </c>
      <c r="AP37">
        <v>263996</v>
      </c>
      <c r="AQ37">
        <v>218337</v>
      </c>
      <c r="AR37">
        <v>504151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185346.24710074501</v>
      </c>
      <c r="BC37">
        <v>328828.23016057798</v>
      </c>
      <c r="BD37">
        <v>0</v>
      </c>
      <c r="BE37">
        <v>0</v>
      </c>
      <c r="BF37">
        <v>0</v>
      </c>
      <c r="BG37">
        <v>100988.28099850399</v>
      </c>
      <c r="BH37">
        <v>153540.85460633301</v>
      </c>
      <c r="BI37">
        <v>0</v>
      </c>
      <c r="BJ37">
        <v>0</v>
      </c>
      <c r="BK37">
        <v>0</v>
      </c>
    </row>
    <row r="38" spans="1:63" x14ac:dyDescent="0.3">
      <c r="A38">
        <v>17293</v>
      </c>
      <c r="B38">
        <v>25.431999999999999</v>
      </c>
      <c r="C38">
        <v>1391.88562</v>
      </c>
      <c r="D38" t="s">
        <v>1122</v>
      </c>
      <c r="E38" t="s">
        <v>67</v>
      </c>
      <c r="F38" t="s">
        <v>68</v>
      </c>
      <c r="G38">
        <v>0.17</v>
      </c>
      <c r="H38" t="b">
        <v>0</v>
      </c>
      <c r="I38">
        <v>12.87</v>
      </c>
      <c r="J38">
        <v>1391.9023400000001</v>
      </c>
      <c r="K38" t="s">
        <v>1123</v>
      </c>
      <c r="L38" t="s">
        <v>869</v>
      </c>
      <c r="M38" t="s">
        <v>1124</v>
      </c>
      <c r="N38" t="s">
        <v>1125</v>
      </c>
      <c r="O38">
        <v>530</v>
      </c>
      <c r="P38" t="b">
        <v>0</v>
      </c>
      <c r="Q38" t="b">
        <v>1</v>
      </c>
      <c r="R38" t="b">
        <v>0</v>
      </c>
      <c r="S38" t="s">
        <v>69</v>
      </c>
      <c r="T38" t="b">
        <v>0</v>
      </c>
      <c r="U38" t="b">
        <v>0</v>
      </c>
      <c r="V38">
        <v>17293</v>
      </c>
      <c r="W38">
        <v>0</v>
      </c>
      <c r="X38">
        <v>0</v>
      </c>
      <c r="Y38">
        <v>0.88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0.88</v>
      </c>
      <c r="AF38">
        <v>19.63</v>
      </c>
      <c r="AG38" t="s">
        <v>54</v>
      </c>
      <c r="AH38" t="s">
        <v>1126</v>
      </c>
      <c r="AI38" t="s">
        <v>68</v>
      </c>
      <c r="AJ38">
        <v>29686</v>
      </c>
      <c r="AK38">
        <v>0</v>
      </c>
      <c r="AL38">
        <v>0</v>
      </c>
      <c r="AM38">
        <v>0</v>
      </c>
      <c r="AN38">
        <v>545550</v>
      </c>
      <c r="AO38">
        <v>264106</v>
      </c>
      <c r="AP38">
        <v>274976</v>
      </c>
      <c r="AQ38">
        <v>242459</v>
      </c>
      <c r="AR38">
        <v>488062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279780.59588266001</v>
      </c>
      <c r="BC38">
        <v>335165.735380825</v>
      </c>
      <c r="BD38">
        <v>0</v>
      </c>
      <c r="BE38">
        <v>0</v>
      </c>
      <c r="BF38">
        <v>0</v>
      </c>
      <c r="BG38">
        <v>258288.847962528</v>
      </c>
      <c r="BH38">
        <v>133406.74322203299</v>
      </c>
      <c r="BI38">
        <v>0</v>
      </c>
      <c r="BJ38">
        <v>0</v>
      </c>
      <c r="BK38">
        <v>0</v>
      </c>
    </row>
    <row r="39" spans="1:63" x14ac:dyDescent="0.3">
      <c r="A39">
        <v>17296</v>
      </c>
      <c r="B39">
        <v>25.553999999999998</v>
      </c>
      <c r="C39">
        <v>1391.9741200000001</v>
      </c>
      <c r="D39" t="s">
        <v>1127</v>
      </c>
      <c r="E39" t="s">
        <v>67</v>
      </c>
      <c r="F39" t="s">
        <v>68</v>
      </c>
      <c r="G39">
        <v>0.06</v>
      </c>
      <c r="H39" t="b">
        <v>0</v>
      </c>
      <c r="I39">
        <v>13.76</v>
      </c>
      <c r="J39">
        <v>1391.9963399999999</v>
      </c>
      <c r="K39" t="s">
        <v>1128</v>
      </c>
      <c r="L39" t="s">
        <v>869</v>
      </c>
      <c r="M39" t="s">
        <v>1129</v>
      </c>
      <c r="N39" t="s">
        <v>1130</v>
      </c>
      <c r="O39">
        <v>530</v>
      </c>
      <c r="P39" t="b">
        <v>0</v>
      </c>
      <c r="Q39" t="b">
        <v>1</v>
      </c>
      <c r="R39" t="b">
        <v>0</v>
      </c>
      <c r="S39" t="s">
        <v>69</v>
      </c>
      <c r="T39" t="b">
        <v>0</v>
      </c>
      <c r="U39" t="b">
        <v>0</v>
      </c>
      <c r="V39">
        <v>17296</v>
      </c>
      <c r="W39">
        <v>0</v>
      </c>
      <c r="X39">
        <v>0</v>
      </c>
      <c r="Y39">
        <v>0.73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0.73</v>
      </c>
      <c r="AF39">
        <v>16.989999999999998</v>
      </c>
      <c r="AG39" t="s">
        <v>57</v>
      </c>
      <c r="AH39" t="s">
        <v>1131</v>
      </c>
      <c r="AI39" t="s">
        <v>68</v>
      </c>
      <c r="AJ39">
        <v>77806</v>
      </c>
      <c r="AK39">
        <v>0</v>
      </c>
      <c r="AL39">
        <v>0</v>
      </c>
      <c r="AM39">
        <v>0</v>
      </c>
      <c r="AN39">
        <v>194576</v>
      </c>
      <c r="AO39">
        <v>239098</v>
      </c>
      <c r="AP39">
        <v>119261</v>
      </c>
      <c r="AQ39">
        <v>178340</v>
      </c>
      <c r="AR39">
        <v>186644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170493.61232314</v>
      </c>
      <c r="BC39">
        <v>161415.08006359299</v>
      </c>
      <c r="BD39">
        <v>0</v>
      </c>
      <c r="BE39">
        <v>0</v>
      </c>
      <c r="BF39">
        <v>0</v>
      </c>
      <c r="BG39">
        <v>83299.477966523205</v>
      </c>
      <c r="BH39">
        <v>36741.690905486903</v>
      </c>
      <c r="BI39">
        <v>0</v>
      </c>
      <c r="BJ39">
        <v>0</v>
      </c>
      <c r="BK39">
        <v>0</v>
      </c>
    </row>
    <row r="40" spans="1:63" x14ac:dyDescent="0.3">
      <c r="A40">
        <v>17311</v>
      </c>
      <c r="B40">
        <v>25.45</v>
      </c>
      <c r="C40">
        <v>1393.8909900000001</v>
      </c>
      <c r="D40" t="s">
        <v>1132</v>
      </c>
      <c r="E40" t="s">
        <v>67</v>
      </c>
      <c r="F40" t="s">
        <v>68</v>
      </c>
      <c r="G40">
        <v>0.17</v>
      </c>
      <c r="H40" t="b">
        <v>0</v>
      </c>
      <c r="I40">
        <v>13.04</v>
      </c>
      <c r="J40">
        <v>1393.91797</v>
      </c>
      <c r="K40" t="s">
        <v>1133</v>
      </c>
      <c r="L40" t="s">
        <v>869</v>
      </c>
      <c r="M40" t="s">
        <v>1134</v>
      </c>
      <c r="N40" t="s">
        <v>1135</v>
      </c>
      <c r="O40">
        <v>530</v>
      </c>
      <c r="P40" t="b">
        <v>0</v>
      </c>
      <c r="Q40" t="b">
        <v>1</v>
      </c>
      <c r="R40" t="b">
        <v>0</v>
      </c>
      <c r="S40" t="s">
        <v>69</v>
      </c>
      <c r="T40" t="b">
        <v>0</v>
      </c>
      <c r="U40" t="b">
        <v>0</v>
      </c>
      <c r="V40">
        <v>17311</v>
      </c>
      <c r="W40">
        <v>0</v>
      </c>
      <c r="X40">
        <v>0</v>
      </c>
      <c r="Y40">
        <v>0.68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0.68</v>
      </c>
      <c r="AF40">
        <v>12.55</v>
      </c>
      <c r="AG40" t="s">
        <v>56</v>
      </c>
      <c r="AH40" t="s">
        <v>1136</v>
      </c>
      <c r="AI40" t="s">
        <v>68</v>
      </c>
      <c r="AJ40">
        <v>57428</v>
      </c>
      <c r="AK40">
        <v>0</v>
      </c>
      <c r="AL40">
        <v>0</v>
      </c>
      <c r="AM40">
        <v>0</v>
      </c>
      <c r="AN40">
        <v>72542</v>
      </c>
      <c r="AO40">
        <v>192998</v>
      </c>
      <c r="AP40">
        <v>52780</v>
      </c>
      <c r="AQ40">
        <v>139078</v>
      </c>
      <c r="AR40">
        <v>156804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107655.71764372</v>
      </c>
      <c r="BC40">
        <v>116220.56139811</v>
      </c>
      <c r="BD40">
        <v>0</v>
      </c>
      <c r="BE40">
        <v>0</v>
      </c>
      <c r="BF40">
        <v>0</v>
      </c>
      <c r="BG40">
        <v>74293.694209724097</v>
      </c>
      <c r="BH40">
        <v>55651.061788418498</v>
      </c>
      <c r="BI40">
        <v>0</v>
      </c>
      <c r="BJ40">
        <v>0</v>
      </c>
      <c r="BK40">
        <v>0</v>
      </c>
    </row>
    <row r="41" spans="1:63" x14ac:dyDescent="0.3">
      <c r="A41">
        <v>17379</v>
      </c>
      <c r="B41">
        <v>25.934999999999999</v>
      </c>
      <c r="C41">
        <v>1399.8837900000001</v>
      </c>
      <c r="D41" t="s">
        <v>1137</v>
      </c>
      <c r="E41" t="s">
        <v>67</v>
      </c>
      <c r="F41" t="s">
        <v>68</v>
      </c>
      <c r="G41">
        <v>0.44</v>
      </c>
      <c r="H41" t="b">
        <v>1</v>
      </c>
      <c r="I41">
        <v>12.39</v>
      </c>
      <c r="J41">
        <v>1399.8709699999999</v>
      </c>
      <c r="K41" t="s">
        <v>1138</v>
      </c>
      <c r="L41" t="s">
        <v>869</v>
      </c>
      <c r="M41" t="s">
        <v>1139</v>
      </c>
      <c r="N41" t="s">
        <v>1140</v>
      </c>
      <c r="O41">
        <v>530</v>
      </c>
      <c r="P41" t="b">
        <v>0</v>
      </c>
      <c r="Q41" t="b">
        <v>1</v>
      </c>
      <c r="R41" t="b">
        <v>0</v>
      </c>
      <c r="S41" t="s">
        <v>91</v>
      </c>
      <c r="T41" t="b">
        <v>0</v>
      </c>
      <c r="U41" t="b">
        <v>0</v>
      </c>
      <c r="V41">
        <v>17379</v>
      </c>
      <c r="W41">
        <v>0</v>
      </c>
      <c r="X41">
        <v>0</v>
      </c>
      <c r="Y41">
        <v>0.92</v>
      </c>
      <c r="Z41">
        <v>0.08</v>
      </c>
      <c r="AA41">
        <v>1</v>
      </c>
      <c r="AB41">
        <v>0.04</v>
      </c>
      <c r="AC41">
        <v>10</v>
      </c>
      <c r="AD41">
        <v>0.1</v>
      </c>
      <c r="AE41">
        <v>0.77</v>
      </c>
      <c r="AF41">
        <v>104.28</v>
      </c>
      <c r="AG41" t="s">
        <v>59</v>
      </c>
      <c r="AH41" t="s">
        <v>1141</v>
      </c>
      <c r="AI41" t="s">
        <v>1142</v>
      </c>
      <c r="AJ41">
        <v>1968823</v>
      </c>
      <c r="AK41">
        <v>0</v>
      </c>
      <c r="AL41">
        <v>0</v>
      </c>
      <c r="AM41">
        <v>0</v>
      </c>
      <c r="AN41">
        <v>2608766</v>
      </c>
      <c r="AO41">
        <v>3178250</v>
      </c>
      <c r="AP41">
        <v>99496</v>
      </c>
      <c r="AQ41">
        <v>105433</v>
      </c>
      <c r="AR41">
        <v>170174</v>
      </c>
      <c r="AS41">
        <v>5147042</v>
      </c>
      <c r="AT41">
        <v>4733362</v>
      </c>
      <c r="AU41">
        <v>4359587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2585280.1058701999</v>
      </c>
      <c r="BC41">
        <v>125034.557503876</v>
      </c>
      <c r="BD41">
        <v>4746663.6949313404</v>
      </c>
      <c r="BE41">
        <v>0</v>
      </c>
      <c r="BF41">
        <v>0</v>
      </c>
      <c r="BG41">
        <v>605055.445029845</v>
      </c>
      <c r="BH41">
        <v>39204.740636414201</v>
      </c>
      <c r="BI41">
        <v>393895.95574750699</v>
      </c>
      <c r="BJ41">
        <v>0</v>
      </c>
      <c r="BK41">
        <v>0</v>
      </c>
    </row>
    <row r="42" spans="1:63" x14ac:dyDescent="0.3">
      <c r="A42">
        <v>17411</v>
      </c>
      <c r="B42">
        <v>25.262</v>
      </c>
      <c r="C42">
        <v>1403.8845200000001</v>
      </c>
      <c r="D42" t="s">
        <v>1143</v>
      </c>
      <c r="E42" t="s">
        <v>67</v>
      </c>
      <c r="F42" t="s">
        <v>68</v>
      </c>
      <c r="G42">
        <v>0.06</v>
      </c>
      <c r="H42" t="b">
        <v>0</v>
      </c>
      <c r="I42">
        <v>12.81</v>
      </c>
      <c r="J42">
        <v>1403.9023400000001</v>
      </c>
      <c r="K42" t="s">
        <v>1144</v>
      </c>
      <c r="L42" t="s">
        <v>869</v>
      </c>
      <c r="M42" t="s">
        <v>1145</v>
      </c>
      <c r="N42" t="s">
        <v>1146</v>
      </c>
      <c r="O42">
        <v>530</v>
      </c>
      <c r="P42" t="b">
        <v>0</v>
      </c>
      <c r="Q42" t="b">
        <v>1</v>
      </c>
      <c r="R42" t="b">
        <v>0</v>
      </c>
      <c r="S42" t="s">
        <v>69</v>
      </c>
      <c r="T42" t="b">
        <v>0</v>
      </c>
      <c r="U42" t="b">
        <v>0</v>
      </c>
      <c r="V42">
        <v>17411</v>
      </c>
      <c r="W42">
        <v>0</v>
      </c>
      <c r="X42">
        <v>0</v>
      </c>
      <c r="Y42">
        <v>0.82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0.82</v>
      </c>
      <c r="AF42">
        <v>8.31</v>
      </c>
      <c r="AG42" t="s">
        <v>56</v>
      </c>
      <c r="AH42" t="s">
        <v>1147</v>
      </c>
      <c r="AI42" t="s">
        <v>68</v>
      </c>
      <c r="AJ42">
        <v>0</v>
      </c>
      <c r="AK42">
        <v>0</v>
      </c>
      <c r="AL42">
        <v>0</v>
      </c>
      <c r="AM42">
        <v>0</v>
      </c>
      <c r="AN42">
        <v>20281</v>
      </c>
      <c r="AO42">
        <v>43223</v>
      </c>
      <c r="AP42">
        <v>13784</v>
      </c>
      <c r="AQ42">
        <v>87134</v>
      </c>
      <c r="AR42">
        <v>25340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21168.118612933798</v>
      </c>
      <c r="BC42">
        <v>42086.113792866701</v>
      </c>
      <c r="BD42">
        <v>0</v>
      </c>
      <c r="BE42">
        <v>0</v>
      </c>
      <c r="BF42">
        <v>0</v>
      </c>
      <c r="BG42">
        <v>21625.126212624298</v>
      </c>
      <c r="BH42">
        <v>39438.373797230503</v>
      </c>
      <c r="BI42">
        <v>0</v>
      </c>
      <c r="BJ42">
        <v>0</v>
      </c>
      <c r="BK42">
        <v>0</v>
      </c>
    </row>
    <row r="43" spans="1:63" x14ac:dyDescent="0.3">
      <c r="A43">
        <v>17413</v>
      </c>
      <c r="B43">
        <v>25.521999999999998</v>
      </c>
      <c r="C43">
        <v>1403.9190699999999</v>
      </c>
      <c r="D43" t="s">
        <v>1143</v>
      </c>
      <c r="E43" t="s">
        <v>67</v>
      </c>
      <c r="F43" t="s">
        <v>68</v>
      </c>
      <c r="G43">
        <v>0.33</v>
      </c>
      <c r="H43" t="b">
        <v>0</v>
      </c>
      <c r="I43">
        <v>12.81</v>
      </c>
      <c r="J43">
        <v>1403.9023400000001</v>
      </c>
      <c r="K43" t="s">
        <v>1144</v>
      </c>
      <c r="L43" t="s">
        <v>869</v>
      </c>
      <c r="M43" t="s">
        <v>1145</v>
      </c>
      <c r="N43" t="s">
        <v>1146</v>
      </c>
      <c r="O43">
        <v>530</v>
      </c>
      <c r="P43" t="b">
        <v>0</v>
      </c>
      <c r="Q43" t="b">
        <v>1</v>
      </c>
      <c r="R43" t="b">
        <v>0</v>
      </c>
      <c r="S43" t="s">
        <v>69</v>
      </c>
      <c r="T43" t="b">
        <v>0</v>
      </c>
      <c r="U43" t="b">
        <v>0</v>
      </c>
      <c r="V43">
        <v>17413</v>
      </c>
      <c r="W43">
        <v>0</v>
      </c>
      <c r="X43">
        <v>0</v>
      </c>
      <c r="Y43">
        <v>0.84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0.84</v>
      </c>
      <c r="AF43">
        <v>40.909999999999997</v>
      </c>
      <c r="AG43" t="s">
        <v>55</v>
      </c>
      <c r="AH43" t="s">
        <v>1148</v>
      </c>
      <c r="AI43" t="s">
        <v>68</v>
      </c>
      <c r="AJ43">
        <v>401869</v>
      </c>
      <c r="AK43">
        <v>0</v>
      </c>
      <c r="AL43">
        <v>0</v>
      </c>
      <c r="AM43">
        <v>0</v>
      </c>
      <c r="AN43">
        <v>538844</v>
      </c>
      <c r="AO43">
        <v>711341</v>
      </c>
      <c r="AP43">
        <v>568788</v>
      </c>
      <c r="AQ43">
        <v>578234</v>
      </c>
      <c r="AR43">
        <v>570386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550684.75583877706</v>
      </c>
      <c r="BC43">
        <v>572469.22759699798</v>
      </c>
      <c r="BD43">
        <v>0</v>
      </c>
      <c r="BE43">
        <v>0</v>
      </c>
      <c r="BF43">
        <v>0</v>
      </c>
      <c r="BG43">
        <v>155075.362752446</v>
      </c>
      <c r="BH43">
        <v>5055.8184698961604</v>
      </c>
      <c r="BI43">
        <v>0</v>
      </c>
      <c r="BJ43">
        <v>0</v>
      </c>
      <c r="BK43">
        <v>0</v>
      </c>
    </row>
    <row r="44" spans="1:63" x14ac:dyDescent="0.3">
      <c r="A44">
        <v>17439</v>
      </c>
      <c r="B44">
        <v>25.597000000000001</v>
      </c>
      <c r="C44">
        <v>1405.90283</v>
      </c>
      <c r="D44" t="s">
        <v>1149</v>
      </c>
      <c r="E44" t="s">
        <v>67</v>
      </c>
      <c r="F44" t="s">
        <v>68</v>
      </c>
      <c r="G44">
        <v>0.22</v>
      </c>
      <c r="H44" t="b">
        <v>0</v>
      </c>
      <c r="I44">
        <v>13.01</v>
      </c>
      <c r="J44">
        <v>1405.91797</v>
      </c>
      <c r="K44" t="s">
        <v>1150</v>
      </c>
      <c r="L44" t="s">
        <v>869</v>
      </c>
      <c r="M44" t="s">
        <v>1151</v>
      </c>
      <c r="N44" t="s">
        <v>1152</v>
      </c>
      <c r="O44">
        <v>530</v>
      </c>
      <c r="P44" t="b">
        <v>0</v>
      </c>
      <c r="Q44" t="b">
        <v>1</v>
      </c>
      <c r="R44" t="b">
        <v>0</v>
      </c>
      <c r="S44" t="s">
        <v>69</v>
      </c>
      <c r="T44" t="b">
        <v>0</v>
      </c>
      <c r="U44" t="b">
        <v>0</v>
      </c>
      <c r="V44">
        <v>17439</v>
      </c>
      <c r="W44">
        <v>0</v>
      </c>
      <c r="X44">
        <v>0</v>
      </c>
      <c r="Y44">
        <v>0.87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0.87</v>
      </c>
      <c r="AF44">
        <v>20.59</v>
      </c>
      <c r="AG44" t="s">
        <v>54</v>
      </c>
      <c r="AH44" t="s">
        <v>1153</v>
      </c>
      <c r="AI44" t="s">
        <v>68</v>
      </c>
      <c r="AJ44">
        <v>184686</v>
      </c>
      <c r="AK44">
        <v>0</v>
      </c>
      <c r="AL44">
        <v>0</v>
      </c>
      <c r="AM44">
        <v>0</v>
      </c>
      <c r="AN44">
        <v>160718</v>
      </c>
      <c r="AO44">
        <v>224593</v>
      </c>
      <c r="AP44">
        <v>229767</v>
      </c>
      <c r="AQ44">
        <v>203229</v>
      </c>
      <c r="AR44">
        <v>192884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189998.68123775101</v>
      </c>
      <c r="BC44">
        <v>208626.71904582001</v>
      </c>
      <c r="BD44">
        <v>0</v>
      </c>
      <c r="BE44">
        <v>0</v>
      </c>
      <c r="BF44">
        <v>0</v>
      </c>
      <c r="BG44">
        <v>32267.1895278835</v>
      </c>
      <c r="BH44">
        <v>19024.746591972202</v>
      </c>
      <c r="BI44">
        <v>0</v>
      </c>
      <c r="BJ44">
        <v>0</v>
      </c>
      <c r="BK44">
        <v>0</v>
      </c>
    </row>
    <row r="45" spans="1:63" x14ac:dyDescent="0.3">
      <c r="A45">
        <v>17440</v>
      </c>
      <c r="B45">
        <v>25.74</v>
      </c>
      <c r="C45">
        <v>1405.9046599999999</v>
      </c>
      <c r="D45" t="s">
        <v>1149</v>
      </c>
      <c r="E45" t="s">
        <v>67</v>
      </c>
      <c r="F45" t="s">
        <v>68</v>
      </c>
      <c r="G45">
        <v>0.17</v>
      </c>
      <c r="H45" t="b">
        <v>0</v>
      </c>
      <c r="I45">
        <v>13.01</v>
      </c>
      <c r="J45">
        <v>1405.91797</v>
      </c>
      <c r="K45" t="s">
        <v>1150</v>
      </c>
      <c r="L45" t="s">
        <v>869</v>
      </c>
      <c r="M45" t="s">
        <v>1151</v>
      </c>
      <c r="N45" t="s">
        <v>1152</v>
      </c>
      <c r="O45">
        <v>530</v>
      </c>
      <c r="P45" t="b">
        <v>0</v>
      </c>
      <c r="Q45" t="b">
        <v>1</v>
      </c>
      <c r="R45" t="b">
        <v>0</v>
      </c>
      <c r="S45" t="s">
        <v>69</v>
      </c>
      <c r="T45" t="b">
        <v>0</v>
      </c>
      <c r="U45" t="b">
        <v>0</v>
      </c>
      <c r="V45">
        <v>17440</v>
      </c>
      <c r="W45">
        <v>0</v>
      </c>
      <c r="X45">
        <v>0</v>
      </c>
      <c r="Y45">
        <v>0.87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0.87</v>
      </c>
      <c r="AF45">
        <v>22.13</v>
      </c>
      <c r="AG45" t="s">
        <v>55</v>
      </c>
      <c r="AH45" t="s">
        <v>1154</v>
      </c>
      <c r="AI45" t="s">
        <v>68</v>
      </c>
      <c r="AJ45">
        <v>180173</v>
      </c>
      <c r="AK45">
        <v>0</v>
      </c>
      <c r="AL45">
        <v>0</v>
      </c>
      <c r="AM45">
        <v>0</v>
      </c>
      <c r="AN45">
        <v>160561</v>
      </c>
      <c r="AO45">
        <v>109462</v>
      </c>
      <c r="AP45">
        <v>230132</v>
      </c>
      <c r="AQ45">
        <v>154203</v>
      </c>
      <c r="AR45">
        <v>326894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150065.70338181901</v>
      </c>
      <c r="BC45">
        <v>237076.22957851901</v>
      </c>
      <c r="BD45">
        <v>0</v>
      </c>
      <c r="BE45">
        <v>0</v>
      </c>
      <c r="BF45">
        <v>0</v>
      </c>
      <c r="BG45">
        <v>36505.373908569403</v>
      </c>
      <c r="BH45">
        <v>86555.034401120298</v>
      </c>
      <c r="BI45">
        <v>0</v>
      </c>
      <c r="BJ45">
        <v>0</v>
      </c>
      <c r="BK45">
        <v>0</v>
      </c>
    </row>
    <row r="46" spans="1:63" x14ac:dyDescent="0.3">
      <c r="A46">
        <v>17457</v>
      </c>
      <c r="B46">
        <v>25.574000000000002</v>
      </c>
      <c r="C46">
        <v>1407.91956</v>
      </c>
      <c r="D46" t="s">
        <v>1155</v>
      </c>
      <c r="E46" t="s">
        <v>67</v>
      </c>
      <c r="F46" t="s">
        <v>68</v>
      </c>
      <c r="G46">
        <v>0.22</v>
      </c>
      <c r="H46" t="b">
        <v>0</v>
      </c>
      <c r="I46">
        <v>13.14</v>
      </c>
      <c r="J46">
        <v>1407.9335900000001</v>
      </c>
      <c r="K46" t="s">
        <v>1156</v>
      </c>
      <c r="L46" t="s">
        <v>869</v>
      </c>
      <c r="M46" t="s">
        <v>1157</v>
      </c>
      <c r="N46" t="s">
        <v>1158</v>
      </c>
      <c r="O46">
        <v>530</v>
      </c>
      <c r="P46" t="b">
        <v>0</v>
      </c>
      <c r="Q46" t="b">
        <v>1</v>
      </c>
      <c r="R46" t="b">
        <v>0</v>
      </c>
      <c r="S46" t="s">
        <v>69</v>
      </c>
      <c r="T46" t="b">
        <v>0</v>
      </c>
      <c r="U46" t="b">
        <v>0</v>
      </c>
      <c r="V46">
        <v>17457</v>
      </c>
      <c r="W46">
        <v>0</v>
      </c>
      <c r="X46">
        <v>0</v>
      </c>
      <c r="Y46">
        <v>0.95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0.95</v>
      </c>
      <c r="AF46">
        <v>27.79</v>
      </c>
      <c r="AG46" t="s">
        <v>54</v>
      </c>
      <c r="AH46" t="s">
        <v>1159</v>
      </c>
      <c r="AI46" t="s">
        <v>68</v>
      </c>
      <c r="AJ46">
        <v>99507</v>
      </c>
      <c r="AK46">
        <v>0</v>
      </c>
      <c r="AL46">
        <v>0</v>
      </c>
      <c r="AM46">
        <v>0</v>
      </c>
      <c r="AN46">
        <v>334695</v>
      </c>
      <c r="AO46">
        <v>435980</v>
      </c>
      <c r="AP46">
        <v>397841</v>
      </c>
      <c r="AQ46">
        <v>246966</v>
      </c>
      <c r="AR46">
        <v>295676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290060.90162712999</v>
      </c>
      <c r="BC46">
        <v>313494.32190343802</v>
      </c>
      <c r="BD46">
        <v>0</v>
      </c>
      <c r="BE46">
        <v>0</v>
      </c>
      <c r="BF46">
        <v>0</v>
      </c>
      <c r="BG46">
        <v>172619.84215297099</v>
      </c>
      <c r="BH46">
        <v>76999.963075028194</v>
      </c>
      <c r="BI46">
        <v>0</v>
      </c>
      <c r="BJ46">
        <v>0</v>
      </c>
      <c r="BK46">
        <v>0</v>
      </c>
    </row>
    <row r="47" spans="1:63" x14ac:dyDescent="0.3">
      <c r="A47">
        <v>17476</v>
      </c>
      <c r="B47">
        <v>26.082000000000001</v>
      </c>
      <c r="C47">
        <v>1409.9716800000001</v>
      </c>
      <c r="D47" t="s">
        <v>1160</v>
      </c>
      <c r="E47" t="s">
        <v>67</v>
      </c>
      <c r="F47" t="s">
        <v>68</v>
      </c>
      <c r="G47">
        <v>0.06</v>
      </c>
      <c r="H47" t="b">
        <v>0</v>
      </c>
      <c r="I47">
        <v>13.29</v>
      </c>
      <c r="J47">
        <v>1409.9493399999999</v>
      </c>
      <c r="K47" t="s">
        <v>1161</v>
      </c>
      <c r="L47" t="s">
        <v>869</v>
      </c>
      <c r="M47" t="s">
        <v>1162</v>
      </c>
      <c r="N47" t="s">
        <v>1163</v>
      </c>
      <c r="O47">
        <v>530</v>
      </c>
      <c r="P47" t="b">
        <v>0</v>
      </c>
      <c r="Q47" t="b">
        <v>1</v>
      </c>
      <c r="R47" t="b">
        <v>0</v>
      </c>
      <c r="S47" t="s">
        <v>69</v>
      </c>
      <c r="T47" t="b">
        <v>0</v>
      </c>
      <c r="U47" t="b">
        <v>0</v>
      </c>
      <c r="V47">
        <v>17476</v>
      </c>
      <c r="W47">
        <v>0</v>
      </c>
      <c r="X47">
        <v>0</v>
      </c>
      <c r="Y47">
        <v>0.73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0.73</v>
      </c>
      <c r="AF47">
        <v>21.37</v>
      </c>
      <c r="AG47" t="s">
        <v>55</v>
      </c>
      <c r="AH47" t="s">
        <v>1164</v>
      </c>
      <c r="AI47" t="s">
        <v>68</v>
      </c>
      <c r="AJ47">
        <v>153565</v>
      </c>
      <c r="AK47">
        <v>0</v>
      </c>
      <c r="AL47">
        <v>0</v>
      </c>
      <c r="AM47">
        <v>0</v>
      </c>
      <c r="AN47">
        <v>202961</v>
      </c>
      <c r="AO47">
        <v>332278</v>
      </c>
      <c r="AP47">
        <v>248483</v>
      </c>
      <c r="AQ47">
        <v>199797</v>
      </c>
      <c r="AR47">
        <v>155788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229601.40973423701</v>
      </c>
      <c r="BC47">
        <v>201355.87690289901</v>
      </c>
      <c r="BD47">
        <v>0</v>
      </c>
      <c r="BE47">
        <v>0</v>
      </c>
      <c r="BF47">
        <v>0</v>
      </c>
      <c r="BG47">
        <v>92286.571200882099</v>
      </c>
      <c r="BH47">
        <v>46366.915301777801</v>
      </c>
      <c r="BI47">
        <v>0</v>
      </c>
      <c r="BJ47">
        <v>0</v>
      </c>
      <c r="BK47">
        <v>0</v>
      </c>
    </row>
    <row r="48" spans="1:63" x14ac:dyDescent="0.3">
      <c r="A48">
        <v>17506</v>
      </c>
      <c r="B48">
        <v>25.436</v>
      </c>
      <c r="C48">
        <v>1413.8671899999999</v>
      </c>
      <c r="D48" t="s">
        <v>1165</v>
      </c>
      <c r="E48" t="s">
        <v>67</v>
      </c>
      <c r="F48" t="s">
        <v>68</v>
      </c>
      <c r="G48">
        <v>0.11</v>
      </c>
      <c r="H48" t="b">
        <v>0</v>
      </c>
      <c r="I48">
        <v>12.59</v>
      </c>
      <c r="J48">
        <v>1413.88672</v>
      </c>
      <c r="K48" t="s">
        <v>1166</v>
      </c>
      <c r="L48" t="s">
        <v>869</v>
      </c>
      <c r="M48" t="s">
        <v>1167</v>
      </c>
      <c r="N48" t="s">
        <v>1168</v>
      </c>
      <c r="O48">
        <v>530</v>
      </c>
      <c r="P48" t="b">
        <v>0</v>
      </c>
      <c r="Q48" t="b">
        <v>1</v>
      </c>
      <c r="R48" t="b">
        <v>0</v>
      </c>
      <c r="S48" t="s">
        <v>69</v>
      </c>
      <c r="T48" t="b">
        <v>0</v>
      </c>
      <c r="U48" t="b">
        <v>0</v>
      </c>
      <c r="V48">
        <v>17506</v>
      </c>
      <c r="W48">
        <v>0</v>
      </c>
      <c r="X48">
        <v>0</v>
      </c>
      <c r="Y48">
        <v>0.86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0.86</v>
      </c>
      <c r="AF48">
        <v>15.39</v>
      </c>
      <c r="AG48" t="s">
        <v>57</v>
      </c>
      <c r="AH48" t="s">
        <v>1169</v>
      </c>
      <c r="AI48" t="s">
        <v>68</v>
      </c>
      <c r="AJ48">
        <v>49894</v>
      </c>
      <c r="AK48">
        <v>0</v>
      </c>
      <c r="AL48">
        <v>0</v>
      </c>
      <c r="AM48">
        <v>0</v>
      </c>
      <c r="AN48">
        <v>112430</v>
      </c>
      <c r="AO48">
        <v>64625</v>
      </c>
      <c r="AP48">
        <v>44455</v>
      </c>
      <c r="AQ48">
        <v>201618</v>
      </c>
      <c r="AR48">
        <v>168151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75649.6225038634</v>
      </c>
      <c r="BC48">
        <v>138074.85337813801</v>
      </c>
      <c r="BD48">
        <v>0</v>
      </c>
      <c r="BE48">
        <v>0</v>
      </c>
      <c r="BF48">
        <v>0</v>
      </c>
      <c r="BG48">
        <v>32692.790354039698</v>
      </c>
      <c r="BH48">
        <v>82786.035854952497</v>
      </c>
      <c r="BI48">
        <v>0</v>
      </c>
      <c r="BJ48">
        <v>0</v>
      </c>
      <c r="BK48">
        <v>0</v>
      </c>
    </row>
    <row r="49" spans="1:63" x14ac:dyDescent="0.3">
      <c r="A49">
        <v>17507</v>
      </c>
      <c r="B49">
        <v>26.053999999999998</v>
      </c>
      <c r="C49">
        <v>1413.8985600000001</v>
      </c>
      <c r="D49" t="s">
        <v>1170</v>
      </c>
      <c r="E49" t="s">
        <v>67</v>
      </c>
      <c r="F49" t="s">
        <v>68</v>
      </c>
      <c r="G49">
        <v>0.33</v>
      </c>
      <c r="H49" t="b">
        <v>1</v>
      </c>
      <c r="I49">
        <v>12.58</v>
      </c>
      <c r="J49">
        <v>1413.88672</v>
      </c>
      <c r="K49" t="s">
        <v>1166</v>
      </c>
      <c r="L49" t="s">
        <v>869</v>
      </c>
      <c r="M49" t="s">
        <v>1171</v>
      </c>
      <c r="N49" t="s">
        <v>1172</v>
      </c>
      <c r="O49">
        <v>530</v>
      </c>
      <c r="P49" t="b">
        <v>0</v>
      </c>
      <c r="Q49" t="b">
        <v>1</v>
      </c>
      <c r="R49" t="b">
        <v>0</v>
      </c>
      <c r="S49" t="s">
        <v>69</v>
      </c>
      <c r="T49" t="b">
        <v>0</v>
      </c>
      <c r="U49" t="b">
        <v>0</v>
      </c>
      <c r="V49">
        <v>17507</v>
      </c>
      <c r="W49">
        <v>0</v>
      </c>
      <c r="X49">
        <v>0</v>
      </c>
      <c r="Y49">
        <v>0.92</v>
      </c>
      <c r="Z49">
        <v>0.08</v>
      </c>
      <c r="AA49">
        <v>1</v>
      </c>
      <c r="AB49">
        <v>0.04</v>
      </c>
      <c r="AC49">
        <v>10</v>
      </c>
      <c r="AD49">
        <v>0.1</v>
      </c>
      <c r="AE49">
        <v>0.77</v>
      </c>
      <c r="AF49">
        <v>130.91</v>
      </c>
      <c r="AG49" t="s">
        <v>59</v>
      </c>
      <c r="AH49" t="s">
        <v>1173</v>
      </c>
      <c r="AI49" t="s">
        <v>1174</v>
      </c>
      <c r="AJ49">
        <v>1125294</v>
      </c>
      <c r="AK49">
        <v>0</v>
      </c>
      <c r="AL49">
        <v>0</v>
      </c>
      <c r="AM49">
        <v>0</v>
      </c>
      <c r="AN49">
        <v>1790814</v>
      </c>
      <c r="AO49">
        <v>2283055</v>
      </c>
      <c r="AP49">
        <v>132617</v>
      </c>
      <c r="AQ49">
        <v>55169</v>
      </c>
      <c r="AR49">
        <v>120044</v>
      </c>
      <c r="AS49">
        <v>1856860</v>
      </c>
      <c r="AT49">
        <v>4400917</v>
      </c>
      <c r="AU49">
        <v>1798216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1733054.20988615</v>
      </c>
      <c r="BC49">
        <v>102609.928969491</v>
      </c>
      <c r="BD49">
        <v>2685331.1931149401</v>
      </c>
      <c r="BE49">
        <v>0</v>
      </c>
      <c r="BF49">
        <v>0</v>
      </c>
      <c r="BG49">
        <v>581037.76811092999</v>
      </c>
      <c r="BH49">
        <v>41563.482605762198</v>
      </c>
      <c r="BI49">
        <v>1486030.37533497</v>
      </c>
      <c r="BJ49">
        <v>0</v>
      </c>
      <c r="BK49">
        <v>0</v>
      </c>
    </row>
    <row r="50" spans="1:63" x14ac:dyDescent="0.3">
      <c r="A50">
        <v>17526</v>
      </c>
      <c r="B50">
        <v>26.071000000000002</v>
      </c>
      <c r="C50">
        <v>1415.9056399999999</v>
      </c>
      <c r="D50" t="s">
        <v>1175</v>
      </c>
      <c r="E50" t="s">
        <v>67</v>
      </c>
      <c r="F50" t="s">
        <v>68</v>
      </c>
      <c r="G50">
        <v>0.22</v>
      </c>
      <c r="H50" t="b">
        <v>0</v>
      </c>
      <c r="I50">
        <v>12.7</v>
      </c>
      <c r="J50">
        <v>1415.9023400000001</v>
      </c>
      <c r="K50" t="s">
        <v>1176</v>
      </c>
      <c r="L50" t="s">
        <v>869</v>
      </c>
      <c r="M50" t="s">
        <v>1177</v>
      </c>
      <c r="N50" t="s">
        <v>1178</v>
      </c>
      <c r="O50">
        <v>530</v>
      </c>
      <c r="P50" t="b">
        <v>0</v>
      </c>
      <c r="Q50" t="b">
        <v>1</v>
      </c>
      <c r="R50" t="b">
        <v>0</v>
      </c>
      <c r="S50" t="s">
        <v>69</v>
      </c>
      <c r="T50" t="b">
        <v>0</v>
      </c>
      <c r="U50" t="b">
        <v>0</v>
      </c>
      <c r="V50">
        <v>17526</v>
      </c>
      <c r="W50">
        <v>0</v>
      </c>
      <c r="X50">
        <v>0</v>
      </c>
      <c r="Y50">
        <v>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1</v>
      </c>
      <c r="AF50">
        <v>55.38</v>
      </c>
      <c r="AG50" t="s">
        <v>54</v>
      </c>
      <c r="AH50" t="s">
        <v>1179</v>
      </c>
      <c r="AI50" t="s">
        <v>68</v>
      </c>
      <c r="AJ50">
        <v>426993</v>
      </c>
      <c r="AK50">
        <v>0</v>
      </c>
      <c r="AL50">
        <v>0</v>
      </c>
      <c r="AM50">
        <v>0</v>
      </c>
      <c r="AN50">
        <v>593027</v>
      </c>
      <c r="AO50">
        <v>582239</v>
      </c>
      <c r="AP50">
        <v>0</v>
      </c>
      <c r="AQ50">
        <v>0</v>
      </c>
      <c r="AR50">
        <v>0</v>
      </c>
      <c r="AS50">
        <v>961256</v>
      </c>
      <c r="AT50">
        <v>710118</v>
      </c>
      <c r="AU50">
        <v>1304438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534086.32467484102</v>
      </c>
      <c r="BC50">
        <v>0</v>
      </c>
      <c r="BD50">
        <v>991937.01381405897</v>
      </c>
      <c r="BE50">
        <v>0</v>
      </c>
      <c r="BF50">
        <v>0</v>
      </c>
      <c r="BG50">
        <v>92902.6145152721</v>
      </c>
      <c r="BH50">
        <v>0</v>
      </c>
      <c r="BI50">
        <v>298345.48468702298</v>
      </c>
      <c r="BJ50">
        <v>0</v>
      </c>
      <c r="BK50">
        <v>0</v>
      </c>
    </row>
    <row r="51" spans="1:63" x14ac:dyDescent="0.3">
      <c r="A51">
        <v>17553</v>
      </c>
      <c r="B51">
        <v>25.616</v>
      </c>
      <c r="C51">
        <v>1417.9377400000001</v>
      </c>
      <c r="D51" t="s">
        <v>1180</v>
      </c>
      <c r="E51" t="s">
        <v>67</v>
      </c>
      <c r="F51" t="s">
        <v>68</v>
      </c>
      <c r="G51">
        <v>0.17</v>
      </c>
      <c r="H51" t="b">
        <v>0</v>
      </c>
      <c r="I51">
        <v>13.01</v>
      </c>
      <c r="J51">
        <v>1417.91797</v>
      </c>
      <c r="K51" t="s">
        <v>1181</v>
      </c>
      <c r="L51" t="s">
        <v>869</v>
      </c>
      <c r="M51" t="s">
        <v>1182</v>
      </c>
      <c r="N51" t="s">
        <v>1183</v>
      </c>
      <c r="O51">
        <v>530</v>
      </c>
      <c r="P51" t="b">
        <v>0</v>
      </c>
      <c r="Q51" t="b">
        <v>1</v>
      </c>
      <c r="R51" t="b">
        <v>0</v>
      </c>
      <c r="S51" t="s">
        <v>69</v>
      </c>
      <c r="T51" t="b">
        <v>0</v>
      </c>
      <c r="U51" t="b">
        <v>0</v>
      </c>
      <c r="V51">
        <v>17553</v>
      </c>
      <c r="W51">
        <v>0</v>
      </c>
      <c r="X51">
        <v>0</v>
      </c>
      <c r="Y51">
        <v>0.78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0.78</v>
      </c>
      <c r="AF51">
        <v>40.01</v>
      </c>
      <c r="AG51" t="s">
        <v>56</v>
      </c>
      <c r="AH51" t="s">
        <v>1184</v>
      </c>
      <c r="AI51" t="s">
        <v>68</v>
      </c>
      <c r="AJ51">
        <v>468814</v>
      </c>
      <c r="AK51">
        <v>0</v>
      </c>
      <c r="AL51">
        <v>0</v>
      </c>
      <c r="AM51">
        <v>0</v>
      </c>
      <c r="AN51">
        <v>502066</v>
      </c>
      <c r="AO51">
        <v>593813</v>
      </c>
      <c r="AP51">
        <v>374044</v>
      </c>
      <c r="AQ51">
        <v>521725</v>
      </c>
      <c r="AR51">
        <v>272779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521564.40833564702</v>
      </c>
      <c r="BC51">
        <v>389515.98094436497</v>
      </c>
      <c r="BD51">
        <v>0</v>
      </c>
      <c r="BE51">
        <v>0</v>
      </c>
      <c r="BF51">
        <v>0</v>
      </c>
      <c r="BG51">
        <v>64740.493229556501</v>
      </c>
      <c r="BH51">
        <v>125191.798613832</v>
      </c>
      <c r="BI51">
        <v>0</v>
      </c>
      <c r="BJ51">
        <v>0</v>
      </c>
      <c r="BK51">
        <v>0</v>
      </c>
    </row>
    <row r="52" spans="1:63" x14ac:dyDescent="0.3">
      <c r="A52">
        <v>17554</v>
      </c>
      <c r="B52">
        <v>25.721</v>
      </c>
      <c r="C52">
        <v>1417.93787</v>
      </c>
      <c r="D52" t="s">
        <v>1180</v>
      </c>
      <c r="E52" t="s">
        <v>67</v>
      </c>
      <c r="F52" t="s">
        <v>68</v>
      </c>
      <c r="G52">
        <v>0.33</v>
      </c>
      <c r="H52" t="b">
        <v>0</v>
      </c>
      <c r="I52">
        <v>13.01</v>
      </c>
      <c r="J52">
        <v>1417.91797</v>
      </c>
      <c r="K52" t="s">
        <v>1181</v>
      </c>
      <c r="L52" t="s">
        <v>869</v>
      </c>
      <c r="M52" t="s">
        <v>1182</v>
      </c>
      <c r="N52" t="s">
        <v>1183</v>
      </c>
      <c r="O52">
        <v>530</v>
      </c>
      <c r="P52" t="b">
        <v>0</v>
      </c>
      <c r="Q52" t="b">
        <v>1</v>
      </c>
      <c r="R52" t="b">
        <v>0</v>
      </c>
      <c r="S52" t="s">
        <v>69</v>
      </c>
      <c r="T52" t="b">
        <v>0</v>
      </c>
      <c r="U52" t="b">
        <v>0</v>
      </c>
      <c r="V52">
        <v>17554</v>
      </c>
      <c r="W52">
        <v>0</v>
      </c>
      <c r="X52">
        <v>0</v>
      </c>
      <c r="Y52">
        <v>0.81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0.81</v>
      </c>
      <c r="AF52">
        <v>47.18</v>
      </c>
      <c r="AG52" t="s">
        <v>54</v>
      </c>
      <c r="AH52" t="s">
        <v>1185</v>
      </c>
      <c r="AI52" t="s">
        <v>68</v>
      </c>
      <c r="AJ52">
        <v>487775</v>
      </c>
      <c r="AK52">
        <v>0</v>
      </c>
      <c r="AL52">
        <v>0</v>
      </c>
      <c r="AM52">
        <v>0</v>
      </c>
      <c r="AN52">
        <v>749728</v>
      </c>
      <c r="AO52">
        <v>779552</v>
      </c>
      <c r="AP52">
        <v>770929</v>
      </c>
      <c r="AQ52">
        <v>462427</v>
      </c>
      <c r="AR52">
        <v>1281292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672351.59726988105</v>
      </c>
      <c r="BC52">
        <v>838215.77045791899</v>
      </c>
      <c r="BD52">
        <v>0</v>
      </c>
      <c r="BE52">
        <v>0</v>
      </c>
      <c r="BF52">
        <v>0</v>
      </c>
      <c r="BG52">
        <v>160541.806092755</v>
      </c>
      <c r="BH52">
        <v>413558.89032091602</v>
      </c>
      <c r="BI52">
        <v>0</v>
      </c>
      <c r="BJ52">
        <v>0</v>
      </c>
      <c r="BK52">
        <v>0</v>
      </c>
    </row>
    <row r="53" spans="1:63" x14ac:dyDescent="0.3">
      <c r="A53">
        <v>17570</v>
      </c>
      <c r="B53">
        <v>25.777000000000001</v>
      </c>
      <c r="C53">
        <v>1419.9229700000001</v>
      </c>
      <c r="D53" t="s">
        <v>1186</v>
      </c>
      <c r="E53" t="s">
        <v>67</v>
      </c>
      <c r="F53" t="s">
        <v>68</v>
      </c>
      <c r="G53">
        <v>0.06</v>
      </c>
      <c r="H53" t="b">
        <v>0</v>
      </c>
      <c r="I53">
        <v>13.15</v>
      </c>
      <c r="J53">
        <v>1419.9335900000001</v>
      </c>
      <c r="K53" t="s">
        <v>1187</v>
      </c>
      <c r="L53" t="s">
        <v>869</v>
      </c>
      <c r="M53" t="s">
        <v>1188</v>
      </c>
      <c r="N53" t="s">
        <v>1189</v>
      </c>
      <c r="O53">
        <v>530</v>
      </c>
      <c r="P53" t="b">
        <v>0</v>
      </c>
      <c r="Q53" t="b">
        <v>1</v>
      </c>
      <c r="R53" t="b">
        <v>0</v>
      </c>
      <c r="S53" t="s">
        <v>69</v>
      </c>
      <c r="T53" t="b">
        <v>0</v>
      </c>
      <c r="U53" t="b">
        <v>0</v>
      </c>
      <c r="V53">
        <v>17570</v>
      </c>
      <c r="W53">
        <v>0</v>
      </c>
      <c r="X53">
        <v>0</v>
      </c>
      <c r="Y53">
        <v>0.93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0.93</v>
      </c>
      <c r="AF53">
        <v>16.649999999999999</v>
      </c>
      <c r="AG53" t="s">
        <v>57</v>
      </c>
      <c r="AH53" t="s">
        <v>1190</v>
      </c>
      <c r="AI53" t="s">
        <v>68</v>
      </c>
      <c r="AJ53">
        <v>40574</v>
      </c>
      <c r="AK53">
        <v>0</v>
      </c>
      <c r="AL53">
        <v>0</v>
      </c>
      <c r="AM53">
        <v>0</v>
      </c>
      <c r="AN53">
        <v>219658</v>
      </c>
      <c r="AO53">
        <v>257348</v>
      </c>
      <c r="AP53">
        <v>66236</v>
      </c>
      <c r="AQ53">
        <v>70872</v>
      </c>
      <c r="AR53">
        <v>113567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172526.676539306</v>
      </c>
      <c r="BC53">
        <v>83558.269182412405</v>
      </c>
      <c r="BD53">
        <v>0</v>
      </c>
      <c r="BE53">
        <v>0</v>
      </c>
      <c r="BF53">
        <v>0</v>
      </c>
      <c r="BG53">
        <v>115817.727850859</v>
      </c>
      <c r="BH53">
        <v>26091.291736525502</v>
      </c>
      <c r="BI53">
        <v>0</v>
      </c>
      <c r="BJ53">
        <v>0</v>
      </c>
      <c r="BK53">
        <v>0</v>
      </c>
    </row>
    <row r="54" spans="1:63" x14ac:dyDescent="0.3">
      <c r="A54">
        <v>17589</v>
      </c>
      <c r="B54">
        <v>25.832000000000001</v>
      </c>
      <c r="C54">
        <v>1421.93713</v>
      </c>
      <c r="D54" t="s">
        <v>1191</v>
      </c>
      <c r="E54" t="s">
        <v>67</v>
      </c>
      <c r="F54" t="s">
        <v>68</v>
      </c>
      <c r="G54">
        <v>0.11</v>
      </c>
      <c r="H54" t="b">
        <v>0</v>
      </c>
      <c r="I54">
        <v>13.29</v>
      </c>
      <c r="J54">
        <v>1421.9493399999999</v>
      </c>
      <c r="K54" t="s">
        <v>1192</v>
      </c>
      <c r="L54" t="s">
        <v>869</v>
      </c>
      <c r="M54" t="s">
        <v>1193</v>
      </c>
      <c r="N54" t="s">
        <v>1194</v>
      </c>
      <c r="O54">
        <v>530</v>
      </c>
      <c r="P54" t="b">
        <v>0</v>
      </c>
      <c r="Q54" t="b">
        <v>1</v>
      </c>
      <c r="R54" t="b">
        <v>0</v>
      </c>
      <c r="S54" t="s">
        <v>69</v>
      </c>
      <c r="T54" t="b">
        <v>0</v>
      </c>
      <c r="U54" t="b">
        <v>0</v>
      </c>
      <c r="V54">
        <v>17589</v>
      </c>
      <c r="W54">
        <v>0</v>
      </c>
      <c r="X54">
        <v>0</v>
      </c>
      <c r="Y54">
        <v>0.94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0.94</v>
      </c>
      <c r="AF54">
        <v>24.93</v>
      </c>
      <c r="AG54" t="s">
        <v>57</v>
      </c>
      <c r="AH54" t="s">
        <v>1195</v>
      </c>
      <c r="AI54" t="s">
        <v>68</v>
      </c>
      <c r="AJ54">
        <v>32131</v>
      </c>
      <c r="AK54">
        <v>0</v>
      </c>
      <c r="AL54">
        <v>0</v>
      </c>
      <c r="AM54">
        <v>0</v>
      </c>
      <c r="AN54">
        <v>73927</v>
      </c>
      <c r="AO54">
        <v>108795</v>
      </c>
      <c r="AP54">
        <v>307024</v>
      </c>
      <c r="AQ54">
        <v>118042</v>
      </c>
      <c r="AR54">
        <v>326747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71617.781656839303</v>
      </c>
      <c r="BC54">
        <v>250604.36481839899</v>
      </c>
      <c r="BD54">
        <v>0</v>
      </c>
      <c r="BE54">
        <v>0</v>
      </c>
      <c r="BF54">
        <v>0</v>
      </c>
      <c r="BG54">
        <v>38384.373983584002</v>
      </c>
      <c r="BH54">
        <v>115224.748213593</v>
      </c>
      <c r="BI54">
        <v>0</v>
      </c>
      <c r="BJ54">
        <v>0</v>
      </c>
      <c r="BK54">
        <v>0</v>
      </c>
    </row>
    <row r="55" spans="1:63" x14ac:dyDescent="0.3">
      <c r="A55">
        <v>17642</v>
      </c>
      <c r="B55">
        <v>25.728000000000002</v>
      </c>
      <c r="C55">
        <v>1427.8836699999999</v>
      </c>
      <c r="D55" t="s">
        <v>1196</v>
      </c>
      <c r="E55" t="s">
        <v>67</v>
      </c>
      <c r="F55" t="s">
        <v>68</v>
      </c>
      <c r="G55">
        <v>0.06</v>
      </c>
      <c r="H55" t="b">
        <v>0</v>
      </c>
      <c r="I55">
        <v>12.7</v>
      </c>
      <c r="J55">
        <v>1427.9023400000001</v>
      </c>
      <c r="K55" t="s">
        <v>1197</v>
      </c>
      <c r="L55" t="s">
        <v>869</v>
      </c>
      <c r="M55" t="s">
        <v>1198</v>
      </c>
      <c r="N55" t="s">
        <v>1199</v>
      </c>
      <c r="O55">
        <v>530</v>
      </c>
      <c r="P55" t="b">
        <v>0</v>
      </c>
      <c r="Q55" t="b">
        <v>1</v>
      </c>
      <c r="R55" t="b">
        <v>0</v>
      </c>
      <c r="S55" t="s">
        <v>69</v>
      </c>
      <c r="T55" t="b">
        <v>0</v>
      </c>
      <c r="U55" t="b">
        <v>0</v>
      </c>
      <c r="V55">
        <v>17642</v>
      </c>
      <c r="W55">
        <v>0</v>
      </c>
      <c r="X55">
        <v>0</v>
      </c>
      <c r="Y55">
        <v>0.81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0.81</v>
      </c>
      <c r="AF55">
        <v>9.48</v>
      </c>
      <c r="AG55" t="s">
        <v>54</v>
      </c>
      <c r="AH55" t="s">
        <v>1200</v>
      </c>
      <c r="AI55" t="s">
        <v>68</v>
      </c>
      <c r="AJ55">
        <v>68158</v>
      </c>
      <c r="AK55">
        <v>0</v>
      </c>
      <c r="AL55">
        <v>0</v>
      </c>
      <c r="AM55">
        <v>0</v>
      </c>
      <c r="AN55">
        <v>54203</v>
      </c>
      <c r="AO55">
        <v>129151</v>
      </c>
      <c r="AP55">
        <v>107707</v>
      </c>
      <c r="AQ55">
        <v>116910</v>
      </c>
      <c r="AR55">
        <v>188117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83837.270006572799</v>
      </c>
      <c r="BC55">
        <v>137577.78573778499</v>
      </c>
      <c r="BD55">
        <v>0</v>
      </c>
      <c r="BE55">
        <v>0</v>
      </c>
      <c r="BF55">
        <v>0</v>
      </c>
      <c r="BG55">
        <v>39858.413076903802</v>
      </c>
      <c r="BH55">
        <v>44009.3691983522</v>
      </c>
      <c r="BI55">
        <v>0</v>
      </c>
      <c r="BJ55">
        <v>0</v>
      </c>
      <c r="BK55">
        <v>0</v>
      </c>
    </row>
    <row r="56" spans="1:63" x14ac:dyDescent="0.3">
      <c r="A56">
        <v>17643</v>
      </c>
      <c r="B56">
        <v>25.582000000000001</v>
      </c>
      <c r="C56">
        <v>1427.8845200000001</v>
      </c>
      <c r="D56" t="s">
        <v>1196</v>
      </c>
      <c r="E56" t="s">
        <v>67</v>
      </c>
      <c r="F56" t="s">
        <v>68</v>
      </c>
      <c r="G56">
        <v>0.06</v>
      </c>
      <c r="H56" t="b">
        <v>0</v>
      </c>
      <c r="I56">
        <v>12.7</v>
      </c>
      <c r="J56">
        <v>1427.9023400000001</v>
      </c>
      <c r="K56" t="s">
        <v>1197</v>
      </c>
      <c r="L56" t="s">
        <v>869</v>
      </c>
      <c r="M56" t="s">
        <v>1198</v>
      </c>
      <c r="N56" t="s">
        <v>1199</v>
      </c>
      <c r="O56">
        <v>530</v>
      </c>
      <c r="P56" t="b">
        <v>0</v>
      </c>
      <c r="Q56" t="b">
        <v>1</v>
      </c>
      <c r="R56" t="b">
        <v>0</v>
      </c>
      <c r="S56" t="s">
        <v>69</v>
      </c>
      <c r="T56" t="b">
        <v>0</v>
      </c>
      <c r="U56" t="b">
        <v>0</v>
      </c>
      <c r="V56">
        <v>17643</v>
      </c>
      <c r="W56">
        <v>0</v>
      </c>
      <c r="X56">
        <v>0</v>
      </c>
      <c r="Y56">
        <v>0.82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0.82</v>
      </c>
      <c r="AF56">
        <v>10.29</v>
      </c>
      <c r="AG56" t="s">
        <v>57</v>
      </c>
      <c r="AH56" t="s">
        <v>1201</v>
      </c>
      <c r="AI56" t="s">
        <v>68</v>
      </c>
      <c r="AJ56">
        <v>61506</v>
      </c>
      <c r="AK56">
        <v>0</v>
      </c>
      <c r="AL56">
        <v>0</v>
      </c>
      <c r="AM56">
        <v>0</v>
      </c>
      <c r="AN56">
        <v>128456</v>
      </c>
      <c r="AO56">
        <v>21179</v>
      </c>
      <c r="AP56">
        <v>20876</v>
      </c>
      <c r="AQ56">
        <v>63730</v>
      </c>
      <c r="AR56">
        <v>100081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70380.575541486396</v>
      </c>
      <c r="BC56">
        <v>61562.154331297097</v>
      </c>
      <c r="BD56">
        <v>0</v>
      </c>
      <c r="BE56">
        <v>0</v>
      </c>
      <c r="BF56">
        <v>0</v>
      </c>
      <c r="BG56">
        <v>54186.3042270277</v>
      </c>
      <c r="BH56">
        <v>39647.082303814503</v>
      </c>
      <c r="BI56">
        <v>0</v>
      </c>
      <c r="BJ56">
        <v>0</v>
      </c>
      <c r="BK56">
        <v>0</v>
      </c>
    </row>
    <row r="57" spans="1:63" x14ac:dyDescent="0.3">
      <c r="A57">
        <v>17648</v>
      </c>
      <c r="B57">
        <v>26.338999999999999</v>
      </c>
      <c r="C57">
        <v>1427.9150400000001</v>
      </c>
      <c r="D57" t="s">
        <v>1196</v>
      </c>
      <c r="E57" t="s">
        <v>67</v>
      </c>
      <c r="F57" t="s">
        <v>68</v>
      </c>
      <c r="G57">
        <v>0.33</v>
      </c>
      <c r="H57" t="b">
        <v>0</v>
      </c>
      <c r="I57">
        <v>12.7</v>
      </c>
      <c r="J57">
        <v>1427.9023400000001</v>
      </c>
      <c r="K57" t="s">
        <v>1197</v>
      </c>
      <c r="L57" t="s">
        <v>869</v>
      </c>
      <c r="M57" t="s">
        <v>1198</v>
      </c>
      <c r="N57" t="s">
        <v>1199</v>
      </c>
      <c r="O57">
        <v>530</v>
      </c>
      <c r="P57" t="b">
        <v>0</v>
      </c>
      <c r="Q57" t="b">
        <v>1</v>
      </c>
      <c r="R57" t="b">
        <v>0</v>
      </c>
      <c r="S57" t="s">
        <v>69</v>
      </c>
      <c r="T57" t="b">
        <v>0</v>
      </c>
      <c r="U57" t="b">
        <v>0</v>
      </c>
      <c r="V57">
        <v>17648</v>
      </c>
      <c r="W57">
        <v>0</v>
      </c>
      <c r="X57">
        <v>0</v>
      </c>
      <c r="Y57">
        <v>0.93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0.93</v>
      </c>
      <c r="AF57">
        <v>34.450000000000003</v>
      </c>
      <c r="AG57" t="s">
        <v>49</v>
      </c>
      <c r="AH57" t="s">
        <v>1202</v>
      </c>
      <c r="AI57" t="s">
        <v>68</v>
      </c>
      <c r="AJ57">
        <v>355913</v>
      </c>
      <c r="AK57">
        <v>0</v>
      </c>
      <c r="AL57">
        <v>0</v>
      </c>
      <c r="AM57">
        <v>0</v>
      </c>
      <c r="AN57">
        <v>743004</v>
      </c>
      <c r="AO57">
        <v>655814</v>
      </c>
      <c r="AP57">
        <v>12506</v>
      </c>
      <c r="AQ57">
        <v>0</v>
      </c>
      <c r="AR57">
        <v>0</v>
      </c>
      <c r="AS57">
        <v>611978</v>
      </c>
      <c r="AT57">
        <v>621243</v>
      </c>
      <c r="AU57">
        <v>451927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584909.99819756299</v>
      </c>
      <c r="BC57">
        <v>4168.7108161896604</v>
      </c>
      <c r="BD57">
        <v>561716.13540954597</v>
      </c>
      <c r="BE57">
        <v>0</v>
      </c>
      <c r="BF57">
        <v>0</v>
      </c>
      <c r="BG57">
        <v>203052.569657093</v>
      </c>
      <c r="BH57">
        <v>7220.4189357024197</v>
      </c>
      <c r="BI57">
        <v>95192.850788147596</v>
      </c>
      <c r="BJ57">
        <v>0</v>
      </c>
      <c r="BK57">
        <v>0</v>
      </c>
    </row>
    <row r="58" spans="1:63" x14ac:dyDescent="0.3">
      <c r="A58">
        <v>17664</v>
      </c>
      <c r="B58">
        <v>25.257999999999999</v>
      </c>
      <c r="C58">
        <v>1430.0002400000001</v>
      </c>
      <c r="D58" t="s">
        <v>1203</v>
      </c>
      <c r="E58" t="s">
        <v>67</v>
      </c>
      <c r="F58" t="s">
        <v>68</v>
      </c>
      <c r="G58">
        <v>0.17</v>
      </c>
      <c r="H58" t="b">
        <v>0</v>
      </c>
      <c r="I58">
        <v>13.64</v>
      </c>
      <c r="J58">
        <v>1430.0118399999999</v>
      </c>
      <c r="K58" t="s">
        <v>1204</v>
      </c>
      <c r="L58" t="s">
        <v>869</v>
      </c>
      <c r="M58" t="s">
        <v>1205</v>
      </c>
      <c r="N58" t="s">
        <v>1206</v>
      </c>
      <c r="O58">
        <v>530</v>
      </c>
      <c r="P58" t="b">
        <v>0</v>
      </c>
      <c r="Q58" t="b">
        <v>1</v>
      </c>
      <c r="R58" t="b">
        <v>0</v>
      </c>
      <c r="S58" t="s">
        <v>69</v>
      </c>
      <c r="T58" t="b">
        <v>0</v>
      </c>
      <c r="U58" t="b">
        <v>0</v>
      </c>
      <c r="V58">
        <v>17664</v>
      </c>
      <c r="W58">
        <v>0</v>
      </c>
      <c r="X58">
        <v>0</v>
      </c>
      <c r="Y58">
        <v>0.94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0.94</v>
      </c>
      <c r="AF58">
        <v>12.31</v>
      </c>
      <c r="AG58" t="s">
        <v>55</v>
      </c>
      <c r="AH58" t="s">
        <v>1207</v>
      </c>
      <c r="AI58" t="s">
        <v>68</v>
      </c>
      <c r="AJ58">
        <v>55238</v>
      </c>
      <c r="AK58">
        <v>0</v>
      </c>
      <c r="AL58">
        <v>0</v>
      </c>
      <c r="AM58">
        <v>0</v>
      </c>
      <c r="AN58">
        <v>131307</v>
      </c>
      <c r="AO58">
        <v>109973</v>
      </c>
      <c r="AP58">
        <v>61348</v>
      </c>
      <c r="AQ58">
        <v>169191</v>
      </c>
      <c r="AR58">
        <v>104879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98839.469040994198</v>
      </c>
      <c r="BC58">
        <v>111805.914363299</v>
      </c>
      <c r="BD58">
        <v>0</v>
      </c>
      <c r="BE58">
        <v>0</v>
      </c>
      <c r="BF58">
        <v>0</v>
      </c>
      <c r="BG58">
        <v>39237.896877591404</v>
      </c>
      <c r="BH58">
        <v>54253.9433245744</v>
      </c>
      <c r="BI58">
        <v>0</v>
      </c>
      <c r="BJ58">
        <v>0</v>
      </c>
      <c r="BK58">
        <v>0</v>
      </c>
    </row>
    <row r="59" spans="1:63" x14ac:dyDescent="0.3">
      <c r="A59">
        <v>17682</v>
      </c>
      <c r="B59">
        <v>25.893000000000001</v>
      </c>
      <c r="C59">
        <v>1431.95667</v>
      </c>
      <c r="D59" t="s">
        <v>1208</v>
      </c>
      <c r="E59" t="s">
        <v>67</v>
      </c>
      <c r="F59" t="s">
        <v>68</v>
      </c>
      <c r="G59">
        <v>0.33</v>
      </c>
      <c r="H59" t="b">
        <v>0</v>
      </c>
      <c r="I59">
        <v>13.14</v>
      </c>
      <c r="J59">
        <v>1431.9335900000001</v>
      </c>
      <c r="K59" t="s">
        <v>1209</v>
      </c>
      <c r="L59" t="s">
        <v>869</v>
      </c>
      <c r="M59" t="s">
        <v>1210</v>
      </c>
      <c r="N59" t="s">
        <v>1211</v>
      </c>
      <c r="O59">
        <v>530</v>
      </c>
      <c r="P59" t="b">
        <v>0</v>
      </c>
      <c r="Q59" t="b">
        <v>1</v>
      </c>
      <c r="R59" t="b">
        <v>0</v>
      </c>
      <c r="S59" t="s">
        <v>69</v>
      </c>
      <c r="T59" t="b">
        <v>0</v>
      </c>
      <c r="U59" t="b">
        <v>0</v>
      </c>
      <c r="V59">
        <v>17682</v>
      </c>
      <c r="W59">
        <v>0</v>
      </c>
      <c r="X59">
        <v>0</v>
      </c>
      <c r="Y59">
        <v>0.78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0.78</v>
      </c>
      <c r="AF59">
        <v>44.44</v>
      </c>
      <c r="AG59" t="s">
        <v>53</v>
      </c>
      <c r="AH59" t="s">
        <v>1212</v>
      </c>
      <c r="AI59" t="s">
        <v>68</v>
      </c>
      <c r="AJ59">
        <v>1049125</v>
      </c>
      <c r="AK59">
        <v>0</v>
      </c>
      <c r="AL59">
        <v>0</v>
      </c>
      <c r="AM59">
        <v>0</v>
      </c>
      <c r="AN59">
        <v>1064175</v>
      </c>
      <c r="AO59">
        <v>663445</v>
      </c>
      <c r="AP59">
        <v>1123990</v>
      </c>
      <c r="AQ59">
        <v>806664</v>
      </c>
      <c r="AR59">
        <v>1540320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925581.979923259</v>
      </c>
      <c r="BC59">
        <v>1156991.1812122499</v>
      </c>
      <c r="BD59">
        <v>0</v>
      </c>
      <c r="BE59">
        <v>0</v>
      </c>
      <c r="BF59">
        <v>0</v>
      </c>
      <c r="BG59">
        <v>227141.63009594099</v>
      </c>
      <c r="BH59">
        <v>367939.60978626402</v>
      </c>
      <c r="BI59">
        <v>0</v>
      </c>
      <c r="BJ59">
        <v>0</v>
      </c>
      <c r="BK59">
        <v>0</v>
      </c>
    </row>
    <row r="60" spans="1:63" x14ac:dyDescent="0.3">
      <c r="A60">
        <v>17696</v>
      </c>
      <c r="B60">
        <v>26.1</v>
      </c>
      <c r="C60">
        <v>1433.9377400000001</v>
      </c>
      <c r="D60" t="s">
        <v>1213</v>
      </c>
      <c r="E60" t="s">
        <v>67</v>
      </c>
      <c r="F60" t="s">
        <v>68</v>
      </c>
      <c r="G60">
        <v>0.22</v>
      </c>
      <c r="H60" t="b">
        <v>0</v>
      </c>
      <c r="I60">
        <v>13.29</v>
      </c>
      <c r="J60">
        <v>1433.9493399999999</v>
      </c>
      <c r="K60" t="s">
        <v>1214</v>
      </c>
      <c r="L60" t="s">
        <v>869</v>
      </c>
      <c r="M60" t="s">
        <v>1215</v>
      </c>
      <c r="N60" t="s">
        <v>1216</v>
      </c>
      <c r="O60">
        <v>530</v>
      </c>
      <c r="P60" t="b">
        <v>0</v>
      </c>
      <c r="Q60" t="b">
        <v>1</v>
      </c>
      <c r="R60" t="b">
        <v>0</v>
      </c>
      <c r="S60" t="s">
        <v>69</v>
      </c>
      <c r="T60" t="b">
        <v>0</v>
      </c>
      <c r="U60" t="b">
        <v>0</v>
      </c>
      <c r="V60">
        <v>17696</v>
      </c>
      <c r="W60">
        <v>0</v>
      </c>
      <c r="X60">
        <v>0</v>
      </c>
      <c r="Y60">
        <v>0.93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0.93</v>
      </c>
      <c r="AF60">
        <v>10.7</v>
      </c>
      <c r="AG60" t="s">
        <v>55</v>
      </c>
      <c r="AH60" t="s">
        <v>1217</v>
      </c>
      <c r="AI60" t="s">
        <v>68</v>
      </c>
      <c r="AJ60">
        <v>114911</v>
      </c>
      <c r="AK60">
        <v>0</v>
      </c>
      <c r="AL60">
        <v>0</v>
      </c>
      <c r="AM60">
        <v>0</v>
      </c>
      <c r="AN60">
        <v>198453</v>
      </c>
      <c r="AO60">
        <v>105680</v>
      </c>
      <c r="AP60">
        <v>199927</v>
      </c>
      <c r="AQ60">
        <v>92661</v>
      </c>
      <c r="AR60">
        <v>130295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139681.308675918</v>
      </c>
      <c r="BC60">
        <v>140960.83445740599</v>
      </c>
      <c r="BD60">
        <v>0</v>
      </c>
      <c r="BE60">
        <v>0</v>
      </c>
      <c r="BF60">
        <v>0</v>
      </c>
      <c r="BG60">
        <v>51106.495131977397</v>
      </c>
      <c r="BH60">
        <v>54422.859852220601</v>
      </c>
      <c r="BI60">
        <v>0</v>
      </c>
      <c r="BJ60">
        <v>0</v>
      </c>
      <c r="BK60">
        <v>0</v>
      </c>
    </row>
    <row r="61" spans="1:63" x14ac:dyDescent="0.3">
      <c r="A61">
        <v>17713</v>
      </c>
      <c r="B61">
        <v>25.484000000000002</v>
      </c>
      <c r="C61">
        <v>1435.8538799999999</v>
      </c>
      <c r="D61" t="s">
        <v>1218</v>
      </c>
      <c r="E61" t="s">
        <v>67</v>
      </c>
      <c r="F61" t="s">
        <v>68</v>
      </c>
      <c r="G61">
        <v>0.22</v>
      </c>
      <c r="H61" t="b">
        <v>0</v>
      </c>
      <c r="I61">
        <v>12.23</v>
      </c>
      <c r="J61">
        <v>1435.8709699999999</v>
      </c>
      <c r="K61" t="s">
        <v>1219</v>
      </c>
      <c r="L61" t="s">
        <v>869</v>
      </c>
      <c r="M61" t="s">
        <v>1220</v>
      </c>
      <c r="N61" t="s">
        <v>1221</v>
      </c>
      <c r="O61">
        <v>530</v>
      </c>
      <c r="P61" t="b">
        <v>0</v>
      </c>
      <c r="Q61" t="b">
        <v>1</v>
      </c>
      <c r="R61" t="b">
        <v>0</v>
      </c>
      <c r="S61" t="s">
        <v>69</v>
      </c>
      <c r="T61" t="b">
        <v>0</v>
      </c>
      <c r="U61" t="b">
        <v>0</v>
      </c>
      <c r="V61">
        <v>17713</v>
      </c>
      <c r="W61">
        <v>0</v>
      </c>
      <c r="X61">
        <v>0</v>
      </c>
      <c r="Y61">
        <v>0.84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0.84</v>
      </c>
      <c r="AF61">
        <v>12.28</v>
      </c>
      <c r="AG61" t="s">
        <v>54</v>
      </c>
      <c r="AH61" t="s">
        <v>1222</v>
      </c>
      <c r="AI61" t="s">
        <v>68</v>
      </c>
      <c r="AJ61">
        <v>48943</v>
      </c>
      <c r="AK61">
        <v>0</v>
      </c>
      <c r="AL61">
        <v>0</v>
      </c>
      <c r="AM61">
        <v>0</v>
      </c>
      <c r="AN61">
        <v>23803</v>
      </c>
      <c r="AO61">
        <v>149883</v>
      </c>
      <c r="AP61">
        <v>145671</v>
      </c>
      <c r="AQ61">
        <v>202215</v>
      </c>
      <c r="AR61">
        <v>136421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74209.812753017599</v>
      </c>
      <c r="BC61">
        <v>161435.616735869</v>
      </c>
      <c r="BD61">
        <v>0</v>
      </c>
      <c r="BE61">
        <v>0</v>
      </c>
      <c r="BF61">
        <v>0</v>
      </c>
      <c r="BG61">
        <v>66729.806510801893</v>
      </c>
      <c r="BH61">
        <v>35617.514106720002</v>
      </c>
      <c r="BI61">
        <v>0</v>
      </c>
      <c r="BJ61">
        <v>0</v>
      </c>
      <c r="BK61">
        <v>0</v>
      </c>
    </row>
    <row r="62" spans="1:63" x14ac:dyDescent="0.3">
      <c r="A62">
        <v>17716</v>
      </c>
      <c r="B62">
        <v>26.012</v>
      </c>
      <c r="C62">
        <v>1435.9519</v>
      </c>
      <c r="D62" t="s">
        <v>1223</v>
      </c>
      <c r="E62" t="s">
        <v>67</v>
      </c>
      <c r="F62" t="s">
        <v>68</v>
      </c>
      <c r="G62">
        <v>0.06</v>
      </c>
      <c r="H62" t="b">
        <v>0</v>
      </c>
      <c r="I62">
        <v>13.35</v>
      </c>
      <c r="J62">
        <v>1435.9648400000001</v>
      </c>
      <c r="K62" t="s">
        <v>1224</v>
      </c>
      <c r="L62" t="s">
        <v>869</v>
      </c>
      <c r="M62" t="s">
        <v>1225</v>
      </c>
      <c r="N62" t="s">
        <v>1226</v>
      </c>
      <c r="O62">
        <v>530</v>
      </c>
      <c r="P62" t="b">
        <v>0</v>
      </c>
      <c r="Q62" t="b">
        <v>1</v>
      </c>
      <c r="R62" t="b">
        <v>0</v>
      </c>
      <c r="S62" t="s">
        <v>69</v>
      </c>
      <c r="T62" t="b">
        <v>0</v>
      </c>
      <c r="U62" t="b">
        <v>0</v>
      </c>
      <c r="V62">
        <v>17716</v>
      </c>
      <c r="W62">
        <v>0</v>
      </c>
      <c r="X62">
        <v>0</v>
      </c>
      <c r="Y62">
        <v>0.9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0.9</v>
      </c>
      <c r="AF62">
        <v>13.89</v>
      </c>
      <c r="AG62" t="s">
        <v>55</v>
      </c>
      <c r="AH62" t="s">
        <v>1227</v>
      </c>
      <c r="AI62" t="s">
        <v>68</v>
      </c>
      <c r="AJ62">
        <v>39078</v>
      </c>
      <c r="AK62">
        <v>0</v>
      </c>
      <c r="AL62">
        <v>0</v>
      </c>
      <c r="AM62">
        <v>0</v>
      </c>
      <c r="AN62">
        <v>18755</v>
      </c>
      <c r="AO62">
        <v>95922</v>
      </c>
      <c r="AP62">
        <v>173938</v>
      </c>
      <c r="AQ62">
        <v>41354</v>
      </c>
      <c r="AR62">
        <v>132834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51251.645179811603</v>
      </c>
      <c r="BC62">
        <v>116041.886869416</v>
      </c>
      <c r="BD62">
        <v>0</v>
      </c>
      <c r="BE62">
        <v>0</v>
      </c>
      <c r="BF62">
        <v>0</v>
      </c>
      <c r="BG62">
        <v>39998.399812607997</v>
      </c>
      <c r="BH62">
        <v>67868.0510401254</v>
      </c>
      <c r="BI62">
        <v>0</v>
      </c>
      <c r="BJ62">
        <v>0</v>
      </c>
      <c r="BK62">
        <v>0</v>
      </c>
    </row>
    <row r="63" spans="1:63" x14ac:dyDescent="0.3">
      <c r="A63">
        <v>17731</v>
      </c>
      <c r="B63">
        <v>25.588999999999999</v>
      </c>
      <c r="C63">
        <v>1437.90137</v>
      </c>
      <c r="D63" t="s">
        <v>1228</v>
      </c>
      <c r="E63" t="s">
        <v>67</v>
      </c>
      <c r="F63" t="s">
        <v>68</v>
      </c>
      <c r="G63">
        <v>0.06</v>
      </c>
      <c r="H63" t="b">
        <v>0</v>
      </c>
      <c r="I63">
        <v>12.5</v>
      </c>
      <c r="J63">
        <v>1437.88672</v>
      </c>
      <c r="K63" t="s">
        <v>1229</v>
      </c>
      <c r="L63" t="s">
        <v>869</v>
      </c>
      <c r="M63" t="s">
        <v>1230</v>
      </c>
      <c r="N63" t="s">
        <v>1231</v>
      </c>
      <c r="O63">
        <v>530</v>
      </c>
      <c r="P63" t="b">
        <v>0</v>
      </c>
      <c r="Q63" t="b">
        <v>1</v>
      </c>
      <c r="R63" t="b">
        <v>0</v>
      </c>
      <c r="S63" t="s">
        <v>69</v>
      </c>
      <c r="T63" t="b">
        <v>0</v>
      </c>
      <c r="U63" t="b">
        <v>0</v>
      </c>
      <c r="V63">
        <v>17731</v>
      </c>
      <c r="W63">
        <v>0</v>
      </c>
      <c r="X63">
        <v>0</v>
      </c>
      <c r="Y63">
        <v>0.88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0.88</v>
      </c>
      <c r="AF63">
        <v>10.41</v>
      </c>
      <c r="AG63" t="s">
        <v>54</v>
      </c>
      <c r="AH63" t="s">
        <v>1232</v>
      </c>
      <c r="AI63" t="s">
        <v>68</v>
      </c>
      <c r="AJ63">
        <v>28934</v>
      </c>
      <c r="AK63">
        <v>0</v>
      </c>
      <c r="AL63">
        <v>0</v>
      </c>
      <c r="AM63">
        <v>0</v>
      </c>
      <c r="AN63">
        <v>0</v>
      </c>
      <c r="AO63">
        <v>120378</v>
      </c>
      <c r="AP63">
        <v>19386</v>
      </c>
      <c r="AQ63">
        <v>29447</v>
      </c>
      <c r="AR63">
        <v>77074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49770.724787863299</v>
      </c>
      <c r="BC63">
        <v>41969.219377330897</v>
      </c>
      <c r="BD63">
        <v>0</v>
      </c>
      <c r="BE63">
        <v>0</v>
      </c>
      <c r="BF63">
        <v>0</v>
      </c>
      <c r="BG63">
        <v>62835.570537305102</v>
      </c>
      <c r="BH63">
        <v>30815.152167496701</v>
      </c>
      <c r="BI63">
        <v>0</v>
      </c>
      <c r="BJ63">
        <v>0</v>
      </c>
      <c r="BK63">
        <v>0</v>
      </c>
    </row>
    <row r="64" spans="1:63" x14ac:dyDescent="0.3">
      <c r="A64">
        <v>17769</v>
      </c>
      <c r="B64">
        <v>25.89</v>
      </c>
      <c r="C64">
        <v>1441.90308</v>
      </c>
      <c r="D64" t="s">
        <v>1233</v>
      </c>
      <c r="E64" t="s">
        <v>67</v>
      </c>
      <c r="F64" t="s">
        <v>68</v>
      </c>
      <c r="G64">
        <v>0.06</v>
      </c>
      <c r="H64" t="b">
        <v>0</v>
      </c>
      <c r="I64">
        <v>12.77</v>
      </c>
      <c r="J64">
        <v>1441.91797</v>
      </c>
      <c r="K64" t="s">
        <v>1234</v>
      </c>
      <c r="L64" t="s">
        <v>869</v>
      </c>
      <c r="M64" t="s">
        <v>1235</v>
      </c>
      <c r="N64" t="s">
        <v>1236</v>
      </c>
      <c r="O64">
        <v>530</v>
      </c>
      <c r="P64" t="b">
        <v>0</v>
      </c>
      <c r="Q64" t="b">
        <v>1</v>
      </c>
      <c r="R64" t="b">
        <v>0</v>
      </c>
      <c r="S64" t="s">
        <v>69</v>
      </c>
      <c r="T64" t="b">
        <v>0</v>
      </c>
      <c r="U64" t="b">
        <v>0</v>
      </c>
      <c r="V64">
        <v>17769</v>
      </c>
      <c r="W64">
        <v>0</v>
      </c>
      <c r="X64">
        <v>0</v>
      </c>
      <c r="Y64">
        <v>0.88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0.88</v>
      </c>
      <c r="AF64">
        <v>15.71</v>
      </c>
      <c r="AG64" t="s">
        <v>56</v>
      </c>
      <c r="AH64" t="s">
        <v>1237</v>
      </c>
      <c r="AI64" t="s">
        <v>68</v>
      </c>
      <c r="AJ64">
        <v>121985</v>
      </c>
      <c r="AK64">
        <v>0</v>
      </c>
      <c r="AL64">
        <v>0</v>
      </c>
      <c r="AM64">
        <v>0</v>
      </c>
      <c r="AN64">
        <v>181296</v>
      </c>
      <c r="AO64">
        <v>185761</v>
      </c>
      <c r="AP64">
        <v>100960</v>
      </c>
      <c r="AQ64">
        <v>201687</v>
      </c>
      <c r="AR64">
        <v>180219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163013.997491146</v>
      </c>
      <c r="BC64">
        <v>160955.43440602499</v>
      </c>
      <c r="BD64">
        <v>0</v>
      </c>
      <c r="BE64">
        <v>0</v>
      </c>
      <c r="BF64">
        <v>0</v>
      </c>
      <c r="BG64">
        <v>35601.856924800202</v>
      </c>
      <c r="BH64">
        <v>53054.536729023101</v>
      </c>
      <c r="BI64">
        <v>0</v>
      </c>
      <c r="BJ64">
        <v>0</v>
      </c>
      <c r="BK64">
        <v>0</v>
      </c>
    </row>
    <row r="65" spans="1:63" x14ac:dyDescent="0.3">
      <c r="A65">
        <v>17770</v>
      </c>
      <c r="B65">
        <v>25.585999999999999</v>
      </c>
      <c r="C65">
        <v>1441.9156499999999</v>
      </c>
      <c r="D65" t="s">
        <v>1233</v>
      </c>
      <c r="E65" t="s">
        <v>67</v>
      </c>
      <c r="F65" t="s">
        <v>68</v>
      </c>
      <c r="G65">
        <v>0.11</v>
      </c>
      <c r="H65" t="b">
        <v>0</v>
      </c>
      <c r="I65">
        <v>12.77</v>
      </c>
      <c r="J65">
        <v>1441.91797</v>
      </c>
      <c r="K65" t="s">
        <v>1234</v>
      </c>
      <c r="L65" t="s">
        <v>869</v>
      </c>
      <c r="M65" t="s">
        <v>1235</v>
      </c>
      <c r="N65" t="s">
        <v>1236</v>
      </c>
      <c r="O65">
        <v>530</v>
      </c>
      <c r="P65" t="b">
        <v>0</v>
      </c>
      <c r="Q65" t="b">
        <v>1</v>
      </c>
      <c r="R65" t="b">
        <v>0</v>
      </c>
      <c r="S65" t="s">
        <v>69</v>
      </c>
      <c r="T65" t="b">
        <v>0</v>
      </c>
      <c r="U65" t="b">
        <v>0</v>
      </c>
      <c r="V65">
        <v>17770</v>
      </c>
      <c r="W65">
        <v>0</v>
      </c>
      <c r="X65">
        <v>0</v>
      </c>
      <c r="Y65">
        <v>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1</v>
      </c>
      <c r="AF65">
        <v>22.48</v>
      </c>
      <c r="AG65" t="s">
        <v>53</v>
      </c>
      <c r="AH65" t="s">
        <v>1238</v>
      </c>
      <c r="AI65" t="s">
        <v>68</v>
      </c>
      <c r="AJ65">
        <v>24947</v>
      </c>
      <c r="AK65">
        <v>0</v>
      </c>
      <c r="AL65">
        <v>0</v>
      </c>
      <c r="AM65">
        <v>0</v>
      </c>
      <c r="AN65">
        <v>247841</v>
      </c>
      <c r="AO65">
        <v>205772</v>
      </c>
      <c r="AP65">
        <v>89053</v>
      </c>
      <c r="AQ65">
        <v>166342</v>
      </c>
      <c r="AR65">
        <v>278069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159520.04923347899</v>
      </c>
      <c r="BC65">
        <v>177821.54059995699</v>
      </c>
      <c r="BD65">
        <v>0</v>
      </c>
      <c r="BE65">
        <v>0</v>
      </c>
      <c r="BF65">
        <v>0</v>
      </c>
      <c r="BG65">
        <v>118426.477545242</v>
      </c>
      <c r="BH65">
        <v>95029.604483875606</v>
      </c>
      <c r="BI65">
        <v>0</v>
      </c>
      <c r="BJ65">
        <v>0</v>
      </c>
      <c r="BK65">
        <v>0</v>
      </c>
    </row>
    <row r="66" spans="1:63" x14ac:dyDescent="0.3">
      <c r="A66">
        <v>17901</v>
      </c>
      <c r="B66">
        <v>26.050999999999998</v>
      </c>
      <c r="C66">
        <v>1455.9984099999999</v>
      </c>
      <c r="D66" t="s">
        <v>1239</v>
      </c>
      <c r="E66" t="s">
        <v>67</v>
      </c>
      <c r="F66" t="s">
        <v>68</v>
      </c>
      <c r="G66">
        <v>0.33</v>
      </c>
      <c r="H66" t="b">
        <v>0</v>
      </c>
      <c r="I66">
        <v>13.63</v>
      </c>
      <c r="J66">
        <v>1456.0275899999999</v>
      </c>
      <c r="K66" t="s">
        <v>1240</v>
      </c>
      <c r="L66" t="s">
        <v>869</v>
      </c>
      <c r="M66" t="s">
        <v>1241</v>
      </c>
      <c r="N66" t="s">
        <v>1242</v>
      </c>
      <c r="O66">
        <v>530</v>
      </c>
      <c r="P66" t="b">
        <v>0</v>
      </c>
      <c r="Q66" t="b">
        <v>1</v>
      </c>
      <c r="R66" t="b">
        <v>0</v>
      </c>
      <c r="S66" t="s">
        <v>69</v>
      </c>
      <c r="T66" t="b">
        <v>0</v>
      </c>
      <c r="U66" t="b">
        <v>0</v>
      </c>
      <c r="V66">
        <v>17901</v>
      </c>
      <c r="W66">
        <v>0</v>
      </c>
      <c r="X66">
        <v>0</v>
      </c>
      <c r="Y66">
        <v>0.62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0.62</v>
      </c>
      <c r="AF66">
        <v>34.22</v>
      </c>
      <c r="AG66" t="s">
        <v>60</v>
      </c>
      <c r="AH66" t="s">
        <v>1243</v>
      </c>
      <c r="AI66" t="s">
        <v>68</v>
      </c>
      <c r="AJ66">
        <v>252264</v>
      </c>
      <c r="AK66">
        <v>0</v>
      </c>
      <c r="AL66">
        <v>0</v>
      </c>
      <c r="AM66">
        <v>0</v>
      </c>
      <c r="AN66">
        <v>907765</v>
      </c>
      <c r="AO66">
        <v>552729</v>
      </c>
      <c r="AP66">
        <v>0</v>
      </c>
      <c r="AQ66">
        <v>0</v>
      </c>
      <c r="AR66">
        <v>0</v>
      </c>
      <c r="AS66">
        <v>453661</v>
      </c>
      <c r="AT66">
        <v>908128</v>
      </c>
      <c r="AU66">
        <v>697431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570919.11296616704</v>
      </c>
      <c r="BC66">
        <v>0</v>
      </c>
      <c r="BD66">
        <v>686406.45812658302</v>
      </c>
      <c r="BE66">
        <v>0</v>
      </c>
      <c r="BF66">
        <v>0</v>
      </c>
      <c r="BG66">
        <v>328128.777150087</v>
      </c>
      <c r="BH66">
        <v>0</v>
      </c>
      <c r="BI66">
        <v>227434.12056411701</v>
      </c>
      <c r="BJ66">
        <v>0</v>
      </c>
      <c r="BK66">
        <v>0</v>
      </c>
    </row>
    <row r="67" spans="1:63" x14ac:dyDescent="0.3">
      <c r="A67">
        <v>17957</v>
      </c>
      <c r="B67">
        <v>25.38</v>
      </c>
      <c r="C67">
        <v>1461.8737799999999</v>
      </c>
      <c r="D67" t="s">
        <v>1244</v>
      </c>
      <c r="E67" t="s">
        <v>67</v>
      </c>
      <c r="F67" t="s">
        <v>68</v>
      </c>
      <c r="G67">
        <v>0.06</v>
      </c>
      <c r="H67" t="b">
        <v>0</v>
      </c>
      <c r="I67">
        <v>12.41</v>
      </c>
      <c r="J67">
        <v>1461.88672</v>
      </c>
      <c r="K67" t="s">
        <v>1245</v>
      </c>
      <c r="L67" t="s">
        <v>869</v>
      </c>
      <c r="M67" t="s">
        <v>1246</v>
      </c>
      <c r="N67" t="s">
        <v>1247</v>
      </c>
      <c r="O67">
        <v>530</v>
      </c>
      <c r="P67" t="b">
        <v>0</v>
      </c>
      <c r="Q67" t="b">
        <v>1</v>
      </c>
      <c r="R67" t="b">
        <v>0</v>
      </c>
      <c r="S67" t="s">
        <v>69</v>
      </c>
      <c r="T67" t="b">
        <v>0</v>
      </c>
      <c r="U67" t="b">
        <v>0</v>
      </c>
      <c r="V67">
        <v>17957</v>
      </c>
      <c r="W67">
        <v>0</v>
      </c>
      <c r="X67">
        <v>0</v>
      </c>
      <c r="Y67">
        <v>0.91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0.91</v>
      </c>
      <c r="AF67">
        <v>6.55</v>
      </c>
      <c r="AG67" t="s">
        <v>53</v>
      </c>
      <c r="AH67" t="s">
        <v>1248</v>
      </c>
      <c r="AI67" t="s">
        <v>68</v>
      </c>
      <c r="AJ67">
        <v>39191</v>
      </c>
      <c r="AK67">
        <v>0</v>
      </c>
      <c r="AL67">
        <v>0</v>
      </c>
      <c r="AM67">
        <v>0</v>
      </c>
      <c r="AN67">
        <v>60278</v>
      </c>
      <c r="AO67">
        <v>35835</v>
      </c>
      <c r="AP67">
        <v>77618</v>
      </c>
      <c r="AQ67">
        <v>65081</v>
      </c>
      <c r="AR67">
        <v>46566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45101.531824840902</v>
      </c>
      <c r="BC67">
        <v>63088.308147553602</v>
      </c>
      <c r="BD67">
        <v>0</v>
      </c>
      <c r="BE67">
        <v>0</v>
      </c>
      <c r="BF67">
        <v>0</v>
      </c>
      <c r="BG67">
        <v>13250.120976181401</v>
      </c>
      <c r="BH67">
        <v>15621.4669338729</v>
      </c>
      <c r="BI67">
        <v>0</v>
      </c>
      <c r="BJ67">
        <v>0</v>
      </c>
      <c r="BK67">
        <v>0</v>
      </c>
    </row>
    <row r="68" spans="1:63" x14ac:dyDescent="0.3">
      <c r="A68">
        <v>17976</v>
      </c>
      <c r="B68">
        <v>25.431000000000001</v>
      </c>
      <c r="C68">
        <v>1463.8872100000001</v>
      </c>
      <c r="D68" t="s">
        <v>1249</v>
      </c>
      <c r="E68" t="s">
        <v>67</v>
      </c>
      <c r="F68" t="s">
        <v>68</v>
      </c>
      <c r="G68">
        <v>0.28000000000000003</v>
      </c>
      <c r="H68" t="b">
        <v>0</v>
      </c>
      <c r="I68">
        <v>12.59</v>
      </c>
      <c r="J68">
        <v>1463.9023400000001</v>
      </c>
      <c r="K68" t="s">
        <v>1250</v>
      </c>
      <c r="L68" t="s">
        <v>869</v>
      </c>
      <c r="M68" t="s">
        <v>1251</v>
      </c>
      <c r="N68" t="s">
        <v>1252</v>
      </c>
      <c r="O68">
        <v>530</v>
      </c>
      <c r="P68" t="b">
        <v>0</v>
      </c>
      <c r="Q68" t="b">
        <v>1</v>
      </c>
      <c r="R68" t="b">
        <v>0</v>
      </c>
      <c r="S68" t="s">
        <v>69</v>
      </c>
      <c r="T68" t="b">
        <v>0</v>
      </c>
      <c r="U68" t="b">
        <v>0</v>
      </c>
      <c r="V68">
        <v>17976</v>
      </c>
      <c r="W68">
        <v>0</v>
      </c>
      <c r="X68">
        <v>0</v>
      </c>
      <c r="Y68">
        <v>0.9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0.9</v>
      </c>
      <c r="AF68">
        <v>30.84</v>
      </c>
      <c r="AG68" t="s">
        <v>53</v>
      </c>
      <c r="AH68" t="s">
        <v>1253</v>
      </c>
      <c r="AI68" t="s">
        <v>68</v>
      </c>
      <c r="AJ68">
        <v>829838</v>
      </c>
      <c r="AK68">
        <v>0</v>
      </c>
      <c r="AL68">
        <v>0</v>
      </c>
      <c r="AM68">
        <v>0</v>
      </c>
      <c r="AN68">
        <v>530907</v>
      </c>
      <c r="AO68">
        <v>353859</v>
      </c>
      <c r="AP68">
        <v>324314</v>
      </c>
      <c r="AQ68">
        <v>475346</v>
      </c>
      <c r="AR68">
        <v>459254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571534.598275417</v>
      </c>
      <c r="BC68">
        <v>419637.95239874098</v>
      </c>
      <c r="BD68">
        <v>0</v>
      </c>
      <c r="BE68">
        <v>0</v>
      </c>
      <c r="BF68">
        <v>0</v>
      </c>
      <c r="BG68">
        <v>240576.67354891601</v>
      </c>
      <c r="BH68">
        <v>82943.834196744996</v>
      </c>
      <c r="BI68">
        <v>0</v>
      </c>
      <c r="BJ68">
        <v>0</v>
      </c>
      <c r="BK68">
        <v>0</v>
      </c>
    </row>
    <row r="69" spans="1:63" x14ac:dyDescent="0.3">
      <c r="A69">
        <v>17977</v>
      </c>
      <c r="B69">
        <v>25.524999999999999</v>
      </c>
      <c r="C69">
        <v>1463.88806</v>
      </c>
      <c r="D69" t="s">
        <v>1249</v>
      </c>
      <c r="E69" t="s">
        <v>67</v>
      </c>
      <c r="F69" t="s">
        <v>68</v>
      </c>
      <c r="G69">
        <v>0.17</v>
      </c>
      <c r="H69" t="b">
        <v>0</v>
      </c>
      <c r="I69">
        <v>12.59</v>
      </c>
      <c r="J69">
        <v>1463.9023400000001</v>
      </c>
      <c r="K69" t="s">
        <v>1250</v>
      </c>
      <c r="L69" t="s">
        <v>869</v>
      </c>
      <c r="M69" t="s">
        <v>1251</v>
      </c>
      <c r="N69" t="s">
        <v>1252</v>
      </c>
      <c r="O69">
        <v>530</v>
      </c>
      <c r="P69" t="b">
        <v>0</v>
      </c>
      <c r="Q69" t="b">
        <v>1</v>
      </c>
      <c r="R69" t="b">
        <v>0</v>
      </c>
      <c r="S69" t="s">
        <v>69</v>
      </c>
      <c r="T69" t="b">
        <v>0</v>
      </c>
      <c r="U69" t="b">
        <v>0</v>
      </c>
      <c r="V69">
        <v>17977</v>
      </c>
      <c r="W69">
        <v>0</v>
      </c>
      <c r="X69">
        <v>0</v>
      </c>
      <c r="Y69">
        <v>0.89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0.89</v>
      </c>
      <c r="AF69">
        <v>32.950000000000003</v>
      </c>
      <c r="AG69" t="s">
        <v>49</v>
      </c>
      <c r="AH69" t="s">
        <v>1254</v>
      </c>
      <c r="AI69" t="s">
        <v>68</v>
      </c>
      <c r="AJ69">
        <v>829838</v>
      </c>
      <c r="AK69">
        <v>0</v>
      </c>
      <c r="AL69">
        <v>0</v>
      </c>
      <c r="AM69">
        <v>0</v>
      </c>
      <c r="AN69">
        <v>374789</v>
      </c>
      <c r="AO69">
        <v>247504</v>
      </c>
      <c r="AP69">
        <v>296745</v>
      </c>
      <c r="AQ69">
        <v>407267</v>
      </c>
      <c r="AR69">
        <v>440866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484043.76743386599</v>
      </c>
      <c r="BC69">
        <v>381625.74240221502</v>
      </c>
      <c r="BD69">
        <v>0</v>
      </c>
      <c r="BE69">
        <v>0</v>
      </c>
      <c r="BF69">
        <v>0</v>
      </c>
      <c r="BG69">
        <v>306154.89380664</v>
      </c>
      <c r="BH69">
        <v>75404.035481058003</v>
      </c>
      <c r="BI69">
        <v>0</v>
      </c>
      <c r="BJ69">
        <v>0</v>
      </c>
      <c r="BK69">
        <v>0</v>
      </c>
    </row>
    <row r="70" spans="1:63" x14ac:dyDescent="0.3">
      <c r="A70">
        <v>17995</v>
      </c>
      <c r="B70">
        <v>25.518999999999998</v>
      </c>
      <c r="C70">
        <v>1465.8903800000001</v>
      </c>
      <c r="D70" t="s">
        <v>1255</v>
      </c>
      <c r="E70" t="s">
        <v>67</v>
      </c>
      <c r="F70" t="s">
        <v>68</v>
      </c>
      <c r="G70">
        <v>0.06</v>
      </c>
      <c r="H70" t="b">
        <v>0</v>
      </c>
      <c r="I70">
        <v>12.77</v>
      </c>
      <c r="J70">
        <v>1465.91797</v>
      </c>
      <c r="K70" t="s">
        <v>1256</v>
      </c>
      <c r="L70" t="s">
        <v>869</v>
      </c>
      <c r="M70" t="s">
        <v>1257</v>
      </c>
      <c r="N70" t="s">
        <v>1258</v>
      </c>
      <c r="O70">
        <v>530</v>
      </c>
      <c r="P70" t="b">
        <v>0</v>
      </c>
      <c r="Q70" t="b">
        <v>1</v>
      </c>
      <c r="R70" t="b">
        <v>0</v>
      </c>
      <c r="S70" t="s">
        <v>69</v>
      </c>
      <c r="T70" t="b">
        <v>0</v>
      </c>
      <c r="U70" t="b">
        <v>0</v>
      </c>
      <c r="V70">
        <v>17995</v>
      </c>
      <c r="W70">
        <v>0</v>
      </c>
      <c r="X70">
        <v>0</v>
      </c>
      <c r="Y70">
        <v>0.64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0.64</v>
      </c>
      <c r="AF70">
        <v>5.43</v>
      </c>
      <c r="AG70" t="s">
        <v>54</v>
      </c>
      <c r="AH70" t="s">
        <v>1259</v>
      </c>
      <c r="AI70" t="s">
        <v>68</v>
      </c>
      <c r="AJ70">
        <v>66610</v>
      </c>
      <c r="AK70">
        <v>0</v>
      </c>
      <c r="AL70">
        <v>0</v>
      </c>
      <c r="AM70">
        <v>0</v>
      </c>
      <c r="AN70">
        <v>89059</v>
      </c>
      <c r="AO70">
        <v>102610</v>
      </c>
      <c r="AP70">
        <v>47427</v>
      </c>
      <c r="AQ70">
        <v>105328</v>
      </c>
      <c r="AR70">
        <v>95245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86093.302993720106</v>
      </c>
      <c r="BC70">
        <v>82666.481441813099</v>
      </c>
      <c r="BD70">
        <v>0</v>
      </c>
      <c r="BE70">
        <v>0</v>
      </c>
      <c r="BF70">
        <v>0</v>
      </c>
      <c r="BG70">
        <v>18182.507339721498</v>
      </c>
      <c r="BH70">
        <v>30932.150247519501</v>
      </c>
      <c r="BI70">
        <v>0</v>
      </c>
      <c r="BJ70">
        <v>0</v>
      </c>
      <c r="BK70">
        <v>0</v>
      </c>
    </row>
    <row r="71" spans="1:63" x14ac:dyDescent="0.3">
      <c r="A71">
        <v>18030</v>
      </c>
      <c r="B71">
        <v>26.332999999999998</v>
      </c>
      <c r="C71">
        <v>1470.01343</v>
      </c>
      <c r="D71" t="s">
        <v>1260</v>
      </c>
      <c r="E71" t="s">
        <v>67</v>
      </c>
      <c r="F71" t="s">
        <v>68</v>
      </c>
      <c r="G71">
        <v>0.17</v>
      </c>
      <c r="H71" t="b">
        <v>0</v>
      </c>
      <c r="I71">
        <v>13.71</v>
      </c>
      <c r="J71">
        <v>1470.04321</v>
      </c>
      <c r="K71" t="s">
        <v>1261</v>
      </c>
      <c r="L71" t="s">
        <v>869</v>
      </c>
      <c r="M71" t="s">
        <v>1262</v>
      </c>
      <c r="N71" t="s">
        <v>1263</v>
      </c>
      <c r="O71">
        <v>530</v>
      </c>
      <c r="P71" t="b">
        <v>0</v>
      </c>
      <c r="Q71" t="b">
        <v>1</v>
      </c>
      <c r="R71" t="b">
        <v>0</v>
      </c>
      <c r="S71" t="s">
        <v>69</v>
      </c>
      <c r="T71" t="b">
        <v>0</v>
      </c>
      <c r="U71" t="b">
        <v>0</v>
      </c>
      <c r="V71">
        <v>18030</v>
      </c>
      <c r="W71">
        <v>0</v>
      </c>
      <c r="X71">
        <v>0</v>
      </c>
      <c r="Y71">
        <v>0.62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0.62</v>
      </c>
      <c r="AF71">
        <v>6.23</v>
      </c>
      <c r="AG71" t="s">
        <v>53</v>
      </c>
      <c r="AH71" t="s">
        <v>1264</v>
      </c>
      <c r="AI71" t="s">
        <v>68</v>
      </c>
      <c r="AJ71">
        <v>30137</v>
      </c>
      <c r="AK71">
        <v>0</v>
      </c>
      <c r="AL71">
        <v>0</v>
      </c>
      <c r="AM71">
        <v>0</v>
      </c>
      <c r="AN71">
        <v>58171</v>
      </c>
      <c r="AO71">
        <v>75888</v>
      </c>
      <c r="AP71">
        <v>0</v>
      </c>
      <c r="AQ71">
        <v>0</v>
      </c>
      <c r="AR71">
        <v>0</v>
      </c>
      <c r="AS71">
        <v>27541</v>
      </c>
      <c r="AT71">
        <v>51643</v>
      </c>
      <c r="AU71">
        <v>27299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54731.735500814502</v>
      </c>
      <c r="BC71">
        <v>0</v>
      </c>
      <c r="BD71">
        <v>35494.393702851798</v>
      </c>
      <c r="BE71">
        <v>0</v>
      </c>
      <c r="BF71">
        <v>0</v>
      </c>
      <c r="BG71">
        <v>23068.5966248443</v>
      </c>
      <c r="BH71">
        <v>0</v>
      </c>
      <c r="BI71">
        <v>13986.0227193274</v>
      </c>
      <c r="BJ71">
        <v>0</v>
      </c>
      <c r="BK71">
        <v>0</v>
      </c>
    </row>
    <row r="72" spans="1:63" x14ac:dyDescent="0.3">
      <c r="A72">
        <v>18062</v>
      </c>
      <c r="B72">
        <v>25.74</v>
      </c>
      <c r="C72">
        <v>1473.89075</v>
      </c>
      <c r="D72" t="s">
        <v>1265</v>
      </c>
      <c r="E72" t="s">
        <v>67</v>
      </c>
      <c r="F72" t="s">
        <v>68</v>
      </c>
      <c r="G72">
        <v>0.17</v>
      </c>
      <c r="H72" t="b">
        <v>0</v>
      </c>
      <c r="I72">
        <v>12.33</v>
      </c>
      <c r="J72">
        <v>1473.88672</v>
      </c>
      <c r="K72" t="s">
        <v>1266</v>
      </c>
      <c r="L72" t="s">
        <v>869</v>
      </c>
      <c r="M72" t="s">
        <v>1267</v>
      </c>
      <c r="N72" t="s">
        <v>1268</v>
      </c>
      <c r="O72">
        <v>530</v>
      </c>
      <c r="P72" t="b">
        <v>0</v>
      </c>
      <c r="Q72" t="b">
        <v>1</v>
      </c>
      <c r="R72" t="b">
        <v>0</v>
      </c>
      <c r="S72" t="s">
        <v>69</v>
      </c>
      <c r="T72" t="b">
        <v>0</v>
      </c>
      <c r="U72" t="b">
        <v>0</v>
      </c>
      <c r="V72">
        <v>18062</v>
      </c>
      <c r="W72">
        <v>0</v>
      </c>
      <c r="X72">
        <v>0</v>
      </c>
      <c r="Y72">
        <v>0.99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0.99</v>
      </c>
      <c r="AF72">
        <v>14.9</v>
      </c>
      <c r="AG72" t="s">
        <v>53</v>
      </c>
      <c r="AH72" t="s">
        <v>1269</v>
      </c>
      <c r="AI72" t="s">
        <v>68</v>
      </c>
      <c r="AJ72">
        <v>57519</v>
      </c>
      <c r="AK72">
        <v>0</v>
      </c>
      <c r="AL72">
        <v>0</v>
      </c>
      <c r="AM72">
        <v>0</v>
      </c>
      <c r="AN72">
        <v>175876</v>
      </c>
      <c r="AO72">
        <v>94406</v>
      </c>
      <c r="AP72">
        <v>78706</v>
      </c>
      <c r="AQ72">
        <v>93015</v>
      </c>
      <c r="AR72">
        <v>128748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109266.84853257101</v>
      </c>
      <c r="BC72">
        <v>100156.34675014</v>
      </c>
      <c r="BD72">
        <v>0</v>
      </c>
      <c r="BE72">
        <v>0</v>
      </c>
      <c r="BF72">
        <v>0</v>
      </c>
      <c r="BG72">
        <v>60561.439760904701</v>
      </c>
      <c r="BH72">
        <v>25774.359618734401</v>
      </c>
      <c r="BI72">
        <v>0</v>
      </c>
      <c r="BJ72">
        <v>0</v>
      </c>
      <c r="BK72">
        <v>0</v>
      </c>
    </row>
    <row r="73" spans="1:63" x14ac:dyDescent="0.3">
      <c r="A73">
        <v>18063</v>
      </c>
      <c r="B73">
        <v>25.611000000000001</v>
      </c>
      <c r="C73">
        <v>1473.8920900000001</v>
      </c>
      <c r="D73" t="s">
        <v>1265</v>
      </c>
      <c r="E73" t="s">
        <v>67</v>
      </c>
      <c r="F73" t="s">
        <v>68</v>
      </c>
      <c r="G73">
        <v>0.11</v>
      </c>
      <c r="H73" t="b">
        <v>0</v>
      </c>
      <c r="I73">
        <v>12.33</v>
      </c>
      <c r="J73">
        <v>1473.88672</v>
      </c>
      <c r="K73" t="s">
        <v>1266</v>
      </c>
      <c r="L73" t="s">
        <v>869</v>
      </c>
      <c r="M73" t="s">
        <v>1267</v>
      </c>
      <c r="N73" t="s">
        <v>1268</v>
      </c>
      <c r="O73">
        <v>530</v>
      </c>
      <c r="P73" t="b">
        <v>0</v>
      </c>
      <c r="Q73" t="b">
        <v>1</v>
      </c>
      <c r="R73" t="b">
        <v>0</v>
      </c>
      <c r="S73" t="s">
        <v>69</v>
      </c>
      <c r="T73" t="b">
        <v>0</v>
      </c>
      <c r="U73" t="b">
        <v>0</v>
      </c>
      <c r="V73">
        <v>18063</v>
      </c>
      <c r="W73">
        <v>0</v>
      </c>
      <c r="X73">
        <v>0</v>
      </c>
      <c r="Y73">
        <v>0.98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0.98</v>
      </c>
      <c r="AF73">
        <v>14.77</v>
      </c>
      <c r="AG73" t="s">
        <v>49</v>
      </c>
      <c r="AH73" t="s">
        <v>1270</v>
      </c>
      <c r="AI73" t="s">
        <v>68</v>
      </c>
      <c r="AJ73">
        <v>138061</v>
      </c>
      <c r="AK73">
        <v>0</v>
      </c>
      <c r="AL73">
        <v>0</v>
      </c>
      <c r="AM73">
        <v>0</v>
      </c>
      <c r="AN73">
        <v>80591</v>
      </c>
      <c r="AO73">
        <v>147105</v>
      </c>
      <c r="AP73">
        <v>90517</v>
      </c>
      <c r="AQ73">
        <v>100647</v>
      </c>
      <c r="AR73">
        <v>197518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121918.860896393</v>
      </c>
      <c r="BC73">
        <v>129560.782553857</v>
      </c>
      <c r="BD73">
        <v>0</v>
      </c>
      <c r="BE73">
        <v>0</v>
      </c>
      <c r="BF73">
        <v>0</v>
      </c>
      <c r="BG73">
        <v>36075.541889920001</v>
      </c>
      <c r="BH73">
        <v>59070.685414503401</v>
      </c>
      <c r="BI73">
        <v>0</v>
      </c>
      <c r="BJ73">
        <v>0</v>
      </c>
      <c r="BK73">
        <v>0</v>
      </c>
    </row>
    <row r="74" spans="1:63" x14ac:dyDescent="0.3">
      <c r="A74">
        <v>18079</v>
      </c>
      <c r="B74">
        <v>26.059000000000001</v>
      </c>
      <c r="C74">
        <v>1475.87354</v>
      </c>
      <c r="D74" t="s">
        <v>1271</v>
      </c>
      <c r="E74" t="s">
        <v>67</v>
      </c>
      <c r="F74" t="s">
        <v>68</v>
      </c>
      <c r="G74">
        <v>0.06</v>
      </c>
      <c r="H74" t="b">
        <v>0</v>
      </c>
      <c r="I74">
        <v>12.53</v>
      </c>
      <c r="J74">
        <v>1475.9023400000001</v>
      </c>
      <c r="K74" t="s">
        <v>1272</v>
      </c>
      <c r="L74" t="s">
        <v>869</v>
      </c>
      <c r="M74" t="s">
        <v>1273</v>
      </c>
      <c r="N74" t="s">
        <v>1274</v>
      </c>
      <c r="O74">
        <v>530</v>
      </c>
      <c r="P74" t="b">
        <v>0</v>
      </c>
      <c r="Q74" t="b">
        <v>1</v>
      </c>
      <c r="R74" t="b">
        <v>0</v>
      </c>
      <c r="S74" t="s">
        <v>69</v>
      </c>
      <c r="T74" t="b">
        <v>0</v>
      </c>
      <c r="U74" t="b">
        <v>0</v>
      </c>
      <c r="V74">
        <v>18079</v>
      </c>
      <c r="W74">
        <v>0</v>
      </c>
      <c r="X74">
        <v>0</v>
      </c>
      <c r="Y74">
        <v>0.62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0.62</v>
      </c>
      <c r="AF74">
        <v>8.57</v>
      </c>
      <c r="AG74" t="s">
        <v>49</v>
      </c>
      <c r="AH74" t="s">
        <v>1275</v>
      </c>
      <c r="AI74" t="s">
        <v>68</v>
      </c>
      <c r="AJ74">
        <v>70448</v>
      </c>
      <c r="AK74">
        <v>0</v>
      </c>
      <c r="AL74">
        <v>0</v>
      </c>
      <c r="AM74">
        <v>0</v>
      </c>
      <c r="AN74">
        <v>46556</v>
      </c>
      <c r="AO74">
        <v>52224</v>
      </c>
      <c r="AP74">
        <v>0</v>
      </c>
      <c r="AQ74">
        <v>0</v>
      </c>
      <c r="AR74">
        <v>0</v>
      </c>
      <c r="AS74">
        <v>97152</v>
      </c>
      <c r="AT74">
        <v>97784</v>
      </c>
      <c r="AU74">
        <v>121310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56409.124083590403</v>
      </c>
      <c r="BC74">
        <v>0</v>
      </c>
      <c r="BD74">
        <v>105415.492430728</v>
      </c>
      <c r="BE74">
        <v>0</v>
      </c>
      <c r="BF74">
        <v>0</v>
      </c>
      <c r="BG74">
        <v>12483.5849995429</v>
      </c>
      <c r="BH74">
        <v>0</v>
      </c>
      <c r="BI74">
        <v>13769.058285777501</v>
      </c>
      <c r="BJ74">
        <v>0</v>
      </c>
      <c r="BK74">
        <v>0</v>
      </c>
    </row>
    <row r="75" spans="1:63" x14ac:dyDescent="0.3">
      <c r="A75">
        <v>18095</v>
      </c>
      <c r="B75">
        <v>25.606000000000002</v>
      </c>
      <c r="C75">
        <v>1477.9063699999999</v>
      </c>
      <c r="D75" t="s">
        <v>1276</v>
      </c>
      <c r="E75" t="s">
        <v>67</v>
      </c>
      <c r="F75" t="s">
        <v>68</v>
      </c>
      <c r="G75">
        <v>0.22</v>
      </c>
      <c r="H75" t="b">
        <v>0</v>
      </c>
      <c r="I75">
        <v>12.76</v>
      </c>
      <c r="J75">
        <v>1477.91797</v>
      </c>
      <c r="K75" t="s">
        <v>1277</v>
      </c>
      <c r="L75" t="s">
        <v>869</v>
      </c>
      <c r="M75" t="s">
        <v>1278</v>
      </c>
      <c r="N75" t="s">
        <v>1279</v>
      </c>
      <c r="O75">
        <v>530</v>
      </c>
      <c r="P75" t="b">
        <v>0</v>
      </c>
      <c r="Q75" t="b">
        <v>1</v>
      </c>
      <c r="R75" t="b">
        <v>0</v>
      </c>
      <c r="S75" t="s">
        <v>69</v>
      </c>
      <c r="T75" t="b">
        <v>0</v>
      </c>
      <c r="U75" t="b">
        <v>0</v>
      </c>
      <c r="V75">
        <v>18095</v>
      </c>
      <c r="W75">
        <v>0</v>
      </c>
      <c r="X75">
        <v>0</v>
      </c>
      <c r="Y75">
        <v>0.95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0.95</v>
      </c>
      <c r="AF75">
        <v>28.59</v>
      </c>
      <c r="AG75" t="s">
        <v>57</v>
      </c>
      <c r="AH75" t="s">
        <v>1280</v>
      </c>
      <c r="AI75" t="s">
        <v>68</v>
      </c>
      <c r="AJ75">
        <v>320605</v>
      </c>
      <c r="AK75">
        <v>0</v>
      </c>
      <c r="AL75">
        <v>0</v>
      </c>
      <c r="AM75">
        <v>0</v>
      </c>
      <c r="AN75">
        <v>308459</v>
      </c>
      <c r="AO75">
        <v>311796</v>
      </c>
      <c r="AP75">
        <v>444382</v>
      </c>
      <c r="AQ75">
        <v>344425</v>
      </c>
      <c r="AR75">
        <v>409801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10236</v>
      </c>
      <c r="BB75">
        <v>313619.90431744599</v>
      </c>
      <c r="BC75">
        <v>399536.15512046299</v>
      </c>
      <c r="BD75">
        <v>0</v>
      </c>
      <c r="BE75">
        <v>0</v>
      </c>
      <c r="BF75">
        <v>1706.0577081404899</v>
      </c>
      <c r="BG75">
        <v>6274.7668903725798</v>
      </c>
      <c r="BH75">
        <v>50762.617909751498</v>
      </c>
      <c r="BI75">
        <v>0</v>
      </c>
      <c r="BJ75">
        <v>0</v>
      </c>
      <c r="BK75">
        <v>4178.9708566863001</v>
      </c>
    </row>
    <row r="76" spans="1:63" x14ac:dyDescent="0.3">
      <c r="A76">
        <v>18172</v>
      </c>
      <c r="B76">
        <v>25.91</v>
      </c>
      <c r="C76">
        <v>1487.90796</v>
      </c>
      <c r="D76" t="s">
        <v>1281</v>
      </c>
      <c r="E76" t="s">
        <v>67</v>
      </c>
      <c r="F76" t="s">
        <v>68</v>
      </c>
      <c r="G76">
        <v>0.17</v>
      </c>
      <c r="H76" t="b">
        <v>0</v>
      </c>
      <c r="I76">
        <v>12.55</v>
      </c>
      <c r="J76">
        <v>1487.9023400000001</v>
      </c>
      <c r="K76" t="s">
        <v>1282</v>
      </c>
      <c r="L76" t="s">
        <v>869</v>
      </c>
      <c r="M76" t="s">
        <v>1283</v>
      </c>
      <c r="N76" t="s">
        <v>1284</v>
      </c>
      <c r="O76">
        <v>530</v>
      </c>
      <c r="P76" t="b">
        <v>0</v>
      </c>
      <c r="Q76" t="b">
        <v>1</v>
      </c>
      <c r="R76" t="b">
        <v>0</v>
      </c>
      <c r="S76" t="s">
        <v>69</v>
      </c>
      <c r="T76" t="b">
        <v>0</v>
      </c>
      <c r="U76" t="b">
        <v>0</v>
      </c>
      <c r="V76">
        <v>18172</v>
      </c>
      <c r="W76">
        <v>0</v>
      </c>
      <c r="X76">
        <v>0</v>
      </c>
      <c r="Y76">
        <v>0.98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0.98</v>
      </c>
      <c r="AF76">
        <v>19.09</v>
      </c>
      <c r="AG76" t="s">
        <v>53</v>
      </c>
      <c r="AH76" t="s">
        <v>1285</v>
      </c>
      <c r="AI76" t="s">
        <v>68</v>
      </c>
      <c r="AJ76">
        <v>217137</v>
      </c>
      <c r="AK76">
        <v>0</v>
      </c>
      <c r="AL76">
        <v>0</v>
      </c>
      <c r="AM76">
        <v>0</v>
      </c>
      <c r="AN76">
        <v>231747</v>
      </c>
      <c r="AO76">
        <v>129141</v>
      </c>
      <c r="AP76">
        <v>425405</v>
      </c>
      <c r="AQ76">
        <v>118643</v>
      </c>
      <c r="AR76">
        <v>305309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192674.78543320499</v>
      </c>
      <c r="BC76">
        <v>283119.26664366201</v>
      </c>
      <c r="BD76">
        <v>0</v>
      </c>
      <c r="BE76">
        <v>0</v>
      </c>
      <c r="BF76">
        <v>0</v>
      </c>
      <c r="BG76">
        <v>55505.013455784698</v>
      </c>
      <c r="BH76">
        <v>154580.19448817399</v>
      </c>
      <c r="BI76">
        <v>0</v>
      </c>
      <c r="BJ76">
        <v>0</v>
      </c>
      <c r="BK76">
        <v>0</v>
      </c>
    </row>
    <row r="77" spans="1:63" x14ac:dyDescent="0.3">
      <c r="A77">
        <v>18202</v>
      </c>
      <c r="B77">
        <v>25.893000000000001</v>
      </c>
      <c r="C77">
        <v>1491.92175</v>
      </c>
      <c r="D77" t="s">
        <v>1286</v>
      </c>
      <c r="E77" t="s">
        <v>67</v>
      </c>
      <c r="F77" t="s">
        <v>68</v>
      </c>
      <c r="G77">
        <v>0.28000000000000003</v>
      </c>
      <c r="H77" t="b">
        <v>0</v>
      </c>
      <c r="I77">
        <v>12.95</v>
      </c>
      <c r="J77">
        <v>1491.9335900000001</v>
      </c>
      <c r="K77" t="s">
        <v>1287</v>
      </c>
      <c r="L77" t="s">
        <v>869</v>
      </c>
      <c r="M77" t="s">
        <v>1288</v>
      </c>
      <c r="N77" t="s">
        <v>1289</v>
      </c>
      <c r="O77">
        <v>530</v>
      </c>
      <c r="P77" t="b">
        <v>0</v>
      </c>
      <c r="Q77" t="b">
        <v>1</v>
      </c>
      <c r="R77" t="b">
        <v>0</v>
      </c>
      <c r="S77" t="s">
        <v>69</v>
      </c>
      <c r="T77" t="b">
        <v>0</v>
      </c>
      <c r="U77" t="b">
        <v>0</v>
      </c>
      <c r="V77">
        <v>18202</v>
      </c>
      <c r="W77">
        <v>0</v>
      </c>
      <c r="X77">
        <v>0</v>
      </c>
      <c r="Y77">
        <v>0.92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0.92</v>
      </c>
      <c r="AF77">
        <v>30.73</v>
      </c>
      <c r="AG77" t="s">
        <v>55</v>
      </c>
      <c r="AH77" t="s">
        <v>1290</v>
      </c>
      <c r="AI77" t="s">
        <v>68</v>
      </c>
      <c r="AJ77">
        <v>422964</v>
      </c>
      <c r="AK77">
        <v>0</v>
      </c>
      <c r="AL77">
        <v>0</v>
      </c>
      <c r="AM77">
        <v>0</v>
      </c>
      <c r="AN77">
        <v>635185</v>
      </c>
      <c r="AO77">
        <v>129301</v>
      </c>
      <c r="AP77">
        <v>397601</v>
      </c>
      <c r="AQ77">
        <v>952330</v>
      </c>
      <c r="AR77">
        <v>958068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395816.584506477</v>
      </c>
      <c r="BC77">
        <v>769332.81772848801</v>
      </c>
      <c r="BD77">
        <v>0</v>
      </c>
      <c r="BE77">
        <v>0</v>
      </c>
      <c r="BF77">
        <v>0</v>
      </c>
      <c r="BG77">
        <v>254032.14325684801</v>
      </c>
      <c r="BH77">
        <v>321942.08977260301</v>
      </c>
      <c r="BI77">
        <v>0</v>
      </c>
      <c r="BJ77">
        <v>0</v>
      </c>
      <c r="BK77">
        <v>0</v>
      </c>
    </row>
    <row r="78" spans="1:63" x14ac:dyDescent="0.3">
      <c r="A78">
        <v>18267</v>
      </c>
      <c r="B78">
        <v>26.204000000000001</v>
      </c>
      <c r="C78">
        <v>1500.0795900000001</v>
      </c>
      <c r="D78" t="s">
        <v>1291</v>
      </c>
      <c r="E78" t="s">
        <v>67</v>
      </c>
      <c r="F78" t="s">
        <v>68</v>
      </c>
      <c r="G78">
        <v>0.11</v>
      </c>
      <c r="H78" t="b">
        <v>0</v>
      </c>
      <c r="I78">
        <v>13.99</v>
      </c>
      <c r="J78">
        <v>1500.0902100000001</v>
      </c>
      <c r="K78" t="s">
        <v>1292</v>
      </c>
      <c r="L78" t="s">
        <v>869</v>
      </c>
      <c r="M78" t="s">
        <v>1293</v>
      </c>
      <c r="N78" t="s">
        <v>1294</v>
      </c>
      <c r="O78">
        <v>530</v>
      </c>
      <c r="P78" t="b">
        <v>0</v>
      </c>
      <c r="Q78" t="b">
        <v>1</v>
      </c>
      <c r="R78" t="b">
        <v>0</v>
      </c>
      <c r="S78" t="s">
        <v>69</v>
      </c>
      <c r="T78" t="b">
        <v>0</v>
      </c>
      <c r="U78" t="b">
        <v>0</v>
      </c>
      <c r="V78">
        <v>18267</v>
      </c>
      <c r="W78">
        <v>0</v>
      </c>
      <c r="X78">
        <v>0</v>
      </c>
      <c r="Y78">
        <v>0.94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0.94</v>
      </c>
      <c r="AF78">
        <v>7.3</v>
      </c>
      <c r="AG78" t="s">
        <v>55</v>
      </c>
      <c r="AH78" t="s">
        <v>1295</v>
      </c>
      <c r="AI78" t="s">
        <v>68</v>
      </c>
      <c r="AJ78">
        <v>67635</v>
      </c>
      <c r="AK78">
        <v>0</v>
      </c>
      <c r="AL78">
        <v>0</v>
      </c>
      <c r="AM78">
        <v>0</v>
      </c>
      <c r="AN78">
        <v>70317</v>
      </c>
      <c r="AO78">
        <v>66820</v>
      </c>
      <c r="AP78">
        <v>74889</v>
      </c>
      <c r="AQ78">
        <v>41433</v>
      </c>
      <c r="AR78">
        <v>27701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68257.372890855797</v>
      </c>
      <c r="BC78">
        <v>48007.494719609997</v>
      </c>
      <c r="BD78">
        <v>0</v>
      </c>
      <c r="BE78">
        <v>0</v>
      </c>
      <c r="BF78">
        <v>0</v>
      </c>
      <c r="BG78">
        <v>1829.7293347049799</v>
      </c>
      <c r="BH78">
        <v>24271.409660756701</v>
      </c>
      <c r="BI78">
        <v>0</v>
      </c>
      <c r="BJ78">
        <v>0</v>
      </c>
      <c r="BK78">
        <v>0</v>
      </c>
    </row>
    <row r="79" spans="1:63" x14ac:dyDescent="0.3">
      <c r="A79">
        <v>18277</v>
      </c>
      <c r="B79">
        <v>26.096</v>
      </c>
      <c r="C79">
        <v>1501.92615</v>
      </c>
      <c r="D79" t="s">
        <v>1296</v>
      </c>
      <c r="E79" t="s">
        <v>67</v>
      </c>
      <c r="F79" t="s">
        <v>68</v>
      </c>
      <c r="G79">
        <v>0.22</v>
      </c>
      <c r="H79" t="b">
        <v>0</v>
      </c>
      <c r="I79">
        <v>12.8</v>
      </c>
      <c r="J79">
        <v>1501.91797</v>
      </c>
      <c r="K79" t="s">
        <v>1297</v>
      </c>
      <c r="L79" t="s">
        <v>869</v>
      </c>
      <c r="M79" t="s">
        <v>1298</v>
      </c>
      <c r="N79" t="s">
        <v>1299</v>
      </c>
      <c r="O79">
        <v>530</v>
      </c>
      <c r="P79" t="b">
        <v>0</v>
      </c>
      <c r="Q79" t="b">
        <v>1</v>
      </c>
      <c r="R79" t="b">
        <v>0</v>
      </c>
      <c r="S79" t="s">
        <v>69</v>
      </c>
      <c r="T79" t="b">
        <v>0</v>
      </c>
      <c r="U79" t="b">
        <v>0</v>
      </c>
      <c r="V79">
        <v>18277</v>
      </c>
      <c r="W79">
        <v>0</v>
      </c>
      <c r="X79">
        <v>0</v>
      </c>
      <c r="Y79">
        <v>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1</v>
      </c>
      <c r="AF79">
        <v>11.71</v>
      </c>
      <c r="AG79" t="s">
        <v>54</v>
      </c>
      <c r="AH79" t="s">
        <v>1300</v>
      </c>
      <c r="AI79" t="s">
        <v>68</v>
      </c>
      <c r="AJ79">
        <v>19579</v>
      </c>
      <c r="AK79">
        <v>0</v>
      </c>
      <c r="AL79">
        <v>0</v>
      </c>
      <c r="AM79">
        <v>0</v>
      </c>
      <c r="AN79">
        <v>81562</v>
      </c>
      <c r="AO79">
        <v>163913</v>
      </c>
      <c r="AP79">
        <v>129688</v>
      </c>
      <c r="AQ79">
        <v>162838</v>
      </c>
      <c r="AR79">
        <v>212908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88351.473573682</v>
      </c>
      <c r="BC79">
        <v>168477.97042085399</v>
      </c>
      <c r="BD79">
        <v>0</v>
      </c>
      <c r="BE79">
        <v>0</v>
      </c>
      <c r="BF79">
        <v>0</v>
      </c>
      <c r="BG79">
        <v>72406.196508994399</v>
      </c>
      <c r="BH79">
        <v>41895.545366651597</v>
      </c>
      <c r="BI79">
        <v>0</v>
      </c>
      <c r="BJ79">
        <v>0</v>
      </c>
      <c r="BK79">
        <v>0</v>
      </c>
    </row>
    <row r="80" spans="1:63" x14ac:dyDescent="0.3">
      <c r="A80">
        <v>18310</v>
      </c>
      <c r="B80">
        <v>26.012</v>
      </c>
      <c r="C80">
        <v>1505.94373</v>
      </c>
      <c r="D80" t="s">
        <v>1301</v>
      </c>
      <c r="E80" t="s">
        <v>67</v>
      </c>
      <c r="F80" t="s">
        <v>68</v>
      </c>
      <c r="G80">
        <v>0.06</v>
      </c>
      <c r="H80" t="b">
        <v>0</v>
      </c>
      <c r="I80">
        <v>13.1</v>
      </c>
      <c r="J80">
        <v>1505.9493399999999</v>
      </c>
      <c r="K80" t="s">
        <v>1302</v>
      </c>
      <c r="L80" t="s">
        <v>869</v>
      </c>
      <c r="M80" t="s">
        <v>1303</v>
      </c>
      <c r="N80" t="s">
        <v>1304</v>
      </c>
      <c r="O80">
        <v>530</v>
      </c>
      <c r="P80" t="b">
        <v>0</v>
      </c>
      <c r="Q80" t="b">
        <v>1</v>
      </c>
      <c r="R80" t="b">
        <v>0</v>
      </c>
      <c r="S80" t="s">
        <v>69</v>
      </c>
      <c r="T80" t="b">
        <v>0</v>
      </c>
      <c r="U80" t="b">
        <v>0</v>
      </c>
      <c r="V80">
        <v>18310</v>
      </c>
      <c r="W80">
        <v>0</v>
      </c>
      <c r="X80">
        <v>0</v>
      </c>
      <c r="Y80">
        <v>0.98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0.98</v>
      </c>
      <c r="AF80">
        <v>9.52</v>
      </c>
      <c r="AG80" t="s">
        <v>55</v>
      </c>
      <c r="AH80" t="s">
        <v>1305</v>
      </c>
      <c r="AI80" t="s">
        <v>68</v>
      </c>
      <c r="AJ80">
        <v>18863</v>
      </c>
      <c r="AK80">
        <v>0</v>
      </c>
      <c r="AL80">
        <v>0</v>
      </c>
      <c r="AM80">
        <v>0</v>
      </c>
      <c r="AN80">
        <v>58163</v>
      </c>
      <c r="AO80">
        <v>18443</v>
      </c>
      <c r="AP80">
        <v>135361</v>
      </c>
      <c r="AQ80">
        <v>248508</v>
      </c>
      <c r="AR80">
        <v>123856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31823.196089271099</v>
      </c>
      <c r="BC80">
        <v>169241.842434791</v>
      </c>
      <c r="BD80">
        <v>0</v>
      </c>
      <c r="BE80">
        <v>0</v>
      </c>
      <c r="BF80">
        <v>0</v>
      </c>
      <c r="BG80">
        <v>22812.175884502001</v>
      </c>
      <c r="BH80">
        <v>68886.973044621001</v>
      </c>
      <c r="BI80">
        <v>0</v>
      </c>
      <c r="BJ80">
        <v>0</v>
      </c>
      <c r="BK80">
        <v>0</v>
      </c>
    </row>
    <row r="81" spans="1:63" x14ac:dyDescent="0.3">
      <c r="A81">
        <v>18588</v>
      </c>
      <c r="B81">
        <v>25.731000000000002</v>
      </c>
      <c r="C81">
        <v>1551.90625</v>
      </c>
      <c r="D81" t="s">
        <v>1306</v>
      </c>
      <c r="E81" t="s">
        <v>67</v>
      </c>
      <c r="F81" t="s">
        <v>68</v>
      </c>
      <c r="G81">
        <v>0.33</v>
      </c>
      <c r="H81" t="b">
        <v>0</v>
      </c>
      <c r="I81">
        <v>12.77</v>
      </c>
      <c r="J81">
        <v>1551.9335900000001</v>
      </c>
      <c r="K81" t="s">
        <v>1307</v>
      </c>
      <c r="L81" t="s">
        <v>869</v>
      </c>
      <c r="M81" t="s">
        <v>1308</v>
      </c>
      <c r="N81" t="s">
        <v>1309</v>
      </c>
      <c r="O81">
        <v>530</v>
      </c>
      <c r="P81" t="b">
        <v>0</v>
      </c>
      <c r="Q81" t="b">
        <v>1</v>
      </c>
      <c r="R81" t="b">
        <v>0</v>
      </c>
      <c r="S81" t="s">
        <v>69</v>
      </c>
      <c r="T81" t="b">
        <v>0</v>
      </c>
      <c r="U81" t="b">
        <v>0</v>
      </c>
      <c r="V81">
        <v>18588</v>
      </c>
      <c r="W81">
        <v>0</v>
      </c>
      <c r="X81">
        <v>0</v>
      </c>
      <c r="Y81">
        <v>0.71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0.71</v>
      </c>
      <c r="AF81">
        <v>93.79</v>
      </c>
      <c r="AG81" t="s">
        <v>57</v>
      </c>
      <c r="AH81" t="s">
        <v>1310</v>
      </c>
      <c r="AI81" t="s">
        <v>68</v>
      </c>
      <c r="AJ81">
        <v>882139</v>
      </c>
      <c r="AK81">
        <v>0</v>
      </c>
      <c r="AL81">
        <v>0</v>
      </c>
      <c r="AM81">
        <v>0</v>
      </c>
      <c r="AN81">
        <v>1219771</v>
      </c>
      <c r="AO81">
        <v>1105861</v>
      </c>
      <c r="AP81">
        <v>1446883</v>
      </c>
      <c r="AQ81">
        <v>1005888</v>
      </c>
      <c r="AR81">
        <v>1640110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1069256.9765723001</v>
      </c>
      <c r="BC81">
        <v>1364293.7162712701</v>
      </c>
      <c r="BD81">
        <v>0</v>
      </c>
      <c r="BE81">
        <v>0</v>
      </c>
      <c r="BF81">
        <v>0</v>
      </c>
      <c r="BG81">
        <v>171766.165066671</v>
      </c>
      <c r="BH81">
        <v>325077.443273257</v>
      </c>
      <c r="BI81">
        <v>0</v>
      </c>
      <c r="BJ81">
        <v>0</v>
      </c>
      <c r="BK81">
        <v>0</v>
      </c>
    </row>
    <row r="82" spans="1:63" x14ac:dyDescent="0.3">
      <c r="A82">
        <v>18590</v>
      </c>
      <c r="B82">
        <v>25.614999999999998</v>
      </c>
      <c r="C82">
        <v>1551.9080799999999</v>
      </c>
      <c r="D82" t="s">
        <v>1306</v>
      </c>
      <c r="E82" t="s">
        <v>67</v>
      </c>
      <c r="F82" t="s">
        <v>68</v>
      </c>
      <c r="G82">
        <v>0.33</v>
      </c>
      <c r="H82" t="b">
        <v>0</v>
      </c>
      <c r="I82">
        <v>12.77</v>
      </c>
      <c r="J82">
        <v>1551.9335900000001</v>
      </c>
      <c r="K82" t="s">
        <v>1307</v>
      </c>
      <c r="L82" t="s">
        <v>869</v>
      </c>
      <c r="M82" t="s">
        <v>1308</v>
      </c>
      <c r="N82" t="s">
        <v>1309</v>
      </c>
      <c r="O82">
        <v>530</v>
      </c>
      <c r="P82" t="b">
        <v>0</v>
      </c>
      <c r="Q82" t="b">
        <v>1</v>
      </c>
      <c r="R82" t="b">
        <v>0</v>
      </c>
      <c r="S82" t="s">
        <v>69</v>
      </c>
      <c r="T82" t="b">
        <v>0</v>
      </c>
      <c r="U82" t="b">
        <v>0</v>
      </c>
      <c r="V82">
        <v>18590</v>
      </c>
      <c r="W82">
        <v>0</v>
      </c>
      <c r="X82">
        <v>0</v>
      </c>
      <c r="Y82">
        <v>0.7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0.7</v>
      </c>
      <c r="AF82">
        <v>90.17</v>
      </c>
      <c r="AG82" t="s">
        <v>55</v>
      </c>
      <c r="AH82" t="s">
        <v>1311</v>
      </c>
      <c r="AI82" t="s">
        <v>68</v>
      </c>
      <c r="AJ82">
        <v>1115505</v>
      </c>
      <c r="AK82">
        <v>0</v>
      </c>
      <c r="AL82">
        <v>0</v>
      </c>
      <c r="AM82">
        <v>0</v>
      </c>
      <c r="AN82">
        <v>1422245</v>
      </c>
      <c r="AO82">
        <v>1863640</v>
      </c>
      <c r="AP82">
        <v>1200201</v>
      </c>
      <c r="AQ82">
        <v>1143930</v>
      </c>
      <c r="AR82">
        <v>1436023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1467130.11644853</v>
      </c>
      <c r="BC82">
        <v>1260051.1067478</v>
      </c>
      <c r="BD82">
        <v>0</v>
      </c>
      <c r="BE82">
        <v>0</v>
      </c>
      <c r="BF82">
        <v>0</v>
      </c>
      <c r="BG82">
        <v>376081.65731366997</v>
      </c>
      <c r="BH82">
        <v>154971.240002056</v>
      </c>
      <c r="BI82">
        <v>0</v>
      </c>
      <c r="BJ82">
        <v>0</v>
      </c>
      <c r="BK82">
        <v>0</v>
      </c>
    </row>
    <row r="83" spans="1:63" x14ac:dyDescent="0.3">
      <c r="A83">
        <v>18733</v>
      </c>
      <c r="B83">
        <v>26.094000000000001</v>
      </c>
      <c r="C83">
        <v>1579.93848</v>
      </c>
      <c r="D83" t="s">
        <v>1312</v>
      </c>
      <c r="E83" t="s">
        <v>67</v>
      </c>
      <c r="F83" t="s">
        <v>68</v>
      </c>
      <c r="G83">
        <v>0.33</v>
      </c>
      <c r="H83" t="b">
        <v>0</v>
      </c>
      <c r="I83">
        <v>13.13</v>
      </c>
      <c r="J83">
        <v>1579.9648400000001</v>
      </c>
      <c r="K83" t="s">
        <v>1313</v>
      </c>
      <c r="L83" t="s">
        <v>869</v>
      </c>
      <c r="M83" t="s">
        <v>1314</v>
      </c>
      <c r="N83" t="s">
        <v>1315</v>
      </c>
      <c r="O83">
        <v>530</v>
      </c>
      <c r="P83" t="b">
        <v>0</v>
      </c>
      <c r="Q83" t="b">
        <v>1</v>
      </c>
      <c r="R83" t="b">
        <v>0</v>
      </c>
      <c r="S83" t="s">
        <v>69</v>
      </c>
      <c r="T83" t="b">
        <v>0</v>
      </c>
      <c r="U83" t="b">
        <v>0</v>
      </c>
      <c r="V83">
        <v>18733</v>
      </c>
      <c r="W83">
        <v>0</v>
      </c>
      <c r="X83">
        <v>0</v>
      </c>
      <c r="Y83">
        <v>0.72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0.72</v>
      </c>
      <c r="AF83">
        <v>67.58</v>
      </c>
      <c r="AG83" t="s">
        <v>55</v>
      </c>
      <c r="AH83" t="s">
        <v>1316</v>
      </c>
      <c r="AI83" t="s">
        <v>68</v>
      </c>
      <c r="AJ83">
        <v>1030435</v>
      </c>
      <c r="AK83">
        <v>0</v>
      </c>
      <c r="AL83">
        <v>0</v>
      </c>
      <c r="AM83">
        <v>0</v>
      </c>
      <c r="AN83">
        <v>1677710</v>
      </c>
      <c r="AO83">
        <v>1759258</v>
      </c>
      <c r="AP83">
        <v>1509733</v>
      </c>
      <c r="AQ83">
        <v>1417228</v>
      </c>
      <c r="AR83">
        <v>1818654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1489134.15927306</v>
      </c>
      <c r="BC83">
        <v>1581871.57801116</v>
      </c>
      <c r="BD83">
        <v>0</v>
      </c>
      <c r="BE83">
        <v>0</v>
      </c>
      <c r="BF83">
        <v>0</v>
      </c>
      <c r="BG83">
        <v>399332.34628911997</v>
      </c>
      <c r="BH83">
        <v>210210.770024167</v>
      </c>
      <c r="BI83">
        <v>0</v>
      </c>
      <c r="BJ83">
        <v>0</v>
      </c>
      <c r="BK83">
        <v>0</v>
      </c>
    </row>
    <row r="84" spans="1:63" x14ac:dyDescent="0.3">
      <c r="A84">
        <v>10187</v>
      </c>
      <c r="B84">
        <v>12.243</v>
      </c>
      <c r="C84">
        <v>749.37531000000001</v>
      </c>
      <c r="D84" t="s">
        <v>592</v>
      </c>
      <c r="E84" t="s">
        <v>67</v>
      </c>
      <c r="F84" t="s">
        <v>68</v>
      </c>
      <c r="G84">
        <v>0.06</v>
      </c>
      <c r="H84" t="b">
        <v>0</v>
      </c>
      <c r="I84">
        <v>6.55</v>
      </c>
      <c r="J84">
        <v>749.36481000000003</v>
      </c>
      <c r="K84" t="s">
        <v>593</v>
      </c>
      <c r="L84" t="s">
        <v>594</v>
      </c>
      <c r="M84" t="s">
        <v>595</v>
      </c>
      <c r="N84" t="s">
        <v>596</v>
      </c>
      <c r="O84">
        <v>530</v>
      </c>
      <c r="P84" t="b">
        <v>0</v>
      </c>
      <c r="Q84" t="b">
        <v>1</v>
      </c>
      <c r="R84" t="b">
        <v>0</v>
      </c>
      <c r="S84" t="s">
        <v>597</v>
      </c>
      <c r="T84" t="b">
        <v>0</v>
      </c>
      <c r="U84" t="b">
        <v>0</v>
      </c>
      <c r="V84">
        <v>10187</v>
      </c>
      <c r="W84">
        <v>0</v>
      </c>
      <c r="X84">
        <v>0</v>
      </c>
      <c r="Y84">
        <v>0.78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0.78</v>
      </c>
      <c r="AF84">
        <v>3.79</v>
      </c>
      <c r="AG84" t="s">
        <v>59</v>
      </c>
      <c r="AH84" t="s">
        <v>598</v>
      </c>
      <c r="AI84" t="s">
        <v>68</v>
      </c>
      <c r="AJ84">
        <v>9740</v>
      </c>
      <c r="AK84">
        <v>111730</v>
      </c>
      <c r="AL84">
        <v>30806</v>
      </c>
      <c r="AM84">
        <v>48541</v>
      </c>
      <c r="AN84">
        <v>10477</v>
      </c>
      <c r="AO84">
        <v>10595</v>
      </c>
      <c r="AP84">
        <v>25530</v>
      </c>
      <c r="AQ84">
        <v>31668</v>
      </c>
      <c r="AR84">
        <v>62810</v>
      </c>
      <c r="AS84">
        <v>41279</v>
      </c>
      <c r="AT84">
        <v>59763</v>
      </c>
      <c r="AU84">
        <v>28084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10270.5821602818</v>
      </c>
      <c r="BC84">
        <v>40002.699288368203</v>
      </c>
      <c r="BD84">
        <v>43042.139529184402</v>
      </c>
      <c r="BE84">
        <v>63692.285143648704</v>
      </c>
      <c r="BF84">
        <v>0</v>
      </c>
      <c r="BG84">
        <v>463.55425885350002</v>
      </c>
      <c r="BH84">
        <v>19988.8457389838</v>
      </c>
      <c r="BI84">
        <v>15912.687496881201</v>
      </c>
      <c r="BJ84">
        <v>42536.076252780003</v>
      </c>
      <c r="BK84">
        <v>0</v>
      </c>
    </row>
    <row r="85" spans="1:63" x14ac:dyDescent="0.3">
      <c r="A85">
        <v>10710</v>
      </c>
      <c r="B85">
        <v>13.635999999999999</v>
      </c>
      <c r="C85">
        <v>777.40612999999996</v>
      </c>
      <c r="D85" t="s">
        <v>626</v>
      </c>
      <c r="E85" t="s">
        <v>67</v>
      </c>
      <c r="F85" t="s">
        <v>68</v>
      </c>
      <c r="G85">
        <v>0.17</v>
      </c>
      <c r="H85" t="b">
        <v>0</v>
      </c>
      <c r="I85">
        <v>6.95</v>
      </c>
      <c r="J85">
        <v>777.39612</v>
      </c>
      <c r="K85" t="s">
        <v>627</v>
      </c>
      <c r="L85" t="s">
        <v>594</v>
      </c>
      <c r="M85" t="s">
        <v>628</v>
      </c>
      <c r="N85" t="s">
        <v>629</v>
      </c>
      <c r="O85">
        <v>530</v>
      </c>
      <c r="P85" t="b">
        <v>0</v>
      </c>
      <c r="Q85" t="b">
        <v>1</v>
      </c>
      <c r="R85" t="b">
        <v>0</v>
      </c>
      <c r="S85" t="s">
        <v>630</v>
      </c>
      <c r="T85" t="b">
        <v>0</v>
      </c>
      <c r="U85" t="b">
        <v>0</v>
      </c>
      <c r="V85">
        <v>10710</v>
      </c>
      <c r="W85">
        <v>0</v>
      </c>
      <c r="X85">
        <v>0</v>
      </c>
      <c r="Y85">
        <v>0.81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0.81</v>
      </c>
      <c r="AF85">
        <v>10.48</v>
      </c>
      <c r="AG85" t="s">
        <v>54</v>
      </c>
      <c r="AH85" t="s">
        <v>631</v>
      </c>
      <c r="AI85" t="s">
        <v>68</v>
      </c>
      <c r="AJ85">
        <v>90235</v>
      </c>
      <c r="AK85">
        <v>547035</v>
      </c>
      <c r="AL85">
        <v>642526</v>
      </c>
      <c r="AM85">
        <v>101394</v>
      </c>
      <c r="AN85">
        <v>221007</v>
      </c>
      <c r="AO85">
        <v>100971</v>
      </c>
      <c r="AP85">
        <v>353414</v>
      </c>
      <c r="AQ85">
        <v>239308</v>
      </c>
      <c r="AR85">
        <v>485140</v>
      </c>
      <c r="AS85">
        <v>181781</v>
      </c>
      <c r="AT85">
        <v>223775</v>
      </c>
      <c r="AU85">
        <v>218788</v>
      </c>
      <c r="AV85">
        <v>0</v>
      </c>
      <c r="AW85">
        <v>0</v>
      </c>
      <c r="AX85">
        <v>0</v>
      </c>
      <c r="AY85">
        <v>7198</v>
      </c>
      <c r="AZ85">
        <v>0</v>
      </c>
      <c r="BA85">
        <v>0</v>
      </c>
      <c r="BB85">
        <v>137404.008703789</v>
      </c>
      <c r="BC85">
        <v>359287.39295524801</v>
      </c>
      <c r="BD85">
        <v>208114.578792452</v>
      </c>
      <c r="BE85">
        <v>430318.20416076202</v>
      </c>
      <c r="BF85">
        <v>1199.7277578650101</v>
      </c>
      <c r="BG85">
        <v>72600.624149795898</v>
      </c>
      <c r="BH85">
        <v>123021.408992101</v>
      </c>
      <c r="BI85">
        <v>22941.321237349199</v>
      </c>
      <c r="BJ85">
        <v>288830.51124160498</v>
      </c>
      <c r="BK85">
        <v>2938.7208370225999</v>
      </c>
    </row>
    <row r="86" spans="1:63" x14ac:dyDescent="0.3">
      <c r="A86">
        <v>10711</v>
      </c>
      <c r="B86">
        <v>13.739000000000001</v>
      </c>
      <c r="C86">
        <v>777.40637000000004</v>
      </c>
      <c r="D86" t="s">
        <v>626</v>
      </c>
      <c r="E86" t="s">
        <v>67</v>
      </c>
      <c r="F86" t="s">
        <v>68</v>
      </c>
      <c r="G86">
        <v>0.61</v>
      </c>
      <c r="H86" t="b">
        <v>0</v>
      </c>
      <c r="I86">
        <v>6.95</v>
      </c>
      <c r="J86">
        <v>777.39612</v>
      </c>
      <c r="K86" t="s">
        <v>627</v>
      </c>
      <c r="L86" t="s">
        <v>594</v>
      </c>
      <c r="M86" t="s">
        <v>628</v>
      </c>
      <c r="N86" t="s">
        <v>629</v>
      </c>
      <c r="O86">
        <v>530</v>
      </c>
      <c r="P86" t="b">
        <v>0</v>
      </c>
      <c r="Q86" t="b">
        <v>1</v>
      </c>
      <c r="R86" t="b">
        <v>0</v>
      </c>
      <c r="S86" t="s">
        <v>630</v>
      </c>
      <c r="T86" t="b">
        <v>0</v>
      </c>
      <c r="U86" t="b">
        <v>0</v>
      </c>
      <c r="V86">
        <v>10711</v>
      </c>
      <c r="W86">
        <v>0</v>
      </c>
      <c r="X86">
        <v>0</v>
      </c>
      <c r="Y86">
        <v>0.81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0.81</v>
      </c>
      <c r="AF86">
        <v>16.25</v>
      </c>
      <c r="AG86" t="s">
        <v>59</v>
      </c>
      <c r="AH86" t="s">
        <v>632</v>
      </c>
      <c r="AI86" t="s">
        <v>68</v>
      </c>
      <c r="AJ86">
        <v>542813</v>
      </c>
      <c r="AK86">
        <v>547035</v>
      </c>
      <c r="AL86">
        <v>642526</v>
      </c>
      <c r="AM86">
        <v>469758</v>
      </c>
      <c r="AN86">
        <v>244766</v>
      </c>
      <c r="AO86">
        <v>134373</v>
      </c>
      <c r="AP86">
        <v>353414</v>
      </c>
      <c r="AQ86">
        <v>376834</v>
      </c>
      <c r="AR86">
        <v>485140</v>
      </c>
      <c r="AS86">
        <v>232078</v>
      </c>
      <c r="AT86">
        <v>266100</v>
      </c>
      <c r="AU86">
        <v>298546</v>
      </c>
      <c r="AV86">
        <v>0</v>
      </c>
      <c r="AW86">
        <v>0</v>
      </c>
      <c r="AX86">
        <v>0</v>
      </c>
      <c r="AY86">
        <v>7198</v>
      </c>
      <c r="AZ86">
        <v>0</v>
      </c>
      <c r="BA86">
        <v>0</v>
      </c>
      <c r="BB86">
        <v>307317.32122109702</v>
      </c>
      <c r="BC86">
        <v>405129.413390823</v>
      </c>
      <c r="BD86">
        <v>265574.53268708702</v>
      </c>
      <c r="BE86">
        <v>553106.35425152304</v>
      </c>
      <c r="BF86">
        <v>1199.7277578650101</v>
      </c>
      <c r="BG86">
        <v>211282.730815688</v>
      </c>
      <c r="BH86">
        <v>70274.1529403491</v>
      </c>
      <c r="BI86">
        <v>33236.747715228303</v>
      </c>
      <c r="BJ86">
        <v>86543.645023876496</v>
      </c>
      <c r="BK86">
        <v>2938.7208370225999</v>
      </c>
    </row>
    <row r="87" spans="1:63" x14ac:dyDescent="0.3">
      <c r="A87">
        <v>10836</v>
      </c>
      <c r="B87">
        <v>12.69</v>
      </c>
      <c r="C87">
        <v>783.36132999999995</v>
      </c>
      <c r="D87" t="s">
        <v>638</v>
      </c>
      <c r="E87" t="s">
        <v>67</v>
      </c>
      <c r="F87" t="s">
        <v>68</v>
      </c>
      <c r="G87">
        <v>0.22</v>
      </c>
      <c r="H87" t="b">
        <v>0</v>
      </c>
      <c r="I87">
        <v>5.98</v>
      </c>
      <c r="J87">
        <v>783.34911999999997</v>
      </c>
      <c r="K87" t="s">
        <v>639</v>
      </c>
      <c r="L87" t="s">
        <v>594</v>
      </c>
      <c r="M87" t="s">
        <v>640</v>
      </c>
      <c r="N87" t="s">
        <v>641</v>
      </c>
      <c r="O87">
        <v>530</v>
      </c>
      <c r="P87" t="b">
        <v>0</v>
      </c>
      <c r="Q87" t="b">
        <v>1</v>
      </c>
      <c r="R87" t="b">
        <v>0</v>
      </c>
      <c r="S87" t="s">
        <v>642</v>
      </c>
      <c r="T87" t="b">
        <v>0</v>
      </c>
      <c r="U87" t="b">
        <v>0</v>
      </c>
      <c r="V87">
        <v>10836</v>
      </c>
      <c r="W87">
        <v>0</v>
      </c>
      <c r="X87">
        <v>0</v>
      </c>
      <c r="Y87">
        <v>0.8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0.8</v>
      </c>
      <c r="AF87">
        <v>12.87</v>
      </c>
      <c r="AG87" t="s">
        <v>60</v>
      </c>
      <c r="AH87" t="s">
        <v>643</v>
      </c>
      <c r="AI87" t="s">
        <v>68</v>
      </c>
      <c r="AJ87">
        <v>244004</v>
      </c>
      <c r="AK87">
        <v>362143</v>
      </c>
      <c r="AL87">
        <v>359428</v>
      </c>
      <c r="AM87">
        <v>84831</v>
      </c>
      <c r="AN87">
        <v>97088</v>
      </c>
      <c r="AO87">
        <v>94430</v>
      </c>
      <c r="AP87">
        <v>157349</v>
      </c>
      <c r="AQ87">
        <v>182822</v>
      </c>
      <c r="AR87">
        <v>139889</v>
      </c>
      <c r="AS87">
        <v>317512</v>
      </c>
      <c r="AT87">
        <v>274899</v>
      </c>
      <c r="AU87">
        <v>159145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145173.73753154799</v>
      </c>
      <c r="BC87">
        <v>160020.07132692001</v>
      </c>
      <c r="BD87">
        <v>250518.44879023</v>
      </c>
      <c r="BE87">
        <v>268800.52420802298</v>
      </c>
      <c r="BF87">
        <v>0</v>
      </c>
      <c r="BG87">
        <v>85599.600885718901</v>
      </c>
      <c r="BH87">
        <v>21590.7581594761</v>
      </c>
      <c r="BI87">
        <v>81950.277333184597</v>
      </c>
      <c r="BJ87">
        <v>159328.46285249299</v>
      </c>
      <c r="BK87">
        <v>0</v>
      </c>
    </row>
    <row r="88" spans="1:63" x14ac:dyDescent="0.3">
      <c r="A88">
        <v>11122</v>
      </c>
      <c r="B88">
        <v>15.116</v>
      </c>
      <c r="C88">
        <v>799.39227000000005</v>
      </c>
      <c r="D88" t="s">
        <v>649</v>
      </c>
      <c r="E88" t="s">
        <v>67</v>
      </c>
      <c r="F88" t="s">
        <v>68</v>
      </c>
      <c r="G88">
        <v>0.67</v>
      </c>
      <c r="H88" t="b">
        <v>0</v>
      </c>
      <c r="I88">
        <v>6.54</v>
      </c>
      <c r="J88">
        <v>799.38036999999997</v>
      </c>
      <c r="K88" t="s">
        <v>650</v>
      </c>
      <c r="L88" t="s">
        <v>594</v>
      </c>
      <c r="M88" t="s">
        <v>651</v>
      </c>
      <c r="N88" t="s">
        <v>652</v>
      </c>
      <c r="O88">
        <v>530</v>
      </c>
      <c r="P88" t="b">
        <v>0</v>
      </c>
      <c r="Q88" t="b">
        <v>1</v>
      </c>
      <c r="R88" t="b">
        <v>0</v>
      </c>
      <c r="S88" t="s">
        <v>653</v>
      </c>
      <c r="T88" t="b">
        <v>0</v>
      </c>
      <c r="U88" t="b">
        <v>0</v>
      </c>
      <c r="V88">
        <v>11122</v>
      </c>
      <c r="W88">
        <v>0</v>
      </c>
      <c r="X88">
        <v>0</v>
      </c>
      <c r="Y88">
        <v>0.82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0.82</v>
      </c>
      <c r="AF88">
        <v>21.44</v>
      </c>
      <c r="AG88" t="s">
        <v>49</v>
      </c>
      <c r="AH88" t="s">
        <v>654</v>
      </c>
      <c r="AI88" t="s">
        <v>68</v>
      </c>
      <c r="AJ88">
        <v>941211</v>
      </c>
      <c r="AK88">
        <v>997224</v>
      </c>
      <c r="AL88">
        <v>925146</v>
      </c>
      <c r="AM88">
        <v>393240</v>
      </c>
      <c r="AN88">
        <v>642423</v>
      </c>
      <c r="AO88">
        <v>555535</v>
      </c>
      <c r="AP88">
        <v>227164</v>
      </c>
      <c r="AQ88">
        <v>1002762</v>
      </c>
      <c r="AR88">
        <v>630570</v>
      </c>
      <c r="AS88">
        <v>622292</v>
      </c>
      <c r="AT88">
        <v>961285</v>
      </c>
      <c r="AU88">
        <v>403366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713056.40202074405</v>
      </c>
      <c r="BC88">
        <v>620165.35947042704</v>
      </c>
      <c r="BD88">
        <v>662314.46594593697</v>
      </c>
      <c r="BE88">
        <v>771869.686864182</v>
      </c>
      <c r="BF88">
        <v>0</v>
      </c>
      <c r="BG88">
        <v>202307.45424147099</v>
      </c>
      <c r="BH88">
        <v>387903.73253114498</v>
      </c>
      <c r="BI88">
        <v>281104.39559281798</v>
      </c>
      <c r="BJ88">
        <v>329877.71388784901</v>
      </c>
      <c r="BK88">
        <v>0</v>
      </c>
    </row>
    <row r="89" spans="1:63" x14ac:dyDescent="0.3">
      <c r="A89">
        <v>11449</v>
      </c>
      <c r="B89">
        <v>13.853999999999999</v>
      </c>
      <c r="C89">
        <v>819.45416</v>
      </c>
      <c r="D89" t="s">
        <v>660</v>
      </c>
      <c r="E89" t="s">
        <v>67</v>
      </c>
      <c r="F89" t="s">
        <v>68</v>
      </c>
      <c r="G89">
        <v>0.28000000000000003</v>
      </c>
      <c r="H89" t="b">
        <v>0</v>
      </c>
      <c r="I89">
        <v>7.46</v>
      </c>
      <c r="J89">
        <v>819.44299000000001</v>
      </c>
      <c r="K89" t="s">
        <v>661</v>
      </c>
      <c r="L89" t="s">
        <v>594</v>
      </c>
      <c r="M89" t="s">
        <v>662</v>
      </c>
      <c r="N89" t="s">
        <v>663</v>
      </c>
      <c r="O89">
        <v>530</v>
      </c>
      <c r="P89" t="b">
        <v>0</v>
      </c>
      <c r="Q89" t="b">
        <v>1</v>
      </c>
      <c r="R89" t="b">
        <v>0</v>
      </c>
      <c r="S89" t="s">
        <v>664</v>
      </c>
      <c r="T89" t="b">
        <v>0</v>
      </c>
      <c r="U89" t="b">
        <v>0</v>
      </c>
      <c r="V89">
        <v>11449</v>
      </c>
      <c r="W89">
        <v>0</v>
      </c>
      <c r="X89">
        <v>0</v>
      </c>
      <c r="Y89">
        <v>0.83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0.83</v>
      </c>
      <c r="AF89">
        <v>15.92</v>
      </c>
      <c r="AG89" t="s">
        <v>51</v>
      </c>
      <c r="AH89" t="s">
        <v>665</v>
      </c>
      <c r="AI89" t="s">
        <v>68</v>
      </c>
      <c r="AJ89">
        <v>75995</v>
      </c>
      <c r="AK89">
        <v>65707</v>
      </c>
      <c r="AL89">
        <v>97613</v>
      </c>
      <c r="AM89">
        <v>225772</v>
      </c>
      <c r="AN89">
        <v>467023</v>
      </c>
      <c r="AO89">
        <v>403625</v>
      </c>
      <c r="AP89">
        <v>303605</v>
      </c>
      <c r="AQ89">
        <v>331395</v>
      </c>
      <c r="AR89">
        <v>318695</v>
      </c>
      <c r="AS89">
        <v>139761</v>
      </c>
      <c r="AT89">
        <v>180490</v>
      </c>
      <c r="AU89">
        <v>122084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315547.28758810798</v>
      </c>
      <c r="BC89">
        <v>317898.361452482</v>
      </c>
      <c r="BD89">
        <v>147445.22730041499</v>
      </c>
      <c r="BE89">
        <v>129697.51761769</v>
      </c>
      <c r="BF89">
        <v>0</v>
      </c>
      <c r="BG89">
        <v>209866.53527520801</v>
      </c>
      <c r="BH89">
        <v>13911.954980525499</v>
      </c>
      <c r="BI89">
        <v>29951.8994946243</v>
      </c>
      <c r="BJ89">
        <v>84718.775265282398</v>
      </c>
      <c r="BK89">
        <v>0</v>
      </c>
    </row>
    <row r="90" spans="1:63" x14ac:dyDescent="0.3">
      <c r="A90">
        <v>11618</v>
      </c>
      <c r="B90">
        <v>14.733000000000001</v>
      </c>
      <c r="C90">
        <v>831.44750999999997</v>
      </c>
      <c r="D90" t="s">
        <v>666</v>
      </c>
      <c r="E90" t="s">
        <v>67</v>
      </c>
      <c r="F90" t="s">
        <v>68</v>
      </c>
      <c r="G90">
        <v>0.28000000000000003</v>
      </c>
      <c r="H90" t="b">
        <v>0</v>
      </c>
      <c r="I90">
        <v>7.5</v>
      </c>
      <c r="J90">
        <v>831.44299000000001</v>
      </c>
      <c r="K90" t="s">
        <v>667</v>
      </c>
      <c r="L90" t="s">
        <v>594</v>
      </c>
      <c r="M90" t="s">
        <v>668</v>
      </c>
      <c r="N90" t="s">
        <v>669</v>
      </c>
      <c r="O90">
        <v>530</v>
      </c>
      <c r="P90" t="b">
        <v>0</v>
      </c>
      <c r="Q90" t="b">
        <v>1</v>
      </c>
      <c r="R90" t="b">
        <v>0</v>
      </c>
      <c r="S90" t="s">
        <v>670</v>
      </c>
      <c r="T90" t="b">
        <v>0</v>
      </c>
      <c r="U90" t="b">
        <v>0</v>
      </c>
      <c r="V90">
        <v>11618</v>
      </c>
      <c r="W90">
        <v>0</v>
      </c>
      <c r="X90">
        <v>0</v>
      </c>
      <c r="Y90">
        <v>0.97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0.97</v>
      </c>
      <c r="AF90">
        <v>83.42</v>
      </c>
      <c r="AG90" t="s">
        <v>51</v>
      </c>
      <c r="AH90" t="s">
        <v>671</v>
      </c>
      <c r="AI90" t="s">
        <v>68</v>
      </c>
      <c r="AJ90">
        <v>3031331</v>
      </c>
      <c r="AK90">
        <v>2025225</v>
      </c>
      <c r="AL90">
        <v>955364</v>
      </c>
      <c r="AM90">
        <v>655271</v>
      </c>
      <c r="AN90">
        <v>515555</v>
      </c>
      <c r="AO90">
        <v>156542</v>
      </c>
      <c r="AP90">
        <v>201195</v>
      </c>
      <c r="AQ90">
        <v>1298565</v>
      </c>
      <c r="AR90">
        <v>927640</v>
      </c>
      <c r="AS90">
        <v>601575</v>
      </c>
      <c r="AT90">
        <v>1886949</v>
      </c>
      <c r="AU90">
        <v>698070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1234475.56504454</v>
      </c>
      <c r="BC90">
        <v>809133.192947631</v>
      </c>
      <c r="BD90">
        <v>1062198.21836137</v>
      </c>
      <c r="BE90">
        <v>1211953.0366962501</v>
      </c>
      <c r="BF90">
        <v>0</v>
      </c>
      <c r="BG90">
        <v>1566441.4300352801</v>
      </c>
      <c r="BH90">
        <v>558200.62776791397</v>
      </c>
      <c r="BI90">
        <v>715882.97475543397</v>
      </c>
      <c r="BJ90">
        <v>720119.53703057801</v>
      </c>
      <c r="BK90">
        <v>0</v>
      </c>
    </row>
    <row r="91" spans="1:63" x14ac:dyDescent="0.3">
      <c r="A91">
        <v>11619</v>
      </c>
      <c r="B91">
        <v>15.013</v>
      </c>
      <c r="C91">
        <v>831.44830000000002</v>
      </c>
      <c r="D91" t="s">
        <v>666</v>
      </c>
      <c r="E91" t="s">
        <v>67</v>
      </c>
      <c r="F91" t="s">
        <v>68</v>
      </c>
      <c r="G91">
        <v>0.06</v>
      </c>
      <c r="H91" t="b">
        <v>0</v>
      </c>
      <c r="I91">
        <v>7.5</v>
      </c>
      <c r="J91">
        <v>831.44299000000001</v>
      </c>
      <c r="K91" t="s">
        <v>667</v>
      </c>
      <c r="L91" t="s">
        <v>594</v>
      </c>
      <c r="M91" t="s">
        <v>668</v>
      </c>
      <c r="N91" t="s">
        <v>669</v>
      </c>
      <c r="O91">
        <v>530</v>
      </c>
      <c r="P91" t="b">
        <v>0</v>
      </c>
      <c r="Q91" t="b">
        <v>1</v>
      </c>
      <c r="R91" t="b">
        <v>0</v>
      </c>
      <c r="S91" t="s">
        <v>670</v>
      </c>
      <c r="T91" t="b">
        <v>0</v>
      </c>
      <c r="U91" t="b">
        <v>0</v>
      </c>
      <c r="V91">
        <v>11619</v>
      </c>
      <c r="W91">
        <v>0</v>
      </c>
      <c r="X91">
        <v>0</v>
      </c>
      <c r="Y91">
        <v>0.95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0.95</v>
      </c>
      <c r="AF91">
        <v>45.04</v>
      </c>
      <c r="AG91" t="s">
        <v>56</v>
      </c>
      <c r="AH91" t="s">
        <v>672</v>
      </c>
      <c r="AI91" t="s">
        <v>68</v>
      </c>
      <c r="AJ91">
        <v>671014</v>
      </c>
      <c r="AK91">
        <v>450840</v>
      </c>
      <c r="AL91">
        <v>258309</v>
      </c>
      <c r="AM91">
        <v>130890</v>
      </c>
      <c r="AN91">
        <v>115236</v>
      </c>
      <c r="AO91">
        <v>127876</v>
      </c>
      <c r="AP91">
        <v>73669</v>
      </c>
      <c r="AQ91">
        <v>491555</v>
      </c>
      <c r="AR91">
        <v>471</v>
      </c>
      <c r="AS91">
        <v>162846</v>
      </c>
      <c r="AT91">
        <v>910798</v>
      </c>
      <c r="AU91">
        <v>534638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304708.65624125901</v>
      </c>
      <c r="BC91">
        <v>188564.99908200701</v>
      </c>
      <c r="BD91">
        <v>536093.85868832399</v>
      </c>
      <c r="BE91">
        <v>280012.94338946498</v>
      </c>
      <c r="BF91">
        <v>0</v>
      </c>
      <c r="BG91">
        <v>317292.673332053</v>
      </c>
      <c r="BH91">
        <v>264937.01404658699</v>
      </c>
      <c r="BI91">
        <v>373977.98708226002</v>
      </c>
      <c r="BJ91">
        <v>161075.42369320701</v>
      </c>
      <c r="BK91">
        <v>0</v>
      </c>
    </row>
    <row r="92" spans="1:63" x14ac:dyDescent="0.3">
      <c r="A92">
        <v>11650</v>
      </c>
      <c r="B92">
        <v>12.833</v>
      </c>
      <c r="C92">
        <v>833.46673999999996</v>
      </c>
      <c r="D92" t="s">
        <v>673</v>
      </c>
      <c r="E92" t="s">
        <v>67</v>
      </c>
      <c r="F92" t="s">
        <v>68</v>
      </c>
      <c r="G92">
        <v>0.11</v>
      </c>
      <c r="H92" t="b">
        <v>0</v>
      </c>
      <c r="I92">
        <v>7.63</v>
      </c>
      <c r="J92">
        <v>833.45867999999996</v>
      </c>
      <c r="K92" t="s">
        <v>674</v>
      </c>
      <c r="L92" t="s">
        <v>594</v>
      </c>
      <c r="M92" t="s">
        <v>675</v>
      </c>
      <c r="N92" t="s">
        <v>676</v>
      </c>
      <c r="O92">
        <v>530</v>
      </c>
      <c r="P92" t="b">
        <v>0</v>
      </c>
      <c r="Q92" t="b">
        <v>1</v>
      </c>
      <c r="R92" t="b">
        <v>0</v>
      </c>
      <c r="S92" t="s">
        <v>677</v>
      </c>
      <c r="T92" t="b">
        <v>0</v>
      </c>
      <c r="U92" t="b">
        <v>0</v>
      </c>
      <c r="V92">
        <v>11650</v>
      </c>
      <c r="W92">
        <v>0</v>
      </c>
      <c r="X92">
        <v>0</v>
      </c>
      <c r="Y92">
        <v>0.89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0.89</v>
      </c>
      <c r="AF92">
        <v>4.87</v>
      </c>
      <c r="AG92" t="s">
        <v>52</v>
      </c>
      <c r="AH92" t="s">
        <v>678</v>
      </c>
      <c r="AI92" t="s">
        <v>68</v>
      </c>
      <c r="AJ92">
        <v>0</v>
      </c>
      <c r="AK92">
        <v>8357</v>
      </c>
      <c r="AL92">
        <v>33449</v>
      </c>
      <c r="AM92">
        <v>53940</v>
      </c>
      <c r="AN92">
        <v>11806</v>
      </c>
      <c r="AO92">
        <v>32686</v>
      </c>
      <c r="AP92">
        <v>9326</v>
      </c>
      <c r="AQ92">
        <v>20143</v>
      </c>
      <c r="AR92">
        <v>0</v>
      </c>
      <c r="AS92">
        <v>27479</v>
      </c>
      <c r="AT92">
        <v>20818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14830.3885174267</v>
      </c>
      <c r="BC92">
        <v>9823.2427009768107</v>
      </c>
      <c r="BD92">
        <v>16098.721106373399</v>
      </c>
      <c r="BE92">
        <v>31915.6259355498</v>
      </c>
      <c r="BF92">
        <v>0</v>
      </c>
      <c r="BG92">
        <v>16551.3990195117</v>
      </c>
      <c r="BH92">
        <v>10080.8812594971</v>
      </c>
      <c r="BI92">
        <v>14334.1677953539</v>
      </c>
      <c r="BJ92">
        <v>22830.006419692101</v>
      </c>
      <c r="BK92">
        <v>0</v>
      </c>
    </row>
    <row r="93" spans="1:63" x14ac:dyDescent="0.3">
      <c r="A93">
        <v>11682</v>
      </c>
      <c r="B93">
        <v>15.151</v>
      </c>
      <c r="C93">
        <v>835.39324999999997</v>
      </c>
      <c r="D93" t="s">
        <v>684</v>
      </c>
      <c r="E93" t="s">
        <v>67</v>
      </c>
      <c r="F93" t="s">
        <v>68</v>
      </c>
      <c r="G93">
        <v>0.22</v>
      </c>
      <c r="H93" t="b">
        <v>0</v>
      </c>
      <c r="I93">
        <v>6.41</v>
      </c>
      <c r="J93">
        <v>835.38036999999997</v>
      </c>
      <c r="K93" t="s">
        <v>685</v>
      </c>
      <c r="L93" t="s">
        <v>594</v>
      </c>
      <c r="M93" t="s">
        <v>686</v>
      </c>
      <c r="N93" t="s">
        <v>687</v>
      </c>
      <c r="O93">
        <v>530</v>
      </c>
      <c r="P93" t="b">
        <v>0</v>
      </c>
      <c r="Q93" t="b">
        <v>1</v>
      </c>
      <c r="R93" t="b">
        <v>0</v>
      </c>
      <c r="S93" t="s">
        <v>688</v>
      </c>
      <c r="T93" t="b">
        <v>0</v>
      </c>
      <c r="U93" t="b">
        <v>0</v>
      </c>
      <c r="V93">
        <v>11682</v>
      </c>
      <c r="W93">
        <v>0</v>
      </c>
      <c r="X93">
        <v>0</v>
      </c>
      <c r="Y93">
        <v>0.74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0.74</v>
      </c>
      <c r="AF93">
        <v>10.119999999999999</v>
      </c>
      <c r="AG93" t="s">
        <v>52</v>
      </c>
      <c r="AH93" t="s">
        <v>689</v>
      </c>
      <c r="AI93" t="s">
        <v>68</v>
      </c>
      <c r="AJ93">
        <v>68501</v>
      </c>
      <c r="AK93">
        <v>68595</v>
      </c>
      <c r="AL93">
        <v>214789</v>
      </c>
      <c r="AM93">
        <v>370314</v>
      </c>
      <c r="AN93">
        <v>231749</v>
      </c>
      <c r="AO93">
        <v>293655</v>
      </c>
      <c r="AP93">
        <v>306036</v>
      </c>
      <c r="AQ93">
        <v>54260</v>
      </c>
      <c r="AR93">
        <v>59076</v>
      </c>
      <c r="AS93">
        <v>197025</v>
      </c>
      <c r="AT93">
        <v>42875</v>
      </c>
      <c r="AU93">
        <v>145855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197968.295616961</v>
      </c>
      <c r="BC93">
        <v>139790.57250236601</v>
      </c>
      <c r="BD93">
        <v>128584.993661591</v>
      </c>
      <c r="BE93">
        <v>217899.33474583901</v>
      </c>
      <c r="BF93">
        <v>0</v>
      </c>
      <c r="BG93">
        <v>116316.171017737</v>
      </c>
      <c r="BH93">
        <v>143992.86059913901</v>
      </c>
      <c r="BI93">
        <v>78512.650752869697</v>
      </c>
      <c r="BJ93">
        <v>150883.90770492601</v>
      </c>
      <c r="BK93">
        <v>0</v>
      </c>
    </row>
    <row r="94" spans="1:63" x14ac:dyDescent="0.3">
      <c r="A94">
        <v>11733</v>
      </c>
      <c r="B94">
        <v>16.183</v>
      </c>
      <c r="C94">
        <v>839.41974000000005</v>
      </c>
      <c r="D94" t="s">
        <v>690</v>
      </c>
      <c r="E94" t="s">
        <v>67</v>
      </c>
      <c r="F94" t="s">
        <v>68</v>
      </c>
      <c r="G94">
        <v>0.39</v>
      </c>
      <c r="H94" t="b">
        <v>0</v>
      </c>
      <c r="I94">
        <v>6.86</v>
      </c>
      <c r="J94">
        <v>839.41168000000005</v>
      </c>
      <c r="K94" t="s">
        <v>691</v>
      </c>
      <c r="L94" t="s">
        <v>594</v>
      </c>
      <c r="M94" t="s">
        <v>692</v>
      </c>
      <c r="N94" t="s">
        <v>693</v>
      </c>
      <c r="O94">
        <v>530</v>
      </c>
      <c r="P94" t="b">
        <v>0</v>
      </c>
      <c r="Q94" t="b">
        <v>1</v>
      </c>
      <c r="R94" t="b">
        <v>0</v>
      </c>
      <c r="S94" t="s">
        <v>694</v>
      </c>
      <c r="T94" t="b">
        <v>0</v>
      </c>
      <c r="U94" t="b">
        <v>0</v>
      </c>
      <c r="V94">
        <v>11733</v>
      </c>
      <c r="W94">
        <v>0</v>
      </c>
      <c r="X94">
        <v>0</v>
      </c>
      <c r="Y94">
        <v>0.98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0.98</v>
      </c>
      <c r="AF94">
        <v>25.44</v>
      </c>
      <c r="AG94" t="s">
        <v>60</v>
      </c>
      <c r="AH94" t="s">
        <v>695</v>
      </c>
      <c r="AI94" t="s">
        <v>68</v>
      </c>
      <c r="AJ94">
        <v>126013</v>
      </c>
      <c r="AK94">
        <v>298783</v>
      </c>
      <c r="AL94">
        <v>131365</v>
      </c>
      <c r="AM94">
        <v>129882</v>
      </c>
      <c r="AN94">
        <v>91088</v>
      </c>
      <c r="AO94">
        <v>394036</v>
      </c>
      <c r="AP94">
        <v>153058</v>
      </c>
      <c r="AQ94">
        <v>334843</v>
      </c>
      <c r="AR94">
        <v>429512</v>
      </c>
      <c r="AS94">
        <v>353384</v>
      </c>
      <c r="AT94">
        <v>412371</v>
      </c>
      <c r="AU94">
        <v>310811</v>
      </c>
      <c r="AV94">
        <v>0</v>
      </c>
      <c r="AW94">
        <v>7396</v>
      </c>
      <c r="AX94">
        <v>0</v>
      </c>
      <c r="AY94">
        <v>0</v>
      </c>
      <c r="AZ94">
        <v>0</v>
      </c>
      <c r="BA94">
        <v>0</v>
      </c>
      <c r="BB94">
        <v>203712.343901124</v>
      </c>
      <c r="BC94">
        <v>305804.21048709902</v>
      </c>
      <c r="BD94">
        <v>358855.47097403603</v>
      </c>
      <c r="BE94">
        <v>186676.423900711</v>
      </c>
      <c r="BF94">
        <v>1232.6079634267301</v>
      </c>
      <c r="BG94">
        <v>165747.30575089599</v>
      </c>
      <c r="BH94">
        <v>140496.006681586</v>
      </c>
      <c r="BI94">
        <v>51000.396237697802</v>
      </c>
      <c r="BJ94">
        <v>97090.047396542097</v>
      </c>
      <c r="BK94">
        <v>3019.2605632866398</v>
      </c>
    </row>
    <row r="95" spans="1:63" x14ac:dyDescent="0.3">
      <c r="A95">
        <v>11884</v>
      </c>
      <c r="B95">
        <v>15.632999999999999</v>
      </c>
      <c r="C95">
        <v>849.40894000000003</v>
      </c>
      <c r="D95" t="s">
        <v>696</v>
      </c>
      <c r="E95" t="s">
        <v>67</v>
      </c>
      <c r="F95" t="s">
        <v>68</v>
      </c>
      <c r="G95">
        <v>0.17</v>
      </c>
      <c r="H95" t="b">
        <v>0</v>
      </c>
      <c r="I95">
        <v>6.62</v>
      </c>
      <c r="J95">
        <v>849.39612</v>
      </c>
      <c r="K95" t="s">
        <v>697</v>
      </c>
      <c r="L95" t="s">
        <v>594</v>
      </c>
      <c r="M95" t="s">
        <v>698</v>
      </c>
      <c r="N95" t="s">
        <v>699</v>
      </c>
      <c r="O95">
        <v>530</v>
      </c>
      <c r="P95" t="b">
        <v>0</v>
      </c>
      <c r="Q95" t="b">
        <v>1</v>
      </c>
      <c r="R95" t="b">
        <v>0</v>
      </c>
      <c r="S95" t="s">
        <v>700</v>
      </c>
      <c r="T95" t="b">
        <v>0</v>
      </c>
      <c r="U95" t="b">
        <v>0</v>
      </c>
      <c r="V95">
        <v>11884</v>
      </c>
      <c r="W95">
        <v>0</v>
      </c>
      <c r="X95">
        <v>0</v>
      </c>
      <c r="Y95">
        <v>0.75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0.75</v>
      </c>
      <c r="AF95">
        <v>33.56</v>
      </c>
      <c r="AG95" t="s">
        <v>58</v>
      </c>
      <c r="AH95" t="s">
        <v>701</v>
      </c>
      <c r="AI95" t="s">
        <v>68</v>
      </c>
      <c r="AJ95">
        <v>364291</v>
      </c>
      <c r="AK95">
        <v>477222</v>
      </c>
      <c r="AL95">
        <v>339554</v>
      </c>
      <c r="AM95">
        <v>940749</v>
      </c>
      <c r="AN95">
        <v>704834</v>
      </c>
      <c r="AO95">
        <v>762858</v>
      </c>
      <c r="AP95">
        <v>1145950</v>
      </c>
      <c r="AQ95">
        <v>702502</v>
      </c>
      <c r="AR95">
        <v>784759</v>
      </c>
      <c r="AS95">
        <v>554287</v>
      </c>
      <c r="AT95">
        <v>485238</v>
      </c>
      <c r="AU95">
        <v>621830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610660.80622718995</v>
      </c>
      <c r="BC95">
        <v>877737.12443044898</v>
      </c>
      <c r="BD95">
        <v>553785.00450926495</v>
      </c>
      <c r="BE95">
        <v>585841.72214195703</v>
      </c>
      <c r="BF95">
        <v>0</v>
      </c>
      <c r="BG95">
        <v>215326.153446337</v>
      </c>
      <c r="BH95">
        <v>235892.65979575101</v>
      </c>
      <c r="BI95">
        <v>68297.243410357405</v>
      </c>
      <c r="BJ95">
        <v>314971.94117673999</v>
      </c>
      <c r="BK95">
        <v>0</v>
      </c>
    </row>
    <row r="96" spans="1:63" x14ac:dyDescent="0.3">
      <c r="A96">
        <v>11885</v>
      </c>
      <c r="B96">
        <v>15.956</v>
      </c>
      <c r="C96">
        <v>849.40954999999997</v>
      </c>
      <c r="D96" t="s">
        <v>696</v>
      </c>
      <c r="E96" t="s">
        <v>67</v>
      </c>
      <c r="F96" t="s">
        <v>68</v>
      </c>
      <c r="G96">
        <v>0.11</v>
      </c>
      <c r="H96" t="b">
        <v>0</v>
      </c>
      <c r="I96">
        <v>6.62</v>
      </c>
      <c r="J96">
        <v>849.39612</v>
      </c>
      <c r="K96" t="s">
        <v>697</v>
      </c>
      <c r="L96" t="s">
        <v>594</v>
      </c>
      <c r="M96" t="s">
        <v>698</v>
      </c>
      <c r="N96" t="s">
        <v>699</v>
      </c>
      <c r="O96">
        <v>530</v>
      </c>
      <c r="P96" t="b">
        <v>0</v>
      </c>
      <c r="Q96" t="b">
        <v>1</v>
      </c>
      <c r="R96" t="b">
        <v>0</v>
      </c>
      <c r="S96" t="s">
        <v>700</v>
      </c>
      <c r="T96" t="b">
        <v>0</v>
      </c>
      <c r="U96" t="b">
        <v>0</v>
      </c>
      <c r="V96">
        <v>11885</v>
      </c>
      <c r="W96">
        <v>0</v>
      </c>
      <c r="X96">
        <v>0</v>
      </c>
      <c r="Y96">
        <v>0.73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0.73</v>
      </c>
      <c r="AF96">
        <v>37.340000000000003</v>
      </c>
      <c r="AG96" t="s">
        <v>59</v>
      </c>
      <c r="AH96" t="s">
        <v>702</v>
      </c>
      <c r="AI96" t="s">
        <v>68</v>
      </c>
      <c r="AJ96">
        <v>756169</v>
      </c>
      <c r="AK96">
        <v>607248</v>
      </c>
      <c r="AL96">
        <v>538494</v>
      </c>
      <c r="AM96">
        <v>351498</v>
      </c>
      <c r="AN96">
        <v>257507</v>
      </c>
      <c r="AO96">
        <v>803269</v>
      </c>
      <c r="AP96">
        <v>343881</v>
      </c>
      <c r="AQ96">
        <v>555711</v>
      </c>
      <c r="AR96">
        <v>551149</v>
      </c>
      <c r="AS96">
        <v>634981</v>
      </c>
      <c r="AT96">
        <v>519370</v>
      </c>
      <c r="AU96">
        <v>338674</v>
      </c>
      <c r="AV96">
        <v>0</v>
      </c>
      <c r="AW96">
        <v>0</v>
      </c>
      <c r="AX96">
        <v>5995</v>
      </c>
      <c r="AY96">
        <v>0</v>
      </c>
      <c r="AZ96">
        <v>0</v>
      </c>
      <c r="BA96">
        <v>0</v>
      </c>
      <c r="BB96">
        <v>605648.46621257602</v>
      </c>
      <c r="BC96">
        <v>483580.27168090502</v>
      </c>
      <c r="BD96">
        <v>497675.14586283802</v>
      </c>
      <c r="BE96">
        <v>499079.82316321699</v>
      </c>
      <c r="BF96">
        <v>999.10904224463798</v>
      </c>
      <c r="BG96">
        <v>302417.47603478603</v>
      </c>
      <c r="BH96">
        <v>121004.608395458</v>
      </c>
      <c r="BI96">
        <v>149339.92674750899</v>
      </c>
      <c r="BJ96">
        <v>132352.00280076399</v>
      </c>
      <c r="BK96">
        <v>2447.3073509001701</v>
      </c>
    </row>
    <row r="97" spans="1:63" x14ac:dyDescent="0.3">
      <c r="A97">
        <v>12005</v>
      </c>
      <c r="B97">
        <v>16.364000000000001</v>
      </c>
      <c r="C97">
        <v>857.47284000000002</v>
      </c>
      <c r="D97" t="s">
        <v>703</v>
      </c>
      <c r="E97" t="s">
        <v>67</v>
      </c>
      <c r="F97" t="s">
        <v>68</v>
      </c>
      <c r="G97">
        <v>0.67</v>
      </c>
      <c r="H97" t="b">
        <v>1</v>
      </c>
      <c r="I97">
        <v>7.33</v>
      </c>
      <c r="J97">
        <v>857.45867999999996</v>
      </c>
      <c r="K97" t="s">
        <v>704</v>
      </c>
      <c r="L97" t="s">
        <v>594</v>
      </c>
      <c r="M97" t="s">
        <v>705</v>
      </c>
      <c r="N97" t="s">
        <v>706</v>
      </c>
      <c r="O97">
        <v>530</v>
      </c>
      <c r="P97" t="b">
        <v>0</v>
      </c>
      <c r="Q97" t="b">
        <v>1</v>
      </c>
      <c r="R97" t="b">
        <v>0</v>
      </c>
      <c r="S97" t="s">
        <v>707</v>
      </c>
      <c r="T97" t="b">
        <v>0</v>
      </c>
      <c r="U97" t="b">
        <v>0</v>
      </c>
      <c r="V97">
        <v>12005</v>
      </c>
      <c r="W97">
        <v>0</v>
      </c>
      <c r="X97">
        <v>0</v>
      </c>
      <c r="Y97">
        <v>0.72</v>
      </c>
      <c r="Z97">
        <v>0.01</v>
      </c>
      <c r="AA97">
        <v>0.47</v>
      </c>
      <c r="AB97">
        <v>0.01</v>
      </c>
      <c r="AC97">
        <v>6</v>
      </c>
      <c r="AD97">
        <v>0.17</v>
      </c>
      <c r="AE97">
        <v>0.57999999999999996</v>
      </c>
      <c r="AF97">
        <v>327.3</v>
      </c>
      <c r="AG97" t="s">
        <v>57</v>
      </c>
      <c r="AH97" t="s">
        <v>708</v>
      </c>
      <c r="AI97" t="s">
        <v>709</v>
      </c>
      <c r="AJ97">
        <v>3991295</v>
      </c>
      <c r="AK97">
        <v>6236041</v>
      </c>
      <c r="AL97">
        <v>7736153</v>
      </c>
      <c r="AM97">
        <v>8535832</v>
      </c>
      <c r="AN97">
        <v>5769670</v>
      </c>
      <c r="AO97">
        <v>6584922</v>
      </c>
      <c r="AP97">
        <v>5443144</v>
      </c>
      <c r="AQ97">
        <v>4822445</v>
      </c>
      <c r="AR97">
        <v>5474635</v>
      </c>
      <c r="AS97">
        <v>7711728</v>
      </c>
      <c r="AT97">
        <v>6155939</v>
      </c>
      <c r="AU97">
        <v>6355684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6223</v>
      </c>
      <c r="BB97">
        <v>5448628.9533639597</v>
      </c>
      <c r="BC97">
        <v>5246741.3952260101</v>
      </c>
      <c r="BD97">
        <v>6741116.9617307298</v>
      </c>
      <c r="BE97">
        <v>7502675.3678734899</v>
      </c>
      <c r="BF97">
        <v>1037.18949732189</v>
      </c>
      <c r="BG97">
        <v>1326282.48964592</v>
      </c>
      <c r="BH97">
        <v>367788.49594038603</v>
      </c>
      <c r="BI97">
        <v>846486.43494695902</v>
      </c>
      <c r="BJ97">
        <v>1167537.07319919</v>
      </c>
      <c r="BK97">
        <v>2540.5850350124101</v>
      </c>
    </row>
    <row r="98" spans="1:63" x14ac:dyDescent="0.3">
      <c r="A98">
        <v>12089</v>
      </c>
      <c r="B98">
        <v>16.855</v>
      </c>
      <c r="C98">
        <v>863.42487000000006</v>
      </c>
      <c r="D98" t="s">
        <v>710</v>
      </c>
      <c r="E98" t="s">
        <v>67</v>
      </c>
      <c r="F98" t="s">
        <v>68</v>
      </c>
      <c r="G98">
        <v>0.61</v>
      </c>
      <c r="H98" t="b">
        <v>0</v>
      </c>
      <c r="I98">
        <v>6.83</v>
      </c>
      <c r="J98">
        <v>863.41168000000005</v>
      </c>
      <c r="K98" t="s">
        <v>711</v>
      </c>
      <c r="L98" t="s">
        <v>594</v>
      </c>
      <c r="M98" t="s">
        <v>712</v>
      </c>
      <c r="N98" t="s">
        <v>713</v>
      </c>
      <c r="O98">
        <v>530</v>
      </c>
      <c r="P98" t="b">
        <v>0</v>
      </c>
      <c r="Q98" t="b">
        <v>1</v>
      </c>
      <c r="R98" t="b">
        <v>0</v>
      </c>
      <c r="S98" t="s">
        <v>714</v>
      </c>
      <c r="T98" t="b">
        <v>0</v>
      </c>
      <c r="U98" t="b">
        <v>0</v>
      </c>
      <c r="V98">
        <v>12089</v>
      </c>
      <c r="W98">
        <v>0</v>
      </c>
      <c r="X98">
        <v>0</v>
      </c>
      <c r="Y98">
        <v>0.81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0.81</v>
      </c>
      <c r="AF98">
        <v>25.97</v>
      </c>
      <c r="AG98" t="s">
        <v>58</v>
      </c>
      <c r="AH98" t="s">
        <v>715</v>
      </c>
      <c r="AI98" t="s">
        <v>68</v>
      </c>
      <c r="AJ98">
        <v>499889</v>
      </c>
      <c r="AK98">
        <v>284449</v>
      </c>
      <c r="AL98">
        <v>545310</v>
      </c>
      <c r="AM98">
        <v>603604</v>
      </c>
      <c r="AN98">
        <v>539355</v>
      </c>
      <c r="AO98">
        <v>437326</v>
      </c>
      <c r="AP98">
        <v>374036</v>
      </c>
      <c r="AQ98">
        <v>289388</v>
      </c>
      <c r="AR98">
        <v>220046</v>
      </c>
      <c r="AS98">
        <v>478491</v>
      </c>
      <c r="AT98">
        <v>239322</v>
      </c>
      <c r="AU98">
        <v>624136</v>
      </c>
      <c r="AV98">
        <v>0</v>
      </c>
      <c r="AW98">
        <v>0</v>
      </c>
      <c r="AX98">
        <v>0</v>
      </c>
      <c r="AY98">
        <v>0</v>
      </c>
      <c r="AZ98">
        <v>30150</v>
      </c>
      <c r="BA98">
        <v>0</v>
      </c>
      <c r="BB98">
        <v>492190.36238780897</v>
      </c>
      <c r="BC98">
        <v>294490.293012304</v>
      </c>
      <c r="BD98">
        <v>447316.21818062803</v>
      </c>
      <c r="BE98">
        <v>477787.61169495602</v>
      </c>
      <c r="BF98">
        <v>5024.9485398619099</v>
      </c>
      <c r="BG98">
        <v>51448.2525835747</v>
      </c>
      <c r="BH98">
        <v>77121.540166271196</v>
      </c>
      <c r="BI98">
        <v>194291.99660758101</v>
      </c>
      <c r="BJ98">
        <v>169954.19190592499</v>
      </c>
      <c r="BK98">
        <v>12308.5599064051</v>
      </c>
    </row>
    <row r="99" spans="1:63" x14ac:dyDescent="0.3">
      <c r="A99">
        <v>12111</v>
      </c>
      <c r="B99">
        <v>13.353</v>
      </c>
      <c r="C99">
        <v>865.40967000000001</v>
      </c>
      <c r="D99" t="s">
        <v>716</v>
      </c>
      <c r="E99" t="s">
        <v>67</v>
      </c>
      <c r="F99" t="s">
        <v>68</v>
      </c>
      <c r="G99">
        <v>0.39</v>
      </c>
      <c r="H99" t="b">
        <v>0</v>
      </c>
      <c r="I99">
        <v>7.03</v>
      </c>
      <c r="J99">
        <v>865.42742999999996</v>
      </c>
      <c r="K99" t="s">
        <v>717</v>
      </c>
      <c r="L99" t="s">
        <v>594</v>
      </c>
      <c r="M99" t="s">
        <v>718</v>
      </c>
      <c r="N99" t="s">
        <v>719</v>
      </c>
      <c r="O99">
        <v>530</v>
      </c>
      <c r="P99" t="b">
        <v>0</v>
      </c>
      <c r="Q99" t="b">
        <v>1</v>
      </c>
      <c r="R99" t="b">
        <v>0</v>
      </c>
      <c r="S99" t="s">
        <v>720</v>
      </c>
      <c r="T99" t="b">
        <v>0</v>
      </c>
      <c r="U99" t="b">
        <v>0</v>
      </c>
      <c r="V99">
        <v>12111</v>
      </c>
      <c r="W99">
        <v>0</v>
      </c>
      <c r="X99">
        <v>0</v>
      </c>
      <c r="Y99">
        <v>0.63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0.63</v>
      </c>
      <c r="AF99">
        <v>19.53</v>
      </c>
      <c r="AG99" t="s">
        <v>51</v>
      </c>
      <c r="AH99" t="s">
        <v>721</v>
      </c>
      <c r="AI99" t="s">
        <v>68</v>
      </c>
      <c r="AJ99">
        <v>217213</v>
      </c>
      <c r="AK99">
        <v>425411</v>
      </c>
      <c r="AL99">
        <v>425333</v>
      </c>
      <c r="AM99">
        <v>244165</v>
      </c>
      <c r="AN99">
        <v>339527</v>
      </c>
      <c r="AO99">
        <v>433802</v>
      </c>
      <c r="AP99">
        <v>327562</v>
      </c>
      <c r="AQ99">
        <v>347231</v>
      </c>
      <c r="AR99">
        <v>376443</v>
      </c>
      <c r="AS99">
        <v>374810</v>
      </c>
      <c r="AT99">
        <v>441233</v>
      </c>
      <c r="AU99">
        <v>325207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330180.63667971798</v>
      </c>
      <c r="BC99">
        <v>350411.83172825299</v>
      </c>
      <c r="BD99">
        <v>380416.72863383102</v>
      </c>
      <c r="BE99">
        <v>364969.69917484501</v>
      </c>
      <c r="BF99">
        <v>0</v>
      </c>
      <c r="BG99">
        <v>108596.53458034</v>
      </c>
      <c r="BH99">
        <v>24595.150540724699</v>
      </c>
      <c r="BI99">
        <v>58215.667618063599</v>
      </c>
      <c r="BJ99">
        <v>104620.03912418299</v>
      </c>
      <c r="BK99">
        <v>0</v>
      </c>
    </row>
    <row r="100" spans="1:63" x14ac:dyDescent="0.3">
      <c r="A100">
        <v>12112</v>
      </c>
      <c r="B100">
        <v>13.119</v>
      </c>
      <c r="C100">
        <v>865.41174000000001</v>
      </c>
      <c r="D100" t="s">
        <v>716</v>
      </c>
      <c r="E100" t="s">
        <v>67</v>
      </c>
      <c r="F100" t="s">
        <v>68</v>
      </c>
      <c r="G100">
        <v>0.06</v>
      </c>
      <c r="H100" t="b">
        <v>0</v>
      </c>
      <c r="I100">
        <v>7.03</v>
      </c>
      <c r="J100">
        <v>865.42742999999996</v>
      </c>
      <c r="K100" t="s">
        <v>717</v>
      </c>
      <c r="L100" t="s">
        <v>594</v>
      </c>
      <c r="M100" t="s">
        <v>718</v>
      </c>
      <c r="N100" t="s">
        <v>719</v>
      </c>
      <c r="O100">
        <v>530</v>
      </c>
      <c r="P100" t="b">
        <v>0</v>
      </c>
      <c r="Q100" t="b">
        <v>1</v>
      </c>
      <c r="R100" t="b">
        <v>0</v>
      </c>
      <c r="S100" t="s">
        <v>720</v>
      </c>
      <c r="T100" t="b">
        <v>0</v>
      </c>
      <c r="U100" t="b">
        <v>0</v>
      </c>
      <c r="V100">
        <v>12112</v>
      </c>
      <c r="W100">
        <v>0</v>
      </c>
      <c r="X100">
        <v>0</v>
      </c>
      <c r="Y100">
        <v>0.66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0.66</v>
      </c>
      <c r="AF100">
        <v>6.38</v>
      </c>
      <c r="AG100" t="s">
        <v>51</v>
      </c>
      <c r="AH100" t="s">
        <v>722</v>
      </c>
      <c r="AI100" t="s">
        <v>68</v>
      </c>
      <c r="AJ100">
        <v>101393</v>
      </c>
      <c r="AK100">
        <v>83197</v>
      </c>
      <c r="AL100">
        <v>104446</v>
      </c>
      <c r="AM100">
        <v>52635</v>
      </c>
      <c r="AN100">
        <v>126641</v>
      </c>
      <c r="AO100">
        <v>167751</v>
      </c>
      <c r="AP100">
        <v>78270</v>
      </c>
      <c r="AQ100">
        <v>93309</v>
      </c>
      <c r="AR100">
        <v>110490</v>
      </c>
      <c r="AS100">
        <v>101586</v>
      </c>
      <c r="AT100">
        <v>138159</v>
      </c>
      <c r="AU100">
        <v>97432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6061</v>
      </c>
      <c r="BB100">
        <v>131928.322351051</v>
      </c>
      <c r="BC100">
        <v>94023.263136880196</v>
      </c>
      <c r="BD100">
        <v>112392.205365874</v>
      </c>
      <c r="BE100">
        <v>80092.586194342904</v>
      </c>
      <c r="BF100">
        <v>1010.18294413389</v>
      </c>
      <c r="BG100">
        <v>33493.621333879397</v>
      </c>
      <c r="BH100">
        <v>16121.886022705799</v>
      </c>
      <c r="BI100">
        <v>22411.550697250299</v>
      </c>
      <c r="BJ100">
        <v>26044.712622358202</v>
      </c>
      <c r="BK100">
        <v>2474.43275999048</v>
      </c>
    </row>
    <row r="101" spans="1:63" x14ac:dyDescent="0.3">
      <c r="A101">
        <v>12142</v>
      </c>
      <c r="B101">
        <v>15.563000000000001</v>
      </c>
      <c r="C101">
        <v>867.44110000000001</v>
      </c>
      <c r="D101" t="s">
        <v>723</v>
      </c>
      <c r="E101" t="s">
        <v>67</v>
      </c>
      <c r="F101" t="s">
        <v>68</v>
      </c>
      <c r="G101">
        <v>0.39</v>
      </c>
      <c r="H101" t="b">
        <v>0</v>
      </c>
      <c r="I101">
        <v>7.23</v>
      </c>
      <c r="J101">
        <v>867.44299000000001</v>
      </c>
      <c r="K101" t="s">
        <v>724</v>
      </c>
      <c r="L101" t="s">
        <v>594</v>
      </c>
      <c r="M101" t="s">
        <v>725</v>
      </c>
      <c r="N101" t="s">
        <v>726</v>
      </c>
      <c r="O101">
        <v>530</v>
      </c>
      <c r="P101" t="b">
        <v>0</v>
      </c>
      <c r="Q101" t="b">
        <v>1</v>
      </c>
      <c r="R101" t="b">
        <v>0</v>
      </c>
      <c r="S101" t="s">
        <v>727</v>
      </c>
      <c r="T101" t="b">
        <v>0</v>
      </c>
      <c r="U101" t="b">
        <v>0</v>
      </c>
      <c r="V101">
        <v>12142</v>
      </c>
      <c r="W101">
        <v>0</v>
      </c>
      <c r="X101">
        <v>0</v>
      </c>
      <c r="Y101">
        <v>0.99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0.99</v>
      </c>
      <c r="AF101">
        <v>106.26</v>
      </c>
      <c r="AG101" t="s">
        <v>58</v>
      </c>
      <c r="AH101" t="s">
        <v>728</v>
      </c>
      <c r="AI101" t="s">
        <v>68</v>
      </c>
      <c r="AJ101">
        <v>1445491</v>
      </c>
      <c r="AK101">
        <v>646048</v>
      </c>
      <c r="AL101">
        <v>1355130</v>
      </c>
      <c r="AM101">
        <v>1500478</v>
      </c>
      <c r="AN101">
        <v>1294025</v>
      </c>
      <c r="AO101">
        <v>1656410</v>
      </c>
      <c r="AP101">
        <v>1298215</v>
      </c>
      <c r="AQ101">
        <v>1425290</v>
      </c>
      <c r="AR101">
        <v>1723972</v>
      </c>
      <c r="AS101">
        <v>1510540</v>
      </c>
      <c r="AT101">
        <v>890596</v>
      </c>
      <c r="AU101">
        <v>1238120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24282</v>
      </c>
      <c r="BB101">
        <v>1465308.4168442499</v>
      </c>
      <c r="BC101">
        <v>1482492.40741735</v>
      </c>
      <c r="BD101">
        <v>1213085.61823725</v>
      </c>
      <c r="BE101">
        <v>1167218.26206232</v>
      </c>
      <c r="BF101">
        <v>4047.0348847794298</v>
      </c>
      <c r="BG101">
        <v>182003.27071237401</v>
      </c>
      <c r="BH101">
        <v>218566.87079509301</v>
      </c>
      <c r="BI101">
        <v>310729.377650304</v>
      </c>
      <c r="BJ101">
        <v>457160.361434013</v>
      </c>
      <c r="BK101">
        <v>9913.1704389529095</v>
      </c>
    </row>
    <row r="102" spans="1:63" x14ac:dyDescent="0.3">
      <c r="A102">
        <v>12143</v>
      </c>
      <c r="B102">
        <v>15.89</v>
      </c>
      <c r="C102">
        <v>867.44128000000001</v>
      </c>
      <c r="D102" t="s">
        <v>723</v>
      </c>
      <c r="E102" t="s">
        <v>67</v>
      </c>
      <c r="F102" t="s">
        <v>68</v>
      </c>
      <c r="G102">
        <v>0.39</v>
      </c>
      <c r="H102" t="b">
        <v>0</v>
      </c>
      <c r="I102">
        <v>7.23</v>
      </c>
      <c r="J102">
        <v>867.44299000000001</v>
      </c>
      <c r="K102" t="s">
        <v>724</v>
      </c>
      <c r="L102" t="s">
        <v>594</v>
      </c>
      <c r="M102" t="s">
        <v>725</v>
      </c>
      <c r="N102" t="s">
        <v>726</v>
      </c>
      <c r="O102">
        <v>530</v>
      </c>
      <c r="P102" t="b">
        <v>0</v>
      </c>
      <c r="Q102" t="b">
        <v>1</v>
      </c>
      <c r="R102" t="b">
        <v>0</v>
      </c>
      <c r="S102" t="s">
        <v>727</v>
      </c>
      <c r="T102" t="b">
        <v>0</v>
      </c>
      <c r="U102" t="b">
        <v>0</v>
      </c>
      <c r="V102">
        <v>12143</v>
      </c>
      <c r="W102">
        <v>0</v>
      </c>
      <c r="X102">
        <v>0</v>
      </c>
      <c r="Y102">
        <v>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1</v>
      </c>
      <c r="AF102">
        <v>102.82</v>
      </c>
      <c r="AG102" t="s">
        <v>53</v>
      </c>
      <c r="AH102" t="s">
        <v>729</v>
      </c>
      <c r="AI102" t="s">
        <v>68</v>
      </c>
      <c r="AJ102">
        <v>2752253</v>
      </c>
      <c r="AK102">
        <v>2577965</v>
      </c>
      <c r="AL102">
        <v>1977852</v>
      </c>
      <c r="AM102">
        <v>2176287</v>
      </c>
      <c r="AN102">
        <v>1629176</v>
      </c>
      <c r="AO102">
        <v>1906575</v>
      </c>
      <c r="AP102">
        <v>1835235</v>
      </c>
      <c r="AQ102">
        <v>1538887</v>
      </c>
      <c r="AR102">
        <v>1962354</v>
      </c>
      <c r="AS102">
        <v>2644741</v>
      </c>
      <c r="AT102">
        <v>2418842</v>
      </c>
      <c r="AU102">
        <v>3264879</v>
      </c>
      <c r="AV102">
        <v>0</v>
      </c>
      <c r="AW102">
        <v>0</v>
      </c>
      <c r="AX102">
        <v>5362</v>
      </c>
      <c r="AY102">
        <v>0</v>
      </c>
      <c r="AZ102">
        <v>0</v>
      </c>
      <c r="BA102">
        <v>43409</v>
      </c>
      <c r="BB102">
        <v>2096001.3706936601</v>
      </c>
      <c r="BC102">
        <v>1778825.3058126101</v>
      </c>
      <c r="BD102">
        <v>2776154.0239161798</v>
      </c>
      <c r="BE102">
        <v>2244034.53994333</v>
      </c>
      <c r="BF102">
        <v>8128.5690154869499</v>
      </c>
      <c r="BG102">
        <v>585010.10480028798</v>
      </c>
      <c r="BH102">
        <v>217295.980190403</v>
      </c>
      <c r="BI102">
        <v>438060.35060924402</v>
      </c>
      <c r="BJ102">
        <v>305738.58739947999</v>
      </c>
      <c r="BK102">
        <v>17416.605753506901</v>
      </c>
    </row>
    <row r="103" spans="1:63" x14ac:dyDescent="0.3">
      <c r="A103">
        <v>12325</v>
      </c>
      <c r="B103">
        <v>14.446</v>
      </c>
      <c r="C103">
        <v>879.42553999999996</v>
      </c>
      <c r="D103" t="s">
        <v>730</v>
      </c>
      <c r="E103" t="s">
        <v>67</v>
      </c>
      <c r="F103" t="s">
        <v>68</v>
      </c>
      <c r="G103">
        <v>0.28000000000000003</v>
      </c>
      <c r="H103" t="b">
        <v>0</v>
      </c>
      <c r="I103">
        <v>7.14</v>
      </c>
      <c r="J103">
        <v>879.44299000000001</v>
      </c>
      <c r="K103" t="s">
        <v>731</v>
      </c>
      <c r="L103" t="s">
        <v>594</v>
      </c>
      <c r="M103" t="s">
        <v>732</v>
      </c>
      <c r="N103" t="s">
        <v>733</v>
      </c>
      <c r="O103">
        <v>530</v>
      </c>
      <c r="P103" t="b">
        <v>0</v>
      </c>
      <c r="Q103" t="b">
        <v>1</v>
      </c>
      <c r="R103" t="b">
        <v>0</v>
      </c>
      <c r="S103" t="s">
        <v>734</v>
      </c>
      <c r="T103" t="b">
        <v>0</v>
      </c>
      <c r="U103" t="b">
        <v>0</v>
      </c>
      <c r="V103">
        <v>12325</v>
      </c>
      <c r="W103">
        <v>0</v>
      </c>
      <c r="X103">
        <v>0</v>
      </c>
      <c r="Y103">
        <v>0.62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0.62</v>
      </c>
      <c r="AF103">
        <v>23.33</v>
      </c>
      <c r="AG103" t="s">
        <v>50</v>
      </c>
      <c r="AH103" t="s">
        <v>735</v>
      </c>
      <c r="AI103" t="s">
        <v>68</v>
      </c>
      <c r="AJ103">
        <v>367604</v>
      </c>
      <c r="AK103">
        <v>739861</v>
      </c>
      <c r="AL103">
        <v>459620</v>
      </c>
      <c r="AM103">
        <v>316417</v>
      </c>
      <c r="AN103">
        <v>280143</v>
      </c>
      <c r="AO103">
        <v>341728</v>
      </c>
      <c r="AP103">
        <v>374944</v>
      </c>
      <c r="AQ103">
        <v>390340</v>
      </c>
      <c r="AR103">
        <v>503838</v>
      </c>
      <c r="AS103">
        <v>519272</v>
      </c>
      <c r="AT103">
        <v>434908</v>
      </c>
      <c r="AU103">
        <v>589647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7851</v>
      </c>
      <c r="BB103">
        <v>329824.70870655298</v>
      </c>
      <c r="BC103">
        <v>423040.74992074701</v>
      </c>
      <c r="BD103">
        <v>514608.99246819102</v>
      </c>
      <c r="BE103">
        <v>505299.46943763801</v>
      </c>
      <c r="BF103">
        <v>1308.51048811651</v>
      </c>
      <c r="BG103">
        <v>44929.098477490501</v>
      </c>
      <c r="BH103">
        <v>70394.650074571706</v>
      </c>
      <c r="BI103">
        <v>77475.017533565202</v>
      </c>
      <c r="BJ103">
        <v>215385.960380498</v>
      </c>
      <c r="BK103">
        <v>3205.1830189655898</v>
      </c>
    </row>
    <row r="104" spans="1:63" x14ac:dyDescent="0.3">
      <c r="A104">
        <v>12326</v>
      </c>
      <c r="B104">
        <v>14.179</v>
      </c>
      <c r="C104">
        <v>879.42560000000003</v>
      </c>
      <c r="D104" t="s">
        <v>730</v>
      </c>
      <c r="E104" t="s">
        <v>67</v>
      </c>
      <c r="F104" t="s">
        <v>68</v>
      </c>
      <c r="G104">
        <v>0.67</v>
      </c>
      <c r="H104" t="b">
        <v>0</v>
      </c>
      <c r="I104">
        <v>7.14</v>
      </c>
      <c r="J104">
        <v>879.44299000000001</v>
      </c>
      <c r="K104" t="s">
        <v>731</v>
      </c>
      <c r="L104" t="s">
        <v>594</v>
      </c>
      <c r="M104" t="s">
        <v>732</v>
      </c>
      <c r="N104" t="s">
        <v>733</v>
      </c>
      <c r="O104">
        <v>530</v>
      </c>
      <c r="P104" t="b">
        <v>0</v>
      </c>
      <c r="Q104" t="b">
        <v>1</v>
      </c>
      <c r="R104" t="b">
        <v>0</v>
      </c>
      <c r="S104" t="s">
        <v>734</v>
      </c>
      <c r="T104" t="b">
        <v>0</v>
      </c>
      <c r="U104" t="b">
        <v>0</v>
      </c>
      <c r="V104">
        <v>12326</v>
      </c>
      <c r="W104">
        <v>0</v>
      </c>
      <c r="X104">
        <v>0</v>
      </c>
      <c r="Y104">
        <v>0.63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0.63</v>
      </c>
      <c r="AF104">
        <v>59.32</v>
      </c>
      <c r="AG104" t="s">
        <v>59</v>
      </c>
      <c r="AH104" t="s">
        <v>736</v>
      </c>
      <c r="AI104" t="s">
        <v>68</v>
      </c>
      <c r="AJ104">
        <v>1413862</v>
      </c>
      <c r="AK104">
        <v>1598022</v>
      </c>
      <c r="AL104">
        <v>1569943</v>
      </c>
      <c r="AM104">
        <v>1009801</v>
      </c>
      <c r="AN104">
        <v>1478656</v>
      </c>
      <c r="AO104">
        <v>1381941</v>
      </c>
      <c r="AP104">
        <v>1293140</v>
      </c>
      <c r="AQ104">
        <v>1407834</v>
      </c>
      <c r="AR104">
        <v>1677490</v>
      </c>
      <c r="AS104">
        <v>1646873</v>
      </c>
      <c r="AT104">
        <v>1668006</v>
      </c>
      <c r="AU104">
        <v>1729371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1424819.63460955</v>
      </c>
      <c r="BC104">
        <v>1459487.8359123401</v>
      </c>
      <c r="BD104">
        <v>1681416.5184492399</v>
      </c>
      <c r="BE104">
        <v>1392588.90159565</v>
      </c>
      <c r="BF104">
        <v>0</v>
      </c>
      <c r="BG104">
        <v>49279.818270746997</v>
      </c>
      <c r="BH104">
        <v>197313.10413651701</v>
      </c>
      <c r="BI104">
        <v>42852.636257452199</v>
      </c>
      <c r="BJ104">
        <v>331801.22324799898</v>
      </c>
      <c r="BK104">
        <v>0</v>
      </c>
    </row>
    <row r="105" spans="1:63" x14ac:dyDescent="0.3">
      <c r="A105">
        <v>12374</v>
      </c>
      <c r="B105">
        <v>16.789000000000001</v>
      </c>
      <c r="C105">
        <v>883.46167000000003</v>
      </c>
      <c r="D105" t="s">
        <v>737</v>
      </c>
      <c r="E105" t="s">
        <v>67</v>
      </c>
      <c r="F105" t="s">
        <v>68</v>
      </c>
      <c r="G105">
        <v>0.06</v>
      </c>
      <c r="H105" t="b">
        <v>0</v>
      </c>
      <c r="I105">
        <v>7.55</v>
      </c>
      <c r="J105">
        <v>883.47429999999997</v>
      </c>
      <c r="K105" t="s">
        <v>738</v>
      </c>
      <c r="L105" t="s">
        <v>594</v>
      </c>
      <c r="M105" t="s">
        <v>739</v>
      </c>
      <c r="N105" t="s">
        <v>740</v>
      </c>
      <c r="O105">
        <v>530</v>
      </c>
      <c r="P105" t="b">
        <v>0</v>
      </c>
      <c r="Q105" t="b">
        <v>1</v>
      </c>
      <c r="R105" t="b">
        <v>0</v>
      </c>
      <c r="S105" t="s">
        <v>741</v>
      </c>
      <c r="T105" t="b">
        <v>0</v>
      </c>
      <c r="U105" t="b">
        <v>0</v>
      </c>
      <c r="V105">
        <v>12374</v>
      </c>
      <c r="W105">
        <v>0</v>
      </c>
      <c r="X105">
        <v>0</v>
      </c>
      <c r="Y105">
        <v>0.77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0.77</v>
      </c>
      <c r="AF105">
        <v>7.87</v>
      </c>
      <c r="AG105" t="s">
        <v>59</v>
      </c>
      <c r="AH105" t="s">
        <v>742</v>
      </c>
      <c r="AI105" t="s">
        <v>68</v>
      </c>
      <c r="AJ105">
        <v>43805</v>
      </c>
      <c r="AK105">
        <v>37478</v>
      </c>
      <c r="AL105">
        <v>113694</v>
      </c>
      <c r="AM105">
        <v>419705</v>
      </c>
      <c r="AN105">
        <v>29931</v>
      </c>
      <c r="AO105">
        <v>69731</v>
      </c>
      <c r="AP105">
        <v>377396</v>
      </c>
      <c r="AQ105">
        <v>35085</v>
      </c>
      <c r="AR105">
        <v>363503</v>
      </c>
      <c r="AS105">
        <v>90717</v>
      </c>
      <c r="AT105">
        <v>86480</v>
      </c>
      <c r="AU105">
        <v>66847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47822.620377197301</v>
      </c>
      <c r="BC105">
        <v>258661.20224638301</v>
      </c>
      <c r="BD105">
        <v>81347.807896886807</v>
      </c>
      <c r="BE105">
        <v>190292.43784861601</v>
      </c>
      <c r="BF105">
        <v>0</v>
      </c>
      <c r="BG105">
        <v>20201.949778005001</v>
      </c>
      <c r="BH105">
        <v>193747.57407732899</v>
      </c>
      <c r="BI105">
        <v>12735.606289126699</v>
      </c>
      <c r="BJ105">
        <v>202298.89531283401</v>
      </c>
      <c r="BK105">
        <v>0</v>
      </c>
    </row>
    <row r="106" spans="1:63" x14ac:dyDescent="0.3">
      <c r="A106">
        <v>12375</v>
      </c>
      <c r="B106">
        <v>16.887</v>
      </c>
      <c r="C106">
        <v>883.46307000000002</v>
      </c>
      <c r="D106" t="s">
        <v>737</v>
      </c>
      <c r="E106" t="s">
        <v>67</v>
      </c>
      <c r="F106" t="s">
        <v>68</v>
      </c>
      <c r="G106">
        <v>0.33</v>
      </c>
      <c r="H106" t="b">
        <v>0</v>
      </c>
      <c r="I106">
        <v>7.55</v>
      </c>
      <c r="J106">
        <v>883.47429999999997</v>
      </c>
      <c r="K106" t="s">
        <v>738</v>
      </c>
      <c r="L106" t="s">
        <v>594</v>
      </c>
      <c r="M106" t="s">
        <v>739</v>
      </c>
      <c r="N106" t="s">
        <v>740</v>
      </c>
      <c r="O106">
        <v>530</v>
      </c>
      <c r="P106" t="b">
        <v>0</v>
      </c>
      <c r="Q106" t="b">
        <v>1</v>
      </c>
      <c r="R106" t="b">
        <v>0</v>
      </c>
      <c r="S106" t="s">
        <v>741</v>
      </c>
      <c r="T106" t="b">
        <v>0</v>
      </c>
      <c r="U106" t="b">
        <v>0</v>
      </c>
      <c r="V106">
        <v>12375</v>
      </c>
      <c r="W106">
        <v>0</v>
      </c>
      <c r="X106">
        <v>0</v>
      </c>
      <c r="Y106">
        <v>0.77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0.77</v>
      </c>
      <c r="AF106">
        <v>14.46</v>
      </c>
      <c r="AG106" t="s">
        <v>49</v>
      </c>
      <c r="AH106" t="s">
        <v>743</v>
      </c>
      <c r="AI106" t="s">
        <v>68</v>
      </c>
      <c r="AJ106">
        <v>71397</v>
      </c>
      <c r="AK106">
        <v>205009</v>
      </c>
      <c r="AL106">
        <v>121567</v>
      </c>
      <c r="AM106">
        <v>419705</v>
      </c>
      <c r="AN106">
        <v>120556</v>
      </c>
      <c r="AO106">
        <v>160043</v>
      </c>
      <c r="AP106">
        <v>377396</v>
      </c>
      <c r="AQ106">
        <v>35508</v>
      </c>
      <c r="AR106">
        <v>363503</v>
      </c>
      <c r="AS106">
        <v>105635</v>
      </c>
      <c r="AT106">
        <v>72818</v>
      </c>
      <c r="AU106">
        <v>172744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117332.17755026399</v>
      </c>
      <c r="BC106">
        <v>258802.27413118599</v>
      </c>
      <c r="BD106">
        <v>117065.84087052901</v>
      </c>
      <c r="BE106">
        <v>248760.53962255901</v>
      </c>
      <c r="BF106">
        <v>0</v>
      </c>
      <c r="BG106">
        <v>44410.932639368897</v>
      </c>
      <c r="BH106">
        <v>193503.38771554499</v>
      </c>
      <c r="BI106">
        <v>50934.046539542302</v>
      </c>
      <c r="BJ106">
        <v>153808.97494385199</v>
      </c>
      <c r="BK106">
        <v>0</v>
      </c>
    </row>
    <row r="107" spans="1:63" x14ac:dyDescent="0.3">
      <c r="A107">
        <v>12413</v>
      </c>
      <c r="B107">
        <v>14.593999999999999</v>
      </c>
      <c r="C107">
        <v>887.40125</v>
      </c>
      <c r="D107" t="s">
        <v>744</v>
      </c>
      <c r="E107" t="s">
        <v>67</v>
      </c>
      <c r="F107" t="s">
        <v>68</v>
      </c>
      <c r="G107">
        <v>0.06</v>
      </c>
      <c r="H107" t="b">
        <v>0</v>
      </c>
      <c r="I107">
        <v>6.71</v>
      </c>
      <c r="J107">
        <v>887.41168000000005</v>
      </c>
      <c r="K107" t="s">
        <v>745</v>
      </c>
      <c r="L107" t="s">
        <v>594</v>
      </c>
      <c r="M107" t="s">
        <v>746</v>
      </c>
      <c r="N107" t="s">
        <v>747</v>
      </c>
      <c r="O107">
        <v>530</v>
      </c>
      <c r="P107" t="b">
        <v>0</v>
      </c>
      <c r="Q107" t="b">
        <v>1</v>
      </c>
      <c r="R107" t="b">
        <v>0</v>
      </c>
      <c r="S107" t="s">
        <v>748</v>
      </c>
      <c r="T107" t="b">
        <v>0</v>
      </c>
      <c r="U107" t="b">
        <v>0</v>
      </c>
      <c r="V107">
        <v>12413</v>
      </c>
      <c r="W107">
        <v>0</v>
      </c>
      <c r="X107">
        <v>0</v>
      </c>
      <c r="Y107">
        <v>0.84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0.84</v>
      </c>
      <c r="AF107">
        <v>3.07</v>
      </c>
      <c r="AG107" t="s">
        <v>56</v>
      </c>
      <c r="AH107" t="s">
        <v>749</v>
      </c>
      <c r="AI107" t="s">
        <v>68</v>
      </c>
      <c r="AJ107">
        <v>0</v>
      </c>
      <c r="AK107">
        <v>63570</v>
      </c>
      <c r="AL107">
        <v>51379</v>
      </c>
      <c r="AM107">
        <v>59578</v>
      </c>
      <c r="AN107">
        <v>13593</v>
      </c>
      <c r="AO107">
        <v>34505</v>
      </c>
      <c r="AP107">
        <v>21534</v>
      </c>
      <c r="AQ107">
        <v>36724</v>
      </c>
      <c r="AR107">
        <v>59071</v>
      </c>
      <c r="AS107">
        <v>69925</v>
      </c>
      <c r="AT107">
        <v>0</v>
      </c>
      <c r="AU107">
        <v>62354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16032.4784926873</v>
      </c>
      <c r="BC107">
        <v>39109.493191403701</v>
      </c>
      <c r="BD107">
        <v>44092.839574458099</v>
      </c>
      <c r="BE107">
        <v>58175.590840709498</v>
      </c>
      <c r="BF107">
        <v>0</v>
      </c>
      <c r="BG107">
        <v>17381.3298451915</v>
      </c>
      <c r="BH107">
        <v>18882.263356307601</v>
      </c>
      <c r="BI107">
        <v>38372.7074468063</v>
      </c>
      <c r="BJ107">
        <v>6215.1542831856204</v>
      </c>
      <c r="BK107">
        <v>0</v>
      </c>
    </row>
    <row r="108" spans="1:63" x14ac:dyDescent="0.3">
      <c r="A108">
        <v>12593</v>
      </c>
      <c r="B108">
        <v>15.427</v>
      </c>
      <c r="C108">
        <v>901.41479000000004</v>
      </c>
      <c r="D108" t="s">
        <v>750</v>
      </c>
      <c r="E108" t="s">
        <v>67</v>
      </c>
      <c r="F108" t="s">
        <v>68</v>
      </c>
      <c r="G108">
        <v>0.5</v>
      </c>
      <c r="H108" t="b">
        <v>0</v>
      </c>
      <c r="I108">
        <v>6.81</v>
      </c>
      <c r="J108">
        <v>901.42742999999996</v>
      </c>
      <c r="K108" t="s">
        <v>751</v>
      </c>
      <c r="L108" t="s">
        <v>594</v>
      </c>
      <c r="M108" t="s">
        <v>752</v>
      </c>
      <c r="N108" t="s">
        <v>753</v>
      </c>
      <c r="O108">
        <v>530</v>
      </c>
      <c r="P108" t="b">
        <v>0</v>
      </c>
      <c r="Q108" t="b">
        <v>1</v>
      </c>
      <c r="R108" t="b">
        <v>0</v>
      </c>
      <c r="S108" t="s">
        <v>748</v>
      </c>
      <c r="T108" t="b">
        <v>0</v>
      </c>
      <c r="U108" t="b">
        <v>0</v>
      </c>
      <c r="V108">
        <v>12593</v>
      </c>
      <c r="W108">
        <v>0</v>
      </c>
      <c r="X108">
        <v>0</v>
      </c>
      <c r="Y108">
        <v>0.84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0.84</v>
      </c>
      <c r="AF108">
        <v>12.25</v>
      </c>
      <c r="AG108" t="s">
        <v>51</v>
      </c>
      <c r="AH108" t="s">
        <v>754</v>
      </c>
      <c r="AI108" t="s">
        <v>68</v>
      </c>
      <c r="AJ108">
        <v>185704</v>
      </c>
      <c r="AK108">
        <v>215650</v>
      </c>
      <c r="AL108">
        <v>242438</v>
      </c>
      <c r="AM108">
        <v>215642</v>
      </c>
      <c r="AN108">
        <v>326365</v>
      </c>
      <c r="AO108">
        <v>439003</v>
      </c>
      <c r="AP108">
        <v>320483</v>
      </c>
      <c r="AQ108">
        <v>108923</v>
      </c>
      <c r="AR108">
        <v>403607</v>
      </c>
      <c r="AS108">
        <v>195510</v>
      </c>
      <c r="AT108">
        <v>103270</v>
      </c>
      <c r="AU108">
        <v>285972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317024.322181542</v>
      </c>
      <c r="BC108">
        <v>277671.00153247901</v>
      </c>
      <c r="BD108">
        <v>194917.30036611899</v>
      </c>
      <c r="BE108">
        <v>224576.695059424</v>
      </c>
      <c r="BF108">
        <v>0</v>
      </c>
      <c r="BG108">
        <v>126907.454962063</v>
      </c>
      <c r="BH108">
        <v>151935.12922055801</v>
      </c>
      <c r="BI108">
        <v>91352.789807613895</v>
      </c>
      <c r="BJ108">
        <v>15468.577025025301</v>
      </c>
      <c r="BK108">
        <v>0</v>
      </c>
    </row>
    <row r="109" spans="1:63" x14ac:dyDescent="0.3">
      <c r="A109">
        <v>12764</v>
      </c>
      <c r="B109">
        <v>13.134</v>
      </c>
      <c r="C109">
        <v>915.42449999999997</v>
      </c>
      <c r="D109" t="s">
        <v>755</v>
      </c>
      <c r="E109" t="s">
        <v>67</v>
      </c>
      <c r="F109" t="s">
        <v>68</v>
      </c>
      <c r="G109">
        <v>0.33</v>
      </c>
      <c r="H109" t="b">
        <v>0</v>
      </c>
      <c r="I109">
        <v>7.1</v>
      </c>
      <c r="J109">
        <v>915.44299000000001</v>
      </c>
      <c r="K109" t="s">
        <v>756</v>
      </c>
      <c r="L109" t="s">
        <v>594</v>
      </c>
      <c r="M109" t="s">
        <v>757</v>
      </c>
      <c r="N109" t="s">
        <v>758</v>
      </c>
      <c r="O109">
        <v>530</v>
      </c>
      <c r="P109" t="b">
        <v>0</v>
      </c>
      <c r="Q109" t="b">
        <v>1</v>
      </c>
      <c r="R109" t="b">
        <v>0</v>
      </c>
      <c r="S109" t="s">
        <v>759</v>
      </c>
      <c r="T109" t="b">
        <v>0</v>
      </c>
      <c r="U109" t="b">
        <v>0</v>
      </c>
      <c r="V109">
        <v>12764</v>
      </c>
      <c r="W109">
        <v>0</v>
      </c>
      <c r="X109">
        <v>0</v>
      </c>
      <c r="Y109">
        <v>0.62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0.62</v>
      </c>
      <c r="AF109">
        <v>12.34</v>
      </c>
      <c r="AG109" t="s">
        <v>56</v>
      </c>
      <c r="AH109" t="s">
        <v>760</v>
      </c>
      <c r="AI109" t="s">
        <v>68</v>
      </c>
      <c r="AJ109">
        <v>155226</v>
      </c>
      <c r="AK109">
        <v>132400</v>
      </c>
      <c r="AL109">
        <v>162495</v>
      </c>
      <c r="AM109">
        <v>146133</v>
      </c>
      <c r="AN109">
        <v>198906</v>
      </c>
      <c r="AO109">
        <v>113400</v>
      </c>
      <c r="AP109">
        <v>108815</v>
      </c>
      <c r="AQ109">
        <v>179754</v>
      </c>
      <c r="AR109">
        <v>135546</v>
      </c>
      <c r="AS109">
        <v>197200</v>
      </c>
      <c r="AT109">
        <v>179277</v>
      </c>
      <c r="AU109">
        <v>180556</v>
      </c>
      <c r="AV109">
        <v>0</v>
      </c>
      <c r="AW109">
        <v>0</v>
      </c>
      <c r="AX109">
        <v>0</v>
      </c>
      <c r="AY109">
        <v>0</v>
      </c>
      <c r="AZ109">
        <v>7842</v>
      </c>
      <c r="BA109">
        <v>0</v>
      </c>
      <c r="BB109">
        <v>155844.04606936601</v>
      </c>
      <c r="BC109">
        <v>141371.53060695899</v>
      </c>
      <c r="BD109">
        <v>185677.49779395599</v>
      </c>
      <c r="BE109">
        <v>147009.443644513</v>
      </c>
      <c r="BF109">
        <v>1306.96101418888</v>
      </c>
      <c r="BG109">
        <v>42756.340295235903</v>
      </c>
      <c r="BH109">
        <v>35826.474443353502</v>
      </c>
      <c r="BI109">
        <v>9999.5953830378603</v>
      </c>
      <c r="BJ109">
        <v>15066.8984899157</v>
      </c>
      <c r="BK109">
        <v>3201.3875984731599</v>
      </c>
    </row>
    <row r="110" spans="1:63" x14ac:dyDescent="0.3">
      <c r="A110">
        <v>12765</v>
      </c>
      <c r="B110">
        <v>13.601000000000001</v>
      </c>
      <c r="C110">
        <v>915.42493000000002</v>
      </c>
      <c r="D110" t="s">
        <v>755</v>
      </c>
      <c r="E110" t="s">
        <v>67</v>
      </c>
      <c r="F110" t="s">
        <v>68</v>
      </c>
      <c r="G110">
        <v>0.5</v>
      </c>
      <c r="H110" t="b">
        <v>0</v>
      </c>
      <c r="I110">
        <v>7.1</v>
      </c>
      <c r="J110">
        <v>915.44299000000001</v>
      </c>
      <c r="K110" t="s">
        <v>756</v>
      </c>
      <c r="L110" t="s">
        <v>594</v>
      </c>
      <c r="M110" t="s">
        <v>757</v>
      </c>
      <c r="N110" t="s">
        <v>758</v>
      </c>
      <c r="O110">
        <v>530</v>
      </c>
      <c r="P110" t="b">
        <v>0</v>
      </c>
      <c r="Q110" t="b">
        <v>1</v>
      </c>
      <c r="R110" t="b">
        <v>0</v>
      </c>
      <c r="S110" t="s">
        <v>759</v>
      </c>
      <c r="T110" t="b">
        <v>0</v>
      </c>
      <c r="U110" t="b">
        <v>0</v>
      </c>
      <c r="V110">
        <v>12765</v>
      </c>
      <c r="W110">
        <v>0</v>
      </c>
      <c r="X110">
        <v>0</v>
      </c>
      <c r="Y110">
        <v>0.63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0.63</v>
      </c>
      <c r="AF110">
        <v>18.829999999999998</v>
      </c>
      <c r="AG110" t="s">
        <v>58</v>
      </c>
      <c r="AH110" t="s">
        <v>761</v>
      </c>
      <c r="AI110" t="s">
        <v>68</v>
      </c>
      <c r="AJ110">
        <v>132237</v>
      </c>
      <c r="AK110">
        <v>266708</v>
      </c>
      <c r="AL110">
        <v>295244</v>
      </c>
      <c r="AM110">
        <v>279410</v>
      </c>
      <c r="AN110">
        <v>248629</v>
      </c>
      <c r="AO110">
        <v>95540</v>
      </c>
      <c r="AP110">
        <v>167253</v>
      </c>
      <c r="AQ110">
        <v>208667</v>
      </c>
      <c r="AR110">
        <v>159718</v>
      </c>
      <c r="AS110">
        <v>235874</v>
      </c>
      <c r="AT110">
        <v>288873</v>
      </c>
      <c r="AU110">
        <v>267354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158801.95050079699</v>
      </c>
      <c r="BC110">
        <v>178545.851868939</v>
      </c>
      <c r="BD110">
        <v>264033.86606046598</v>
      </c>
      <c r="BE110">
        <v>280454.07157598098</v>
      </c>
      <c r="BF110">
        <v>0</v>
      </c>
      <c r="BG110">
        <v>79927.117170022204</v>
      </c>
      <c r="BH110">
        <v>26356.282139589799</v>
      </c>
      <c r="BI110">
        <v>26655.063826446101</v>
      </c>
      <c r="BJ110">
        <v>14296.9706758906</v>
      </c>
      <c r="BK110">
        <v>0</v>
      </c>
    </row>
    <row r="111" spans="1:63" x14ac:dyDescent="0.3">
      <c r="A111">
        <v>12766</v>
      </c>
      <c r="B111">
        <v>13.351000000000001</v>
      </c>
      <c r="C111">
        <v>915.42511000000002</v>
      </c>
      <c r="D111" t="s">
        <v>755</v>
      </c>
      <c r="E111" t="s">
        <v>67</v>
      </c>
      <c r="F111" t="s">
        <v>68</v>
      </c>
      <c r="G111">
        <v>0.61</v>
      </c>
      <c r="H111" t="b">
        <v>0</v>
      </c>
      <c r="I111">
        <v>7.1</v>
      </c>
      <c r="J111">
        <v>915.44299000000001</v>
      </c>
      <c r="K111" t="s">
        <v>756</v>
      </c>
      <c r="L111" t="s">
        <v>594</v>
      </c>
      <c r="M111" t="s">
        <v>757</v>
      </c>
      <c r="N111" t="s">
        <v>758</v>
      </c>
      <c r="O111">
        <v>530</v>
      </c>
      <c r="P111" t="b">
        <v>0</v>
      </c>
      <c r="Q111" t="b">
        <v>1</v>
      </c>
      <c r="R111" t="b">
        <v>0</v>
      </c>
      <c r="S111" t="s">
        <v>759</v>
      </c>
      <c r="T111" t="b">
        <v>0</v>
      </c>
      <c r="U111" t="b">
        <v>0</v>
      </c>
      <c r="V111">
        <v>12766</v>
      </c>
      <c r="W111">
        <v>0</v>
      </c>
      <c r="X111">
        <v>0</v>
      </c>
      <c r="Y111">
        <v>0.66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0.66</v>
      </c>
      <c r="AF111">
        <v>33.409999999999997</v>
      </c>
      <c r="AG111" t="s">
        <v>55</v>
      </c>
      <c r="AH111" t="s">
        <v>762</v>
      </c>
      <c r="AI111" t="s">
        <v>68</v>
      </c>
      <c r="AJ111">
        <v>406683</v>
      </c>
      <c r="AK111">
        <v>498801</v>
      </c>
      <c r="AL111">
        <v>597821</v>
      </c>
      <c r="AM111">
        <v>532295</v>
      </c>
      <c r="AN111">
        <v>500986</v>
      </c>
      <c r="AO111">
        <v>285490</v>
      </c>
      <c r="AP111">
        <v>326468</v>
      </c>
      <c r="AQ111">
        <v>515714</v>
      </c>
      <c r="AR111">
        <v>394909</v>
      </c>
      <c r="AS111">
        <v>500493</v>
      </c>
      <c r="AT111">
        <v>546356</v>
      </c>
      <c r="AU111">
        <v>396198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397719.86501397402</v>
      </c>
      <c r="BC111">
        <v>412363.87454505102</v>
      </c>
      <c r="BD111">
        <v>481015.58270684798</v>
      </c>
      <c r="BE111">
        <v>542972.40733296599</v>
      </c>
      <c r="BF111">
        <v>0</v>
      </c>
      <c r="BG111">
        <v>108026.953436767</v>
      </c>
      <c r="BH111">
        <v>95822.825670051898</v>
      </c>
      <c r="BI111">
        <v>76950.032971150504</v>
      </c>
      <c r="BJ111">
        <v>50366.218268081197</v>
      </c>
      <c r="BK111">
        <v>0</v>
      </c>
    </row>
    <row r="112" spans="1:63" x14ac:dyDescent="0.3">
      <c r="A112">
        <v>12767</v>
      </c>
      <c r="B112">
        <v>16.352</v>
      </c>
      <c r="C112">
        <v>915.43169999999998</v>
      </c>
      <c r="D112" t="s">
        <v>755</v>
      </c>
      <c r="E112" t="s">
        <v>67</v>
      </c>
      <c r="F112" t="s">
        <v>68</v>
      </c>
      <c r="G112">
        <v>0.56000000000000005</v>
      </c>
      <c r="H112" t="b">
        <v>0</v>
      </c>
      <c r="I112">
        <v>7.1</v>
      </c>
      <c r="J112">
        <v>915.44299000000001</v>
      </c>
      <c r="K112" t="s">
        <v>756</v>
      </c>
      <c r="L112" t="s">
        <v>594</v>
      </c>
      <c r="M112" t="s">
        <v>757</v>
      </c>
      <c r="N112" t="s">
        <v>758</v>
      </c>
      <c r="O112">
        <v>530</v>
      </c>
      <c r="P112" t="b">
        <v>0</v>
      </c>
      <c r="Q112" t="b">
        <v>1</v>
      </c>
      <c r="R112" t="b">
        <v>0</v>
      </c>
      <c r="S112" t="s">
        <v>759</v>
      </c>
      <c r="T112" t="b">
        <v>0</v>
      </c>
      <c r="U112" t="b">
        <v>0</v>
      </c>
      <c r="V112">
        <v>12767</v>
      </c>
      <c r="W112">
        <v>0</v>
      </c>
      <c r="X112">
        <v>0</v>
      </c>
      <c r="Y112">
        <v>0.86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0.86</v>
      </c>
      <c r="AF112">
        <v>19.29</v>
      </c>
      <c r="AG112" t="s">
        <v>53</v>
      </c>
      <c r="AH112" t="s">
        <v>763</v>
      </c>
      <c r="AI112" t="s">
        <v>68</v>
      </c>
      <c r="AJ112">
        <v>148940</v>
      </c>
      <c r="AK112">
        <v>245041</v>
      </c>
      <c r="AL112">
        <v>245833</v>
      </c>
      <c r="AM112">
        <v>428902</v>
      </c>
      <c r="AN112">
        <v>273607</v>
      </c>
      <c r="AO112">
        <v>406048</v>
      </c>
      <c r="AP112">
        <v>306501</v>
      </c>
      <c r="AQ112">
        <v>161921</v>
      </c>
      <c r="AR112">
        <v>245464</v>
      </c>
      <c r="AS112">
        <v>440156</v>
      </c>
      <c r="AT112">
        <v>276165</v>
      </c>
      <c r="AU112">
        <v>235027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276198.688090785</v>
      </c>
      <c r="BC112">
        <v>237962.230119352</v>
      </c>
      <c r="BD112">
        <v>317116.02718983701</v>
      </c>
      <c r="BE112">
        <v>306591.88207370398</v>
      </c>
      <c r="BF112">
        <v>0</v>
      </c>
      <c r="BG112">
        <v>128573.69609297199</v>
      </c>
      <c r="BH112">
        <v>72581.049049110094</v>
      </c>
      <c r="BI112">
        <v>108522.79582045801</v>
      </c>
      <c r="BJ112">
        <v>105924.222091724</v>
      </c>
      <c r="BK112">
        <v>0</v>
      </c>
    </row>
    <row r="113" spans="1:63" x14ac:dyDescent="0.3">
      <c r="A113">
        <v>12861</v>
      </c>
      <c r="B113">
        <v>12.052</v>
      </c>
      <c r="C113">
        <v>923.50635</v>
      </c>
      <c r="D113" t="s">
        <v>764</v>
      </c>
      <c r="E113" t="s">
        <v>67</v>
      </c>
      <c r="F113" t="s">
        <v>68</v>
      </c>
      <c r="G113">
        <v>0.44</v>
      </c>
      <c r="H113" t="b">
        <v>0</v>
      </c>
      <c r="I113">
        <v>7.72</v>
      </c>
      <c r="J113">
        <v>923.50562000000002</v>
      </c>
      <c r="K113" t="s">
        <v>765</v>
      </c>
      <c r="L113" t="s">
        <v>594</v>
      </c>
      <c r="M113" t="s">
        <v>766</v>
      </c>
      <c r="N113" t="s">
        <v>767</v>
      </c>
      <c r="O113">
        <v>530</v>
      </c>
      <c r="P113" t="b">
        <v>0</v>
      </c>
      <c r="Q113" t="b">
        <v>1</v>
      </c>
      <c r="R113" t="b">
        <v>0</v>
      </c>
      <c r="S113" t="s">
        <v>768</v>
      </c>
      <c r="T113" t="b">
        <v>0</v>
      </c>
      <c r="U113" t="b">
        <v>0</v>
      </c>
      <c r="V113">
        <v>12861</v>
      </c>
      <c r="W113">
        <v>0</v>
      </c>
      <c r="X113">
        <v>0</v>
      </c>
      <c r="Y113">
        <v>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1</v>
      </c>
      <c r="AF113">
        <v>5</v>
      </c>
      <c r="AG113" t="s">
        <v>60</v>
      </c>
      <c r="AH113" t="s">
        <v>769</v>
      </c>
      <c r="AI113" t="s">
        <v>68</v>
      </c>
      <c r="AJ113">
        <v>48847</v>
      </c>
      <c r="AK113">
        <v>51532</v>
      </c>
      <c r="AL113">
        <v>23136</v>
      </c>
      <c r="AM113">
        <v>23102</v>
      </c>
      <c r="AN113">
        <v>53462</v>
      </c>
      <c r="AO113">
        <v>16994</v>
      </c>
      <c r="AP113">
        <v>24506</v>
      </c>
      <c r="AQ113">
        <v>48000</v>
      </c>
      <c r="AR113">
        <v>48681</v>
      </c>
      <c r="AS113">
        <v>58135</v>
      </c>
      <c r="AT113">
        <v>34461</v>
      </c>
      <c r="AU113">
        <v>70233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39767.391547001098</v>
      </c>
      <c r="BC113">
        <v>40395.757720822599</v>
      </c>
      <c r="BD113">
        <v>54276.179577049203</v>
      </c>
      <c r="BE113">
        <v>32590.2536311203</v>
      </c>
      <c r="BF113">
        <v>0</v>
      </c>
      <c r="BG113">
        <v>19857.1653758211</v>
      </c>
      <c r="BH113">
        <v>13765.1548381921</v>
      </c>
      <c r="BI113">
        <v>18195.6016235512</v>
      </c>
      <c r="BJ113">
        <v>16404.082103927802</v>
      </c>
      <c r="BK113">
        <v>0</v>
      </c>
    </row>
    <row r="114" spans="1:63" x14ac:dyDescent="0.3">
      <c r="A114">
        <v>12896</v>
      </c>
      <c r="B114">
        <v>16.89</v>
      </c>
      <c r="C114">
        <v>927.44817999999998</v>
      </c>
      <c r="D114" t="s">
        <v>770</v>
      </c>
      <c r="E114" t="s">
        <v>67</v>
      </c>
      <c r="F114" t="s">
        <v>68</v>
      </c>
      <c r="G114">
        <v>0.44</v>
      </c>
      <c r="H114" t="b">
        <v>0</v>
      </c>
      <c r="I114">
        <v>6.95</v>
      </c>
      <c r="J114">
        <v>927.44299000000001</v>
      </c>
      <c r="K114" t="s">
        <v>771</v>
      </c>
      <c r="L114" t="s">
        <v>594</v>
      </c>
      <c r="M114" t="s">
        <v>772</v>
      </c>
      <c r="N114" t="s">
        <v>773</v>
      </c>
      <c r="O114">
        <v>530</v>
      </c>
      <c r="P114" t="b">
        <v>0</v>
      </c>
      <c r="Q114" t="b">
        <v>1</v>
      </c>
      <c r="R114" t="b">
        <v>0</v>
      </c>
      <c r="S114" t="s">
        <v>774</v>
      </c>
      <c r="T114" t="b">
        <v>0</v>
      </c>
      <c r="U114" t="b">
        <v>0</v>
      </c>
      <c r="V114">
        <v>12896</v>
      </c>
      <c r="W114">
        <v>0</v>
      </c>
      <c r="X114">
        <v>0</v>
      </c>
      <c r="Y114">
        <v>0.98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0.98</v>
      </c>
      <c r="AF114">
        <v>37.299999999999997</v>
      </c>
      <c r="AG114" t="s">
        <v>49</v>
      </c>
      <c r="AH114" t="s">
        <v>775</v>
      </c>
      <c r="AI114" t="s">
        <v>68</v>
      </c>
      <c r="AJ114">
        <v>538364</v>
      </c>
      <c r="AK114">
        <v>596816</v>
      </c>
      <c r="AL114">
        <v>936585</v>
      </c>
      <c r="AM114">
        <v>1038010</v>
      </c>
      <c r="AN114">
        <v>620531</v>
      </c>
      <c r="AO114">
        <v>435238</v>
      </c>
      <c r="AP114">
        <v>1069972</v>
      </c>
      <c r="AQ114">
        <v>479628</v>
      </c>
      <c r="AR114">
        <v>428231</v>
      </c>
      <c r="AS114">
        <v>1166082</v>
      </c>
      <c r="AT114">
        <v>816523</v>
      </c>
      <c r="AU114">
        <v>531335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531377.57697469206</v>
      </c>
      <c r="BC114">
        <v>659276.80230314506</v>
      </c>
      <c r="BD114">
        <v>837979.85621339397</v>
      </c>
      <c r="BE114">
        <v>857137.43958102004</v>
      </c>
      <c r="BF114">
        <v>0</v>
      </c>
      <c r="BG114">
        <v>92843.765326838504</v>
      </c>
      <c r="BH114">
        <v>356599.52113803598</v>
      </c>
      <c r="BI114">
        <v>317917.01271040598</v>
      </c>
      <c r="BJ114">
        <v>231077.911699324</v>
      </c>
      <c r="BK114">
        <v>0</v>
      </c>
    </row>
    <row r="115" spans="1:63" x14ac:dyDescent="0.3">
      <c r="A115">
        <v>12940</v>
      </c>
      <c r="B115">
        <v>13.901999999999999</v>
      </c>
      <c r="C115">
        <v>929.43939</v>
      </c>
      <c r="D115" t="s">
        <v>776</v>
      </c>
      <c r="E115" t="s">
        <v>67</v>
      </c>
      <c r="F115" t="s">
        <v>68</v>
      </c>
      <c r="G115">
        <v>0.28000000000000003</v>
      </c>
      <c r="H115" t="b">
        <v>0</v>
      </c>
      <c r="I115">
        <v>7.35</v>
      </c>
      <c r="J115">
        <v>929.45867999999996</v>
      </c>
      <c r="K115" t="s">
        <v>777</v>
      </c>
      <c r="L115" t="s">
        <v>594</v>
      </c>
      <c r="M115" t="s">
        <v>778</v>
      </c>
      <c r="N115" t="s">
        <v>779</v>
      </c>
      <c r="O115">
        <v>530</v>
      </c>
      <c r="P115" t="b">
        <v>0</v>
      </c>
      <c r="Q115" t="b">
        <v>1</v>
      </c>
      <c r="R115" t="b">
        <v>0</v>
      </c>
      <c r="S115" t="s">
        <v>780</v>
      </c>
      <c r="T115" t="b">
        <v>0</v>
      </c>
      <c r="U115" t="b">
        <v>0</v>
      </c>
      <c r="V115">
        <v>12940</v>
      </c>
      <c r="W115">
        <v>0</v>
      </c>
      <c r="X115">
        <v>0</v>
      </c>
      <c r="Y115">
        <v>0.63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0.63</v>
      </c>
      <c r="AF115">
        <v>17.66</v>
      </c>
      <c r="AG115" t="s">
        <v>59</v>
      </c>
      <c r="AH115" t="s">
        <v>781</v>
      </c>
      <c r="AI115" t="s">
        <v>68</v>
      </c>
      <c r="AJ115">
        <v>663163</v>
      </c>
      <c r="AK115">
        <v>507791</v>
      </c>
      <c r="AL115">
        <v>584230</v>
      </c>
      <c r="AM115">
        <v>548235</v>
      </c>
      <c r="AN115">
        <v>608328</v>
      </c>
      <c r="AO115">
        <v>452437</v>
      </c>
      <c r="AP115">
        <v>455403</v>
      </c>
      <c r="AQ115">
        <v>589291</v>
      </c>
      <c r="AR115">
        <v>535278</v>
      </c>
      <c r="AS115">
        <v>591419</v>
      </c>
      <c r="AT115">
        <v>682852</v>
      </c>
      <c r="AU115">
        <v>499707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574642.83934938395</v>
      </c>
      <c r="BC115">
        <v>526657.29830162099</v>
      </c>
      <c r="BD115">
        <v>591326.372781927</v>
      </c>
      <c r="BE115">
        <v>546752.40548648499</v>
      </c>
      <c r="BF115">
        <v>0</v>
      </c>
      <c r="BG115">
        <v>109326.66414077301</v>
      </c>
      <c r="BH115">
        <v>67359.2291457721</v>
      </c>
      <c r="BI115">
        <v>91572.461043908203</v>
      </c>
      <c r="BJ115">
        <v>38240.944979639302</v>
      </c>
      <c r="BK115">
        <v>0</v>
      </c>
    </row>
    <row r="116" spans="1:63" x14ac:dyDescent="0.3">
      <c r="A116">
        <v>12941</v>
      </c>
      <c r="B116">
        <v>14.45</v>
      </c>
      <c r="C116">
        <v>929.43964000000005</v>
      </c>
      <c r="D116" t="s">
        <v>776</v>
      </c>
      <c r="E116" t="s">
        <v>67</v>
      </c>
      <c r="F116" t="s">
        <v>68</v>
      </c>
      <c r="G116">
        <v>0.11</v>
      </c>
      <c r="H116" t="b">
        <v>0</v>
      </c>
      <c r="I116">
        <v>7.35</v>
      </c>
      <c r="J116">
        <v>929.45867999999996</v>
      </c>
      <c r="K116" t="s">
        <v>777</v>
      </c>
      <c r="L116" t="s">
        <v>594</v>
      </c>
      <c r="M116" t="s">
        <v>778</v>
      </c>
      <c r="N116" t="s">
        <v>779</v>
      </c>
      <c r="O116">
        <v>530</v>
      </c>
      <c r="P116" t="b">
        <v>0</v>
      </c>
      <c r="Q116" t="b">
        <v>1</v>
      </c>
      <c r="R116" t="b">
        <v>0</v>
      </c>
      <c r="S116" t="s">
        <v>780</v>
      </c>
      <c r="T116" t="b">
        <v>0</v>
      </c>
      <c r="U116" t="b">
        <v>0</v>
      </c>
      <c r="V116">
        <v>12941</v>
      </c>
      <c r="W116">
        <v>0</v>
      </c>
      <c r="X116">
        <v>0</v>
      </c>
      <c r="Y116">
        <v>0.62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0.62</v>
      </c>
      <c r="AF116">
        <v>26.53</v>
      </c>
      <c r="AG116" t="s">
        <v>60</v>
      </c>
      <c r="AH116" t="s">
        <v>782</v>
      </c>
      <c r="AI116" t="s">
        <v>68</v>
      </c>
      <c r="AJ116">
        <v>435267</v>
      </c>
      <c r="AK116">
        <v>566426</v>
      </c>
      <c r="AL116">
        <v>531498</v>
      </c>
      <c r="AM116">
        <v>531473</v>
      </c>
      <c r="AN116">
        <v>437532</v>
      </c>
      <c r="AO116">
        <v>153366</v>
      </c>
      <c r="AP116">
        <v>341561</v>
      </c>
      <c r="AQ116">
        <v>470298</v>
      </c>
      <c r="AR116">
        <v>408167</v>
      </c>
      <c r="AS116">
        <v>609993</v>
      </c>
      <c r="AT116">
        <v>584239</v>
      </c>
      <c r="AU116">
        <v>616770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342054.98908920801</v>
      </c>
      <c r="BC116">
        <v>406675.59337342298</v>
      </c>
      <c r="BD116">
        <v>603667.42091518501</v>
      </c>
      <c r="BE116">
        <v>543132.30403729901</v>
      </c>
      <c r="BF116">
        <v>0</v>
      </c>
      <c r="BG116">
        <v>163413.16394675901</v>
      </c>
      <c r="BH116">
        <v>64381.190846307298</v>
      </c>
      <c r="BI116">
        <v>17162.942877123602</v>
      </c>
      <c r="BJ116">
        <v>20173.197805442502</v>
      </c>
      <c r="BK116">
        <v>0</v>
      </c>
    </row>
    <row r="117" spans="1:63" x14ac:dyDescent="0.3">
      <c r="A117">
        <v>12942</v>
      </c>
      <c r="B117">
        <v>14.202</v>
      </c>
      <c r="C117">
        <v>929.43975999999998</v>
      </c>
      <c r="D117" t="s">
        <v>776</v>
      </c>
      <c r="E117" t="s">
        <v>67</v>
      </c>
      <c r="F117" t="s">
        <v>68</v>
      </c>
      <c r="G117">
        <v>0.67</v>
      </c>
      <c r="H117" t="b">
        <v>0</v>
      </c>
      <c r="I117">
        <v>7.35</v>
      </c>
      <c r="J117">
        <v>929.45867999999996</v>
      </c>
      <c r="K117" t="s">
        <v>777</v>
      </c>
      <c r="L117" t="s">
        <v>594</v>
      </c>
      <c r="M117" t="s">
        <v>778</v>
      </c>
      <c r="N117" t="s">
        <v>779</v>
      </c>
      <c r="O117">
        <v>530</v>
      </c>
      <c r="P117" t="b">
        <v>0</v>
      </c>
      <c r="Q117" t="b">
        <v>1</v>
      </c>
      <c r="R117" t="b">
        <v>0</v>
      </c>
      <c r="S117" t="s">
        <v>780</v>
      </c>
      <c r="T117" t="b">
        <v>0</v>
      </c>
      <c r="U117" t="b">
        <v>0</v>
      </c>
      <c r="V117">
        <v>12942</v>
      </c>
      <c r="W117">
        <v>0</v>
      </c>
      <c r="X117">
        <v>0</v>
      </c>
      <c r="Y117">
        <v>0.63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0.63</v>
      </c>
      <c r="AF117">
        <v>27.05</v>
      </c>
      <c r="AG117" t="s">
        <v>56</v>
      </c>
      <c r="AH117" t="s">
        <v>783</v>
      </c>
      <c r="AI117" t="s">
        <v>68</v>
      </c>
      <c r="AJ117">
        <v>1561185</v>
      </c>
      <c r="AK117">
        <v>891929</v>
      </c>
      <c r="AL117">
        <v>680746</v>
      </c>
      <c r="AM117">
        <v>1049874</v>
      </c>
      <c r="AN117">
        <v>1025375</v>
      </c>
      <c r="AO117">
        <v>438917</v>
      </c>
      <c r="AP117">
        <v>641673</v>
      </c>
      <c r="AQ117">
        <v>853383</v>
      </c>
      <c r="AR117">
        <v>1462911</v>
      </c>
      <c r="AS117">
        <v>866131</v>
      </c>
      <c r="AT117">
        <v>640400</v>
      </c>
      <c r="AU117">
        <v>756972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1008492.29371567</v>
      </c>
      <c r="BC117">
        <v>985989.06676796102</v>
      </c>
      <c r="BD117">
        <v>754501.02513136703</v>
      </c>
      <c r="BE117">
        <v>874183.19933918398</v>
      </c>
      <c r="BF117">
        <v>0</v>
      </c>
      <c r="BG117">
        <v>561324.15702253196</v>
      </c>
      <c r="BH117">
        <v>426376.06934682699</v>
      </c>
      <c r="BI117">
        <v>112885.438556787</v>
      </c>
      <c r="BJ117">
        <v>185202.764457224</v>
      </c>
      <c r="BK117">
        <v>0</v>
      </c>
    </row>
    <row r="118" spans="1:63" x14ac:dyDescent="0.3">
      <c r="A118">
        <v>13042</v>
      </c>
      <c r="B118">
        <v>14.956</v>
      </c>
      <c r="C118">
        <v>939.44372999999996</v>
      </c>
      <c r="D118" t="s">
        <v>784</v>
      </c>
      <c r="E118" t="s">
        <v>67</v>
      </c>
      <c r="F118" t="s">
        <v>68</v>
      </c>
      <c r="G118">
        <v>0.44</v>
      </c>
      <c r="H118" t="b">
        <v>0</v>
      </c>
      <c r="I118">
        <v>7.04</v>
      </c>
      <c r="J118">
        <v>939.44299000000001</v>
      </c>
      <c r="K118" t="s">
        <v>785</v>
      </c>
      <c r="L118" t="s">
        <v>594</v>
      </c>
      <c r="M118" t="s">
        <v>786</v>
      </c>
      <c r="N118" t="s">
        <v>787</v>
      </c>
      <c r="O118">
        <v>530</v>
      </c>
      <c r="P118" t="b">
        <v>0</v>
      </c>
      <c r="Q118" t="b">
        <v>1</v>
      </c>
      <c r="R118" t="b">
        <v>0</v>
      </c>
      <c r="S118" t="s">
        <v>788</v>
      </c>
      <c r="T118" t="b">
        <v>0</v>
      </c>
      <c r="U118" t="b">
        <v>0</v>
      </c>
      <c r="V118">
        <v>13042</v>
      </c>
      <c r="W118">
        <v>0</v>
      </c>
      <c r="X118">
        <v>0</v>
      </c>
      <c r="Y118">
        <v>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1</v>
      </c>
      <c r="AF118">
        <v>19.329999999999998</v>
      </c>
      <c r="AG118" t="s">
        <v>59</v>
      </c>
      <c r="AH118" t="s">
        <v>789</v>
      </c>
      <c r="AI118" t="s">
        <v>68</v>
      </c>
      <c r="AJ118">
        <v>107994</v>
      </c>
      <c r="AK118">
        <v>172233</v>
      </c>
      <c r="AL118">
        <v>140960</v>
      </c>
      <c r="AM118">
        <v>298168</v>
      </c>
      <c r="AN118">
        <v>271548</v>
      </c>
      <c r="AO118">
        <v>432598</v>
      </c>
      <c r="AP118">
        <v>178996</v>
      </c>
      <c r="AQ118">
        <v>157619</v>
      </c>
      <c r="AR118">
        <v>188570</v>
      </c>
      <c r="AS118">
        <v>244493</v>
      </c>
      <c r="AT118">
        <v>223080</v>
      </c>
      <c r="AU118">
        <v>136659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270712.94381710503</v>
      </c>
      <c r="BC118">
        <v>175061.40545263299</v>
      </c>
      <c r="BD118">
        <v>201410.590510118</v>
      </c>
      <c r="BE118">
        <v>203786.98641485799</v>
      </c>
      <c r="BF118">
        <v>0</v>
      </c>
      <c r="BG118">
        <v>162303.589163747</v>
      </c>
      <c r="BH118">
        <v>15846.176083954</v>
      </c>
      <c r="BI118">
        <v>57089.321006444698</v>
      </c>
      <c r="BJ118">
        <v>83218.971759514898</v>
      </c>
      <c r="BK118">
        <v>0</v>
      </c>
    </row>
    <row r="119" spans="1:63" x14ac:dyDescent="0.3">
      <c r="A119">
        <v>13043</v>
      </c>
      <c r="B119">
        <v>15.342000000000001</v>
      </c>
      <c r="C119">
        <v>939.44457999999997</v>
      </c>
      <c r="D119" t="s">
        <v>784</v>
      </c>
      <c r="E119" t="s">
        <v>67</v>
      </c>
      <c r="F119" t="s">
        <v>68</v>
      </c>
      <c r="G119">
        <v>0.11</v>
      </c>
      <c r="H119" t="b">
        <v>0</v>
      </c>
      <c r="I119">
        <v>7.04</v>
      </c>
      <c r="J119">
        <v>939.44299000000001</v>
      </c>
      <c r="K119" t="s">
        <v>785</v>
      </c>
      <c r="L119" t="s">
        <v>594</v>
      </c>
      <c r="M119" t="s">
        <v>786</v>
      </c>
      <c r="N119" t="s">
        <v>787</v>
      </c>
      <c r="O119">
        <v>530</v>
      </c>
      <c r="P119" t="b">
        <v>0</v>
      </c>
      <c r="Q119" t="b">
        <v>1</v>
      </c>
      <c r="R119" t="b">
        <v>0</v>
      </c>
      <c r="S119" t="s">
        <v>788</v>
      </c>
      <c r="T119" t="b">
        <v>0</v>
      </c>
      <c r="U119" t="b">
        <v>0</v>
      </c>
      <c r="V119">
        <v>13043</v>
      </c>
      <c r="W119">
        <v>0</v>
      </c>
      <c r="X119">
        <v>0</v>
      </c>
      <c r="Y119">
        <v>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1</v>
      </c>
      <c r="AF119">
        <v>9.02</v>
      </c>
      <c r="AG119" t="s">
        <v>58</v>
      </c>
      <c r="AH119" t="s">
        <v>790</v>
      </c>
      <c r="AI119" t="s">
        <v>68</v>
      </c>
      <c r="AJ119">
        <v>47936</v>
      </c>
      <c r="AK119">
        <v>38555</v>
      </c>
      <c r="AL119">
        <v>73298</v>
      </c>
      <c r="AM119">
        <v>83916</v>
      </c>
      <c r="AN119">
        <v>85246</v>
      </c>
      <c r="AO119">
        <v>99380</v>
      </c>
      <c r="AP119">
        <v>30378</v>
      </c>
      <c r="AQ119">
        <v>55956</v>
      </c>
      <c r="AR119">
        <v>60167</v>
      </c>
      <c r="AS119">
        <v>69495</v>
      </c>
      <c r="AT119">
        <v>102506</v>
      </c>
      <c r="AU119">
        <v>71148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77520.8076817408</v>
      </c>
      <c r="BC119">
        <v>48833.517198531401</v>
      </c>
      <c r="BD119">
        <v>81049.650288403602</v>
      </c>
      <c r="BE119">
        <v>65256.196531374699</v>
      </c>
      <c r="BF119">
        <v>0</v>
      </c>
      <c r="BG119">
        <v>26577.868945953102</v>
      </c>
      <c r="BH119">
        <v>16121.2979631782</v>
      </c>
      <c r="BI119">
        <v>18600.113072612799</v>
      </c>
      <c r="BJ119">
        <v>23725.8476643578</v>
      </c>
      <c r="BK119">
        <v>0</v>
      </c>
    </row>
    <row r="120" spans="1:63" x14ac:dyDescent="0.3">
      <c r="A120">
        <v>13070</v>
      </c>
      <c r="B120">
        <v>17.748999999999999</v>
      </c>
      <c r="C120">
        <v>941.46483999999998</v>
      </c>
      <c r="D120" t="s">
        <v>791</v>
      </c>
      <c r="E120" t="s">
        <v>67</v>
      </c>
      <c r="F120" t="s">
        <v>68</v>
      </c>
      <c r="G120">
        <v>0.11</v>
      </c>
      <c r="H120" t="b">
        <v>0</v>
      </c>
      <c r="I120">
        <v>7.34</v>
      </c>
      <c r="J120">
        <v>941.45867999999996</v>
      </c>
      <c r="K120" t="s">
        <v>792</v>
      </c>
      <c r="L120" t="s">
        <v>594</v>
      </c>
      <c r="M120" t="s">
        <v>793</v>
      </c>
      <c r="N120" t="s">
        <v>794</v>
      </c>
      <c r="O120">
        <v>530</v>
      </c>
      <c r="P120" t="b">
        <v>0</v>
      </c>
      <c r="Q120" t="b">
        <v>1</v>
      </c>
      <c r="R120" t="b">
        <v>0</v>
      </c>
      <c r="S120" t="s">
        <v>795</v>
      </c>
      <c r="T120" t="b">
        <v>0</v>
      </c>
      <c r="U120" t="b">
        <v>0</v>
      </c>
      <c r="V120">
        <v>13070</v>
      </c>
      <c r="W120">
        <v>0</v>
      </c>
      <c r="X120">
        <v>0</v>
      </c>
      <c r="Y120">
        <v>0.97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0.97</v>
      </c>
      <c r="AF120">
        <v>5.07</v>
      </c>
      <c r="AG120" t="s">
        <v>55</v>
      </c>
      <c r="AH120" t="s">
        <v>796</v>
      </c>
      <c r="AI120" t="s">
        <v>68</v>
      </c>
      <c r="AJ120">
        <v>40741</v>
      </c>
      <c r="AK120">
        <v>19795</v>
      </c>
      <c r="AL120">
        <v>6843</v>
      </c>
      <c r="AM120">
        <v>46652</v>
      </c>
      <c r="AN120">
        <v>79493</v>
      </c>
      <c r="AO120">
        <v>57699</v>
      </c>
      <c r="AP120">
        <v>85615</v>
      </c>
      <c r="AQ120">
        <v>27382</v>
      </c>
      <c r="AR120">
        <v>23914</v>
      </c>
      <c r="AS120">
        <v>26092</v>
      </c>
      <c r="AT120">
        <v>54625</v>
      </c>
      <c r="AU120">
        <v>29210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59310.980341541297</v>
      </c>
      <c r="BC120">
        <v>45637.020114754298</v>
      </c>
      <c r="BD120">
        <v>36642.709092195502</v>
      </c>
      <c r="BE120">
        <v>24430.294869694098</v>
      </c>
      <c r="BF120">
        <v>0</v>
      </c>
      <c r="BG120">
        <v>19426.023024447299</v>
      </c>
      <c r="BH120">
        <v>34665.349063364098</v>
      </c>
      <c r="BI120">
        <v>15651.196999072799</v>
      </c>
      <c r="BJ120">
        <v>20305.302027417001</v>
      </c>
      <c r="BK120">
        <v>0</v>
      </c>
    </row>
    <row r="121" spans="1:63" x14ac:dyDescent="0.3">
      <c r="A121">
        <v>13082</v>
      </c>
      <c r="B121">
        <v>14.845000000000001</v>
      </c>
      <c r="C121">
        <v>943.45551</v>
      </c>
      <c r="D121" t="s">
        <v>797</v>
      </c>
      <c r="E121" t="s">
        <v>67</v>
      </c>
      <c r="F121" t="s">
        <v>68</v>
      </c>
      <c r="G121">
        <v>0.56000000000000005</v>
      </c>
      <c r="H121" t="b">
        <v>0</v>
      </c>
      <c r="I121">
        <v>7.45</v>
      </c>
      <c r="J121">
        <v>943.47429999999997</v>
      </c>
      <c r="K121" t="s">
        <v>798</v>
      </c>
      <c r="L121" t="s">
        <v>594</v>
      </c>
      <c r="M121" t="s">
        <v>799</v>
      </c>
      <c r="N121" t="s">
        <v>800</v>
      </c>
      <c r="O121">
        <v>530</v>
      </c>
      <c r="P121" t="b">
        <v>0</v>
      </c>
      <c r="Q121" t="b">
        <v>1</v>
      </c>
      <c r="R121" t="b">
        <v>0</v>
      </c>
      <c r="S121" t="s">
        <v>801</v>
      </c>
      <c r="T121" t="b">
        <v>0</v>
      </c>
      <c r="U121" t="b">
        <v>0</v>
      </c>
      <c r="V121">
        <v>13082</v>
      </c>
      <c r="W121">
        <v>0</v>
      </c>
      <c r="X121">
        <v>0</v>
      </c>
      <c r="Y121">
        <v>0.66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0.66</v>
      </c>
      <c r="AF121">
        <v>73.11</v>
      </c>
      <c r="AG121" t="s">
        <v>51</v>
      </c>
      <c r="AH121" t="s">
        <v>802</v>
      </c>
      <c r="AI121" t="s">
        <v>68</v>
      </c>
      <c r="AJ121">
        <v>1118973</v>
      </c>
      <c r="AK121">
        <v>822222</v>
      </c>
      <c r="AL121">
        <v>929997</v>
      </c>
      <c r="AM121">
        <v>928252</v>
      </c>
      <c r="AN121">
        <v>987607</v>
      </c>
      <c r="AO121">
        <v>523811</v>
      </c>
      <c r="AP121">
        <v>1060907</v>
      </c>
      <c r="AQ121">
        <v>1137548</v>
      </c>
      <c r="AR121">
        <v>1078676</v>
      </c>
      <c r="AS121">
        <v>1076860</v>
      </c>
      <c r="AT121">
        <v>1051065</v>
      </c>
      <c r="AU121">
        <v>1015521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876796.87476192997</v>
      </c>
      <c r="BC121">
        <v>1092376.71795158</v>
      </c>
      <c r="BD121">
        <v>1047815.53108589</v>
      </c>
      <c r="BE121">
        <v>893490.537569226</v>
      </c>
      <c r="BF121">
        <v>0</v>
      </c>
      <c r="BG121">
        <v>312671.811651606</v>
      </c>
      <c r="BH121">
        <v>40115.619195776497</v>
      </c>
      <c r="BI121">
        <v>30798.383002245198</v>
      </c>
      <c r="BJ121">
        <v>61726.793094434499</v>
      </c>
      <c r="BK121">
        <v>0</v>
      </c>
    </row>
    <row r="122" spans="1:63" x14ac:dyDescent="0.3">
      <c r="A122">
        <v>13083</v>
      </c>
      <c r="B122">
        <v>14.656000000000001</v>
      </c>
      <c r="C122">
        <v>943.45599000000004</v>
      </c>
      <c r="D122" t="s">
        <v>797</v>
      </c>
      <c r="E122" t="s">
        <v>67</v>
      </c>
      <c r="F122" t="s">
        <v>68</v>
      </c>
      <c r="G122">
        <v>0.67</v>
      </c>
      <c r="H122" t="b">
        <v>0</v>
      </c>
      <c r="I122">
        <v>7.45</v>
      </c>
      <c r="J122">
        <v>943.47429999999997</v>
      </c>
      <c r="K122" t="s">
        <v>798</v>
      </c>
      <c r="L122" t="s">
        <v>594</v>
      </c>
      <c r="M122" t="s">
        <v>799</v>
      </c>
      <c r="N122" t="s">
        <v>800</v>
      </c>
      <c r="O122">
        <v>530</v>
      </c>
      <c r="P122" t="b">
        <v>0</v>
      </c>
      <c r="Q122" t="b">
        <v>1</v>
      </c>
      <c r="R122" t="b">
        <v>0</v>
      </c>
      <c r="S122" t="s">
        <v>801</v>
      </c>
      <c r="T122" t="b">
        <v>0</v>
      </c>
      <c r="U122" t="b">
        <v>0</v>
      </c>
      <c r="V122">
        <v>13083</v>
      </c>
      <c r="W122">
        <v>0</v>
      </c>
      <c r="X122">
        <v>0</v>
      </c>
      <c r="Y122">
        <v>0.64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0.64</v>
      </c>
      <c r="AF122">
        <v>78.94</v>
      </c>
      <c r="AG122" t="s">
        <v>58</v>
      </c>
      <c r="AH122" t="s">
        <v>803</v>
      </c>
      <c r="AI122" t="s">
        <v>68</v>
      </c>
      <c r="AJ122">
        <v>1206623</v>
      </c>
      <c r="AK122">
        <v>1257305</v>
      </c>
      <c r="AL122">
        <v>909409</v>
      </c>
      <c r="AM122">
        <v>817733</v>
      </c>
      <c r="AN122">
        <v>1135337</v>
      </c>
      <c r="AO122">
        <v>554005</v>
      </c>
      <c r="AP122">
        <v>1108779</v>
      </c>
      <c r="AQ122">
        <v>1194077</v>
      </c>
      <c r="AR122">
        <v>1264324</v>
      </c>
      <c r="AS122">
        <v>1161464</v>
      </c>
      <c r="AT122">
        <v>774592</v>
      </c>
      <c r="AU122">
        <v>1047246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965321.64756052499</v>
      </c>
      <c r="BC122">
        <v>1189060.2334542701</v>
      </c>
      <c r="BD122">
        <v>994434.07356353896</v>
      </c>
      <c r="BE122">
        <v>994815.91739961598</v>
      </c>
      <c r="BF122">
        <v>0</v>
      </c>
      <c r="BG122">
        <v>357989.86052540602</v>
      </c>
      <c r="BH122">
        <v>77893.883462932499</v>
      </c>
      <c r="BI122">
        <v>198769.44388583599</v>
      </c>
      <c r="BJ122">
        <v>231897.638651677</v>
      </c>
      <c r="BK122">
        <v>0</v>
      </c>
    </row>
    <row r="123" spans="1:63" x14ac:dyDescent="0.3">
      <c r="A123">
        <v>13084</v>
      </c>
      <c r="B123">
        <v>14.988</v>
      </c>
      <c r="C123">
        <v>943.45618000000002</v>
      </c>
      <c r="D123" t="s">
        <v>797</v>
      </c>
      <c r="E123" t="s">
        <v>67</v>
      </c>
      <c r="F123" t="s">
        <v>68</v>
      </c>
      <c r="G123">
        <v>0.61</v>
      </c>
      <c r="H123" t="b">
        <v>0</v>
      </c>
      <c r="I123">
        <v>7.45</v>
      </c>
      <c r="J123">
        <v>943.47429999999997</v>
      </c>
      <c r="K123" t="s">
        <v>798</v>
      </c>
      <c r="L123" t="s">
        <v>594</v>
      </c>
      <c r="M123" t="s">
        <v>799</v>
      </c>
      <c r="N123" t="s">
        <v>800</v>
      </c>
      <c r="O123">
        <v>530</v>
      </c>
      <c r="P123" t="b">
        <v>0</v>
      </c>
      <c r="Q123" t="b">
        <v>1</v>
      </c>
      <c r="R123" t="b">
        <v>0</v>
      </c>
      <c r="S123" t="s">
        <v>801</v>
      </c>
      <c r="T123" t="b">
        <v>0</v>
      </c>
      <c r="U123" t="b">
        <v>0</v>
      </c>
      <c r="V123">
        <v>13084</v>
      </c>
      <c r="W123">
        <v>0</v>
      </c>
      <c r="X123">
        <v>0</v>
      </c>
      <c r="Y123">
        <v>0.66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0.66</v>
      </c>
      <c r="AF123">
        <v>73.66</v>
      </c>
      <c r="AG123" t="s">
        <v>56</v>
      </c>
      <c r="AH123" t="s">
        <v>804</v>
      </c>
      <c r="AI123" t="s">
        <v>68</v>
      </c>
      <c r="AJ123">
        <v>1758941</v>
      </c>
      <c r="AK123">
        <v>1456599</v>
      </c>
      <c r="AL123">
        <v>1359352</v>
      </c>
      <c r="AM123">
        <v>1512183</v>
      </c>
      <c r="AN123">
        <v>1130571</v>
      </c>
      <c r="AO123">
        <v>811577</v>
      </c>
      <c r="AP123">
        <v>1366583</v>
      </c>
      <c r="AQ123">
        <v>1408010</v>
      </c>
      <c r="AR123">
        <v>1537690</v>
      </c>
      <c r="AS123">
        <v>1485397</v>
      </c>
      <c r="AT123">
        <v>1611521</v>
      </c>
      <c r="AU123">
        <v>1629276</v>
      </c>
      <c r="AV123">
        <v>0</v>
      </c>
      <c r="AW123">
        <v>0</v>
      </c>
      <c r="AX123">
        <v>0</v>
      </c>
      <c r="AY123">
        <v>0</v>
      </c>
      <c r="AZ123">
        <v>7414</v>
      </c>
      <c r="BA123">
        <v>0</v>
      </c>
      <c r="BB123">
        <v>1233696.57398723</v>
      </c>
      <c r="BC123">
        <v>1437427.5658978501</v>
      </c>
      <c r="BD123">
        <v>1575398.0994992601</v>
      </c>
      <c r="BE123">
        <v>1442711.2627159499</v>
      </c>
      <c r="BF123">
        <v>1235.7478452349401</v>
      </c>
      <c r="BG123">
        <v>482027.8904115</v>
      </c>
      <c r="BH123">
        <v>89266.335254030302</v>
      </c>
      <c r="BI123">
        <v>78446.961552631503</v>
      </c>
      <c r="BJ123">
        <v>77356.234561741105</v>
      </c>
      <c r="BK123">
        <v>3026.9516715694099</v>
      </c>
    </row>
    <row r="124" spans="1:63" x14ac:dyDescent="0.3">
      <c r="A124">
        <v>13110</v>
      </c>
      <c r="B124">
        <v>15.522</v>
      </c>
      <c r="C124">
        <v>945.49579000000006</v>
      </c>
      <c r="D124" t="s">
        <v>805</v>
      </c>
      <c r="E124" t="s">
        <v>67</v>
      </c>
      <c r="F124" t="s">
        <v>68</v>
      </c>
      <c r="G124">
        <v>0.11</v>
      </c>
      <c r="H124" t="b">
        <v>0</v>
      </c>
      <c r="I124">
        <v>7.55</v>
      </c>
      <c r="J124">
        <v>945.48999000000003</v>
      </c>
      <c r="K124" t="s">
        <v>806</v>
      </c>
      <c r="L124" t="s">
        <v>594</v>
      </c>
      <c r="M124" t="s">
        <v>807</v>
      </c>
      <c r="N124" t="s">
        <v>808</v>
      </c>
      <c r="O124">
        <v>530</v>
      </c>
      <c r="P124" t="b">
        <v>0</v>
      </c>
      <c r="Q124" t="b">
        <v>1</v>
      </c>
      <c r="R124" t="b">
        <v>0</v>
      </c>
      <c r="S124" t="s">
        <v>809</v>
      </c>
      <c r="T124" t="b">
        <v>0</v>
      </c>
      <c r="U124" t="b">
        <v>0</v>
      </c>
      <c r="V124">
        <v>13110</v>
      </c>
      <c r="W124">
        <v>0</v>
      </c>
      <c r="X124">
        <v>0</v>
      </c>
      <c r="Y124">
        <v>0.95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0.95</v>
      </c>
      <c r="AF124">
        <v>15.62</v>
      </c>
      <c r="AG124" t="s">
        <v>52</v>
      </c>
      <c r="AH124" t="s">
        <v>810</v>
      </c>
      <c r="AI124" t="s">
        <v>68</v>
      </c>
      <c r="AJ124">
        <v>0</v>
      </c>
      <c r="AK124">
        <v>205480</v>
      </c>
      <c r="AL124">
        <v>344522</v>
      </c>
      <c r="AM124">
        <v>370651</v>
      </c>
      <c r="AN124">
        <v>207241</v>
      </c>
      <c r="AO124">
        <v>223315</v>
      </c>
      <c r="AP124">
        <v>297186</v>
      </c>
      <c r="AQ124">
        <v>448714</v>
      </c>
      <c r="AR124">
        <v>38992</v>
      </c>
      <c r="AS124">
        <v>126693</v>
      </c>
      <c r="AT124">
        <v>56477</v>
      </c>
      <c r="AU124">
        <v>123410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143518.71514527901</v>
      </c>
      <c r="BC124">
        <v>261630.705422853</v>
      </c>
      <c r="BD124">
        <v>102193.313929475</v>
      </c>
      <c r="BE124">
        <v>306884.07489101501</v>
      </c>
      <c r="BF124">
        <v>0</v>
      </c>
      <c r="BG124">
        <v>124550.420914997</v>
      </c>
      <c r="BH124">
        <v>207162.461751683</v>
      </c>
      <c r="BI124">
        <v>39625.348146641503</v>
      </c>
      <c r="BJ124">
        <v>88785.014415043406</v>
      </c>
      <c r="BK124">
        <v>0</v>
      </c>
    </row>
    <row r="125" spans="1:63" x14ac:dyDescent="0.3">
      <c r="A125">
        <v>13259</v>
      </c>
      <c r="B125">
        <v>15.861000000000001</v>
      </c>
      <c r="C125">
        <v>957.47149999999999</v>
      </c>
      <c r="D125" t="s">
        <v>811</v>
      </c>
      <c r="E125" t="s">
        <v>67</v>
      </c>
      <c r="F125" t="s">
        <v>68</v>
      </c>
      <c r="G125">
        <v>0.39</v>
      </c>
      <c r="H125" t="b">
        <v>0</v>
      </c>
      <c r="I125">
        <v>7.64</v>
      </c>
      <c r="J125">
        <v>957.48999000000003</v>
      </c>
      <c r="K125" t="s">
        <v>812</v>
      </c>
      <c r="L125" t="s">
        <v>594</v>
      </c>
      <c r="M125" t="s">
        <v>813</v>
      </c>
      <c r="N125" t="s">
        <v>814</v>
      </c>
      <c r="O125">
        <v>530</v>
      </c>
      <c r="P125" t="b">
        <v>0</v>
      </c>
      <c r="Q125" t="b">
        <v>1</v>
      </c>
      <c r="R125" t="b">
        <v>0</v>
      </c>
      <c r="S125" t="s">
        <v>815</v>
      </c>
      <c r="T125" t="b">
        <v>0</v>
      </c>
      <c r="U125" t="b">
        <v>0</v>
      </c>
      <c r="V125">
        <v>13259</v>
      </c>
      <c r="W125">
        <v>0</v>
      </c>
      <c r="X125">
        <v>0</v>
      </c>
      <c r="Y125">
        <v>0.65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0.65</v>
      </c>
      <c r="AF125">
        <v>27.33</v>
      </c>
      <c r="AG125" t="s">
        <v>53</v>
      </c>
      <c r="AH125" t="s">
        <v>816</v>
      </c>
      <c r="AI125" t="s">
        <v>68</v>
      </c>
      <c r="AJ125">
        <v>349891</v>
      </c>
      <c r="AK125">
        <v>316092</v>
      </c>
      <c r="AL125">
        <v>380222</v>
      </c>
      <c r="AM125">
        <v>288877</v>
      </c>
      <c r="AN125">
        <v>437184</v>
      </c>
      <c r="AO125">
        <v>213001</v>
      </c>
      <c r="AP125">
        <v>296943</v>
      </c>
      <c r="AQ125">
        <v>269120</v>
      </c>
      <c r="AR125">
        <v>363409</v>
      </c>
      <c r="AS125">
        <v>491025</v>
      </c>
      <c r="AT125">
        <v>275644</v>
      </c>
      <c r="AU125">
        <v>407355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333358.6934702</v>
      </c>
      <c r="BC125">
        <v>309823.927083252</v>
      </c>
      <c r="BD125">
        <v>391341.48396597197</v>
      </c>
      <c r="BE125">
        <v>328397.28316268697</v>
      </c>
      <c r="BF125">
        <v>0</v>
      </c>
      <c r="BG125">
        <v>113002.164906447</v>
      </c>
      <c r="BH125">
        <v>48446.218839204797</v>
      </c>
      <c r="BI125">
        <v>108579.63813101299</v>
      </c>
      <c r="BJ125">
        <v>46899.090224856402</v>
      </c>
      <c r="BK125">
        <v>0</v>
      </c>
    </row>
    <row r="126" spans="1:63" x14ac:dyDescent="0.3">
      <c r="A126">
        <v>13387</v>
      </c>
      <c r="B126">
        <v>16.475000000000001</v>
      </c>
      <c r="C126">
        <v>967.47484999999995</v>
      </c>
      <c r="D126" t="s">
        <v>817</v>
      </c>
      <c r="E126" t="s">
        <v>67</v>
      </c>
      <c r="F126" t="s">
        <v>68</v>
      </c>
      <c r="G126">
        <v>0.22</v>
      </c>
      <c r="H126" t="b">
        <v>0</v>
      </c>
      <c r="I126">
        <v>7.5</v>
      </c>
      <c r="J126">
        <v>967.47429999999997</v>
      </c>
      <c r="K126" t="s">
        <v>818</v>
      </c>
      <c r="L126" t="s">
        <v>594</v>
      </c>
      <c r="M126" t="s">
        <v>819</v>
      </c>
      <c r="N126" t="s">
        <v>820</v>
      </c>
      <c r="O126">
        <v>530</v>
      </c>
      <c r="P126" t="b">
        <v>0</v>
      </c>
      <c r="Q126" t="b">
        <v>1</v>
      </c>
      <c r="R126" t="b">
        <v>0</v>
      </c>
      <c r="S126" t="s">
        <v>821</v>
      </c>
      <c r="T126" t="b">
        <v>0</v>
      </c>
      <c r="U126" t="b">
        <v>0</v>
      </c>
      <c r="V126">
        <v>13387</v>
      </c>
      <c r="W126">
        <v>0</v>
      </c>
      <c r="X126">
        <v>0</v>
      </c>
      <c r="Y126">
        <v>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1</v>
      </c>
      <c r="AF126">
        <v>19.510000000000002</v>
      </c>
      <c r="AG126" t="s">
        <v>53</v>
      </c>
      <c r="AH126" t="s">
        <v>822</v>
      </c>
      <c r="AI126" t="s">
        <v>68</v>
      </c>
      <c r="AJ126">
        <v>435311</v>
      </c>
      <c r="AK126">
        <v>332616</v>
      </c>
      <c r="AL126">
        <v>120370</v>
      </c>
      <c r="AM126">
        <v>388787</v>
      </c>
      <c r="AN126">
        <v>341938</v>
      </c>
      <c r="AO126">
        <v>838067</v>
      </c>
      <c r="AP126">
        <v>432902</v>
      </c>
      <c r="AQ126">
        <v>409170</v>
      </c>
      <c r="AR126">
        <v>153272</v>
      </c>
      <c r="AS126">
        <v>471486</v>
      </c>
      <c r="AT126">
        <v>342175</v>
      </c>
      <c r="AU126">
        <v>186217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538438.82217934995</v>
      </c>
      <c r="BC126">
        <v>331781.664650694</v>
      </c>
      <c r="BD126">
        <v>333292.408034224</v>
      </c>
      <c r="BE126">
        <v>280591.28202899999</v>
      </c>
      <c r="BF126">
        <v>0</v>
      </c>
      <c r="BG126">
        <v>263652.48683792597</v>
      </c>
      <c r="BH126">
        <v>155048.376573841</v>
      </c>
      <c r="BI126">
        <v>142841.789408485</v>
      </c>
      <c r="BJ126">
        <v>141569.30758013399</v>
      </c>
      <c r="BK126">
        <v>0</v>
      </c>
    </row>
    <row r="127" spans="1:63" x14ac:dyDescent="0.3">
      <c r="A127">
        <v>13429</v>
      </c>
      <c r="B127">
        <v>16.507999999999999</v>
      </c>
      <c r="C127">
        <v>971.48761000000002</v>
      </c>
      <c r="D127" t="s">
        <v>823</v>
      </c>
      <c r="E127" t="s">
        <v>67</v>
      </c>
      <c r="F127" t="s">
        <v>68</v>
      </c>
      <c r="G127">
        <v>0.67</v>
      </c>
      <c r="H127" t="b">
        <v>0</v>
      </c>
      <c r="I127">
        <v>7.67</v>
      </c>
      <c r="J127">
        <v>971.50562000000002</v>
      </c>
      <c r="K127" t="s">
        <v>824</v>
      </c>
      <c r="L127" t="s">
        <v>594</v>
      </c>
      <c r="M127" t="s">
        <v>825</v>
      </c>
      <c r="N127" t="s">
        <v>826</v>
      </c>
      <c r="O127">
        <v>530</v>
      </c>
      <c r="P127" t="b">
        <v>0</v>
      </c>
      <c r="Q127" t="b">
        <v>1</v>
      </c>
      <c r="R127" t="b">
        <v>0</v>
      </c>
      <c r="S127" t="s">
        <v>827</v>
      </c>
      <c r="T127" t="b">
        <v>0</v>
      </c>
      <c r="U127" t="b">
        <v>0</v>
      </c>
      <c r="V127">
        <v>13429</v>
      </c>
      <c r="W127">
        <v>0</v>
      </c>
      <c r="X127">
        <v>0</v>
      </c>
      <c r="Y127">
        <v>0.68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0.68</v>
      </c>
      <c r="AF127">
        <v>40.5</v>
      </c>
      <c r="AG127" t="s">
        <v>57</v>
      </c>
      <c r="AH127" t="s">
        <v>828</v>
      </c>
      <c r="AI127" t="s">
        <v>68</v>
      </c>
      <c r="AJ127">
        <v>2041163</v>
      </c>
      <c r="AK127">
        <v>1105555</v>
      </c>
      <c r="AL127">
        <v>1236666</v>
      </c>
      <c r="AM127">
        <v>1179309</v>
      </c>
      <c r="AN127">
        <v>2351059</v>
      </c>
      <c r="AO127">
        <v>1283723</v>
      </c>
      <c r="AP127">
        <v>1223223</v>
      </c>
      <c r="AQ127">
        <v>1648140</v>
      </c>
      <c r="AR127">
        <v>1438388</v>
      </c>
      <c r="AS127">
        <v>1496840</v>
      </c>
      <c r="AT127">
        <v>1707600</v>
      </c>
      <c r="AU127">
        <v>1358217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1891982.0719486601</v>
      </c>
      <c r="BC127">
        <v>1436583.89419882</v>
      </c>
      <c r="BD127">
        <v>1520885.7616769599</v>
      </c>
      <c r="BE127">
        <v>1173843.3409938</v>
      </c>
      <c r="BF127">
        <v>0</v>
      </c>
      <c r="BG127">
        <v>549083.60011721903</v>
      </c>
      <c r="BH127">
        <v>212464.36506802301</v>
      </c>
      <c r="BI127">
        <v>175928.090324252</v>
      </c>
      <c r="BJ127">
        <v>65725.999925343</v>
      </c>
      <c r="BK127">
        <v>0</v>
      </c>
    </row>
    <row r="128" spans="1:63" x14ac:dyDescent="0.3">
      <c r="A128">
        <v>1672</v>
      </c>
      <c r="B128">
        <v>8.8930000000000007</v>
      </c>
      <c r="C128">
        <v>241.21715</v>
      </c>
      <c r="D128" t="s">
        <v>70</v>
      </c>
      <c r="E128" t="s">
        <v>67</v>
      </c>
      <c r="F128" t="s">
        <v>68</v>
      </c>
      <c r="G128">
        <v>0.17</v>
      </c>
      <c r="H128" t="b">
        <v>0</v>
      </c>
      <c r="I128">
        <v>5.96</v>
      </c>
      <c r="J128">
        <v>241.21729999999999</v>
      </c>
      <c r="K128" t="s">
        <v>71</v>
      </c>
      <c r="L128" t="s">
        <v>72</v>
      </c>
      <c r="M128" t="s">
        <v>73</v>
      </c>
      <c r="N128" t="s">
        <v>74</v>
      </c>
      <c r="O128">
        <v>530</v>
      </c>
      <c r="P128" t="b">
        <v>0</v>
      </c>
      <c r="Q128" t="b">
        <v>1</v>
      </c>
      <c r="R128" t="b">
        <v>0</v>
      </c>
      <c r="S128" t="s">
        <v>69</v>
      </c>
      <c r="T128" t="b">
        <v>0</v>
      </c>
      <c r="U128" t="b">
        <v>0</v>
      </c>
      <c r="V128">
        <v>1672</v>
      </c>
      <c r="W128">
        <v>0</v>
      </c>
      <c r="X128">
        <v>0</v>
      </c>
      <c r="Y128">
        <v>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1</v>
      </c>
      <c r="AF128">
        <v>9.66</v>
      </c>
      <c r="AG128" t="s">
        <v>51</v>
      </c>
      <c r="AH128" t="s">
        <v>75</v>
      </c>
      <c r="AI128" t="s">
        <v>68</v>
      </c>
      <c r="AJ128">
        <v>187814</v>
      </c>
      <c r="AK128">
        <v>186897</v>
      </c>
      <c r="AL128">
        <v>200336</v>
      </c>
      <c r="AM128">
        <v>241005</v>
      </c>
      <c r="AN128">
        <v>279076</v>
      </c>
      <c r="AO128">
        <v>216202</v>
      </c>
      <c r="AP128">
        <v>152121</v>
      </c>
      <c r="AQ128">
        <v>140604</v>
      </c>
      <c r="AR128">
        <v>179974</v>
      </c>
      <c r="AS128">
        <v>123075</v>
      </c>
      <c r="AT128">
        <v>148550</v>
      </c>
      <c r="AU128">
        <v>91082</v>
      </c>
      <c r="AV128">
        <v>10199</v>
      </c>
      <c r="AW128">
        <v>6846</v>
      </c>
      <c r="AX128">
        <v>8073</v>
      </c>
      <c r="AY128">
        <v>0</v>
      </c>
      <c r="AZ128">
        <v>0</v>
      </c>
      <c r="BA128">
        <v>0</v>
      </c>
      <c r="BB128">
        <v>227697.49393737401</v>
      </c>
      <c r="BC128">
        <v>157565.91072394999</v>
      </c>
      <c r="BD128">
        <v>120902.43443074801</v>
      </c>
      <c r="BE128">
        <v>209412.642188333</v>
      </c>
      <c r="BF128">
        <v>4186.4269617721702</v>
      </c>
      <c r="BG128">
        <v>46704.419297594803</v>
      </c>
      <c r="BH128">
        <v>20241.911209276299</v>
      </c>
      <c r="BI128">
        <v>28795.469783231601</v>
      </c>
      <c r="BJ128">
        <v>28173.252830166799</v>
      </c>
      <c r="BK128">
        <v>4709.8005202978602</v>
      </c>
    </row>
    <row r="129" spans="1:63" x14ac:dyDescent="0.3">
      <c r="A129">
        <v>1673</v>
      </c>
      <c r="B129">
        <v>8.7579999999999991</v>
      </c>
      <c r="C129">
        <v>241.21715</v>
      </c>
      <c r="D129" t="s">
        <v>70</v>
      </c>
      <c r="E129" t="s">
        <v>67</v>
      </c>
      <c r="F129" t="s">
        <v>68</v>
      </c>
      <c r="G129">
        <v>0.67</v>
      </c>
      <c r="H129" t="b">
        <v>0</v>
      </c>
      <c r="I129">
        <v>5.96</v>
      </c>
      <c r="J129">
        <v>241.21729999999999</v>
      </c>
      <c r="K129" t="s">
        <v>71</v>
      </c>
      <c r="L129" t="s">
        <v>72</v>
      </c>
      <c r="M129" t="s">
        <v>73</v>
      </c>
      <c r="N129" t="s">
        <v>74</v>
      </c>
      <c r="O129">
        <v>530</v>
      </c>
      <c r="P129" t="b">
        <v>0</v>
      </c>
      <c r="Q129" t="b">
        <v>1</v>
      </c>
      <c r="R129" t="b">
        <v>0</v>
      </c>
      <c r="S129" t="s">
        <v>76</v>
      </c>
      <c r="T129" t="b">
        <v>0</v>
      </c>
      <c r="U129" t="b">
        <v>0</v>
      </c>
      <c r="V129">
        <v>1673</v>
      </c>
      <c r="W129">
        <v>0</v>
      </c>
      <c r="X129">
        <v>0</v>
      </c>
      <c r="Y129">
        <v>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1</v>
      </c>
      <c r="AF129">
        <v>16.77</v>
      </c>
      <c r="AG129" t="s">
        <v>52</v>
      </c>
      <c r="AH129" t="s">
        <v>77</v>
      </c>
      <c r="AI129" t="s">
        <v>68</v>
      </c>
      <c r="AJ129">
        <v>366939</v>
      </c>
      <c r="AK129">
        <v>259092</v>
      </c>
      <c r="AL129">
        <v>274070</v>
      </c>
      <c r="AM129">
        <v>268093</v>
      </c>
      <c r="AN129">
        <v>547959</v>
      </c>
      <c r="AO129">
        <v>525723</v>
      </c>
      <c r="AP129">
        <v>268565</v>
      </c>
      <c r="AQ129">
        <v>350216</v>
      </c>
      <c r="AR129">
        <v>274143</v>
      </c>
      <c r="AS129">
        <v>231567</v>
      </c>
      <c r="AT129">
        <v>284097</v>
      </c>
      <c r="AU129">
        <v>228374</v>
      </c>
      <c r="AV129">
        <v>10199</v>
      </c>
      <c r="AW129">
        <v>4474</v>
      </c>
      <c r="AX129">
        <v>8073</v>
      </c>
      <c r="AY129">
        <v>0</v>
      </c>
      <c r="AZ129">
        <v>4752</v>
      </c>
      <c r="BA129">
        <v>0</v>
      </c>
      <c r="BB129">
        <v>480207.053362654</v>
      </c>
      <c r="BC129">
        <v>297641.177686763</v>
      </c>
      <c r="BD129">
        <v>248012.797354318</v>
      </c>
      <c r="BE129">
        <v>267084.94078807498</v>
      </c>
      <c r="BF129">
        <v>4582.8944320914998</v>
      </c>
      <c r="BG129">
        <v>98721.216953625306</v>
      </c>
      <c r="BH129">
        <v>45616.1517374791</v>
      </c>
      <c r="BI129">
        <v>31290.404321068901</v>
      </c>
      <c r="BJ129">
        <v>7539.7487596137398</v>
      </c>
      <c r="BK129">
        <v>4141.7034245550303</v>
      </c>
    </row>
    <row r="130" spans="1:63" x14ac:dyDescent="0.3">
      <c r="A130">
        <v>2234</v>
      </c>
      <c r="B130">
        <v>12.706</v>
      </c>
      <c r="C130">
        <v>283.26391999999998</v>
      </c>
      <c r="D130" t="s">
        <v>78</v>
      </c>
      <c r="E130" t="s">
        <v>67</v>
      </c>
      <c r="F130" t="s">
        <v>68</v>
      </c>
      <c r="G130">
        <v>0.67</v>
      </c>
      <c r="H130" t="b">
        <v>1</v>
      </c>
      <c r="I130">
        <v>6.93</v>
      </c>
      <c r="J130">
        <v>283.26431000000002</v>
      </c>
      <c r="K130" t="s">
        <v>79</v>
      </c>
      <c r="L130" t="s">
        <v>72</v>
      </c>
      <c r="M130" t="s">
        <v>80</v>
      </c>
      <c r="N130" t="s">
        <v>81</v>
      </c>
      <c r="O130">
        <v>410</v>
      </c>
      <c r="P130" t="b">
        <v>0</v>
      </c>
      <c r="Q130" t="b">
        <v>1</v>
      </c>
      <c r="R130" t="b">
        <v>1</v>
      </c>
      <c r="S130" t="s">
        <v>76</v>
      </c>
      <c r="T130" t="b">
        <v>0</v>
      </c>
      <c r="U130" t="b">
        <v>0</v>
      </c>
      <c r="V130">
        <v>2234</v>
      </c>
      <c r="W130">
        <v>0</v>
      </c>
      <c r="X130">
        <v>0</v>
      </c>
      <c r="Y130">
        <v>1</v>
      </c>
      <c r="Z130">
        <v>0.84</v>
      </c>
      <c r="AA130">
        <v>0.68</v>
      </c>
      <c r="AB130">
        <v>0.75</v>
      </c>
      <c r="AC130">
        <v>1</v>
      </c>
      <c r="AD130">
        <v>2</v>
      </c>
      <c r="AE130">
        <v>2.4300000000000002</v>
      </c>
      <c r="AF130">
        <v>133.21</v>
      </c>
      <c r="AG130" t="s">
        <v>51</v>
      </c>
      <c r="AH130" t="s">
        <v>82</v>
      </c>
      <c r="AI130" t="s">
        <v>83</v>
      </c>
      <c r="AJ130">
        <v>8601148</v>
      </c>
      <c r="AK130">
        <v>6368103</v>
      </c>
      <c r="AL130">
        <v>6098931</v>
      </c>
      <c r="AM130">
        <v>5384090</v>
      </c>
      <c r="AN130">
        <v>6530926</v>
      </c>
      <c r="AO130">
        <v>5851486</v>
      </c>
      <c r="AP130">
        <v>5842733</v>
      </c>
      <c r="AQ130">
        <v>6941370</v>
      </c>
      <c r="AR130">
        <v>6513727</v>
      </c>
      <c r="AS130">
        <v>5822738</v>
      </c>
      <c r="AT130">
        <v>7249549</v>
      </c>
      <c r="AU130">
        <v>5676420</v>
      </c>
      <c r="AV130">
        <v>1720363</v>
      </c>
      <c r="AW130">
        <v>442444</v>
      </c>
      <c r="AX130">
        <v>167127</v>
      </c>
      <c r="AY130">
        <v>133782</v>
      </c>
      <c r="AZ130">
        <v>212071</v>
      </c>
      <c r="BA130">
        <v>319070</v>
      </c>
      <c r="BB130">
        <v>6994519.9706474096</v>
      </c>
      <c r="BC130">
        <v>6432609.6869676998</v>
      </c>
      <c r="BD130">
        <v>6249568.9228634499</v>
      </c>
      <c r="BE130">
        <v>5950374.6155890496</v>
      </c>
      <c r="BF130">
        <v>499142.85085419402</v>
      </c>
      <c r="BG130">
        <v>1432253.3416433199</v>
      </c>
      <c r="BH130">
        <v>553792.09043879202</v>
      </c>
      <c r="BI130">
        <v>869092.640355304</v>
      </c>
      <c r="BJ130">
        <v>508548.78156442899</v>
      </c>
      <c r="BK130">
        <v>608794.52531327796</v>
      </c>
    </row>
    <row r="131" spans="1:63" x14ac:dyDescent="0.3">
      <c r="A131">
        <v>4210</v>
      </c>
      <c r="B131">
        <v>2.097</v>
      </c>
      <c r="C131">
        <v>405.21350000000001</v>
      </c>
      <c r="D131" t="s">
        <v>111</v>
      </c>
      <c r="E131" t="s">
        <v>67</v>
      </c>
      <c r="F131" t="s">
        <v>68</v>
      </c>
      <c r="G131">
        <v>0.67</v>
      </c>
      <c r="H131" t="b">
        <v>0</v>
      </c>
      <c r="I131">
        <v>5.03</v>
      </c>
      <c r="J131">
        <v>405.20479999999998</v>
      </c>
      <c r="K131" t="s">
        <v>112</v>
      </c>
      <c r="L131" t="s">
        <v>113</v>
      </c>
      <c r="M131" t="s">
        <v>114</v>
      </c>
      <c r="N131" t="s">
        <v>115</v>
      </c>
      <c r="O131">
        <v>530</v>
      </c>
      <c r="P131" t="b">
        <v>0</v>
      </c>
      <c r="Q131" t="b">
        <v>1</v>
      </c>
      <c r="R131" t="b">
        <v>0</v>
      </c>
      <c r="S131" t="s">
        <v>69</v>
      </c>
      <c r="T131" t="b">
        <v>0</v>
      </c>
      <c r="U131" t="b">
        <v>0</v>
      </c>
      <c r="V131">
        <v>4210</v>
      </c>
      <c r="W131">
        <v>0</v>
      </c>
      <c r="X131">
        <v>0</v>
      </c>
      <c r="Y131">
        <v>0.7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0.7</v>
      </c>
      <c r="AF131">
        <v>139.31</v>
      </c>
      <c r="AG131" t="s">
        <v>55</v>
      </c>
      <c r="AH131" t="s">
        <v>116</v>
      </c>
      <c r="AI131" t="s">
        <v>68</v>
      </c>
      <c r="AJ131">
        <v>1920174</v>
      </c>
      <c r="AK131">
        <v>2267471</v>
      </c>
      <c r="AL131">
        <v>2448138</v>
      </c>
      <c r="AM131">
        <v>1833421</v>
      </c>
      <c r="AN131">
        <v>2625171</v>
      </c>
      <c r="AO131">
        <v>2233790</v>
      </c>
      <c r="AP131">
        <v>1779704</v>
      </c>
      <c r="AQ131">
        <v>1170945</v>
      </c>
      <c r="AR131">
        <v>2408145</v>
      </c>
      <c r="AS131">
        <v>2821100</v>
      </c>
      <c r="AT131">
        <v>1947268</v>
      </c>
      <c r="AU131">
        <v>1559730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2259711.5148740602</v>
      </c>
      <c r="BC131">
        <v>1786264.69626524</v>
      </c>
      <c r="BD131">
        <v>2109366.1048844899</v>
      </c>
      <c r="BE131">
        <v>2183010.0462643998</v>
      </c>
      <c r="BF131">
        <v>0</v>
      </c>
      <c r="BG131">
        <v>353212.91057871497</v>
      </c>
      <c r="BH131">
        <v>618625.73511863395</v>
      </c>
      <c r="BI131">
        <v>646119.68976263294</v>
      </c>
      <c r="BJ131">
        <v>315941.90788366902</v>
      </c>
      <c r="BK131">
        <v>0</v>
      </c>
    </row>
    <row r="132" spans="1:63" x14ac:dyDescent="0.3">
      <c r="A132">
        <v>4226</v>
      </c>
      <c r="B132">
        <v>2.1019999999999999</v>
      </c>
      <c r="C132">
        <v>407.22922</v>
      </c>
      <c r="D132" t="s">
        <v>117</v>
      </c>
      <c r="E132" t="s">
        <v>67</v>
      </c>
      <c r="F132" t="s">
        <v>68</v>
      </c>
      <c r="G132">
        <v>0.67</v>
      </c>
      <c r="H132" t="b">
        <v>0</v>
      </c>
      <c r="I132">
        <v>5.41</v>
      </c>
      <c r="J132">
        <v>407.22039999999998</v>
      </c>
      <c r="K132" t="s">
        <v>118</v>
      </c>
      <c r="L132" t="s">
        <v>113</v>
      </c>
      <c r="M132" t="s">
        <v>119</v>
      </c>
      <c r="N132" t="s">
        <v>120</v>
      </c>
      <c r="O132">
        <v>530</v>
      </c>
      <c r="P132" t="b">
        <v>0</v>
      </c>
      <c r="Q132" t="b">
        <v>1</v>
      </c>
      <c r="R132" t="b">
        <v>0</v>
      </c>
      <c r="S132" t="s">
        <v>69</v>
      </c>
      <c r="T132" t="b">
        <v>0</v>
      </c>
      <c r="U132" t="b">
        <v>0</v>
      </c>
      <c r="V132">
        <v>4226</v>
      </c>
      <c r="W132">
        <v>0</v>
      </c>
      <c r="X132">
        <v>0</v>
      </c>
      <c r="Y132">
        <v>0.68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0.68</v>
      </c>
      <c r="AF132">
        <v>62</v>
      </c>
      <c r="AG132" t="s">
        <v>58</v>
      </c>
      <c r="AH132" t="s">
        <v>121</v>
      </c>
      <c r="AI132" t="s">
        <v>68</v>
      </c>
      <c r="AJ132">
        <v>751499</v>
      </c>
      <c r="AK132">
        <v>854995</v>
      </c>
      <c r="AL132">
        <v>1040879</v>
      </c>
      <c r="AM132">
        <v>641596</v>
      </c>
      <c r="AN132">
        <v>894737</v>
      </c>
      <c r="AO132">
        <v>830644</v>
      </c>
      <c r="AP132">
        <v>766569</v>
      </c>
      <c r="AQ132">
        <v>841161</v>
      </c>
      <c r="AR132">
        <v>1075257</v>
      </c>
      <c r="AS132">
        <v>1302331</v>
      </c>
      <c r="AT132">
        <v>502947</v>
      </c>
      <c r="AU132">
        <v>540587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825626.53375910898</v>
      </c>
      <c r="BC132">
        <v>894328.77799545496</v>
      </c>
      <c r="BD132">
        <v>781955.17400132702</v>
      </c>
      <c r="BE132">
        <v>845823.57120765804</v>
      </c>
      <c r="BF132">
        <v>0</v>
      </c>
      <c r="BG132">
        <v>71750.780223799797</v>
      </c>
      <c r="BH132">
        <v>161066.04249381699</v>
      </c>
      <c r="BI132">
        <v>451051.80676953902</v>
      </c>
      <c r="BJ132">
        <v>199799.32644756901</v>
      </c>
      <c r="BK132">
        <v>0</v>
      </c>
    </row>
    <row r="133" spans="1:63" x14ac:dyDescent="0.3">
      <c r="A133">
        <v>4247</v>
      </c>
      <c r="B133">
        <v>2.073</v>
      </c>
      <c r="C133">
        <v>409.24486999999999</v>
      </c>
      <c r="D133" t="s">
        <v>122</v>
      </c>
      <c r="E133" t="s">
        <v>67</v>
      </c>
      <c r="F133" t="s">
        <v>68</v>
      </c>
      <c r="G133">
        <v>0.67</v>
      </c>
      <c r="H133" t="b">
        <v>0</v>
      </c>
      <c r="I133">
        <v>5.96</v>
      </c>
      <c r="J133">
        <v>409.23611</v>
      </c>
      <c r="K133" t="s">
        <v>123</v>
      </c>
      <c r="L133" t="s">
        <v>113</v>
      </c>
      <c r="M133" t="s">
        <v>124</v>
      </c>
      <c r="N133" t="s">
        <v>125</v>
      </c>
      <c r="O133">
        <v>530</v>
      </c>
      <c r="P133" t="b">
        <v>0</v>
      </c>
      <c r="Q133" t="b">
        <v>1</v>
      </c>
      <c r="R133" t="b">
        <v>0</v>
      </c>
      <c r="S133" t="s">
        <v>69</v>
      </c>
      <c r="T133" t="b">
        <v>0</v>
      </c>
      <c r="U133" t="b">
        <v>0</v>
      </c>
      <c r="V133">
        <v>4247</v>
      </c>
      <c r="W133">
        <v>0</v>
      </c>
      <c r="X133">
        <v>0</v>
      </c>
      <c r="Y133">
        <v>0.69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0.69</v>
      </c>
      <c r="AF133">
        <v>42.16</v>
      </c>
      <c r="AG133" t="s">
        <v>55</v>
      </c>
      <c r="AH133" t="s">
        <v>126</v>
      </c>
      <c r="AI133" t="s">
        <v>68</v>
      </c>
      <c r="AJ133">
        <v>1239077</v>
      </c>
      <c r="AK133">
        <v>1453779</v>
      </c>
      <c r="AL133">
        <v>1549854</v>
      </c>
      <c r="AM133">
        <v>1583297</v>
      </c>
      <c r="AN133">
        <v>1955612</v>
      </c>
      <c r="AO133">
        <v>1752643</v>
      </c>
      <c r="AP133">
        <v>1226101</v>
      </c>
      <c r="AQ133">
        <v>1760745</v>
      </c>
      <c r="AR133">
        <v>1782084</v>
      </c>
      <c r="AS133">
        <v>1840291</v>
      </c>
      <c r="AT133">
        <v>1669827</v>
      </c>
      <c r="AU133">
        <v>1524912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1649110.6481655601</v>
      </c>
      <c r="BC133">
        <v>1589643.28022509</v>
      </c>
      <c r="BD133">
        <v>1678343.2139330499</v>
      </c>
      <c r="BE133">
        <v>1528976.8069452001</v>
      </c>
      <c r="BF133">
        <v>0</v>
      </c>
      <c r="BG133">
        <v>369316.592090883</v>
      </c>
      <c r="BH133">
        <v>315017.763629772</v>
      </c>
      <c r="BI133">
        <v>157862.19290472599</v>
      </c>
      <c r="BJ133">
        <v>67235.781862749995</v>
      </c>
      <c r="BK133">
        <v>0</v>
      </c>
    </row>
    <row r="134" spans="1:63" x14ac:dyDescent="0.3">
      <c r="A134">
        <v>4248</v>
      </c>
      <c r="B134">
        <v>1.929</v>
      </c>
      <c r="C134">
        <v>409.24502999999999</v>
      </c>
      <c r="D134" t="s">
        <v>122</v>
      </c>
      <c r="E134" t="s">
        <v>67</v>
      </c>
      <c r="F134" t="s">
        <v>68</v>
      </c>
      <c r="G134">
        <v>0.67</v>
      </c>
      <c r="H134" t="b">
        <v>0</v>
      </c>
      <c r="I134">
        <v>5.96</v>
      </c>
      <c r="J134">
        <v>409.23611</v>
      </c>
      <c r="K134" t="s">
        <v>123</v>
      </c>
      <c r="L134" t="s">
        <v>113</v>
      </c>
      <c r="M134" t="s">
        <v>124</v>
      </c>
      <c r="N134" t="s">
        <v>125</v>
      </c>
      <c r="O134">
        <v>530</v>
      </c>
      <c r="P134" t="b">
        <v>0</v>
      </c>
      <c r="Q134" t="b">
        <v>1</v>
      </c>
      <c r="R134" t="b">
        <v>0</v>
      </c>
      <c r="S134" t="s">
        <v>69</v>
      </c>
      <c r="T134" t="b">
        <v>0</v>
      </c>
      <c r="U134" t="b">
        <v>0</v>
      </c>
      <c r="V134">
        <v>4248</v>
      </c>
      <c r="W134">
        <v>0</v>
      </c>
      <c r="X134">
        <v>0</v>
      </c>
      <c r="Y134">
        <v>0.68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0.68</v>
      </c>
      <c r="AF134">
        <v>38.909999999999997</v>
      </c>
      <c r="AG134" t="s">
        <v>58</v>
      </c>
      <c r="AH134" t="s">
        <v>127</v>
      </c>
      <c r="AI134" t="s">
        <v>68</v>
      </c>
      <c r="AJ134">
        <v>1790553</v>
      </c>
      <c r="AK134">
        <v>1184419</v>
      </c>
      <c r="AL134">
        <v>1671810</v>
      </c>
      <c r="AM134">
        <v>1560392</v>
      </c>
      <c r="AN134">
        <v>2615184</v>
      </c>
      <c r="AO134">
        <v>2214573</v>
      </c>
      <c r="AP134">
        <v>1881518</v>
      </c>
      <c r="AQ134">
        <v>1397000</v>
      </c>
      <c r="AR134">
        <v>2122566</v>
      </c>
      <c r="AS134">
        <v>2485080</v>
      </c>
      <c r="AT134">
        <v>1807682</v>
      </c>
      <c r="AU134">
        <v>1670256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2206769.9759302698</v>
      </c>
      <c r="BC134">
        <v>1800361.3788016699</v>
      </c>
      <c r="BD134">
        <v>1987672.7054260201</v>
      </c>
      <c r="BE134">
        <v>1472207.0759221399</v>
      </c>
      <c r="BF134">
        <v>0</v>
      </c>
      <c r="BG134">
        <v>412371.27141860803</v>
      </c>
      <c r="BH134">
        <v>369528.477369236</v>
      </c>
      <c r="BI134">
        <v>436213.41963127401</v>
      </c>
      <c r="BJ134">
        <v>255382.368234947</v>
      </c>
      <c r="BK134">
        <v>0</v>
      </c>
    </row>
    <row r="135" spans="1:63" x14ac:dyDescent="0.3">
      <c r="A135">
        <v>4583</v>
      </c>
      <c r="B135">
        <v>2.44</v>
      </c>
      <c r="C135">
        <v>431.21807999999999</v>
      </c>
      <c r="D135" t="s">
        <v>142</v>
      </c>
      <c r="E135" t="s">
        <v>67</v>
      </c>
      <c r="F135" t="s">
        <v>68</v>
      </c>
      <c r="G135">
        <v>0.28000000000000003</v>
      </c>
      <c r="H135" t="b">
        <v>0</v>
      </c>
      <c r="I135">
        <v>5.27</v>
      </c>
      <c r="J135">
        <v>431.22039999999998</v>
      </c>
      <c r="K135" t="s">
        <v>143</v>
      </c>
      <c r="L135" t="s">
        <v>113</v>
      </c>
      <c r="M135" t="s">
        <v>144</v>
      </c>
      <c r="N135" t="s">
        <v>145</v>
      </c>
      <c r="O135">
        <v>530</v>
      </c>
      <c r="P135" t="b">
        <v>0</v>
      </c>
      <c r="Q135" t="b">
        <v>1</v>
      </c>
      <c r="R135" t="b">
        <v>0</v>
      </c>
      <c r="S135" t="s">
        <v>69</v>
      </c>
      <c r="T135" t="b">
        <v>0</v>
      </c>
      <c r="U135" t="b">
        <v>0</v>
      </c>
      <c r="V135">
        <v>4583</v>
      </c>
      <c r="W135">
        <v>0</v>
      </c>
      <c r="X135">
        <v>0</v>
      </c>
      <c r="Y135">
        <v>0.98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0.98</v>
      </c>
      <c r="AF135">
        <v>108.01</v>
      </c>
      <c r="AG135" t="s">
        <v>55</v>
      </c>
      <c r="AH135" t="s">
        <v>146</v>
      </c>
      <c r="AI135" t="s">
        <v>68</v>
      </c>
      <c r="AJ135">
        <v>688450</v>
      </c>
      <c r="AK135">
        <v>143093</v>
      </c>
      <c r="AL135">
        <v>384525</v>
      </c>
      <c r="AM135">
        <v>361945</v>
      </c>
      <c r="AN135">
        <v>1436980</v>
      </c>
      <c r="AO135">
        <v>391690</v>
      </c>
      <c r="AP135">
        <v>1351083</v>
      </c>
      <c r="AQ135">
        <v>541166</v>
      </c>
      <c r="AR135">
        <v>172040</v>
      </c>
      <c r="AS135">
        <v>1211894</v>
      </c>
      <c r="AT135">
        <v>949191</v>
      </c>
      <c r="AU135">
        <v>394856</v>
      </c>
      <c r="AV135">
        <v>0</v>
      </c>
      <c r="AW135">
        <v>0</v>
      </c>
      <c r="AX135">
        <v>3249</v>
      </c>
      <c r="AY135">
        <v>0</v>
      </c>
      <c r="AZ135">
        <v>3817</v>
      </c>
      <c r="BA135">
        <v>0</v>
      </c>
      <c r="BB135">
        <v>839040.08181166998</v>
      </c>
      <c r="BC135">
        <v>688096.26839693298</v>
      </c>
      <c r="BD135">
        <v>851980.31458741601</v>
      </c>
      <c r="BE135">
        <v>296520.89153300697</v>
      </c>
      <c r="BF135">
        <v>1177.6324659660399</v>
      </c>
      <c r="BG135">
        <v>538670.33922477905</v>
      </c>
      <c r="BH135">
        <v>603097.92422178097</v>
      </c>
      <c r="BI135">
        <v>417103.53867220902</v>
      </c>
      <c r="BJ135">
        <v>133351.51918601</v>
      </c>
      <c r="BK135">
        <v>1833.1886129956799</v>
      </c>
    </row>
    <row r="136" spans="1:63" x14ac:dyDescent="0.3">
      <c r="A136">
        <v>4659</v>
      </c>
      <c r="B136">
        <v>2.0880000000000001</v>
      </c>
      <c r="C136">
        <v>437.27661000000001</v>
      </c>
      <c r="D136" t="s">
        <v>152</v>
      </c>
      <c r="E136" t="s">
        <v>67</v>
      </c>
      <c r="F136" t="s">
        <v>68</v>
      </c>
      <c r="G136">
        <v>0.67</v>
      </c>
      <c r="H136" t="b">
        <v>0</v>
      </c>
      <c r="I136">
        <v>6.89</v>
      </c>
      <c r="J136">
        <v>437.26740000000001</v>
      </c>
      <c r="K136" t="s">
        <v>153</v>
      </c>
      <c r="L136" t="s">
        <v>113</v>
      </c>
      <c r="M136" t="s">
        <v>154</v>
      </c>
      <c r="N136" t="s">
        <v>155</v>
      </c>
      <c r="O136">
        <v>530</v>
      </c>
      <c r="P136" t="b">
        <v>0</v>
      </c>
      <c r="Q136" t="b">
        <v>1</v>
      </c>
      <c r="R136" t="b">
        <v>0</v>
      </c>
      <c r="S136" t="s">
        <v>69</v>
      </c>
      <c r="T136" t="b">
        <v>0</v>
      </c>
      <c r="U136" t="b">
        <v>0</v>
      </c>
      <c r="V136">
        <v>4659</v>
      </c>
      <c r="W136">
        <v>0</v>
      </c>
      <c r="X136">
        <v>0</v>
      </c>
      <c r="Y136">
        <v>0.69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0.69</v>
      </c>
      <c r="AF136">
        <v>135.55000000000001</v>
      </c>
      <c r="AG136" t="s">
        <v>59</v>
      </c>
      <c r="AH136" t="s">
        <v>156</v>
      </c>
      <c r="AI136" t="s">
        <v>68</v>
      </c>
      <c r="AJ136">
        <v>1989632</v>
      </c>
      <c r="AK136">
        <v>2632831</v>
      </c>
      <c r="AL136">
        <v>2175707</v>
      </c>
      <c r="AM136">
        <v>1710763</v>
      </c>
      <c r="AN136">
        <v>2558402</v>
      </c>
      <c r="AO136">
        <v>1765381</v>
      </c>
      <c r="AP136">
        <v>2042703</v>
      </c>
      <c r="AQ136">
        <v>1967703</v>
      </c>
      <c r="AR136">
        <v>2839123</v>
      </c>
      <c r="AS136">
        <v>2465290</v>
      </c>
      <c r="AT136">
        <v>2247655</v>
      </c>
      <c r="AU136">
        <v>1901196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2104471.6951561398</v>
      </c>
      <c r="BC136">
        <v>2283176.1337510599</v>
      </c>
      <c r="BD136">
        <v>2204713.6311203102</v>
      </c>
      <c r="BE136">
        <v>2173100.5213546599</v>
      </c>
      <c r="BF136">
        <v>0</v>
      </c>
      <c r="BG136">
        <v>408792.50642290001</v>
      </c>
      <c r="BH136">
        <v>482922.26663404499</v>
      </c>
      <c r="BI136">
        <v>284488.36474642099</v>
      </c>
      <c r="BJ136">
        <v>461039.79907518701</v>
      </c>
      <c r="BK136">
        <v>0</v>
      </c>
    </row>
    <row r="137" spans="1:63" x14ac:dyDescent="0.3">
      <c r="A137">
        <v>4752</v>
      </c>
      <c r="B137">
        <v>3.0459999999999998</v>
      </c>
      <c r="C137">
        <v>443.22127999999998</v>
      </c>
      <c r="D137" t="s">
        <v>167</v>
      </c>
      <c r="E137" t="s">
        <v>67</v>
      </c>
      <c r="F137" t="s">
        <v>68</v>
      </c>
      <c r="G137">
        <v>0.11</v>
      </c>
      <c r="H137" t="b">
        <v>0</v>
      </c>
      <c r="I137">
        <v>5.16</v>
      </c>
      <c r="J137">
        <v>443.22039999999998</v>
      </c>
      <c r="K137" t="s">
        <v>168</v>
      </c>
      <c r="L137" t="s">
        <v>113</v>
      </c>
      <c r="M137" t="s">
        <v>169</v>
      </c>
      <c r="N137" t="s">
        <v>170</v>
      </c>
      <c r="O137">
        <v>530</v>
      </c>
      <c r="P137" t="b">
        <v>0</v>
      </c>
      <c r="Q137" t="b">
        <v>1</v>
      </c>
      <c r="R137" t="b">
        <v>0</v>
      </c>
      <c r="S137" t="s">
        <v>69</v>
      </c>
      <c r="T137" t="b">
        <v>0</v>
      </c>
      <c r="U137" t="b">
        <v>0</v>
      </c>
      <c r="V137">
        <v>4752</v>
      </c>
      <c r="W137">
        <v>0</v>
      </c>
      <c r="X137">
        <v>0</v>
      </c>
      <c r="Y137">
        <v>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1</v>
      </c>
      <c r="AF137">
        <v>27.46</v>
      </c>
      <c r="AG137" t="s">
        <v>52</v>
      </c>
      <c r="AH137" t="s">
        <v>171</v>
      </c>
      <c r="AI137" t="s">
        <v>68</v>
      </c>
      <c r="AJ137">
        <v>138410</v>
      </c>
      <c r="AK137">
        <v>170061</v>
      </c>
      <c r="AL137">
        <v>86942</v>
      </c>
      <c r="AM137">
        <v>411421</v>
      </c>
      <c r="AN137">
        <v>682877</v>
      </c>
      <c r="AO137">
        <v>116700</v>
      </c>
      <c r="AP137">
        <v>663345</v>
      </c>
      <c r="AQ137">
        <v>214384</v>
      </c>
      <c r="AR137">
        <v>74737</v>
      </c>
      <c r="AS137">
        <v>116592</v>
      </c>
      <c r="AT137">
        <v>129970</v>
      </c>
      <c r="AU137">
        <v>174915</v>
      </c>
      <c r="AV137">
        <v>0</v>
      </c>
      <c r="AW137">
        <v>0</v>
      </c>
      <c r="AX137">
        <v>11478</v>
      </c>
      <c r="AY137">
        <v>0</v>
      </c>
      <c r="AZ137">
        <v>0</v>
      </c>
      <c r="BA137">
        <v>0</v>
      </c>
      <c r="BB137">
        <v>312662.38384227199</v>
      </c>
      <c r="BC137">
        <v>317488.42937937099</v>
      </c>
      <c r="BD137">
        <v>140492.648933914</v>
      </c>
      <c r="BE137">
        <v>222808.24661844701</v>
      </c>
      <c r="BF137">
        <v>1912.9562379643401</v>
      </c>
      <c r="BG137">
        <v>320798.64865824999</v>
      </c>
      <c r="BH137">
        <v>307551.32043245097</v>
      </c>
      <c r="BI137">
        <v>30552.242821879099</v>
      </c>
      <c r="BJ137">
        <v>168547.827184052</v>
      </c>
      <c r="BK137">
        <v>4685.7666832867499</v>
      </c>
    </row>
    <row r="138" spans="1:63" x14ac:dyDescent="0.3">
      <c r="A138">
        <v>4868</v>
      </c>
      <c r="B138">
        <v>2.2589999999999999</v>
      </c>
      <c r="C138">
        <v>451.29214000000002</v>
      </c>
      <c r="D138" t="s">
        <v>172</v>
      </c>
      <c r="E138" t="s">
        <v>67</v>
      </c>
      <c r="F138" t="s">
        <v>68</v>
      </c>
      <c r="G138">
        <v>0.11</v>
      </c>
      <c r="H138" t="b">
        <v>0</v>
      </c>
      <c r="I138">
        <v>7.12</v>
      </c>
      <c r="J138">
        <v>451.28298999999998</v>
      </c>
      <c r="K138" t="s">
        <v>173</v>
      </c>
      <c r="L138" t="s">
        <v>113</v>
      </c>
      <c r="M138" t="s">
        <v>174</v>
      </c>
      <c r="N138" t="s">
        <v>175</v>
      </c>
      <c r="O138">
        <v>530</v>
      </c>
      <c r="P138" t="b">
        <v>0</v>
      </c>
      <c r="Q138" t="b">
        <v>1</v>
      </c>
      <c r="R138" t="b">
        <v>0</v>
      </c>
      <c r="S138" t="s">
        <v>69</v>
      </c>
      <c r="T138" t="b">
        <v>0</v>
      </c>
      <c r="U138" t="b">
        <v>0</v>
      </c>
      <c r="V138">
        <v>4868</v>
      </c>
      <c r="W138">
        <v>0</v>
      </c>
      <c r="X138">
        <v>0</v>
      </c>
      <c r="Y138">
        <v>0.66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0.66</v>
      </c>
      <c r="AF138">
        <v>9.2799999999999994</v>
      </c>
      <c r="AG138" t="s">
        <v>57</v>
      </c>
      <c r="AH138" t="s">
        <v>176</v>
      </c>
      <c r="AI138" t="s">
        <v>68</v>
      </c>
      <c r="AJ138">
        <v>46821</v>
      </c>
      <c r="AK138">
        <v>67661</v>
      </c>
      <c r="AL138">
        <v>57806</v>
      </c>
      <c r="AM138">
        <v>58740</v>
      </c>
      <c r="AN138">
        <v>86629</v>
      </c>
      <c r="AO138">
        <v>45241</v>
      </c>
      <c r="AP138">
        <v>57818</v>
      </c>
      <c r="AQ138">
        <v>50981</v>
      </c>
      <c r="AR138">
        <v>77744</v>
      </c>
      <c r="AS138">
        <v>72260</v>
      </c>
      <c r="AT138">
        <v>14998</v>
      </c>
      <c r="AU138">
        <v>28624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59563.956421548901</v>
      </c>
      <c r="BC138">
        <v>62181.081145542201</v>
      </c>
      <c r="BD138">
        <v>38627.2313617443</v>
      </c>
      <c r="BE138">
        <v>61402.460941533303</v>
      </c>
      <c r="BF138">
        <v>0</v>
      </c>
      <c r="BG138">
        <v>23452.518783830801</v>
      </c>
      <c r="BH138">
        <v>13905.0713683007</v>
      </c>
      <c r="BI138">
        <v>29913.436343329398</v>
      </c>
      <c r="BJ138">
        <v>5440.2217098602396</v>
      </c>
      <c r="BK138">
        <v>0</v>
      </c>
    </row>
    <row r="139" spans="1:63" x14ac:dyDescent="0.3">
      <c r="A139">
        <v>4954</v>
      </c>
      <c r="B139">
        <v>4.3449999999999998</v>
      </c>
      <c r="C139">
        <v>455.21814000000001</v>
      </c>
      <c r="D139" t="s">
        <v>183</v>
      </c>
      <c r="E139" t="s">
        <v>67</v>
      </c>
      <c r="F139" t="s">
        <v>68</v>
      </c>
      <c r="G139">
        <v>0.11</v>
      </c>
      <c r="H139" t="b">
        <v>0</v>
      </c>
      <c r="I139">
        <v>5.12</v>
      </c>
      <c r="J139">
        <v>455.22039999999998</v>
      </c>
      <c r="K139" t="s">
        <v>184</v>
      </c>
      <c r="L139" t="s">
        <v>113</v>
      </c>
      <c r="M139" t="s">
        <v>185</v>
      </c>
      <c r="N139" t="s">
        <v>186</v>
      </c>
      <c r="O139">
        <v>530</v>
      </c>
      <c r="P139" t="b">
        <v>0</v>
      </c>
      <c r="Q139" t="b">
        <v>1</v>
      </c>
      <c r="R139" t="b">
        <v>0</v>
      </c>
      <c r="S139" t="s">
        <v>69</v>
      </c>
      <c r="T139" t="b">
        <v>0</v>
      </c>
      <c r="U139" t="b">
        <v>0</v>
      </c>
      <c r="V139">
        <v>4954</v>
      </c>
      <c r="W139">
        <v>0</v>
      </c>
      <c r="X139">
        <v>0</v>
      </c>
      <c r="Y139">
        <v>0.98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0.98</v>
      </c>
      <c r="AF139">
        <v>5.48</v>
      </c>
      <c r="AG139" t="s">
        <v>52</v>
      </c>
      <c r="AH139" t="s">
        <v>187</v>
      </c>
      <c r="AI139" t="s">
        <v>68</v>
      </c>
      <c r="AJ139">
        <v>4656</v>
      </c>
      <c r="AK139">
        <v>7844</v>
      </c>
      <c r="AL139">
        <v>6127</v>
      </c>
      <c r="AM139">
        <v>52833</v>
      </c>
      <c r="AN139">
        <v>4419</v>
      </c>
      <c r="AO139">
        <v>36041</v>
      </c>
      <c r="AP139">
        <v>31558</v>
      </c>
      <c r="AQ139">
        <v>3464</v>
      </c>
      <c r="AR139">
        <v>7710</v>
      </c>
      <c r="AS139">
        <v>20656</v>
      </c>
      <c r="AT139">
        <v>25052</v>
      </c>
      <c r="AU139">
        <v>39715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15039.0428999662</v>
      </c>
      <c r="BC139">
        <v>14243.9729140277</v>
      </c>
      <c r="BD139">
        <v>28474.301076017298</v>
      </c>
      <c r="BE139">
        <v>22267.949350781801</v>
      </c>
      <c r="BF139">
        <v>0</v>
      </c>
      <c r="BG139">
        <v>18189.03243318</v>
      </c>
      <c r="BH139">
        <v>15143.712650457999</v>
      </c>
      <c r="BI139">
        <v>9979.5733329603609</v>
      </c>
      <c r="BJ139">
        <v>26483.663650927901</v>
      </c>
      <c r="BK139">
        <v>0</v>
      </c>
    </row>
    <row r="140" spans="1:63" x14ac:dyDescent="0.3">
      <c r="A140">
        <v>5015</v>
      </c>
      <c r="B140">
        <v>8.8290000000000006</v>
      </c>
      <c r="C140">
        <v>459.25745000000001</v>
      </c>
      <c r="D140" t="s">
        <v>188</v>
      </c>
      <c r="E140" t="s">
        <v>67</v>
      </c>
      <c r="F140" t="s">
        <v>68</v>
      </c>
      <c r="G140">
        <v>0.17</v>
      </c>
      <c r="H140" t="b">
        <v>0</v>
      </c>
      <c r="I140">
        <v>6.03</v>
      </c>
      <c r="J140">
        <v>459.25171</v>
      </c>
      <c r="K140" t="s">
        <v>189</v>
      </c>
      <c r="L140" t="s">
        <v>113</v>
      </c>
      <c r="M140" t="s">
        <v>190</v>
      </c>
      <c r="N140" t="s">
        <v>191</v>
      </c>
      <c r="O140">
        <v>530</v>
      </c>
      <c r="P140" t="b">
        <v>0</v>
      </c>
      <c r="Q140" t="b">
        <v>1</v>
      </c>
      <c r="R140" t="b">
        <v>0</v>
      </c>
      <c r="S140" t="s">
        <v>69</v>
      </c>
      <c r="T140" t="b">
        <v>0</v>
      </c>
      <c r="U140" t="b">
        <v>0</v>
      </c>
      <c r="V140">
        <v>5015</v>
      </c>
      <c r="W140">
        <v>0</v>
      </c>
      <c r="X140">
        <v>0</v>
      </c>
      <c r="Y140">
        <v>0.88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0.88</v>
      </c>
      <c r="AF140">
        <v>4.1500000000000004</v>
      </c>
      <c r="AG140" t="s">
        <v>55</v>
      </c>
      <c r="AH140" t="s">
        <v>192</v>
      </c>
      <c r="AI140" t="s">
        <v>68</v>
      </c>
      <c r="AJ140">
        <v>6730</v>
      </c>
      <c r="AK140">
        <v>17633</v>
      </c>
      <c r="AL140">
        <v>9543</v>
      </c>
      <c r="AM140">
        <v>0</v>
      </c>
      <c r="AN140">
        <v>18951</v>
      </c>
      <c r="AO140">
        <v>11751</v>
      </c>
      <c r="AP140">
        <v>43985</v>
      </c>
      <c r="AQ140">
        <v>54191</v>
      </c>
      <c r="AR140">
        <v>19995</v>
      </c>
      <c r="AS140">
        <v>16700</v>
      </c>
      <c r="AT140">
        <v>35989</v>
      </c>
      <c r="AU140">
        <v>37792</v>
      </c>
      <c r="AV140">
        <v>0</v>
      </c>
      <c r="AW140">
        <v>4923</v>
      </c>
      <c r="AX140">
        <v>0</v>
      </c>
      <c r="AY140">
        <v>0</v>
      </c>
      <c r="AZ140">
        <v>0</v>
      </c>
      <c r="BA140">
        <v>0</v>
      </c>
      <c r="BB140">
        <v>12477.2725772783</v>
      </c>
      <c r="BC140">
        <v>39390.167915158199</v>
      </c>
      <c r="BD140">
        <v>30160.438892727099</v>
      </c>
      <c r="BE140">
        <v>9058.6543011168196</v>
      </c>
      <c r="BF140">
        <v>820.56613067908904</v>
      </c>
      <c r="BG140">
        <v>6143.0295482971696</v>
      </c>
      <c r="BH140">
        <v>17555.214848928899</v>
      </c>
      <c r="BI140">
        <v>11691.7795278628</v>
      </c>
      <c r="BJ140">
        <v>8826.5523638852701</v>
      </c>
      <c r="BK140">
        <v>2009.96832037371</v>
      </c>
    </row>
    <row r="141" spans="1:63" x14ac:dyDescent="0.3">
      <c r="A141">
        <v>5079</v>
      </c>
      <c r="B141">
        <v>9.43</v>
      </c>
      <c r="C141">
        <v>463.28845000000001</v>
      </c>
      <c r="D141" t="s">
        <v>193</v>
      </c>
      <c r="E141" t="s">
        <v>67</v>
      </c>
      <c r="F141" t="s">
        <v>68</v>
      </c>
      <c r="G141">
        <v>0.61</v>
      </c>
      <c r="H141" t="b">
        <v>0</v>
      </c>
      <c r="I141">
        <v>7.06</v>
      </c>
      <c r="J141">
        <v>463.28298999999998</v>
      </c>
      <c r="K141" t="s">
        <v>194</v>
      </c>
      <c r="L141" t="s">
        <v>113</v>
      </c>
      <c r="M141" t="s">
        <v>195</v>
      </c>
      <c r="N141" t="s">
        <v>196</v>
      </c>
      <c r="O141">
        <v>530</v>
      </c>
      <c r="P141" t="b">
        <v>0</v>
      </c>
      <c r="Q141" t="b">
        <v>1</v>
      </c>
      <c r="R141" t="b">
        <v>0</v>
      </c>
      <c r="S141" t="s">
        <v>69</v>
      </c>
      <c r="T141" t="b">
        <v>1</v>
      </c>
      <c r="U141" t="b">
        <v>0</v>
      </c>
      <c r="V141">
        <v>5079</v>
      </c>
      <c r="W141">
        <v>0</v>
      </c>
      <c r="X141">
        <v>0</v>
      </c>
      <c r="Y141">
        <v>0.89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0.89</v>
      </c>
      <c r="AF141">
        <v>13.7</v>
      </c>
      <c r="AG141" t="s">
        <v>60</v>
      </c>
      <c r="AH141" t="s">
        <v>197</v>
      </c>
      <c r="AI141" t="s">
        <v>68</v>
      </c>
      <c r="AJ141">
        <v>326131</v>
      </c>
      <c r="AK141">
        <v>225919</v>
      </c>
      <c r="AL141">
        <v>271374</v>
      </c>
      <c r="AM141">
        <v>263921</v>
      </c>
      <c r="AN141">
        <v>421780</v>
      </c>
      <c r="AO141">
        <v>379538</v>
      </c>
      <c r="AP141">
        <v>329742</v>
      </c>
      <c r="AQ141">
        <v>338781</v>
      </c>
      <c r="AR141">
        <v>360166</v>
      </c>
      <c r="AS141">
        <v>299590</v>
      </c>
      <c r="AT141">
        <v>313998</v>
      </c>
      <c r="AU141">
        <v>354755</v>
      </c>
      <c r="AV141">
        <v>4245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375816.29166666698</v>
      </c>
      <c r="BC141">
        <v>342896.33333333302</v>
      </c>
      <c r="BD141">
        <v>322780.98958333302</v>
      </c>
      <c r="BE141">
        <v>253738.05208333299</v>
      </c>
      <c r="BF141">
        <v>707.56136067708303</v>
      </c>
      <c r="BG141">
        <v>47932.838048004902</v>
      </c>
      <c r="BH141">
        <v>15623.9353090488</v>
      </c>
      <c r="BI141">
        <v>28611.910191474701</v>
      </c>
      <c r="BJ141">
        <v>24378.300451741201</v>
      </c>
      <c r="BK141">
        <v>1733.1642953682201</v>
      </c>
    </row>
    <row r="142" spans="1:63" x14ac:dyDescent="0.3">
      <c r="A142">
        <v>5777</v>
      </c>
      <c r="B142">
        <v>3.972</v>
      </c>
      <c r="C142">
        <v>508.26807000000002</v>
      </c>
      <c r="D142" t="s">
        <v>259</v>
      </c>
      <c r="E142" t="s">
        <v>84</v>
      </c>
      <c r="F142" t="s">
        <v>68</v>
      </c>
      <c r="G142">
        <v>0.56000000000000005</v>
      </c>
      <c r="H142" t="b">
        <v>0</v>
      </c>
      <c r="I142">
        <v>4.21</v>
      </c>
      <c r="J142">
        <v>508.2681</v>
      </c>
      <c r="K142" t="s">
        <v>260</v>
      </c>
      <c r="L142" t="s">
        <v>261</v>
      </c>
      <c r="M142" t="s">
        <v>262</v>
      </c>
      <c r="N142" t="s">
        <v>263</v>
      </c>
      <c r="O142">
        <v>530</v>
      </c>
      <c r="P142" t="b">
        <v>0</v>
      </c>
      <c r="Q142" t="b">
        <v>1</v>
      </c>
      <c r="R142" t="b">
        <v>0</v>
      </c>
      <c r="S142" t="s">
        <v>69</v>
      </c>
      <c r="T142" t="b">
        <v>0</v>
      </c>
      <c r="U142" t="b">
        <v>0</v>
      </c>
      <c r="V142">
        <v>5777</v>
      </c>
      <c r="W142">
        <v>0</v>
      </c>
      <c r="X142">
        <v>0</v>
      </c>
      <c r="Y142">
        <v>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1</v>
      </c>
      <c r="AF142">
        <v>8.25</v>
      </c>
      <c r="AG142" t="s">
        <v>51</v>
      </c>
      <c r="AH142" t="s">
        <v>264</v>
      </c>
      <c r="AI142" t="s">
        <v>68</v>
      </c>
      <c r="AJ142">
        <v>166237</v>
      </c>
      <c r="AK142">
        <v>110396</v>
      </c>
      <c r="AL142">
        <v>182785</v>
      </c>
      <c r="AM142">
        <v>142794</v>
      </c>
      <c r="AN142">
        <v>235098</v>
      </c>
      <c r="AO142">
        <v>160704</v>
      </c>
      <c r="AP142">
        <v>102166</v>
      </c>
      <c r="AQ142">
        <v>178445</v>
      </c>
      <c r="AR142">
        <v>203137</v>
      </c>
      <c r="AS142">
        <v>88534</v>
      </c>
      <c r="AT142">
        <v>233879</v>
      </c>
      <c r="AU142">
        <v>119439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187346.31207781701</v>
      </c>
      <c r="BC142">
        <v>161249.16143615</v>
      </c>
      <c r="BD142">
        <v>147284.125790511</v>
      </c>
      <c r="BE142">
        <v>145325.202203894</v>
      </c>
      <c r="BF142">
        <v>0</v>
      </c>
      <c r="BG142">
        <v>41446.974732974799</v>
      </c>
      <c r="BH142">
        <v>52636.080243275697</v>
      </c>
      <c r="BI142">
        <v>76568.583508633994</v>
      </c>
      <c r="BJ142">
        <v>36261.081454715597</v>
      </c>
      <c r="BK142">
        <v>0</v>
      </c>
    </row>
    <row r="143" spans="1:63" x14ac:dyDescent="0.3">
      <c r="A143">
        <v>5984</v>
      </c>
      <c r="B143">
        <v>6.2539999999999996</v>
      </c>
      <c r="C143">
        <v>520.26520000000005</v>
      </c>
      <c r="D143" t="s">
        <v>265</v>
      </c>
      <c r="E143" t="s">
        <v>84</v>
      </c>
      <c r="F143" t="s">
        <v>68</v>
      </c>
      <c r="G143">
        <v>0.67</v>
      </c>
      <c r="H143" t="b">
        <v>0</v>
      </c>
      <c r="I143">
        <v>4.33</v>
      </c>
      <c r="J143">
        <v>520.26813000000004</v>
      </c>
      <c r="K143" t="s">
        <v>266</v>
      </c>
      <c r="L143" t="s">
        <v>261</v>
      </c>
      <c r="M143" t="s">
        <v>267</v>
      </c>
      <c r="N143" t="s">
        <v>268</v>
      </c>
      <c r="O143">
        <v>530</v>
      </c>
      <c r="P143" t="b">
        <v>0</v>
      </c>
      <c r="Q143" t="b">
        <v>1</v>
      </c>
      <c r="R143" t="b">
        <v>0</v>
      </c>
      <c r="S143" t="s">
        <v>69</v>
      </c>
      <c r="T143" t="b">
        <v>0</v>
      </c>
      <c r="U143" t="b">
        <v>0</v>
      </c>
      <c r="V143">
        <v>5984</v>
      </c>
      <c r="W143">
        <v>0</v>
      </c>
      <c r="X143">
        <v>0</v>
      </c>
      <c r="Y143">
        <v>0.98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0.98</v>
      </c>
      <c r="AF143">
        <v>22.25</v>
      </c>
      <c r="AG143" t="s">
        <v>60</v>
      </c>
      <c r="AH143" t="s">
        <v>269</v>
      </c>
      <c r="AI143" t="s">
        <v>68</v>
      </c>
      <c r="AJ143">
        <v>207667</v>
      </c>
      <c r="AK143">
        <v>212619</v>
      </c>
      <c r="AL143">
        <v>259562</v>
      </c>
      <c r="AM143">
        <v>367616</v>
      </c>
      <c r="AN143">
        <v>365937</v>
      </c>
      <c r="AO143">
        <v>451783</v>
      </c>
      <c r="AP143">
        <v>354338</v>
      </c>
      <c r="AQ143">
        <v>189930</v>
      </c>
      <c r="AR143">
        <v>215528</v>
      </c>
      <c r="AS143">
        <v>252509</v>
      </c>
      <c r="AT143">
        <v>251169</v>
      </c>
      <c r="AU143">
        <v>269962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341795.58590110397</v>
      </c>
      <c r="BC143">
        <v>253265.075935197</v>
      </c>
      <c r="BD143">
        <v>257879.94918282799</v>
      </c>
      <c r="BE143">
        <v>279932.47793559002</v>
      </c>
      <c r="BF143">
        <v>0</v>
      </c>
      <c r="BG143">
        <v>123835.72374677499</v>
      </c>
      <c r="BH143">
        <v>88462.339035018798</v>
      </c>
      <c r="BI143">
        <v>10484.572110733199</v>
      </c>
      <c r="BJ143">
        <v>79480.924688803396</v>
      </c>
      <c r="BK143">
        <v>0</v>
      </c>
    </row>
    <row r="144" spans="1:63" x14ac:dyDescent="0.3">
      <c r="A144">
        <v>6043</v>
      </c>
      <c r="B144">
        <v>5.4930000000000003</v>
      </c>
      <c r="C144">
        <v>522.28363000000002</v>
      </c>
      <c r="D144" t="s">
        <v>270</v>
      </c>
      <c r="E144" t="s">
        <v>84</v>
      </c>
      <c r="F144" t="s">
        <v>68</v>
      </c>
      <c r="G144">
        <v>0.67</v>
      </c>
      <c r="H144" t="b">
        <v>0</v>
      </c>
      <c r="I144">
        <v>4.96</v>
      </c>
      <c r="J144">
        <v>522.28368999999998</v>
      </c>
      <c r="K144" t="s">
        <v>271</v>
      </c>
      <c r="L144" t="s">
        <v>261</v>
      </c>
      <c r="M144" t="s">
        <v>272</v>
      </c>
      <c r="N144" t="s">
        <v>273</v>
      </c>
      <c r="O144">
        <v>530</v>
      </c>
      <c r="P144" t="b">
        <v>0</v>
      </c>
      <c r="Q144" t="b">
        <v>1</v>
      </c>
      <c r="R144" t="b">
        <v>0</v>
      </c>
      <c r="S144" t="s">
        <v>69</v>
      </c>
      <c r="T144" t="b">
        <v>0</v>
      </c>
      <c r="U144" t="b">
        <v>0</v>
      </c>
      <c r="V144">
        <v>6043</v>
      </c>
      <c r="W144">
        <v>0</v>
      </c>
      <c r="X144">
        <v>0</v>
      </c>
      <c r="Y144">
        <v>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1</v>
      </c>
      <c r="AF144">
        <v>11.8</v>
      </c>
      <c r="AG144" t="s">
        <v>57</v>
      </c>
      <c r="AH144" t="s">
        <v>274</v>
      </c>
      <c r="AI144" t="s">
        <v>68</v>
      </c>
      <c r="AJ144">
        <v>136498</v>
      </c>
      <c r="AK144">
        <v>177187</v>
      </c>
      <c r="AL144">
        <v>149333</v>
      </c>
      <c r="AM144">
        <v>96995</v>
      </c>
      <c r="AN144">
        <v>173818</v>
      </c>
      <c r="AO144">
        <v>151006</v>
      </c>
      <c r="AP144">
        <v>200173</v>
      </c>
      <c r="AQ144">
        <v>179404</v>
      </c>
      <c r="AR144">
        <v>192779</v>
      </c>
      <c r="AS144">
        <v>193022</v>
      </c>
      <c r="AT144">
        <v>120412</v>
      </c>
      <c r="AU144">
        <v>199724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153773.97394924099</v>
      </c>
      <c r="BC144">
        <v>190785.57162870001</v>
      </c>
      <c r="BD144">
        <v>171052.663045642</v>
      </c>
      <c r="BE144">
        <v>141172.00948064699</v>
      </c>
      <c r="BF144">
        <v>0</v>
      </c>
      <c r="BG144">
        <v>18813.187961662901</v>
      </c>
      <c r="BH144">
        <v>10527.152163365599</v>
      </c>
      <c r="BI144">
        <v>43984.2632289838</v>
      </c>
      <c r="BJ144">
        <v>40714.166101166302</v>
      </c>
      <c r="BK144">
        <v>0</v>
      </c>
    </row>
    <row r="145" spans="1:63" x14ac:dyDescent="0.3">
      <c r="A145">
        <v>6409</v>
      </c>
      <c r="B145">
        <v>6.6189999999999998</v>
      </c>
      <c r="C145">
        <v>546.28093999999999</v>
      </c>
      <c r="D145" t="s">
        <v>275</v>
      </c>
      <c r="E145" t="s">
        <v>84</v>
      </c>
      <c r="F145" t="s">
        <v>68</v>
      </c>
      <c r="G145">
        <v>0.06</v>
      </c>
      <c r="H145" t="b">
        <v>0</v>
      </c>
      <c r="I145">
        <v>4.9000000000000004</v>
      </c>
      <c r="J145">
        <v>546.28368999999998</v>
      </c>
      <c r="K145" t="s">
        <v>276</v>
      </c>
      <c r="L145" t="s">
        <v>261</v>
      </c>
      <c r="M145" t="s">
        <v>277</v>
      </c>
      <c r="N145" t="s">
        <v>278</v>
      </c>
      <c r="O145">
        <v>530</v>
      </c>
      <c r="P145" t="b">
        <v>0</v>
      </c>
      <c r="Q145" t="b">
        <v>1</v>
      </c>
      <c r="R145" t="b">
        <v>0</v>
      </c>
      <c r="S145" t="s">
        <v>69</v>
      </c>
      <c r="T145" t="b">
        <v>0</v>
      </c>
      <c r="U145" t="b">
        <v>0</v>
      </c>
      <c r="V145">
        <v>6409</v>
      </c>
      <c r="W145">
        <v>0</v>
      </c>
      <c r="X145">
        <v>0</v>
      </c>
      <c r="Y145">
        <v>0.97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0.97</v>
      </c>
      <c r="AF145">
        <v>3.19</v>
      </c>
      <c r="AG145" t="s">
        <v>52</v>
      </c>
      <c r="AH145" t="s">
        <v>279</v>
      </c>
      <c r="AI145" t="s">
        <v>68</v>
      </c>
      <c r="AJ145">
        <v>4294</v>
      </c>
      <c r="AK145">
        <v>0</v>
      </c>
      <c r="AL145">
        <v>19733</v>
      </c>
      <c r="AM145">
        <v>16474</v>
      </c>
      <c r="AN145">
        <v>9878</v>
      </c>
      <c r="AO145">
        <v>11260</v>
      </c>
      <c r="AP145">
        <v>8693</v>
      </c>
      <c r="AQ145">
        <v>12864</v>
      </c>
      <c r="AR145">
        <v>4119</v>
      </c>
      <c r="AS145">
        <v>10683</v>
      </c>
      <c r="AT145">
        <v>10900</v>
      </c>
      <c r="AU145">
        <v>4265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8477.1418556769604</v>
      </c>
      <c r="BC145">
        <v>8558.7910200655606</v>
      </c>
      <c r="BD145">
        <v>8616.0685644696805</v>
      </c>
      <c r="BE145">
        <v>12069.110342174699</v>
      </c>
      <c r="BF145">
        <v>0</v>
      </c>
      <c r="BG145">
        <v>3688.1515136102898</v>
      </c>
      <c r="BH145">
        <v>4373.7373887404101</v>
      </c>
      <c r="BI145">
        <v>3769.9327007079</v>
      </c>
      <c r="BJ145">
        <v>10578.367307353599</v>
      </c>
      <c r="BK145">
        <v>0</v>
      </c>
    </row>
    <row r="146" spans="1:63" x14ac:dyDescent="0.3">
      <c r="A146">
        <v>3741</v>
      </c>
      <c r="B146">
        <v>2.1179999999999999</v>
      </c>
      <c r="C146">
        <v>382.19745</v>
      </c>
      <c r="D146" t="s">
        <v>85</v>
      </c>
      <c r="E146" t="s">
        <v>67</v>
      </c>
      <c r="F146" t="s">
        <v>68</v>
      </c>
      <c r="G146">
        <v>0.33</v>
      </c>
      <c r="H146" t="b">
        <v>0</v>
      </c>
      <c r="I146">
        <v>4.13</v>
      </c>
      <c r="J146">
        <v>382.20001000000002</v>
      </c>
      <c r="K146" t="s">
        <v>86</v>
      </c>
      <c r="L146" t="s">
        <v>87</v>
      </c>
      <c r="M146" t="s">
        <v>88</v>
      </c>
      <c r="N146" t="s">
        <v>89</v>
      </c>
      <c r="O146">
        <v>530</v>
      </c>
      <c r="P146" t="b">
        <v>0</v>
      </c>
      <c r="Q146" t="b">
        <v>1</v>
      </c>
      <c r="R146" t="b">
        <v>0</v>
      </c>
      <c r="S146" t="s">
        <v>69</v>
      </c>
      <c r="T146" t="b">
        <v>0</v>
      </c>
      <c r="U146" t="b">
        <v>0</v>
      </c>
      <c r="V146">
        <v>3741</v>
      </c>
      <c r="W146">
        <v>0</v>
      </c>
      <c r="X146">
        <v>0</v>
      </c>
      <c r="Y146">
        <v>0.98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0.98</v>
      </c>
      <c r="AF146">
        <v>61.71</v>
      </c>
      <c r="AG146" t="s">
        <v>55</v>
      </c>
      <c r="AH146" t="s">
        <v>90</v>
      </c>
      <c r="AI146" t="s">
        <v>68</v>
      </c>
      <c r="AJ146">
        <v>485341</v>
      </c>
      <c r="AK146">
        <v>469189</v>
      </c>
      <c r="AL146">
        <v>508803</v>
      </c>
      <c r="AM146">
        <v>445973</v>
      </c>
      <c r="AN146">
        <v>869712</v>
      </c>
      <c r="AO146">
        <v>704379</v>
      </c>
      <c r="AP146">
        <v>602291</v>
      </c>
      <c r="AQ146">
        <v>443294</v>
      </c>
      <c r="AR146">
        <v>613065</v>
      </c>
      <c r="AS146">
        <v>661861</v>
      </c>
      <c r="AT146">
        <v>525105</v>
      </c>
      <c r="AU146">
        <v>596644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686477.33554878796</v>
      </c>
      <c r="BC146">
        <v>552883.36397251801</v>
      </c>
      <c r="BD146">
        <v>594536.57598768896</v>
      </c>
      <c r="BE146">
        <v>474654.78192478197</v>
      </c>
      <c r="BF146">
        <v>0</v>
      </c>
      <c r="BG146">
        <v>192809.81127795999</v>
      </c>
      <c r="BH146">
        <v>95059.946726587004</v>
      </c>
      <c r="BI146">
        <v>68402.433394923501</v>
      </c>
      <c r="BJ146">
        <v>31769.2767004491</v>
      </c>
      <c r="BK146">
        <v>0</v>
      </c>
    </row>
    <row r="147" spans="1:63" x14ac:dyDescent="0.3">
      <c r="A147">
        <v>3742</v>
      </c>
      <c r="B147">
        <v>2.5089999999999999</v>
      </c>
      <c r="C147">
        <v>382.19945999999999</v>
      </c>
      <c r="D147" t="s">
        <v>85</v>
      </c>
      <c r="E147" t="s">
        <v>67</v>
      </c>
      <c r="F147" t="s">
        <v>68</v>
      </c>
      <c r="G147">
        <v>0.44</v>
      </c>
      <c r="H147" t="b">
        <v>1</v>
      </c>
      <c r="I147">
        <v>4.13</v>
      </c>
      <c r="J147">
        <v>382.20001000000002</v>
      </c>
      <c r="K147" t="s">
        <v>86</v>
      </c>
      <c r="L147" t="s">
        <v>87</v>
      </c>
      <c r="M147" t="s">
        <v>88</v>
      </c>
      <c r="N147" t="s">
        <v>89</v>
      </c>
      <c r="O147">
        <v>530</v>
      </c>
      <c r="P147" t="b">
        <v>0</v>
      </c>
      <c r="Q147" t="b">
        <v>1</v>
      </c>
      <c r="R147" t="b">
        <v>0</v>
      </c>
      <c r="S147" t="s">
        <v>91</v>
      </c>
      <c r="T147" t="b">
        <v>0</v>
      </c>
      <c r="U147" t="b">
        <v>0</v>
      </c>
      <c r="V147">
        <v>3742</v>
      </c>
      <c r="W147">
        <v>0</v>
      </c>
      <c r="X147">
        <v>0</v>
      </c>
      <c r="Y147">
        <v>1</v>
      </c>
      <c r="Z147">
        <v>0.03</v>
      </c>
      <c r="AA147">
        <v>0.97</v>
      </c>
      <c r="AB147">
        <v>0.01</v>
      </c>
      <c r="AC147">
        <v>5</v>
      </c>
      <c r="AD147">
        <v>0.2</v>
      </c>
      <c r="AE147">
        <v>0.85</v>
      </c>
      <c r="AF147">
        <v>153.62</v>
      </c>
      <c r="AG147" t="s">
        <v>50</v>
      </c>
      <c r="AH147" t="s">
        <v>92</v>
      </c>
      <c r="AI147" t="s">
        <v>93</v>
      </c>
      <c r="AJ147">
        <v>701434</v>
      </c>
      <c r="AK147">
        <v>1851389</v>
      </c>
      <c r="AL147">
        <v>2065953</v>
      </c>
      <c r="AM147">
        <v>2409352</v>
      </c>
      <c r="AN147">
        <v>1207041</v>
      </c>
      <c r="AO147">
        <v>856192</v>
      </c>
      <c r="AP147">
        <v>1467206</v>
      </c>
      <c r="AQ147">
        <v>988858</v>
      </c>
      <c r="AR147">
        <v>1144593</v>
      </c>
      <c r="AS147">
        <v>947284</v>
      </c>
      <c r="AT147">
        <v>898446</v>
      </c>
      <c r="AU147">
        <v>1136367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921555.51852587203</v>
      </c>
      <c r="BC147">
        <v>1200218.9479473699</v>
      </c>
      <c r="BD147">
        <v>994032.16258836398</v>
      </c>
      <c r="BE147">
        <v>2108897.7278661998</v>
      </c>
      <c r="BF147">
        <v>0</v>
      </c>
      <c r="BG147">
        <v>259063.74528563899</v>
      </c>
      <c r="BH147">
        <v>243977.640309632</v>
      </c>
      <c r="BI147">
        <v>125660.84772604299</v>
      </c>
      <c r="BJ147">
        <v>281449.800821818</v>
      </c>
      <c r="BK147">
        <v>0</v>
      </c>
    </row>
    <row r="148" spans="1:63" x14ac:dyDescent="0.3">
      <c r="A148">
        <v>3984</v>
      </c>
      <c r="B148">
        <v>2.02</v>
      </c>
      <c r="C148">
        <v>394.19540000000001</v>
      </c>
      <c r="D148" t="s">
        <v>94</v>
      </c>
      <c r="E148" t="s">
        <v>67</v>
      </c>
      <c r="F148" t="s">
        <v>68</v>
      </c>
      <c r="G148">
        <v>0.56000000000000005</v>
      </c>
      <c r="H148" t="b">
        <v>0</v>
      </c>
      <c r="I148">
        <v>4.29</v>
      </c>
      <c r="J148">
        <v>394.20001000000002</v>
      </c>
      <c r="K148" t="s">
        <v>95</v>
      </c>
      <c r="L148" t="s">
        <v>87</v>
      </c>
      <c r="M148" t="s">
        <v>96</v>
      </c>
      <c r="N148" t="s">
        <v>97</v>
      </c>
      <c r="O148">
        <v>530</v>
      </c>
      <c r="P148" t="b">
        <v>0</v>
      </c>
      <c r="Q148" t="b">
        <v>1</v>
      </c>
      <c r="R148" t="b">
        <v>0</v>
      </c>
      <c r="S148" t="s">
        <v>69</v>
      </c>
      <c r="T148" t="b">
        <v>0</v>
      </c>
      <c r="U148" t="b">
        <v>0</v>
      </c>
      <c r="V148">
        <v>3984</v>
      </c>
      <c r="W148">
        <v>0</v>
      </c>
      <c r="X148">
        <v>0</v>
      </c>
      <c r="Y148">
        <v>0.92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0.92</v>
      </c>
      <c r="AF148">
        <v>27.04</v>
      </c>
      <c r="AG148" t="s">
        <v>52</v>
      </c>
      <c r="AH148" t="s">
        <v>98</v>
      </c>
      <c r="AI148" t="s">
        <v>68</v>
      </c>
      <c r="AJ148">
        <v>510225</v>
      </c>
      <c r="AK148">
        <v>1051530</v>
      </c>
      <c r="AL148">
        <v>1123543</v>
      </c>
      <c r="AM148">
        <v>1006581</v>
      </c>
      <c r="AN148">
        <v>710996</v>
      </c>
      <c r="AO148">
        <v>749278</v>
      </c>
      <c r="AP148">
        <v>534044</v>
      </c>
      <c r="AQ148">
        <v>632284</v>
      </c>
      <c r="AR148">
        <v>772743</v>
      </c>
      <c r="AS148">
        <v>1058286</v>
      </c>
      <c r="AT148">
        <v>618663</v>
      </c>
      <c r="AU148">
        <v>1071732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656833.19738162099</v>
      </c>
      <c r="BC148">
        <v>646356.91103862401</v>
      </c>
      <c r="BD148">
        <v>916227.313547867</v>
      </c>
      <c r="BE148">
        <v>1060551.52555543</v>
      </c>
      <c r="BF148">
        <v>0</v>
      </c>
      <c r="BG148">
        <v>128400.708356943</v>
      </c>
      <c r="BH148">
        <v>119970.317306032</v>
      </c>
      <c r="BI148">
        <v>257785.601180175</v>
      </c>
      <c r="BJ148">
        <v>59000.542616485996</v>
      </c>
      <c r="BK148">
        <v>0</v>
      </c>
    </row>
    <row r="149" spans="1:63" x14ac:dyDescent="0.3">
      <c r="A149">
        <v>4028</v>
      </c>
      <c r="B149">
        <v>2.5579999999999998</v>
      </c>
      <c r="C149">
        <v>396.21505999999999</v>
      </c>
      <c r="D149" t="s">
        <v>99</v>
      </c>
      <c r="E149" t="s">
        <v>67</v>
      </c>
      <c r="F149" t="s">
        <v>68</v>
      </c>
      <c r="G149">
        <v>0.56000000000000005</v>
      </c>
      <c r="H149" t="b">
        <v>0</v>
      </c>
      <c r="I149">
        <v>4.55</v>
      </c>
      <c r="J149">
        <v>396.21570000000003</v>
      </c>
      <c r="K149" t="s">
        <v>100</v>
      </c>
      <c r="L149" t="s">
        <v>87</v>
      </c>
      <c r="M149" t="s">
        <v>101</v>
      </c>
      <c r="N149" t="s">
        <v>102</v>
      </c>
      <c r="O149">
        <v>530</v>
      </c>
      <c r="P149" t="b">
        <v>0</v>
      </c>
      <c r="Q149" t="b">
        <v>1</v>
      </c>
      <c r="R149" t="b">
        <v>0</v>
      </c>
      <c r="S149" t="s">
        <v>69</v>
      </c>
      <c r="T149" t="b">
        <v>0</v>
      </c>
      <c r="U149" t="b">
        <v>0</v>
      </c>
      <c r="V149">
        <v>4028</v>
      </c>
      <c r="W149">
        <v>0</v>
      </c>
      <c r="X149">
        <v>0</v>
      </c>
      <c r="Y149">
        <v>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1</v>
      </c>
      <c r="AF149">
        <v>85.2</v>
      </c>
      <c r="AG149" t="s">
        <v>51</v>
      </c>
      <c r="AH149" t="s">
        <v>103</v>
      </c>
      <c r="AI149" t="s">
        <v>68</v>
      </c>
      <c r="AJ149">
        <v>341917</v>
      </c>
      <c r="AK149">
        <v>769602</v>
      </c>
      <c r="AL149">
        <v>895979</v>
      </c>
      <c r="AM149">
        <v>1037635</v>
      </c>
      <c r="AN149">
        <v>651502</v>
      </c>
      <c r="AO149">
        <v>409583</v>
      </c>
      <c r="AP149">
        <v>576739</v>
      </c>
      <c r="AQ149">
        <v>502597</v>
      </c>
      <c r="AR149">
        <v>556306</v>
      </c>
      <c r="AS149">
        <v>636965</v>
      </c>
      <c r="AT149">
        <v>459998</v>
      </c>
      <c r="AU149">
        <v>579640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467667.25624238403</v>
      </c>
      <c r="BC149">
        <v>545213.89786159701</v>
      </c>
      <c r="BD149">
        <v>558867.53308039205</v>
      </c>
      <c r="BE149">
        <v>901072.31923520099</v>
      </c>
      <c r="BF149">
        <v>0</v>
      </c>
      <c r="BG149">
        <v>162760.698097154</v>
      </c>
      <c r="BH149">
        <v>38295.415120781698</v>
      </c>
      <c r="BI149">
        <v>90293.714571588003</v>
      </c>
      <c r="BJ149">
        <v>134089.18969735701</v>
      </c>
      <c r="BK149">
        <v>0</v>
      </c>
    </row>
    <row r="150" spans="1:63" x14ac:dyDescent="0.3">
      <c r="A150">
        <v>4029</v>
      </c>
      <c r="B150">
        <v>2.8780000000000001</v>
      </c>
      <c r="C150">
        <v>396.21555000000001</v>
      </c>
      <c r="D150" t="s">
        <v>99</v>
      </c>
      <c r="E150" t="s">
        <v>67</v>
      </c>
      <c r="F150" t="s">
        <v>68</v>
      </c>
      <c r="G150">
        <v>0.5</v>
      </c>
      <c r="H150" t="b">
        <v>0</v>
      </c>
      <c r="I150">
        <v>4.55</v>
      </c>
      <c r="J150">
        <v>396.21570000000003</v>
      </c>
      <c r="K150" t="s">
        <v>100</v>
      </c>
      <c r="L150" t="s">
        <v>87</v>
      </c>
      <c r="M150" t="s">
        <v>101</v>
      </c>
      <c r="N150" t="s">
        <v>102</v>
      </c>
      <c r="O150">
        <v>530</v>
      </c>
      <c r="P150" t="b">
        <v>0</v>
      </c>
      <c r="Q150" t="b">
        <v>1</v>
      </c>
      <c r="R150" t="b">
        <v>0</v>
      </c>
      <c r="S150" t="s">
        <v>69</v>
      </c>
      <c r="T150" t="b">
        <v>0</v>
      </c>
      <c r="U150" t="b">
        <v>0</v>
      </c>
      <c r="V150">
        <v>4029</v>
      </c>
      <c r="W150">
        <v>0</v>
      </c>
      <c r="X150">
        <v>0</v>
      </c>
      <c r="Y150">
        <v>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1</v>
      </c>
      <c r="AF150">
        <v>18.57</v>
      </c>
      <c r="AG150" t="s">
        <v>60</v>
      </c>
      <c r="AH150" t="s">
        <v>104</v>
      </c>
      <c r="AI150" t="s">
        <v>68</v>
      </c>
      <c r="AJ150">
        <v>215374</v>
      </c>
      <c r="AK150">
        <v>491905</v>
      </c>
      <c r="AL150">
        <v>487154</v>
      </c>
      <c r="AM150">
        <v>612170</v>
      </c>
      <c r="AN150">
        <v>291272</v>
      </c>
      <c r="AO150">
        <v>231248</v>
      </c>
      <c r="AP150">
        <v>314208</v>
      </c>
      <c r="AQ150">
        <v>305212</v>
      </c>
      <c r="AR150">
        <v>280437</v>
      </c>
      <c r="AS150">
        <v>331741</v>
      </c>
      <c r="AT150">
        <v>239065</v>
      </c>
      <c r="AU150">
        <v>243474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245964.81453320399</v>
      </c>
      <c r="BC150">
        <v>299952.491557931</v>
      </c>
      <c r="BD150">
        <v>271426.647502042</v>
      </c>
      <c r="BE150">
        <v>530409.71237822401</v>
      </c>
      <c r="BF150">
        <v>0</v>
      </c>
      <c r="BG150">
        <v>40031.993718878497</v>
      </c>
      <c r="BH150">
        <v>17488.921040498</v>
      </c>
      <c r="BI150">
        <v>52280.494331976501</v>
      </c>
      <c r="BJ150">
        <v>70846.436885946197</v>
      </c>
      <c r="BK150">
        <v>0</v>
      </c>
    </row>
    <row r="151" spans="1:63" x14ac:dyDescent="0.3">
      <c r="A151">
        <v>4261</v>
      </c>
      <c r="B151">
        <v>3.2269999999999999</v>
      </c>
      <c r="C151">
        <v>410.23104999999998</v>
      </c>
      <c r="D151" t="s">
        <v>128</v>
      </c>
      <c r="E151" t="s">
        <v>67</v>
      </c>
      <c r="F151" t="s">
        <v>68</v>
      </c>
      <c r="G151">
        <v>0.67</v>
      </c>
      <c r="H151" t="b">
        <v>1</v>
      </c>
      <c r="I151">
        <v>5.18</v>
      </c>
      <c r="J151">
        <v>410.23129</v>
      </c>
      <c r="K151" t="s">
        <v>129</v>
      </c>
      <c r="L151" t="s">
        <v>87</v>
      </c>
      <c r="M151" t="s">
        <v>130</v>
      </c>
      <c r="N151" t="s">
        <v>131</v>
      </c>
      <c r="O151">
        <v>530</v>
      </c>
      <c r="P151" t="b">
        <v>0</v>
      </c>
      <c r="Q151" t="b">
        <v>1</v>
      </c>
      <c r="R151" t="b">
        <v>0</v>
      </c>
      <c r="S151" t="s">
        <v>69</v>
      </c>
      <c r="T151" t="b">
        <v>0</v>
      </c>
      <c r="U151" t="b">
        <v>0</v>
      </c>
      <c r="V151">
        <v>4261</v>
      </c>
      <c r="W151">
        <v>0</v>
      </c>
      <c r="X151">
        <v>0</v>
      </c>
      <c r="Y151">
        <v>1</v>
      </c>
      <c r="Z151">
        <v>0.03</v>
      </c>
      <c r="AA151">
        <v>0.97</v>
      </c>
      <c r="AB151">
        <v>0.01</v>
      </c>
      <c r="AC151">
        <v>5</v>
      </c>
      <c r="AD151">
        <v>0.2</v>
      </c>
      <c r="AE151">
        <v>0.85</v>
      </c>
      <c r="AF151">
        <v>327.14999999999998</v>
      </c>
      <c r="AG151" t="s">
        <v>50</v>
      </c>
      <c r="AH151" t="s">
        <v>132</v>
      </c>
      <c r="AI151" t="s">
        <v>133</v>
      </c>
      <c r="AJ151">
        <v>11643102</v>
      </c>
      <c r="AK151">
        <v>20817347</v>
      </c>
      <c r="AL151">
        <v>21846261</v>
      </c>
      <c r="AM151">
        <v>24764377</v>
      </c>
      <c r="AN151">
        <v>21444909</v>
      </c>
      <c r="AO151">
        <v>16472250</v>
      </c>
      <c r="AP151">
        <v>16449371</v>
      </c>
      <c r="AQ151">
        <v>13660306</v>
      </c>
      <c r="AR151">
        <v>14270359</v>
      </c>
      <c r="AS151">
        <v>14196585</v>
      </c>
      <c r="AT151">
        <v>13628543</v>
      </c>
      <c r="AU151">
        <v>13998049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4666</v>
      </c>
      <c r="BB151">
        <v>16520087.100939101</v>
      </c>
      <c r="BC151">
        <v>14793345.2030137</v>
      </c>
      <c r="BD151">
        <v>13941058.834110901</v>
      </c>
      <c r="BE151">
        <v>22475995.190018199</v>
      </c>
      <c r="BF151">
        <v>777.669952722885</v>
      </c>
      <c r="BG151">
        <v>4901078.9079914195</v>
      </c>
      <c r="BH151">
        <v>1466239.0264505399</v>
      </c>
      <c r="BI151">
        <v>288277.50920091098</v>
      </c>
      <c r="BJ151">
        <v>2047482.74037019</v>
      </c>
      <c r="BK151">
        <v>1904.89457246538</v>
      </c>
    </row>
    <row r="152" spans="1:63" x14ac:dyDescent="0.3">
      <c r="A152">
        <v>4461</v>
      </c>
      <c r="B152">
        <v>3.8690000000000002</v>
      </c>
      <c r="C152">
        <v>424.24628000000001</v>
      </c>
      <c r="D152" t="s">
        <v>134</v>
      </c>
      <c r="E152" t="s">
        <v>67</v>
      </c>
      <c r="F152" t="s">
        <v>68</v>
      </c>
      <c r="G152">
        <v>0.67</v>
      </c>
      <c r="H152" t="b">
        <v>1</v>
      </c>
      <c r="I152">
        <v>5.5</v>
      </c>
      <c r="J152">
        <v>424.24700999999999</v>
      </c>
      <c r="K152" t="s">
        <v>135</v>
      </c>
      <c r="L152" t="s">
        <v>87</v>
      </c>
      <c r="M152" t="s">
        <v>136</v>
      </c>
      <c r="N152" t="s">
        <v>137</v>
      </c>
      <c r="O152">
        <v>410</v>
      </c>
      <c r="P152" t="b">
        <v>0</v>
      </c>
      <c r="Q152" t="b">
        <v>1</v>
      </c>
      <c r="R152" t="b">
        <v>1</v>
      </c>
      <c r="S152" t="s">
        <v>76</v>
      </c>
      <c r="T152" t="b">
        <v>0</v>
      </c>
      <c r="U152" t="b">
        <v>0</v>
      </c>
      <c r="V152">
        <v>4461</v>
      </c>
      <c r="W152">
        <v>0</v>
      </c>
      <c r="X152">
        <v>0</v>
      </c>
      <c r="Y152">
        <v>1</v>
      </c>
      <c r="Z152">
        <v>0.73</v>
      </c>
      <c r="AA152">
        <v>0.91</v>
      </c>
      <c r="AB152">
        <v>0.75</v>
      </c>
      <c r="AC152">
        <v>5</v>
      </c>
      <c r="AD152">
        <v>1.4</v>
      </c>
      <c r="AE152">
        <v>2.0699999999999998</v>
      </c>
      <c r="AF152">
        <v>113.43</v>
      </c>
      <c r="AG152" t="s">
        <v>56</v>
      </c>
      <c r="AH152" t="s">
        <v>138</v>
      </c>
      <c r="AI152" t="s">
        <v>139</v>
      </c>
      <c r="AJ152">
        <v>1813080</v>
      </c>
      <c r="AK152">
        <v>2733263</v>
      </c>
      <c r="AL152">
        <v>2758569</v>
      </c>
      <c r="AM152">
        <v>2888281</v>
      </c>
      <c r="AN152">
        <v>2906241</v>
      </c>
      <c r="AO152">
        <v>2952975</v>
      </c>
      <c r="AP152">
        <v>2363307</v>
      </c>
      <c r="AQ152">
        <v>2000364</v>
      </c>
      <c r="AR152">
        <v>2075205</v>
      </c>
      <c r="AS152">
        <v>2090433</v>
      </c>
      <c r="AT152">
        <v>2155866</v>
      </c>
      <c r="AU152">
        <v>2116888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2557431.8911868902</v>
      </c>
      <c r="BC152">
        <v>2146292.0708103999</v>
      </c>
      <c r="BD152">
        <v>2121062.2359021702</v>
      </c>
      <c r="BE152">
        <v>2793371.0659821099</v>
      </c>
      <c r="BF152">
        <v>0</v>
      </c>
      <c r="BG152">
        <v>645051.08911090705</v>
      </c>
      <c r="BH152">
        <v>191629.61161929401</v>
      </c>
      <c r="BI152">
        <v>32915.854266147297</v>
      </c>
      <c r="BJ152">
        <v>83162.90835939</v>
      </c>
      <c r="BK152">
        <v>0</v>
      </c>
    </row>
    <row r="153" spans="1:63" x14ac:dyDescent="0.3">
      <c r="A153">
        <v>4462</v>
      </c>
      <c r="B153">
        <v>4.093</v>
      </c>
      <c r="C153">
        <v>424.24642999999998</v>
      </c>
      <c r="D153" t="s">
        <v>134</v>
      </c>
      <c r="E153" t="s">
        <v>67</v>
      </c>
      <c r="F153" t="s">
        <v>68</v>
      </c>
      <c r="G153">
        <v>0.67</v>
      </c>
      <c r="H153" t="b">
        <v>1</v>
      </c>
      <c r="I153">
        <v>5.5</v>
      </c>
      <c r="J153">
        <v>424.24700999999999</v>
      </c>
      <c r="K153" t="s">
        <v>135</v>
      </c>
      <c r="L153" t="s">
        <v>87</v>
      </c>
      <c r="M153" t="s">
        <v>136</v>
      </c>
      <c r="N153" t="s">
        <v>137</v>
      </c>
      <c r="O153">
        <v>410</v>
      </c>
      <c r="P153" t="b">
        <v>0</v>
      </c>
      <c r="Q153" t="b">
        <v>1</v>
      </c>
      <c r="R153" t="b">
        <v>1</v>
      </c>
      <c r="S153" t="s">
        <v>76</v>
      </c>
      <c r="T153" t="b">
        <v>0</v>
      </c>
      <c r="U153" t="b">
        <v>0</v>
      </c>
      <c r="V153">
        <v>4462</v>
      </c>
      <c r="W153">
        <v>0</v>
      </c>
      <c r="X153">
        <v>0</v>
      </c>
      <c r="Y153">
        <v>1</v>
      </c>
      <c r="Z153">
        <v>0.56999999999999995</v>
      </c>
      <c r="AA153">
        <v>0.87</v>
      </c>
      <c r="AB153">
        <v>0.57999999999999996</v>
      </c>
      <c r="AC153">
        <v>5</v>
      </c>
      <c r="AD153">
        <v>1.4</v>
      </c>
      <c r="AE153">
        <v>1.95</v>
      </c>
      <c r="AF153">
        <v>289.70999999999998</v>
      </c>
      <c r="AG153" t="s">
        <v>49</v>
      </c>
      <c r="AH153" t="s">
        <v>140</v>
      </c>
      <c r="AI153" t="s">
        <v>141</v>
      </c>
      <c r="AJ153">
        <v>3826204</v>
      </c>
      <c r="AK153">
        <v>5363830</v>
      </c>
      <c r="AL153">
        <v>5515198</v>
      </c>
      <c r="AM153">
        <v>6216203</v>
      </c>
      <c r="AN153">
        <v>5757660</v>
      </c>
      <c r="AO153">
        <v>5763865</v>
      </c>
      <c r="AP153">
        <v>4695406</v>
      </c>
      <c r="AQ153">
        <v>4177062</v>
      </c>
      <c r="AR153">
        <v>4290807</v>
      </c>
      <c r="AS153">
        <v>4360258</v>
      </c>
      <c r="AT153">
        <v>4108837</v>
      </c>
      <c r="AU153">
        <v>4398676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5115909.6340080202</v>
      </c>
      <c r="BC153">
        <v>4387758.2878508102</v>
      </c>
      <c r="BD153">
        <v>4289256.8784349496</v>
      </c>
      <c r="BE153">
        <v>5698410.3887368096</v>
      </c>
      <c r="BF153">
        <v>0</v>
      </c>
      <c r="BG153">
        <v>1116922.00894527</v>
      </c>
      <c r="BH153">
        <v>272433.06002811098</v>
      </c>
      <c r="BI153">
        <v>157424.80851252601</v>
      </c>
      <c r="BJ153">
        <v>454763.68577941199</v>
      </c>
      <c r="BK153">
        <v>0</v>
      </c>
    </row>
    <row r="154" spans="1:63" x14ac:dyDescent="0.3">
      <c r="A154">
        <v>4647</v>
      </c>
      <c r="B154">
        <v>4.1909999999999998</v>
      </c>
      <c r="C154">
        <v>436.24689000000001</v>
      </c>
      <c r="D154" t="s">
        <v>147</v>
      </c>
      <c r="E154" t="s">
        <v>67</v>
      </c>
      <c r="F154" t="s">
        <v>68</v>
      </c>
      <c r="G154">
        <v>0.06</v>
      </c>
      <c r="H154" t="b">
        <v>0</v>
      </c>
      <c r="I154">
        <v>5.33</v>
      </c>
      <c r="J154">
        <v>436.24700999999999</v>
      </c>
      <c r="K154" t="s">
        <v>148</v>
      </c>
      <c r="L154" t="s">
        <v>87</v>
      </c>
      <c r="M154" t="s">
        <v>149</v>
      </c>
      <c r="N154" t="s">
        <v>150</v>
      </c>
      <c r="O154">
        <v>530</v>
      </c>
      <c r="P154" t="b">
        <v>0</v>
      </c>
      <c r="Q154" t="b">
        <v>1</v>
      </c>
      <c r="R154" t="b">
        <v>0</v>
      </c>
      <c r="S154" t="s">
        <v>69</v>
      </c>
      <c r="T154" t="b">
        <v>0</v>
      </c>
      <c r="U154" t="b">
        <v>0</v>
      </c>
      <c r="V154">
        <v>4647</v>
      </c>
      <c r="W154">
        <v>0</v>
      </c>
      <c r="X154">
        <v>0</v>
      </c>
      <c r="Y154">
        <v>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1</v>
      </c>
      <c r="AF154">
        <v>4.38</v>
      </c>
      <c r="AG154" t="s">
        <v>53</v>
      </c>
      <c r="AH154" t="s">
        <v>151</v>
      </c>
      <c r="AI154" t="s">
        <v>68</v>
      </c>
      <c r="AJ154">
        <v>11156</v>
      </c>
      <c r="AK154">
        <v>4747</v>
      </c>
      <c r="AL154">
        <v>11813</v>
      </c>
      <c r="AM154">
        <v>36805</v>
      </c>
      <c r="AN154">
        <v>52702</v>
      </c>
      <c r="AO154">
        <v>28066</v>
      </c>
      <c r="AP154">
        <v>4438</v>
      </c>
      <c r="AQ154">
        <v>21074</v>
      </c>
      <c r="AR154">
        <v>3780</v>
      </c>
      <c r="AS154">
        <v>0</v>
      </c>
      <c r="AT154">
        <v>13877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30641.560030216999</v>
      </c>
      <c r="BC154">
        <v>9763.6663750484695</v>
      </c>
      <c r="BD154">
        <v>4625.71164423971</v>
      </c>
      <c r="BE154">
        <v>17788.1324690109</v>
      </c>
      <c r="BF154">
        <v>0</v>
      </c>
      <c r="BG154">
        <v>20892.703004172199</v>
      </c>
      <c r="BH154">
        <v>9800.1951462634806</v>
      </c>
      <c r="BI154">
        <v>8011.9675889861501</v>
      </c>
      <c r="BJ154">
        <v>16843.6516558199</v>
      </c>
      <c r="BK154">
        <v>0</v>
      </c>
    </row>
    <row r="155" spans="1:63" x14ac:dyDescent="0.3">
      <c r="A155">
        <v>4670</v>
      </c>
      <c r="B155">
        <v>4.3209999999999997</v>
      </c>
      <c r="C155">
        <v>438.26218</v>
      </c>
      <c r="D155" t="s">
        <v>157</v>
      </c>
      <c r="E155" t="s">
        <v>67</v>
      </c>
      <c r="F155" t="s">
        <v>68</v>
      </c>
      <c r="G155">
        <v>0.67</v>
      </c>
      <c r="H155" t="b">
        <v>1</v>
      </c>
      <c r="I155">
        <v>5.91</v>
      </c>
      <c r="J155">
        <v>438.26260000000002</v>
      </c>
      <c r="K155" t="s">
        <v>158</v>
      </c>
      <c r="L155" t="s">
        <v>87</v>
      </c>
      <c r="M155" t="s">
        <v>159</v>
      </c>
      <c r="N155" t="s">
        <v>160</v>
      </c>
      <c r="O155">
        <v>410</v>
      </c>
      <c r="P155" t="b">
        <v>0</v>
      </c>
      <c r="Q155" t="b">
        <v>1</v>
      </c>
      <c r="R155" t="b">
        <v>1</v>
      </c>
      <c r="S155" t="s">
        <v>76</v>
      </c>
      <c r="T155" t="b">
        <v>0</v>
      </c>
      <c r="U155" t="b">
        <v>0</v>
      </c>
      <c r="V155">
        <v>4670</v>
      </c>
      <c r="W155">
        <v>0</v>
      </c>
      <c r="X155">
        <v>0</v>
      </c>
      <c r="Y155">
        <v>1</v>
      </c>
      <c r="Z155">
        <v>0.67</v>
      </c>
      <c r="AA155">
        <v>0.97</v>
      </c>
      <c r="AB155">
        <v>0.6</v>
      </c>
      <c r="AC155">
        <v>5</v>
      </c>
      <c r="AD155">
        <v>1.4</v>
      </c>
      <c r="AE155">
        <v>2.0099999999999998</v>
      </c>
      <c r="AF155">
        <v>779.22</v>
      </c>
      <c r="AG155" t="s">
        <v>49</v>
      </c>
      <c r="AH155" t="s">
        <v>161</v>
      </c>
      <c r="AI155" t="s">
        <v>162</v>
      </c>
      <c r="AJ155">
        <v>9551321</v>
      </c>
      <c r="AK155">
        <v>10887475</v>
      </c>
      <c r="AL155">
        <v>12339776</v>
      </c>
      <c r="AM155">
        <v>16629987</v>
      </c>
      <c r="AN155">
        <v>20168420</v>
      </c>
      <c r="AO155">
        <v>27142340</v>
      </c>
      <c r="AP155">
        <v>16938588</v>
      </c>
      <c r="AQ155">
        <v>10708121</v>
      </c>
      <c r="AR155">
        <v>13128493</v>
      </c>
      <c r="AS155">
        <v>12581758</v>
      </c>
      <c r="AT155">
        <v>10619491</v>
      </c>
      <c r="AU155">
        <v>11017074</v>
      </c>
      <c r="AV155">
        <v>0</v>
      </c>
      <c r="AW155">
        <v>4015</v>
      </c>
      <c r="AX155">
        <v>2347</v>
      </c>
      <c r="AY155">
        <v>0</v>
      </c>
      <c r="AZ155">
        <v>0</v>
      </c>
      <c r="BA155">
        <v>19753</v>
      </c>
      <c r="BB155">
        <v>18954026.6215537</v>
      </c>
      <c r="BC155">
        <v>13591733.912218099</v>
      </c>
      <c r="BD155">
        <v>11406107.9757224</v>
      </c>
      <c r="BE155">
        <v>13285745.9403762</v>
      </c>
      <c r="BF155">
        <v>4352.5199256750402</v>
      </c>
      <c r="BG155">
        <v>8858162.8860621899</v>
      </c>
      <c r="BH155">
        <v>3140958.8694712399</v>
      </c>
      <c r="BI155">
        <v>1037368.58424666</v>
      </c>
      <c r="BJ155">
        <v>2985842.5905691502</v>
      </c>
      <c r="BK155">
        <v>7722.0416962201598</v>
      </c>
    </row>
    <row r="156" spans="1:63" x14ac:dyDescent="0.3">
      <c r="A156">
        <v>4671</v>
      </c>
      <c r="B156">
        <v>4.6989999999999998</v>
      </c>
      <c r="C156">
        <v>438.26238999999998</v>
      </c>
      <c r="D156" t="s">
        <v>157</v>
      </c>
      <c r="E156" t="s">
        <v>67</v>
      </c>
      <c r="F156" t="s">
        <v>68</v>
      </c>
      <c r="G156">
        <v>0.67</v>
      </c>
      <c r="H156" t="b">
        <v>1</v>
      </c>
      <c r="I156">
        <v>5.91</v>
      </c>
      <c r="J156">
        <v>438.26260000000002</v>
      </c>
      <c r="K156" t="s">
        <v>158</v>
      </c>
      <c r="L156" t="s">
        <v>87</v>
      </c>
      <c r="M156" t="s">
        <v>159</v>
      </c>
      <c r="N156" t="s">
        <v>160</v>
      </c>
      <c r="O156">
        <v>410</v>
      </c>
      <c r="P156" t="b">
        <v>0</v>
      </c>
      <c r="Q156" t="b">
        <v>1</v>
      </c>
      <c r="R156" t="b">
        <v>1</v>
      </c>
      <c r="S156" t="s">
        <v>76</v>
      </c>
      <c r="T156" t="b">
        <v>0</v>
      </c>
      <c r="U156" t="b">
        <v>0</v>
      </c>
      <c r="V156">
        <v>4671</v>
      </c>
      <c r="W156">
        <v>0</v>
      </c>
      <c r="X156">
        <v>0</v>
      </c>
      <c r="Y156">
        <v>1</v>
      </c>
      <c r="Z156">
        <v>0.75</v>
      </c>
      <c r="AA156">
        <v>0.94</v>
      </c>
      <c r="AB156">
        <v>0.68</v>
      </c>
      <c r="AC156">
        <v>5</v>
      </c>
      <c r="AD156">
        <v>1.6</v>
      </c>
      <c r="AE156">
        <v>2.1800000000000002</v>
      </c>
      <c r="AF156">
        <v>3138.68</v>
      </c>
      <c r="AG156" t="s">
        <v>52</v>
      </c>
      <c r="AH156" t="s">
        <v>163</v>
      </c>
      <c r="AI156" t="s">
        <v>164</v>
      </c>
      <c r="AJ156">
        <v>58618490</v>
      </c>
      <c r="AK156">
        <v>61295597</v>
      </c>
      <c r="AL156">
        <v>64810390</v>
      </c>
      <c r="AM156">
        <v>68450769</v>
      </c>
      <c r="AN156">
        <v>108453038</v>
      </c>
      <c r="AO156">
        <v>94643914</v>
      </c>
      <c r="AP156">
        <v>62803255</v>
      </c>
      <c r="AQ156">
        <v>59453256</v>
      </c>
      <c r="AR156">
        <v>59995837</v>
      </c>
      <c r="AS156">
        <v>51404236</v>
      </c>
      <c r="AT156">
        <v>57513618</v>
      </c>
      <c r="AU156">
        <v>52348228</v>
      </c>
      <c r="AV156">
        <v>0</v>
      </c>
      <c r="AW156">
        <v>8266</v>
      </c>
      <c r="AX156">
        <v>6216</v>
      </c>
      <c r="AY156">
        <v>0</v>
      </c>
      <c r="AZ156">
        <v>0</v>
      </c>
      <c r="BA156">
        <v>73949</v>
      </c>
      <c r="BB156">
        <v>87238480.578090906</v>
      </c>
      <c r="BC156">
        <v>60750782.796871297</v>
      </c>
      <c r="BD156">
        <v>53755360.827515803</v>
      </c>
      <c r="BE156">
        <v>64852252.038581803</v>
      </c>
      <c r="BF156">
        <v>14738.578332744501</v>
      </c>
      <c r="BG156">
        <v>25729377.882622201</v>
      </c>
      <c r="BH156">
        <v>1798077.01168578</v>
      </c>
      <c r="BI156">
        <v>3288792.2339614201</v>
      </c>
      <c r="BJ156">
        <v>3577769.8743064702</v>
      </c>
      <c r="BK156">
        <v>29230.5026839403</v>
      </c>
    </row>
    <row r="157" spans="1:63" x14ac:dyDescent="0.3">
      <c r="A157">
        <v>4672</v>
      </c>
      <c r="B157">
        <v>5.1120000000000001</v>
      </c>
      <c r="C157">
        <v>438.26242000000002</v>
      </c>
      <c r="D157" t="s">
        <v>157</v>
      </c>
      <c r="E157" t="s">
        <v>67</v>
      </c>
      <c r="F157" t="s">
        <v>68</v>
      </c>
      <c r="G157">
        <v>0.67</v>
      </c>
      <c r="H157" t="b">
        <v>1</v>
      </c>
      <c r="I157">
        <v>5.91</v>
      </c>
      <c r="J157">
        <v>438.26260000000002</v>
      </c>
      <c r="K157" t="s">
        <v>158</v>
      </c>
      <c r="L157" t="s">
        <v>87</v>
      </c>
      <c r="M157" t="s">
        <v>159</v>
      </c>
      <c r="N157" t="s">
        <v>160</v>
      </c>
      <c r="O157">
        <v>410</v>
      </c>
      <c r="P157" t="b">
        <v>0</v>
      </c>
      <c r="Q157" t="b">
        <v>1</v>
      </c>
      <c r="R157" t="b">
        <v>1</v>
      </c>
      <c r="S157" t="s">
        <v>76</v>
      </c>
      <c r="T157" t="b">
        <v>0</v>
      </c>
      <c r="U157" t="b">
        <v>0</v>
      </c>
      <c r="V157">
        <v>4672</v>
      </c>
      <c r="W157">
        <v>0</v>
      </c>
      <c r="X157">
        <v>0</v>
      </c>
      <c r="Y157">
        <v>1</v>
      </c>
      <c r="Z157">
        <v>0.63</v>
      </c>
      <c r="AA157">
        <v>0.95</v>
      </c>
      <c r="AB157">
        <v>0.59</v>
      </c>
      <c r="AC157">
        <v>5</v>
      </c>
      <c r="AD157">
        <v>1.4</v>
      </c>
      <c r="AE157">
        <v>1.99</v>
      </c>
      <c r="AF157">
        <v>881.55</v>
      </c>
      <c r="AG157" t="s">
        <v>56</v>
      </c>
      <c r="AH157" t="s">
        <v>165</v>
      </c>
      <c r="AI157" t="s">
        <v>166</v>
      </c>
      <c r="AJ157">
        <v>12766700</v>
      </c>
      <c r="AK157">
        <v>15522800</v>
      </c>
      <c r="AL157">
        <v>16113838</v>
      </c>
      <c r="AM157">
        <v>18515775</v>
      </c>
      <c r="AN157">
        <v>18538323</v>
      </c>
      <c r="AO157">
        <v>21239099</v>
      </c>
      <c r="AP157">
        <v>16732633</v>
      </c>
      <c r="AQ157">
        <v>14180859</v>
      </c>
      <c r="AR157">
        <v>14955258</v>
      </c>
      <c r="AS157">
        <v>13618135</v>
      </c>
      <c r="AT157">
        <v>13631788</v>
      </c>
      <c r="AU157">
        <v>13278687</v>
      </c>
      <c r="AV157">
        <v>0</v>
      </c>
      <c r="AW157">
        <v>0</v>
      </c>
      <c r="AX157">
        <v>0</v>
      </c>
      <c r="AY157">
        <v>0</v>
      </c>
      <c r="AZ157">
        <v>5317</v>
      </c>
      <c r="BA157">
        <v>7508</v>
      </c>
      <c r="BB157">
        <v>17514707.228954699</v>
      </c>
      <c r="BC157">
        <v>15289583.3052136</v>
      </c>
      <c r="BD157">
        <v>13509536.8572843</v>
      </c>
      <c r="BE157">
        <v>16717471.0915871</v>
      </c>
      <c r="BF157">
        <v>2137.43069055552</v>
      </c>
      <c r="BG157">
        <v>4327958.7593445899</v>
      </c>
      <c r="BH157">
        <v>1308326.1627721901</v>
      </c>
      <c r="BI157">
        <v>200037.99089272699</v>
      </c>
      <c r="BJ157">
        <v>1585166.8590625599</v>
      </c>
      <c r="BK157">
        <v>3383.03660521954</v>
      </c>
    </row>
    <row r="158" spans="1:63" x14ac:dyDescent="0.3">
      <c r="A158">
        <v>4876</v>
      </c>
      <c r="B158">
        <v>6.2510000000000003</v>
      </c>
      <c r="C158">
        <v>452.27758999999998</v>
      </c>
      <c r="D158" t="s">
        <v>178</v>
      </c>
      <c r="E158" t="s">
        <v>67</v>
      </c>
      <c r="F158" t="s">
        <v>68</v>
      </c>
      <c r="G158">
        <v>0.67</v>
      </c>
      <c r="H158" t="b">
        <v>1</v>
      </c>
      <c r="I158">
        <v>6.33</v>
      </c>
      <c r="J158">
        <v>452.27829000000003</v>
      </c>
      <c r="K158" t="s">
        <v>177</v>
      </c>
      <c r="L158" t="s">
        <v>87</v>
      </c>
      <c r="M158" t="s">
        <v>179</v>
      </c>
      <c r="N158" t="s">
        <v>180</v>
      </c>
      <c r="O158">
        <v>410</v>
      </c>
      <c r="P158" t="b">
        <v>0</v>
      </c>
      <c r="Q158" t="b">
        <v>1</v>
      </c>
      <c r="R158" t="b">
        <v>1</v>
      </c>
      <c r="S158" t="s">
        <v>76</v>
      </c>
      <c r="T158" t="b">
        <v>0</v>
      </c>
      <c r="U158" t="b">
        <v>0</v>
      </c>
      <c r="V158">
        <v>4876</v>
      </c>
      <c r="W158">
        <v>0</v>
      </c>
      <c r="X158">
        <v>0</v>
      </c>
      <c r="Y158">
        <v>1</v>
      </c>
      <c r="Z158">
        <v>0.65</v>
      </c>
      <c r="AA158">
        <v>0.88</v>
      </c>
      <c r="AB158">
        <v>0.68</v>
      </c>
      <c r="AC158">
        <v>5</v>
      </c>
      <c r="AD158">
        <v>1.6</v>
      </c>
      <c r="AE158">
        <v>2.15</v>
      </c>
      <c r="AF158">
        <v>421.41</v>
      </c>
      <c r="AG158" t="s">
        <v>55</v>
      </c>
      <c r="AH158" t="s">
        <v>181</v>
      </c>
      <c r="AI158" t="s">
        <v>182</v>
      </c>
      <c r="AJ158">
        <v>5542571</v>
      </c>
      <c r="AK158">
        <v>5131530</v>
      </c>
      <c r="AL158">
        <v>5484904</v>
      </c>
      <c r="AM158">
        <v>6249443</v>
      </c>
      <c r="AN158">
        <v>7521719</v>
      </c>
      <c r="AO158">
        <v>9898835</v>
      </c>
      <c r="AP158">
        <v>6456215</v>
      </c>
      <c r="AQ158">
        <v>5524438</v>
      </c>
      <c r="AR158">
        <v>5618838</v>
      </c>
      <c r="AS158">
        <v>5753591</v>
      </c>
      <c r="AT158">
        <v>5899004</v>
      </c>
      <c r="AU158">
        <v>6065082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5102</v>
      </c>
      <c r="BB158">
        <v>7654374.8580224402</v>
      </c>
      <c r="BC158">
        <v>5866497.1211542403</v>
      </c>
      <c r="BD158">
        <v>5905892.2044815402</v>
      </c>
      <c r="BE158">
        <v>5621959.1901066303</v>
      </c>
      <c r="BF158">
        <v>850.38972091303901</v>
      </c>
      <c r="BG158">
        <v>2181159.9763267101</v>
      </c>
      <c r="BH158">
        <v>512887.33275551302</v>
      </c>
      <c r="BI158">
        <v>155859.57295239999</v>
      </c>
      <c r="BJ158">
        <v>571419.464201116</v>
      </c>
      <c r="BK158">
        <v>2083.02089874474</v>
      </c>
    </row>
    <row r="159" spans="1:63" x14ac:dyDescent="0.3">
      <c r="A159">
        <v>5349</v>
      </c>
      <c r="B159">
        <v>6.6349999999999998</v>
      </c>
      <c r="C159">
        <v>478.29343</v>
      </c>
      <c r="D159" t="s">
        <v>204</v>
      </c>
      <c r="E159" t="s">
        <v>67</v>
      </c>
      <c r="F159" t="s">
        <v>68</v>
      </c>
      <c r="G159">
        <v>0.67</v>
      </c>
      <c r="H159" t="b">
        <v>1</v>
      </c>
      <c r="I159">
        <v>6.41</v>
      </c>
      <c r="J159">
        <v>478.29390999999998</v>
      </c>
      <c r="K159" t="s">
        <v>205</v>
      </c>
      <c r="L159" t="s">
        <v>87</v>
      </c>
      <c r="M159" t="s">
        <v>206</v>
      </c>
      <c r="N159" t="s">
        <v>207</v>
      </c>
      <c r="O159">
        <v>410</v>
      </c>
      <c r="P159" t="b">
        <v>0</v>
      </c>
      <c r="Q159" t="b">
        <v>1</v>
      </c>
      <c r="R159" t="b">
        <v>1</v>
      </c>
      <c r="S159" t="s">
        <v>76</v>
      </c>
      <c r="T159" t="b">
        <v>0</v>
      </c>
      <c r="U159" t="b">
        <v>0</v>
      </c>
      <c r="V159">
        <v>5349</v>
      </c>
      <c r="W159">
        <v>0</v>
      </c>
      <c r="X159">
        <v>0</v>
      </c>
      <c r="Y159">
        <v>1</v>
      </c>
      <c r="Z159">
        <v>0.46</v>
      </c>
      <c r="AA159">
        <v>0.82</v>
      </c>
      <c r="AB159">
        <v>0.59</v>
      </c>
      <c r="AC159">
        <v>5</v>
      </c>
      <c r="AD159">
        <v>1.4</v>
      </c>
      <c r="AE159">
        <v>1.93</v>
      </c>
      <c r="AF159">
        <v>48.85</v>
      </c>
      <c r="AG159" t="s">
        <v>53</v>
      </c>
      <c r="AH159" t="s">
        <v>208</v>
      </c>
      <c r="AI159" t="s">
        <v>209</v>
      </c>
      <c r="AJ159">
        <v>647157</v>
      </c>
      <c r="AK159">
        <v>806941</v>
      </c>
      <c r="AL159">
        <v>795977</v>
      </c>
      <c r="AM159">
        <v>769389</v>
      </c>
      <c r="AN159">
        <v>944105</v>
      </c>
      <c r="AO159">
        <v>793921</v>
      </c>
      <c r="AP159">
        <v>791560</v>
      </c>
      <c r="AQ159">
        <v>793239</v>
      </c>
      <c r="AR159">
        <v>851810</v>
      </c>
      <c r="AS159">
        <v>818823</v>
      </c>
      <c r="AT159">
        <v>613254</v>
      </c>
      <c r="AU159">
        <v>823085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795061.20762591297</v>
      </c>
      <c r="BC159">
        <v>812202.65515525802</v>
      </c>
      <c r="BD159">
        <v>751720.78235779505</v>
      </c>
      <c r="BE159">
        <v>790769.036011611</v>
      </c>
      <c r="BF159">
        <v>0</v>
      </c>
      <c r="BG159">
        <v>148477.258953824</v>
      </c>
      <c r="BH159">
        <v>34310.855701234097</v>
      </c>
      <c r="BI159">
        <v>119934.399119287</v>
      </c>
      <c r="BJ159">
        <v>19310.023508605998</v>
      </c>
      <c r="BK159">
        <v>0</v>
      </c>
    </row>
    <row r="160" spans="1:63" x14ac:dyDescent="0.3">
      <c r="A160">
        <v>5380</v>
      </c>
      <c r="B160">
        <v>8.7319999999999993</v>
      </c>
      <c r="C160">
        <v>480.30905000000001</v>
      </c>
      <c r="D160" t="s">
        <v>210</v>
      </c>
      <c r="E160" t="s">
        <v>67</v>
      </c>
      <c r="F160" t="s">
        <v>68</v>
      </c>
      <c r="G160">
        <v>0.67</v>
      </c>
      <c r="H160" t="b">
        <v>1</v>
      </c>
      <c r="I160">
        <v>6.82</v>
      </c>
      <c r="J160">
        <v>480.30959999999999</v>
      </c>
      <c r="K160" t="s">
        <v>211</v>
      </c>
      <c r="L160" t="s">
        <v>87</v>
      </c>
      <c r="M160" t="s">
        <v>212</v>
      </c>
      <c r="N160" t="s">
        <v>213</v>
      </c>
      <c r="O160">
        <v>530</v>
      </c>
      <c r="P160" t="b">
        <v>0</v>
      </c>
      <c r="Q160" t="b">
        <v>1</v>
      </c>
      <c r="R160" t="b">
        <v>0</v>
      </c>
      <c r="S160" t="s">
        <v>69</v>
      </c>
      <c r="T160" t="b">
        <v>0</v>
      </c>
      <c r="U160" t="b">
        <v>0</v>
      </c>
      <c r="V160">
        <v>5380</v>
      </c>
      <c r="W160">
        <v>0</v>
      </c>
      <c r="X160">
        <v>0</v>
      </c>
      <c r="Y160">
        <v>1</v>
      </c>
      <c r="Z160">
        <v>0.02</v>
      </c>
      <c r="AA160">
        <v>0.34</v>
      </c>
      <c r="AB160">
        <v>0.01</v>
      </c>
      <c r="AC160">
        <v>5</v>
      </c>
      <c r="AD160">
        <v>0.2</v>
      </c>
      <c r="AE160">
        <v>0.71</v>
      </c>
      <c r="AF160">
        <v>41.67</v>
      </c>
      <c r="AG160" t="s">
        <v>60</v>
      </c>
      <c r="AH160" t="s">
        <v>214</v>
      </c>
      <c r="AI160" t="s">
        <v>215</v>
      </c>
      <c r="AJ160">
        <v>565040</v>
      </c>
      <c r="AK160">
        <v>649237</v>
      </c>
      <c r="AL160">
        <v>661270</v>
      </c>
      <c r="AM160">
        <v>495558</v>
      </c>
      <c r="AN160">
        <v>704022</v>
      </c>
      <c r="AO160">
        <v>628274</v>
      </c>
      <c r="AP160">
        <v>679950</v>
      </c>
      <c r="AQ160">
        <v>658733</v>
      </c>
      <c r="AR160">
        <v>660951</v>
      </c>
      <c r="AS160">
        <v>671187</v>
      </c>
      <c r="AT160">
        <v>545357</v>
      </c>
      <c r="AU160">
        <v>874537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632445.407745442</v>
      </c>
      <c r="BC160">
        <v>666544.87440571899</v>
      </c>
      <c r="BD160">
        <v>697027.24939006602</v>
      </c>
      <c r="BE160">
        <v>602021.56611193204</v>
      </c>
      <c r="BF160">
        <v>0</v>
      </c>
      <c r="BG160">
        <v>69584.775269558901</v>
      </c>
      <c r="BH160">
        <v>11662.4120730263</v>
      </c>
      <c r="BI160">
        <v>166104.558681903</v>
      </c>
      <c r="BJ160">
        <v>92396.546906652598</v>
      </c>
      <c r="BK160">
        <v>0</v>
      </c>
    </row>
    <row r="161" spans="1:63" x14ac:dyDescent="0.3">
      <c r="A161">
        <v>4056</v>
      </c>
      <c r="B161">
        <v>5.68</v>
      </c>
      <c r="C161">
        <v>397.16843</v>
      </c>
      <c r="D161" t="s">
        <v>105</v>
      </c>
      <c r="E161" t="s">
        <v>67</v>
      </c>
      <c r="F161" t="s">
        <v>68</v>
      </c>
      <c r="G161">
        <v>0.06</v>
      </c>
      <c r="H161" t="b">
        <v>0</v>
      </c>
      <c r="I161">
        <v>3.66</v>
      </c>
      <c r="J161">
        <v>397.16329999999999</v>
      </c>
      <c r="K161" t="s">
        <v>106</v>
      </c>
      <c r="L161" t="s">
        <v>107</v>
      </c>
      <c r="M161" t="s">
        <v>108</v>
      </c>
      <c r="N161" t="s">
        <v>109</v>
      </c>
      <c r="O161">
        <v>530</v>
      </c>
      <c r="P161" t="b">
        <v>0</v>
      </c>
      <c r="Q161" t="b">
        <v>1</v>
      </c>
      <c r="R161" t="b">
        <v>0</v>
      </c>
      <c r="S161" t="s">
        <v>69</v>
      </c>
      <c r="T161" t="b">
        <v>0</v>
      </c>
      <c r="U161" t="b">
        <v>0</v>
      </c>
      <c r="V161">
        <v>4056</v>
      </c>
      <c r="W161">
        <v>0</v>
      </c>
      <c r="X161">
        <v>0</v>
      </c>
      <c r="Y161">
        <v>0.88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0.88</v>
      </c>
      <c r="AF161">
        <v>8.09</v>
      </c>
      <c r="AG161" t="s">
        <v>55</v>
      </c>
      <c r="AH161" t="s">
        <v>110</v>
      </c>
      <c r="AI161" t="s">
        <v>68</v>
      </c>
      <c r="AJ161">
        <v>43811</v>
      </c>
      <c r="AK161">
        <v>33689</v>
      </c>
      <c r="AL161">
        <v>100851</v>
      </c>
      <c r="AM161">
        <v>101759</v>
      </c>
      <c r="AN161">
        <v>114132</v>
      </c>
      <c r="AO161">
        <v>46697</v>
      </c>
      <c r="AP161">
        <v>145261</v>
      </c>
      <c r="AQ161">
        <v>41431</v>
      </c>
      <c r="AR161">
        <v>82190</v>
      </c>
      <c r="AS161">
        <v>80285</v>
      </c>
      <c r="AT161">
        <v>60307</v>
      </c>
      <c r="AU161">
        <v>60735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68213.191282875807</v>
      </c>
      <c r="BC161">
        <v>89627.130817952304</v>
      </c>
      <c r="BD161">
        <v>67108.989205484701</v>
      </c>
      <c r="BE161">
        <v>78766.135856064604</v>
      </c>
      <c r="BF161">
        <v>0</v>
      </c>
      <c r="BG161">
        <v>39793.225522582397</v>
      </c>
      <c r="BH161">
        <v>52313.196278643198</v>
      </c>
      <c r="BI161">
        <v>11412.4245186307</v>
      </c>
      <c r="BJ161">
        <v>39040.787866200299</v>
      </c>
      <c r="BK161">
        <v>0</v>
      </c>
    </row>
    <row r="162" spans="1:63" x14ac:dyDescent="0.3">
      <c r="A162">
        <v>5767</v>
      </c>
      <c r="B162">
        <v>7.4080000000000004</v>
      </c>
      <c r="C162">
        <v>507.27820000000003</v>
      </c>
      <c r="D162" t="s">
        <v>253</v>
      </c>
      <c r="E162" t="s">
        <v>67</v>
      </c>
      <c r="F162" t="s">
        <v>68</v>
      </c>
      <c r="G162">
        <v>0.67</v>
      </c>
      <c r="H162" t="b">
        <v>0</v>
      </c>
      <c r="I162">
        <v>5.55</v>
      </c>
      <c r="J162">
        <v>507.27280000000002</v>
      </c>
      <c r="K162" t="s">
        <v>254</v>
      </c>
      <c r="L162" t="s">
        <v>107</v>
      </c>
      <c r="M162" t="s">
        <v>255</v>
      </c>
      <c r="N162" t="s">
        <v>256</v>
      </c>
      <c r="O162">
        <v>530</v>
      </c>
      <c r="P162" t="b">
        <v>0</v>
      </c>
      <c r="Q162" t="b">
        <v>1</v>
      </c>
      <c r="R162" t="b">
        <v>0</v>
      </c>
      <c r="S162" t="s">
        <v>69</v>
      </c>
      <c r="T162" t="b">
        <v>0</v>
      </c>
      <c r="U162" t="b">
        <v>0</v>
      </c>
      <c r="V162">
        <v>5767</v>
      </c>
      <c r="W162">
        <v>0</v>
      </c>
      <c r="X162">
        <v>0</v>
      </c>
      <c r="Y162">
        <v>0.88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0.88</v>
      </c>
      <c r="AF162">
        <v>10.46</v>
      </c>
      <c r="AG162" t="s">
        <v>57</v>
      </c>
      <c r="AH162" t="s">
        <v>257</v>
      </c>
      <c r="AI162" t="s">
        <v>68</v>
      </c>
      <c r="AJ162">
        <v>280826</v>
      </c>
      <c r="AK162">
        <v>47559</v>
      </c>
      <c r="AL162">
        <v>65634</v>
      </c>
      <c r="AM162">
        <v>92880</v>
      </c>
      <c r="AN162">
        <v>130411</v>
      </c>
      <c r="AO162">
        <v>184759</v>
      </c>
      <c r="AP162">
        <v>120081</v>
      </c>
      <c r="AQ162">
        <v>91575</v>
      </c>
      <c r="AR162">
        <v>86078</v>
      </c>
      <c r="AS162">
        <v>79584</v>
      </c>
      <c r="AT162">
        <v>78514</v>
      </c>
      <c r="AU162">
        <v>105150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198665.585955021</v>
      </c>
      <c r="BC162">
        <v>99244.786955778894</v>
      </c>
      <c r="BD162">
        <v>87749.210657027696</v>
      </c>
      <c r="BE162">
        <v>68691.072302495406</v>
      </c>
      <c r="BF162">
        <v>0</v>
      </c>
      <c r="BG162">
        <v>76165.624661827795</v>
      </c>
      <c r="BH162">
        <v>18253.2134336173</v>
      </c>
      <c r="BI162">
        <v>15079.0844400808</v>
      </c>
      <c r="BJ162">
        <v>22814.7074010094</v>
      </c>
      <c r="BK162">
        <v>0</v>
      </c>
    </row>
    <row r="163" spans="1:63" x14ac:dyDescent="0.3">
      <c r="A163">
        <v>5768</v>
      </c>
      <c r="B163">
        <v>6.1479999999999997</v>
      </c>
      <c r="C163">
        <v>507.27820000000003</v>
      </c>
      <c r="D163" t="s">
        <v>253</v>
      </c>
      <c r="E163" t="s">
        <v>67</v>
      </c>
      <c r="F163" t="s">
        <v>68</v>
      </c>
      <c r="G163">
        <v>0.61</v>
      </c>
      <c r="H163" t="b">
        <v>0</v>
      </c>
      <c r="I163">
        <v>5.55</v>
      </c>
      <c r="J163">
        <v>507.27280000000002</v>
      </c>
      <c r="K163" t="s">
        <v>254</v>
      </c>
      <c r="L163" t="s">
        <v>107</v>
      </c>
      <c r="M163" t="s">
        <v>255</v>
      </c>
      <c r="N163" t="s">
        <v>256</v>
      </c>
      <c r="O163">
        <v>530</v>
      </c>
      <c r="P163" t="b">
        <v>0</v>
      </c>
      <c r="Q163" t="b">
        <v>1</v>
      </c>
      <c r="R163" t="b">
        <v>0</v>
      </c>
      <c r="S163" t="s">
        <v>69</v>
      </c>
      <c r="T163" t="b">
        <v>0</v>
      </c>
      <c r="U163" t="b">
        <v>0</v>
      </c>
      <c r="V163">
        <v>5768</v>
      </c>
      <c r="W163">
        <v>0</v>
      </c>
      <c r="X163">
        <v>0</v>
      </c>
      <c r="Y163">
        <v>0.9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0.9</v>
      </c>
      <c r="AF163">
        <v>6.56</v>
      </c>
      <c r="AG163" t="s">
        <v>57</v>
      </c>
      <c r="AH163" t="s">
        <v>258</v>
      </c>
      <c r="AI163" t="s">
        <v>68</v>
      </c>
      <c r="AJ163">
        <v>66271</v>
      </c>
      <c r="AK163">
        <v>63068</v>
      </c>
      <c r="AL163">
        <v>50765</v>
      </c>
      <c r="AM163">
        <v>61043</v>
      </c>
      <c r="AN163">
        <v>77690</v>
      </c>
      <c r="AO163">
        <v>101755</v>
      </c>
      <c r="AP163">
        <v>67684</v>
      </c>
      <c r="AQ163">
        <v>64181</v>
      </c>
      <c r="AR163">
        <v>53775</v>
      </c>
      <c r="AS163">
        <v>84219</v>
      </c>
      <c r="AT163">
        <v>56403</v>
      </c>
      <c r="AU163">
        <v>74615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81905.434771411106</v>
      </c>
      <c r="BC163">
        <v>61880.082348657197</v>
      </c>
      <c r="BD163">
        <v>71745.834342077404</v>
      </c>
      <c r="BE163">
        <v>58292.0594627311</v>
      </c>
      <c r="BF163">
        <v>0</v>
      </c>
      <c r="BG163">
        <v>18113.600995065099</v>
      </c>
      <c r="BH163">
        <v>7234.7549628717697</v>
      </c>
      <c r="BI163">
        <v>14128.0567727327</v>
      </c>
      <c r="BJ163">
        <v>6596.8543750480903</v>
      </c>
      <c r="BK163">
        <v>0</v>
      </c>
    </row>
    <row r="164" spans="1:63" x14ac:dyDescent="0.3">
      <c r="A164">
        <v>5347</v>
      </c>
      <c r="B164">
        <v>3.242</v>
      </c>
      <c r="C164">
        <v>478.21834999999999</v>
      </c>
      <c r="D164" t="s">
        <v>198</v>
      </c>
      <c r="E164" t="s">
        <v>67</v>
      </c>
      <c r="F164" t="s">
        <v>68</v>
      </c>
      <c r="G164">
        <v>0.67</v>
      </c>
      <c r="H164" t="b">
        <v>0</v>
      </c>
      <c r="I164">
        <v>4.43</v>
      </c>
      <c r="J164">
        <v>478.22109999999998</v>
      </c>
      <c r="K164" t="s">
        <v>199</v>
      </c>
      <c r="L164" t="s">
        <v>200</v>
      </c>
      <c r="M164" t="s">
        <v>201</v>
      </c>
      <c r="N164" t="s">
        <v>202</v>
      </c>
      <c r="O164">
        <v>530</v>
      </c>
      <c r="P164" t="b">
        <v>0</v>
      </c>
      <c r="Q164" t="b">
        <v>1</v>
      </c>
      <c r="R164" t="b">
        <v>0</v>
      </c>
      <c r="S164" t="s">
        <v>69</v>
      </c>
      <c r="T164" t="b">
        <v>0</v>
      </c>
      <c r="U164" t="b">
        <v>0</v>
      </c>
      <c r="V164">
        <v>5347</v>
      </c>
      <c r="W164">
        <v>0</v>
      </c>
      <c r="X164">
        <v>0</v>
      </c>
      <c r="Y164">
        <v>0.97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0.97</v>
      </c>
      <c r="AF164">
        <v>20.95</v>
      </c>
      <c r="AG164" t="s">
        <v>51</v>
      </c>
      <c r="AH164" t="s">
        <v>203</v>
      </c>
      <c r="AI164" t="s">
        <v>68</v>
      </c>
      <c r="AJ164">
        <v>297589</v>
      </c>
      <c r="AK164">
        <v>311462</v>
      </c>
      <c r="AL164">
        <v>567812</v>
      </c>
      <c r="AM164">
        <v>746250</v>
      </c>
      <c r="AN164">
        <v>557267</v>
      </c>
      <c r="AO164">
        <v>385629</v>
      </c>
      <c r="AP164">
        <v>462993</v>
      </c>
      <c r="AQ164">
        <v>151821</v>
      </c>
      <c r="AR164">
        <v>325729</v>
      </c>
      <c r="AS164">
        <v>323730</v>
      </c>
      <c r="AT164">
        <v>297688</v>
      </c>
      <c r="AU164">
        <v>163513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413494.91438271099</v>
      </c>
      <c r="BC164">
        <v>313514.23662703298</v>
      </c>
      <c r="BD164">
        <v>261643.75256537399</v>
      </c>
      <c r="BE164">
        <v>541841.39047653496</v>
      </c>
      <c r="BF164">
        <v>0</v>
      </c>
      <c r="BG164">
        <v>132062.32161059999</v>
      </c>
      <c r="BH164">
        <v>155944.84359907301</v>
      </c>
      <c r="BI164">
        <v>85975.119522442896</v>
      </c>
      <c r="BJ164">
        <v>218554.21010491301</v>
      </c>
      <c r="BK164">
        <v>0</v>
      </c>
    </row>
    <row r="165" spans="1:63" x14ac:dyDescent="0.3">
      <c r="A165">
        <v>5413</v>
      </c>
      <c r="B165">
        <v>3.7879999999999998</v>
      </c>
      <c r="C165">
        <v>482.25200999999998</v>
      </c>
      <c r="D165" t="s">
        <v>216</v>
      </c>
      <c r="E165" t="s">
        <v>67</v>
      </c>
      <c r="F165" t="s">
        <v>68</v>
      </c>
      <c r="G165">
        <v>0.67</v>
      </c>
      <c r="H165" t="b">
        <v>1</v>
      </c>
      <c r="I165">
        <v>5</v>
      </c>
      <c r="J165">
        <v>482.25241</v>
      </c>
      <c r="K165" t="s">
        <v>217</v>
      </c>
      <c r="L165" t="s">
        <v>200</v>
      </c>
      <c r="M165" t="s">
        <v>218</v>
      </c>
      <c r="N165" t="s">
        <v>219</v>
      </c>
      <c r="O165">
        <v>530</v>
      </c>
      <c r="P165" t="b">
        <v>0</v>
      </c>
      <c r="Q165" t="b">
        <v>1</v>
      </c>
      <c r="R165" t="b">
        <v>0</v>
      </c>
      <c r="S165" t="s">
        <v>69</v>
      </c>
      <c r="T165" t="b">
        <v>0</v>
      </c>
      <c r="U165" t="b">
        <v>0</v>
      </c>
      <c r="V165">
        <v>5413</v>
      </c>
      <c r="W165">
        <v>0</v>
      </c>
      <c r="X165">
        <v>0</v>
      </c>
      <c r="Y165">
        <v>1</v>
      </c>
      <c r="Z165">
        <v>0.74</v>
      </c>
      <c r="AA165">
        <v>0.94</v>
      </c>
      <c r="AB165">
        <v>0.51</v>
      </c>
      <c r="AC165">
        <v>5</v>
      </c>
      <c r="AD165">
        <v>0.6</v>
      </c>
      <c r="AE165">
        <v>1.46</v>
      </c>
      <c r="AF165">
        <v>226.66</v>
      </c>
      <c r="AG165" t="s">
        <v>53</v>
      </c>
      <c r="AH165" t="s">
        <v>220</v>
      </c>
      <c r="AI165" t="s">
        <v>221</v>
      </c>
      <c r="AJ165">
        <v>4655907</v>
      </c>
      <c r="AK165">
        <v>4647685</v>
      </c>
      <c r="AL165">
        <v>4762246</v>
      </c>
      <c r="AM165">
        <v>4660208</v>
      </c>
      <c r="AN165">
        <v>6954782</v>
      </c>
      <c r="AO165">
        <v>6987555</v>
      </c>
      <c r="AP165">
        <v>4812402</v>
      </c>
      <c r="AQ165">
        <v>5760920</v>
      </c>
      <c r="AR165">
        <v>5100329</v>
      </c>
      <c r="AS165">
        <v>4388927</v>
      </c>
      <c r="AT165">
        <v>5180126</v>
      </c>
      <c r="AU165">
        <v>4387870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6199414.6798177799</v>
      </c>
      <c r="BC165">
        <v>5224550.4550636597</v>
      </c>
      <c r="BD165">
        <v>4652307.5491371602</v>
      </c>
      <c r="BE165">
        <v>4690046.63604353</v>
      </c>
      <c r="BF165">
        <v>0</v>
      </c>
      <c r="BG165">
        <v>1336817.3103833101</v>
      </c>
      <c r="BH165">
        <v>486307.22577503102</v>
      </c>
      <c r="BI165">
        <v>457104.20249986497</v>
      </c>
      <c r="BJ165">
        <v>62839.391037775204</v>
      </c>
      <c r="BK165">
        <v>0</v>
      </c>
    </row>
    <row r="166" spans="1:63" x14ac:dyDescent="0.3">
      <c r="A166">
        <v>5415</v>
      </c>
      <c r="B166">
        <v>4.0359999999999996</v>
      </c>
      <c r="C166">
        <v>482.25204000000002</v>
      </c>
      <c r="D166" t="s">
        <v>216</v>
      </c>
      <c r="E166" t="s">
        <v>67</v>
      </c>
      <c r="F166" t="s">
        <v>68</v>
      </c>
      <c r="G166">
        <v>0.67</v>
      </c>
      <c r="H166" t="b">
        <v>1</v>
      </c>
      <c r="I166">
        <v>5</v>
      </c>
      <c r="J166">
        <v>482.25241</v>
      </c>
      <c r="K166" t="s">
        <v>217</v>
      </c>
      <c r="L166" t="s">
        <v>200</v>
      </c>
      <c r="M166" t="s">
        <v>218</v>
      </c>
      <c r="N166" t="s">
        <v>219</v>
      </c>
      <c r="O166">
        <v>530</v>
      </c>
      <c r="P166" t="b">
        <v>0</v>
      </c>
      <c r="Q166" t="b">
        <v>1</v>
      </c>
      <c r="R166" t="b">
        <v>0</v>
      </c>
      <c r="S166" t="s">
        <v>69</v>
      </c>
      <c r="T166" t="b">
        <v>0</v>
      </c>
      <c r="U166" t="b">
        <v>0</v>
      </c>
      <c r="V166">
        <v>5415</v>
      </c>
      <c r="W166">
        <v>0</v>
      </c>
      <c r="X166">
        <v>0</v>
      </c>
      <c r="Y166">
        <v>1</v>
      </c>
      <c r="Z166">
        <v>0.7</v>
      </c>
      <c r="AA166">
        <v>0.9</v>
      </c>
      <c r="AB166">
        <v>0.52</v>
      </c>
      <c r="AC166">
        <v>5</v>
      </c>
      <c r="AD166">
        <v>0.6</v>
      </c>
      <c r="AE166">
        <v>1.45</v>
      </c>
      <c r="AF166">
        <v>118.41</v>
      </c>
      <c r="AG166" t="s">
        <v>60</v>
      </c>
      <c r="AH166" t="s">
        <v>222</v>
      </c>
      <c r="AI166" t="s">
        <v>223</v>
      </c>
      <c r="AJ166">
        <v>1716260</v>
      </c>
      <c r="AK166">
        <v>2396270</v>
      </c>
      <c r="AL166">
        <v>2491494</v>
      </c>
      <c r="AM166">
        <v>2479496</v>
      </c>
      <c r="AN166">
        <v>2018935</v>
      </c>
      <c r="AO166">
        <v>2291546</v>
      </c>
      <c r="AP166">
        <v>2535659</v>
      </c>
      <c r="AQ166">
        <v>2661400</v>
      </c>
      <c r="AR166">
        <v>2560744</v>
      </c>
      <c r="AS166">
        <v>2192301</v>
      </c>
      <c r="AT166">
        <v>2205240</v>
      </c>
      <c r="AU166">
        <v>2270759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2008913.56229178</v>
      </c>
      <c r="BC166">
        <v>2585934.1790788602</v>
      </c>
      <c r="BD166">
        <v>2222766.57313444</v>
      </c>
      <c r="BE166">
        <v>2455753.7072737399</v>
      </c>
      <c r="BF166">
        <v>0</v>
      </c>
      <c r="BG166">
        <v>287773.90076328901</v>
      </c>
      <c r="BH166">
        <v>66547.732511276001</v>
      </c>
      <c r="BI166">
        <v>42063.166981970498</v>
      </c>
      <c r="BJ166">
        <v>51862.190841757198</v>
      </c>
      <c r="BK166">
        <v>0</v>
      </c>
    </row>
    <row r="167" spans="1:63" x14ac:dyDescent="0.3">
      <c r="A167">
        <v>5561</v>
      </c>
      <c r="B167">
        <v>4.0949999999999998</v>
      </c>
      <c r="C167">
        <v>492.23401000000001</v>
      </c>
      <c r="D167" t="s">
        <v>224</v>
      </c>
      <c r="E167" t="s">
        <v>67</v>
      </c>
      <c r="F167" t="s">
        <v>68</v>
      </c>
      <c r="G167">
        <v>0.61</v>
      </c>
      <c r="H167" t="b">
        <v>0</v>
      </c>
      <c r="I167">
        <v>4.83</v>
      </c>
      <c r="J167">
        <v>492.23678999999998</v>
      </c>
      <c r="K167" t="s">
        <v>225</v>
      </c>
      <c r="L167" t="s">
        <v>200</v>
      </c>
      <c r="M167" t="s">
        <v>226</v>
      </c>
      <c r="N167" t="s">
        <v>227</v>
      </c>
      <c r="O167">
        <v>530</v>
      </c>
      <c r="P167" t="b">
        <v>0</v>
      </c>
      <c r="Q167" t="b">
        <v>1</v>
      </c>
      <c r="R167" t="b">
        <v>0</v>
      </c>
      <c r="S167" t="s">
        <v>69</v>
      </c>
      <c r="T167" t="b">
        <v>0</v>
      </c>
      <c r="U167" t="b">
        <v>0</v>
      </c>
      <c r="V167">
        <v>5561</v>
      </c>
      <c r="W167">
        <v>0</v>
      </c>
      <c r="X167">
        <v>0</v>
      </c>
      <c r="Y167">
        <v>0.97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0.97</v>
      </c>
      <c r="AF167">
        <v>10.56</v>
      </c>
      <c r="AG167" t="s">
        <v>51</v>
      </c>
      <c r="AH167" t="s">
        <v>228</v>
      </c>
      <c r="AI167" t="s">
        <v>68</v>
      </c>
      <c r="AJ167">
        <v>48547</v>
      </c>
      <c r="AK167">
        <v>125597</v>
      </c>
      <c r="AL167">
        <v>157147</v>
      </c>
      <c r="AM167">
        <v>228608</v>
      </c>
      <c r="AN167">
        <v>189397</v>
      </c>
      <c r="AO167">
        <v>182465</v>
      </c>
      <c r="AP167">
        <v>155212</v>
      </c>
      <c r="AQ167">
        <v>104608</v>
      </c>
      <c r="AR167">
        <v>76989</v>
      </c>
      <c r="AS167">
        <v>123416</v>
      </c>
      <c r="AT167">
        <v>103817</v>
      </c>
      <c r="AU167">
        <v>103059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140136.596672324</v>
      </c>
      <c r="BC167">
        <v>112269.414510876</v>
      </c>
      <c r="BD167">
        <v>110097.14704858699</v>
      </c>
      <c r="BE167">
        <v>170450.90780054801</v>
      </c>
      <c r="BF167">
        <v>0</v>
      </c>
      <c r="BG167">
        <v>79394.372017987596</v>
      </c>
      <c r="BH167">
        <v>39670.280729159902</v>
      </c>
      <c r="BI167">
        <v>11540.748159533399</v>
      </c>
      <c r="BJ167">
        <v>52778.479314379001</v>
      </c>
      <c r="BK167">
        <v>0</v>
      </c>
    </row>
    <row r="168" spans="1:63" x14ac:dyDescent="0.3">
      <c r="A168">
        <v>5574</v>
      </c>
      <c r="B168">
        <v>3.4409999999999998</v>
      </c>
      <c r="C168">
        <v>494.25220000000002</v>
      </c>
      <c r="D168" t="s">
        <v>229</v>
      </c>
      <c r="E168" t="s">
        <v>67</v>
      </c>
      <c r="F168" t="s">
        <v>68</v>
      </c>
      <c r="G168">
        <v>0.61</v>
      </c>
      <c r="H168" t="b">
        <v>0</v>
      </c>
      <c r="I168">
        <v>4.87</v>
      </c>
      <c r="J168">
        <v>494.25241</v>
      </c>
      <c r="K168" t="s">
        <v>230</v>
      </c>
      <c r="L168" t="s">
        <v>200</v>
      </c>
      <c r="M168" t="s">
        <v>231</v>
      </c>
      <c r="N168" t="s">
        <v>232</v>
      </c>
      <c r="O168">
        <v>530</v>
      </c>
      <c r="P168" t="b">
        <v>0</v>
      </c>
      <c r="Q168" t="b">
        <v>1</v>
      </c>
      <c r="R168" t="b">
        <v>0</v>
      </c>
      <c r="S168" t="s">
        <v>69</v>
      </c>
      <c r="T168" t="b">
        <v>0</v>
      </c>
      <c r="U168" t="b">
        <v>0</v>
      </c>
      <c r="V168">
        <v>5574</v>
      </c>
      <c r="W168">
        <v>0</v>
      </c>
      <c r="X168">
        <v>0</v>
      </c>
      <c r="Y168">
        <v>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1</v>
      </c>
      <c r="AF168">
        <v>12.88</v>
      </c>
      <c r="AG168" t="s">
        <v>60</v>
      </c>
      <c r="AH168" t="s">
        <v>233</v>
      </c>
      <c r="AI168" t="s">
        <v>68</v>
      </c>
      <c r="AJ168">
        <v>241143</v>
      </c>
      <c r="AK168">
        <v>395496</v>
      </c>
      <c r="AL168">
        <v>365833</v>
      </c>
      <c r="AM168">
        <v>134374</v>
      </c>
      <c r="AN168">
        <v>181853</v>
      </c>
      <c r="AO168">
        <v>55845</v>
      </c>
      <c r="AP168">
        <v>207692</v>
      </c>
      <c r="AQ168">
        <v>279353</v>
      </c>
      <c r="AR168">
        <v>318277</v>
      </c>
      <c r="AS168">
        <v>175429</v>
      </c>
      <c r="AT168">
        <v>255584</v>
      </c>
      <c r="AU168">
        <v>147277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159613.693417464</v>
      </c>
      <c r="BC168">
        <v>268440.66209944797</v>
      </c>
      <c r="BD168">
        <v>192763.46824897101</v>
      </c>
      <c r="BE168">
        <v>298567.78160355502</v>
      </c>
      <c r="BF168">
        <v>0</v>
      </c>
      <c r="BG168">
        <v>94629.444206738597</v>
      </c>
      <c r="BH168">
        <v>56094.284306485002</v>
      </c>
      <c r="BI168">
        <v>56195.878000165998</v>
      </c>
      <c r="BJ168">
        <v>142967.17175782501</v>
      </c>
      <c r="BK168">
        <v>0</v>
      </c>
    </row>
    <row r="169" spans="1:63" x14ac:dyDescent="0.3">
      <c r="A169">
        <v>5611</v>
      </c>
      <c r="B169">
        <v>5.056</v>
      </c>
      <c r="C169">
        <v>496.26751999999999</v>
      </c>
      <c r="D169" t="s">
        <v>235</v>
      </c>
      <c r="E169" t="s">
        <v>67</v>
      </c>
      <c r="F169" t="s">
        <v>68</v>
      </c>
      <c r="G169">
        <v>0.67</v>
      </c>
      <c r="H169" t="b">
        <v>1</v>
      </c>
      <c r="I169">
        <v>5.42</v>
      </c>
      <c r="J169">
        <v>496.2681</v>
      </c>
      <c r="K169" t="s">
        <v>234</v>
      </c>
      <c r="L169" t="s">
        <v>200</v>
      </c>
      <c r="M169" t="s">
        <v>236</v>
      </c>
      <c r="N169" t="s">
        <v>237</v>
      </c>
      <c r="O169">
        <v>530</v>
      </c>
      <c r="P169" t="b">
        <v>0</v>
      </c>
      <c r="Q169" t="b">
        <v>1</v>
      </c>
      <c r="R169" t="b">
        <v>0</v>
      </c>
      <c r="S169" t="s">
        <v>69</v>
      </c>
      <c r="T169" t="b">
        <v>0</v>
      </c>
      <c r="U169" t="b">
        <v>0</v>
      </c>
      <c r="V169">
        <v>5611</v>
      </c>
      <c r="W169">
        <v>0</v>
      </c>
      <c r="X169">
        <v>0</v>
      </c>
      <c r="Y169">
        <v>1</v>
      </c>
      <c r="Z169">
        <v>0.66</v>
      </c>
      <c r="AA169">
        <v>0.95</v>
      </c>
      <c r="AB169">
        <v>0.4</v>
      </c>
      <c r="AC169">
        <v>5</v>
      </c>
      <c r="AD169">
        <v>0.4</v>
      </c>
      <c r="AE169">
        <v>1.28</v>
      </c>
      <c r="AF169">
        <v>72.94</v>
      </c>
      <c r="AG169" t="s">
        <v>55</v>
      </c>
      <c r="AH169" t="s">
        <v>238</v>
      </c>
      <c r="AI169" t="s">
        <v>239</v>
      </c>
      <c r="AJ169">
        <v>968241</v>
      </c>
      <c r="AK169">
        <v>1082211</v>
      </c>
      <c r="AL169">
        <v>1113077</v>
      </c>
      <c r="AM169">
        <v>1101525</v>
      </c>
      <c r="AN169">
        <v>969036</v>
      </c>
      <c r="AO169">
        <v>1299852</v>
      </c>
      <c r="AP169">
        <v>1259238</v>
      </c>
      <c r="AQ169">
        <v>1258747</v>
      </c>
      <c r="AR169">
        <v>1246990</v>
      </c>
      <c r="AS169">
        <v>1297733</v>
      </c>
      <c r="AT169">
        <v>1214041</v>
      </c>
      <c r="AU169">
        <v>1276861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1079042.98390408</v>
      </c>
      <c r="BC169">
        <v>1254991.77713297</v>
      </c>
      <c r="BD169">
        <v>1262878.29142227</v>
      </c>
      <c r="BE169">
        <v>1098937.74535023</v>
      </c>
      <c r="BF169">
        <v>0</v>
      </c>
      <c r="BG169">
        <v>191226.35922516001</v>
      </c>
      <c r="BH169">
        <v>6933.9127783881004</v>
      </c>
      <c r="BI169">
        <v>43563.102617763303</v>
      </c>
      <c r="BJ169">
        <v>15594.5223500185</v>
      </c>
      <c r="BK169">
        <v>0</v>
      </c>
    </row>
    <row r="170" spans="1:63" x14ac:dyDescent="0.3">
      <c r="A170">
        <v>5722</v>
      </c>
      <c r="B170">
        <v>3.8069999999999999</v>
      </c>
      <c r="C170">
        <v>504.23462000000001</v>
      </c>
      <c r="D170" t="s">
        <v>240</v>
      </c>
      <c r="E170" t="s">
        <v>67</v>
      </c>
      <c r="F170" t="s">
        <v>68</v>
      </c>
      <c r="G170">
        <v>0.17</v>
      </c>
      <c r="H170" t="b">
        <v>0</v>
      </c>
      <c r="I170">
        <v>4.75</v>
      </c>
      <c r="J170">
        <v>504.23678999999998</v>
      </c>
      <c r="K170" t="s">
        <v>241</v>
      </c>
      <c r="L170" t="s">
        <v>200</v>
      </c>
      <c r="M170" t="s">
        <v>242</v>
      </c>
      <c r="N170" t="s">
        <v>243</v>
      </c>
      <c r="O170">
        <v>530</v>
      </c>
      <c r="P170" t="b">
        <v>0</v>
      </c>
      <c r="Q170" t="b">
        <v>1</v>
      </c>
      <c r="R170" t="b">
        <v>0</v>
      </c>
      <c r="S170" t="s">
        <v>69</v>
      </c>
      <c r="T170" t="b">
        <v>0</v>
      </c>
      <c r="U170" t="b">
        <v>0</v>
      </c>
      <c r="V170">
        <v>5722</v>
      </c>
      <c r="W170">
        <v>0</v>
      </c>
      <c r="X170">
        <v>0</v>
      </c>
      <c r="Y170">
        <v>0.98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0.98</v>
      </c>
      <c r="AF170">
        <v>9</v>
      </c>
      <c r="AG170" t="s">
        <v>50</v>
      </c>
      <c r="AH170" t="s">
        <v>244</v>
      </c>
      <c r="AI170" t="s">
        <v>68</v>
      </c>
      <c r="AJ170">
        <v>78628</v>
      </c>
      <c r="AK170">
        <v>62741</v>
      </c>
      <c r="AL170">
        <v>85876</v>
      </c>
      <c r="AM170">
        <v>88106</v>
      </c>
      <c r="AN170">
        <v>201167</v>
      </c>
      <c r="AO170">
        <v>234458</v>
      </c>
      <c r="AP170">
        <v>142614</v>
      </c>
      <c r="AQ170">
        <v>102847</v>
      </c>
      <c r="AR170">
        <v>62565</v>
      </c>
      <c r="AS170">
        <v>79177</v>
      </c>
      <c r="AT170">
        <v>177881</v>
      </c>
      <c r="AU170">
        <v>101798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171417.67067597</v>
      </c>
      <c r="BC170">
        <v>102675.24572195399</v>
      </c>
      <c r="BD170">
        <v>119618.493966902</v>
      </c>
      <c r="BE170">
        <v>78907.702795272096</v>
      </c>
      <c r="BF170">
        <v>0</v>
      </c>
      <c r="BG170">
        <v>82064.149635177004</v>
      </c>
      <c r="BH170">
        <v>40024.499783570398</v>
      </c>
      <c r="BI170">
        <v>51708.876516252101</v>
      </c>
      <c r="BJ170">
        <v>14044.738311794899</v>
      </c>
      <c r="BK170">
        <v>0</v>
      </c>
    </row>
    <row r="171" spans="1:63" x14ac:dyDescent="0.3">
      <c r="A171">
        <v>5747</v>
      </c>
      <c r="B171">
        <v>4.32</v>
      </c>
      <c r="C171">
        <v>506.24939000000001</v>
      </c>
      <c r="D171" t="s">
        <v>245</v>
      </c>
      <c r="E171" t="s">
        <v>67</v>
      </c>
      <c r="F171" t="s">
        <v>68</v>
      </c>
      <c r="G171">
        <v>0.28000000000000003</v>
      </c>
      <c r="H171" t="b">
        <v>0</v>
      </c>
      <c r="I171">
        <v>5.12</v>
      </c>
      <c r="J171">
        <v>506.25241</v>
      </c>
      <c r="K171" t="s">
        <v>246</v>
      </c>
      <c r="L171" t="s">
        <v>200</v>
      </c>
      <c r="M171" t="s">
        <v>247</v>
      </c>
      <c r="N171" t="s">
        <v>248</v>
      </c>
      <c r="O171">
        <v>530</v>
      </c>
      <c r="P171" t="b">
        <v>0</v>
      </c>
      <c r="Q171" t="b">
        <v>1</v>
      </c>
      <c r="R171" t="b">
        <v>0</v>
      </c>
      <c r="S171" t="s">
        <v>69</v>
      </c>
      <c r="T171" t="b">
        <v>0</v>
      </c>
      <c r="U171" t="b">
        <v>0</v>
      </c>
      <c r="V171">
        <v>5747</v>
      </c>
      <c r="W171">
        <v>0</v>
      </c>
      <c r="X171">
        <v>0</v>
      </c>
      <c r="Y171">
        <v>0.96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0.96</v>
      </c>
      <c r="AF171">
        <v>32.479999999999997</v>
      </c>
      <c r="AG171" t="s">
        <v>54</v>
      </c>
      <c r="AH171" t="s">
        <v>249</v>
      </c>
      <c r="AI171" t="s">
        <v>68</v>
      </c>
      <c r="AJ171">
        <v>272095</v>
      </c>
      <c r="AK171">
        <v>251384</v>
      </c>
      <c r="AL171">
        <v>396620</v>
      </c>
      <c r="AM171">
        <v>611106</v>
      </c>
      <c r="AN171">
        <v>689704</v>
      </c>
      <c r="AO171">
        <v>977965</v>
      </c>
      <c r="AP171">
        <v>643524</v>
      </c>
      <c r="AQ171">
        <v>139878</v>
      </c>
      <c r="AR171">
        <v>357378</v>
      </c>
      <c r="AS171">
        <v>302789</v>
      </c>
      <c r="AT171">
        <v>296633</v>
      </c>
      <c r="AU171">
        <v>334108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646588.25817913702</v>
      </c>
      <c r="BC171">
        <v>380260.35756080103</v>
      </c>
      <c r="BD171">
        <v>311176.31393120001</v>
      </c>
      <c r="BE171">
        <v>419703.16320044099</v>
      </c>
      <c r="BF171">
        <v>0</v>
      </c>
      <c r="BG171">
        <v>354904.662630509</v>
      </c>
      <c r="BH171">
        <v>252601.30010239399</v>
      </c>
      <c r="BI171">
        <v>20096.115585274802</v>
      </c>
      <c r="BJ171">
        <v>180968.445309128</v>
      </c>
      <c r="BK171">
        <v>0</v>
      </c>
    </row>
    <row r="172" spans="1:63" x14ac:dyDescent="0.3">
      <c r="A172">
        <v>5748</v>
      </c>
      <c r="B172">
        <v>4.6970000000000001</v>
      </c>
      <c r="C172">
        <v>506.24957000000001</v>
      </c>
      <c r="D172" t="s">
        <v>245</v>
      </c>
      <c r="E172" t="s">
        <v>67</v>
      </c>
      <c r="F172" t="s">
        <v>68</v>
      </c>
      <c r="G172">
        <v>0.67</v>
      </c>
      <c r="H172" t="b">
        <v>1</v>
      </c>
      <c r="I172">
        <v>5.12</v>
      </c>
      <c r="J172">
        <v>506.25241</v>
      </c>
      <c r="K172" t="s">
        <v>246</v>
      </c>
      <c r="L172" t="s">
        <v>200</v>
      </c>
      <c r="M172" t="s">
        <v>247</v>
      </c>
      <c r="N172" t="s">
        <v>248</v>
      </c>
      <c r="O172">
        <v>530</v>
      </c>
      <c r="P172" t="b">
        <v>0</v>
      </c>
      <c r="Q172" t="b">
        <v>1</v>
      </c>
      <c r="R172" t="b">
        <v>0</v>
      </c>
      <c r="S172" t="s">
        <v>69</v>
      </c>
      <c r="T172" t="b">
        <v>0</v>
      </c>
      <c r="U172" t="b">
        <v>0</v>
      </c>
      <c r="V172">
        <v>5748</v>
      </c>
      <c r="W172">
        <v>0</v>
      </c>
      <c r="X172">
        <v>0</v>
      </c>
      <c r="Y172">
        <v>0.96</v>
      </c>
      <c r="Z172">
        <v>0.6</v>
      </c>
      <c r="AA172">
        <v>0.86</v>
      </c>
      <c r="AB172">
        <v>0.36</v>
      </c>
      <c r="AC172">
        <v>5</v>
      </c>
      <c r="AD172">
        <v>0.4</v>
      </c>
      <c r="AE172">
        <v>1.21</v>
      </c>
      <c r="AF172">
        <v>81.97</v>
      </c>
      <c r="AG172" t="s">
        <v>54</v>
      </c>
      <c r="AH172" t="s">
        <v>250</v>
      </c>
      <c r="AI172" t="s">
        <v>251</v>
      </c>
      <c r="AJ172">
        <v>1614297</v>
      </c>
      <c r="AK172">
        <v>1784572</v>
      </c>
      <c r="AL172">
        <v>2226233</v>
      </c>
      <c r="AM172">
        <v>2651287</v>
      </c>
      <c r="AN172">
        <v>3998659</v>
      </c>
      <c r="AO172">
        <v>3463911</v>
      </c>
      <c r="AP172">
        <v>2319693</v>
      </c>
      <c r="AQ172">
        <v>965399</v>
      </c>
      <c r="AR172">
        <v>1769599</v>
      </c>
      <c r="AS172">
        <v>1781468</v>
      </c>
      <c r="AT172">
        <v>1678923</v>
      </c>
      <c r="AU172">
        <v>1739821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3025622.33513895</v>
      </c>
      <c r="BC172">
        <v>1684897.0744080001</v>
      </c>
      <c r="BD172">
        <v>1733404.02149857</v>
      </c>
      <c r="BE172">
        <v>2220697.3176934998</v>
      </c>
      <c r="BF172">
        <v>0</v>
      </c>
      <c r="BG172">
        <v>1251146.6527821501</v>
      </c>
      <c r="BH172">
        <v>681108.602918513</v>
      </c>
      <c r="BI172">
        <v>51572.630479921703</v>
      </c>
      <c r="BJ172">
        <v>433383.87045236799</v>
      </c>
      <c r="BK172">
        <v>0</v>
      </c>
    </row>
    <row r="173" spans="1:63" x14ac:dyDescent="0.3">
      <c r="A173">
        <v>5749</v>
      </c>
      <c r="B173">
        <v>5.1130000000000004</v>
      </c>
      <c r="C173">
        <v>506.24959999999999</v>
      </c>
      <c r="D173" t="s">
        <v>245</v>
      </c>
      <c r="E173" t="s">
        <v>67</v>
      </c>
      <c r="F173" t="s">
        <v>68</v>
      </c>
      <c r="G173">
        <v>0.61</v>
      </c>
      <c r="H173" t="b">
        <v>0</v>
      </c>
      <c r="I173">
        <v>5.12</v>
      </c>
      <c r="J173">
        <v>506.25241</v>
      </c>
      <c r="K173" t="s">
        <v>246</v>
      </c>
      <c r="L173" t="s">
        <v>200</v>
      </c>
      <c r="M173" t="s">
        <v>247</v>
      </c>
      <c r="N173" t="s">
        <v>248</v>
      </c>
      <c r="O173">
        <v>530</v>
      </c>
      <c r="P173" t="b">
        <v>0</v>
      </c>
      <c r="Q173" t="b">
        <v>1</v>
      </c>
      <c r="R173" t="b">
        <v>0</v>
      </c>
      <c r="S173" t="s">
        <v>69</v>
      </c>
      <c r="T173" t="b">
        <v>0</v>
      </c>
      <c r="U173" t="b">
        <v>0</v>
      </c>
      <c r="V173">
        <v>5749</v>
      </c>
      <c r="W173">
        <v>0</v>
      </c>
      <c r="X173">
        <v>0</v>
      </c>
      <c r="Y173">
        <v>0.97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0.97</v>
      </c>
      <c r="AF173">
        <v>27.08</v>
      </c>
      <c r="AG173" t="s">
        <v>60</v>
      </c>
      <c r="AH173" t="s">
        <v>252</v>
      </c>
      <c r="AI173" t="s">
        <v>68</v>
      </c>
      <c r="AJ173">
        <v>325720</v>
      </c>
      <c r="AK173">
        <v>461152</v>
      </c>
      <c r="AL173">
        <v>551205</v>
      </c>
      <c r="AM173">
        <v>745718</v>
      </c>
      <c r="AN173">
        <v>704816</v>
      </c>
      <c r="AO173">
        <v>744041</v>
      </c>
      <c r="AP173">
        <v>648893</v>
      </c>
      <c r="AQ173">
        <v>406901</v>
      </c>
      <c r="AR173">
        <v>398096</v>
      </c>
      <c r="AS173">
        <v>474374</v>
      </c>
      <c r="AT173">
        <v>416542</v>
      </c>
      <c r="AU173">
        <v>441256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591525.50241463701</v>
      </c>
      <c r="BC173">
        <v>484629.96214285999</v>
      </c>
      <c r="BD173">
        <v>444057.68861580599</v>
      </c>
      <c r="BE173">
        <v>586025.05219951598</v>
      </c>
      <c r="BF173">
        <v>0</v>
      </c>
      <c r="BG173">
        <v>231028.469054505</v>
      </c>
      <c r="BH173">
        <v>142323.94083531699</v>
      </c>
      <c r="BI173">
        <v>29017.6258415835</v>
      </c>
      <c r="BJ173">
        <v>145442.98204078001</v>
      </c>
      <c r="BK173">
        <v>0</v>
      </c>
    </row>
    <row r="174" spans="1:63" x14ac:dyDescent="0.3">
      <c r="A174">
        <v>14964</v>
      </c>
      <c r="B174">
        <v>24.88</v>
      </c>
      <c r="C174">
        <v>1139.6427000000001</v>
      </c>
      <c r="D174" t="s">
        <v>829</v>
      </c>
      <c r="E174" t="s">
        <v>67</v>
      </c>
      <c r="F174" t="s">
        <v>68</v>
      </c>
      <c r="G174">
        <v>0.22</v>
      </c>
      <c r="H174" t="b">
        <v>0</v>
      </c>
      <c r="I174">
        <v>9.34</v>
      </c>
      <c r="J174">
        <v>1139.65698</v>
      </c>
      <c r="K174" t="s">
        <v>830</v>
      </c>
      <c r="L174" t="s">
        <v>831</v>
      </c>
      <c r="M174" t="s">
        <v>832</v>
      </c>
      <c r="N174" t="s">
        <v>833</v>
      </c>
      <c r="O174">
        <v>530</v>
      </c>
      <c r="P174" t="b">
        <v>0</v>
      </c>
      <c r="Q174" t="b">
        <v>1</v>
      </c>
      <c r="R174" t="b">
        <v>0</v>
      </c>
      <c r="S174" t="s">
        <v>69</v>
      </c>
      <c r="T174" t="b">
        <v>0</v>
      </c>
      <c r="U174" t="b">
        <v>0</v>
      </c>
      <c r="V174">
        <v>14964</v>
      </c>
      <c r="W174">
        <v>0</v>
      </c>
      <c r="X174">
        <v>0</v>
      </c>
      <c r="Y174">
        <v>0.82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0.82</v>
      </c>
      <c r="AF174">
        <v>11.56</v>
      </c>
      <c r="AG174" t="s">
        <v>49</v>
      </c>
      <c r="AH174" t="s">
        <v>834</v>
      </c>
      <c r="AI174" t="s">
        <v>68</v>
      </c>
      <c r="AJ174">
        <v>96695</v>
      </c>
      <c r="AK174">
        <v>19193</v>
      </c>
      <c r="AL174">
        <v>59377</v>
      </c>
      <c r="AM174">
        <v>68284</v>
      </c>
      <c r="AN174">
        <v>147651</v>
      </c>
      <c r="AO174">
        <v>162952</v>
      </c>
      <c r="AP174">
        <v>62507</v>
      </c>
      <c r="AQ174">
        <v>101152</v>
      </c>
      <c r="AR174">
        <v>128852</v>
      </c>
      <c r="AS174">
        <v>67890</v>
      </c>
      <c r="AT174">
        <v>41078</v>
      </c>
      <c r="AU174">
        <v>49351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135765.85921012799</v>
      </c>
      <c r="BC174">
        <v>97503.705229719693</v>
      </c>
      <c r="BD174">
        <v>52773.208889031601</v>
      </c>
      <c r="BE174">
        <v>48951.362249382597</v>
      </c>
      <c r="BF174">
        <v>0</v>
      </c>
      <c r="BG174">
        <v>34690.495195354699</v>
      </c>
      <c r="BH174">
        <v>33322.443842028501</v>
      </c>
      <c r="BI174">
        <v>13729.829497598301</v>
      </c>
      <c r="BJ174">
        <v>26153.133697902598</v>
      </c>
      <c r="BK174">
        <v>0</v>
      </c>
    </row>
    <row r="175" spans="1:63" x14ac:dyDescent="0.3">
      <c r="A175">
        <v>15089</v>
      </c>
      <c r="B175">
        <v>25.111999999999998</v>
      </c>
      <c r="C175">
        <v>1153.65894</v>
      </c>
      <c r="D175" t="s">
        <v>835</v>
      </c>
      <c r="E175" t="s">
        <v>67</v>
      </c>
      <c r="F175" t="s">
        <v>68</v>
      </c>
      <c r="G175">
        <v>0.17</v>
      </c>
      <c r="H175" t="b">
        <v>0</v>
      </c>
      <c r="I175">
        <v>9.4</v>
      </c>
      <c r="J175">
        <v>1153.67273</v>
      </c>
      <c r="K175" t="s">
        <v>836</v>
      </c>
      <c r="L175" t="s">
        <v>831</v>
      </c>
      <c r="M175" t="s">
        <v>837</v>
      </c>
      <c r="N175" t="s">
        <v>838</v>
      </c>
      <c r="O175">
        <v>530</v>
      </c>
      <c r="P175" t="b">
        <v>0</v>
      </c>
      <c r="Q175" t="b">
        <v>1</v>
      </c>
      <c r="R175" t="b">
        <v>0</v>
      </c>
      <c r="S175" t="s">
        <v>69</v>
      </c>
      <c r="T175" t="b">
        <v>0</v>
      </c>
      <c r="U175" t="b">
        <v>0</v>
      </c>
      <c r="V175">
        <v>15089</v>
      </c>
      <c r="W175">
        <v>0</v>
      </c>
      <c r="X175">
        <v>0</v>
      </c>
      <c r="Y175">
        <v>0.84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0.84</v>
      </c>
      <c r="AF175">
        <v>16.34</v>
      </c>
      <c r="AG175" t="s">
        <v>59</v>
      </c>
      <c r="AH175" t="s">
        <v>839</v>
      </c>
      <c r="AI175" t="s">
        <v>68</v>
      </c>
      <c r="AJ175">
        <v>50458</v>
      </c>
      <c r="AK175">
        <v>37491</v>
      </c>
      <c r="AL175">
        <v>44779</v>
      </c>
      <c r="AM175">
        <v>35273</v>
      </c>
      <c r="AN175">
        <v>147852</v>
      </c>
      <c r="AO175">
        <v>159949</v>
      </c>
      <c r="AP175">
        <v>82224</v>
      </c>
      <c r="AQ175">
        <v>17357</v>
      </c>
      <c r="AR175">
        <v>57511</v>
      </c>
      <c r="AS175">
        <v>76883</v>
      </c>
      <c r="AT175">
        <v>66919</v>
      </c>
      <c r="AU175">
        <v>34620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119419.676156955</v>
      </c>
      <c r="BC175">
        <v>52364.134294543903</v>
      </c>
      <c r="BD175">
        <v>59473.768762092703</v>
      </c>
      <c r="BE175">
        <v>39180.855689208198</v>
      </c>
      <c r="BF175">
        <v>0</v>
      </c>
      <c r="BG175">
        <v>60028.386684272496</v>
      </c>
      <c r="BH175">
        <v>32738.573437481999</v>
      </c>
      <c r="BI175">
        <v>22093.391596708101</v>
      </c>
      <c r="BJ175">
        <v>4973.0420328000801</v>
      </c>
      <c r="BK175">
        <v>0</v>
      </c>
    </row>
    <row r="176" spans="1:63" x14ac:dyDescent="0.3">
      <c r="A176">
        <v>15124</v>
      </c>
      <c r="B176">
        <v>24.536999999999999</v>
      </c>
      <c r="C176">
        <v>1157.68445</v>
      </c>
      <c r="D176" t="s">
        <v>840</v>
      </c>
      <c r="E176" t="s">
        <v>67</v>
      </c>
      <c r="F176" t="s">
        <v>68</v>
      </c>
      <c r="G176">
        <v>0.06</v>
      </c>
      <c r="H176" t="b">
        <v>0</v>
      </c>
      <c r="I176">
        <v>10.14</v>
      </c>
      <c r="J176">
        <v>1157.70398</v>
      </c>
      <c r="K176" t="s">
        <v>841</v>
      </c>
      <c r="L176" t="s">
        <v>831</v>
      </c>
      <c r="M176" t="s">
        <v>842</v>
      </c>
      <c r="N176" t="s">
        <v>843</v>
      </c>
      <c r="O176">
        <v>530</v>
      </c>
      <c r="P176" t="b">
        <v>0</v>
      </c>
      <c r="Q176" t="b">
        <v>1</v>
      </c>
      <c r="R176" t="b">
        <v>0</v>
      </c>
      <c r="S176" t="s">
        <v>69</v>
      </c>
      <c r="T176" t="b">
        <v>0</v>
      </c>
      <c r="U176" t="b">
        <v>0</v>
      </c>
      <c r="V176">
        <v>15124</v>
      </c>
      <c r="W176">
        <v>0</v>
      </c>
      <c r="X176">
        <v>0</v>
      </c>
      <c r="Y176">
        <v>0.7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0.7</v>
      </c>
      <c r="AF176">
        <v>8.02</v>
      </c>
      <c r="AG176" t="s">
        <v>52</v>
      </c>
      <c r="AH176" t="s">
        <v>844</v>
      </c>
      <c r="AI176" t="s">
        <v>68</v>
      </c>
      <c r="AJ176">
        <v>23680</v>
      </c>
      <c r="AK176">
        <v>71954</v>
      </c>
      <c r="AL176">
        <v>70285</v>
      </c>
      <c r="AM176">
        <v>107909</v>
      </c>
      <c r="AN176">
        <v>61517</v>
      </c>
      <c r="AO176">
        <v>90319</v>
      </c>
      <c r="AP176">
        <v>94285</v>
      </c>
      <c r="AQ176">
        <v>63160</v>
      </c>
      <c r="AR176">
        <v>45653</v>
      </c>
      <c r="AS176">
        <v>109587</v>
      </c>
      <c r="AT176">
        <v>51020</v>
      </c>
      <c r="AU176">
        <v>51820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58505.263146195903</v>
      </c>
      <c r="BC176">
        <v>67699.351834405505</v>
      </c>
      <c r="BD176">
        <v>70809.154158973397</v>
      </c>
      <c r="BE176">
        <v>83382.599820197895</v>
      </c>
      <c r="BF176">
        <v>0</v>
      </c>
      <c r="BG176">
        <v>33421.526417573899</v>
      </c>
      <c r="BH176">
        <v>24631.296684815701</v>
      </c>
      <c r="BI176">
        <v>33585.086128675299</v>
      </c>
      <c r="BJ176">
        <v>21256.8430942124</v>
      </c>
      <c r="BK176">
        <v>0</v>
      </c>
    </row>
    <row r="177" spans="1:63" x14ac:dyDescent="0.3">
      <c r="A177">
        <v>15215</v>
      </c>
      <c r="B177">
        <v>25.619</v>
      </c>
      <c r="C177">
        <v>1167.67273</v>
      </c>
      <c r="D177" t="s">
        <v>845</v>
      </c>
      <c r="E177" t="s">
        <v>67</v>
      </c>
      <c r="F177" t="s">
        <v>68</v>
      </c>
      <c r="G177">
        <v>0.17</v>
      </c>
      <c r="H177" t="b">
        <v>0</v>
      </c>
      <c r="I177">
        <v>9.76</v>
      </c>
      <c r="J177">
        <v>1167.6883499999999</v>
      </c>
      <c r="K177" t="s">
        <v>846</v>
      </c>
      <c r="L177" t="s">
        <v>831</v>
      </c>
      <c r="M177" t="s">
        <v>847</v>
      </c>
      <c r="N177" t="s">
        <v>848</v>
      </c>
      <c r="O177">
        <v>530</v>
      </c>
      <c r="P177" t="b">
        <v>0</v>
      </c>
      <c r="Q177" t="b">
        <v>1</v>
      </c>
      <c r="R177" t="b">
        <v>0</v>
      </c>
      <c r="S177" t="s">
        <v>69</v>
      </c>
      <c r="T177" t="b">
        <v>0</v>
      </c>
      <c r="U177" t="b">
        <v>0</v>
      </c>
      <c r="V177">
        <v>15215</v>
      </c>
      <c r="W177">
        <v>0</v>
      </c>
      <c r="X177">
        <v>0</v>
      </c>
      <c r="Y177">
        <v>0.8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0.8</v>
      </c>
      <c r="AF177">
        <v>7.65</v>
      </c>
      <c r="AG177" t="s">
        <v>58</v>
      </c>
      <c r="AH177" t="s">
        <v>849</v>
      </c>
      <c r="AI177" t="s">
        <v>68</v>
      </c>
      <c r="AJ177">
        <v>0</v>
      </c>
      <c r="AK177">
        <v>25783</v>
      </c>
      <c r="AL177">
        <v>26533</v>
      </c>
      <c r="AM177">
        <v>62130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64869</v>
      </c>
      <c r="AT177">
        <v>30515</v>
      </c>
      <c r="AU177">
        <v>70736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55373.511615666299</v>
      </c>
      <c r="BE177">
        <v>38148.8547519567</v>
      </c>
      <c r="BF177">
        <v>0</v>
      </c>
      <c r="BG177">
        <v>0</v>
      </c>
      <c r="BH177">
        <v>0</v>
      </c>
      <c r="BI177">
        <v>21727.035244431299</v>
      </c>
      <c r="BJ177">
        <v>20771.822957900698</v>
      </c>
      <c r="BK177">
        <v>0</v>
      </c>
    </row>
    <row r="178" spans="1:63" x14ac:dyDescent="0.3">
      <c r="A178">
        <v>15238</v>
      </c>
      <c r="B178">
        <v>24.821000000000002</v>
      </c>
      <c r="C178">
        <v>1171.69849</v>
      </c>
      <c r="D178" t="s">
        <v>850</v>
      </c>
      <c r="E178" t="s">
        <v>67</v>
      </c>
      <c r="F178" t="s">
        <v>68</v>
      </c>
      <c r="G178">
        <v>0.28000000000000003</v>
      </c>
      <c r="H178" t="b">
        <v>0</v>
      </c>
      <c r="I178">
        <v>10.33</v>
      </c>
      <c r="J178">
        <v>1171.7195999999999</v>
      </c>
      <c r="K178" t="s">
        <v>851</v>
      </c>
      <c r="L178" t="s">
        <v>831</v>
      </c>
      <c r="M178" t="s">
        <v>852</v>
      </c>
      <c r="N178" t="s">
        <v>853</v>
      </c>
      <c r="O178">
        <v>530</v>
      </c>
      <c r="P178" t="b">
        <v>0</v>
      </c>
      <c r="Q178" t="b">
        <v>1</v>
      </c>
      <c r="R178" t="b">
        <v>0</v>
      </c>
      <c r="S178" t="s">
        <v>69</v>
      </c>
      <c r="T178" t="b">
        <v>0</v>
      </c>
      <c r="U178" t="b">
        <v>0</v>
      </c>
      <c r="V178">
        <v>15238</v>
      </c>
      <c r="W178">
        <v>0</v>
      </c>
      <c r="X178">
        <v>0</v>
      </c>
      <c r="Y178">
        <v>0.76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0.76</v>
      </c>
      <c r="AF178">
        <v>8.5</v>
      </c>
      <c r="AG178" t="s">
        <v>53</v>
      </c>
      <c r="AH178" t="s">
        <v>854</v>
      </c>
      <c r="AI178" t="s">
        <v>68</v>
      </c>
      <c r="AJ178">
        <v>81520</v>
      </c>
      <c r="AK178">
        <v>69820</v>
      </c>
      <c r="AL178">
        <v>72600</v>
      </c>
      <c r="AM178">
        <v>69634</v>
      </c>
      <c r="AN178">
        <v>102017</v>
      </c>
      <c r="AO178">
        <v>128489</v>
      </c>
      <c r="AP178">
        <v>73717</v>
      </c>
      <c r="AQ178">
        <v>25060</v>
      </c>
      <c r="AR178">
        <v>47102</v>
      </c>
      <c r="AS178">
        <v>46836</v>
      </c>
      <c r="AT178">
        <v>112138</v>
      </c>
      <c r="AU178">
        <v>55585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104008.674113161</v>
      </c>
      <c r="BC178">
        <v>48626.1894856543</v>
      </c>
      <c r="BD178">
        <v>71519.8297742133</v>
      </c>
      <c r="BE178">
        <v>70684.588423109904</v>
      </c>
      <c r="BF178">
        <v>0</v>
      </c>
      <c r="BG178">
        <v>23547.8135276549</v>
      </c>
      <c r="BH178">
        <v>24364.607339125901</v>
      </c>
      <c r="BI178">
        <v>35447.576522588999</v>
      </c>
      <c r="BJ178">
        <v>1661.08863644282</v>
      </c>
      <c r="BK178">
        <v>0</v>
      </c>
    </row>
    <row r="179" spans="1:63" x14ac:dyDescent="0.3">
      <c r="A179">
        <v>15239</v>
      </c>
      <c r="B179">
        <v>25.006</v>
      </c>
      <c r="C179">
        <v>1171.7003199999999</v>
      </c>
      <c r="D179" t="s">
        <v>850</v>
      </c>
      <c r="E179" t="s">
        <v>67</v>
      </c>
      <c r="F179" t="s">
        <v>68</v>
      </c>
      <c r="G179">
        <v>0.61</v>
      </c>
      <c r="H179" t="b">
        <v>0</v>
      </c>
      <c r="I179">
        <v>10.33</v>
      </c>
      <c r="J179">
        <v>1171.7195999999999</v>
      </c>
      <c r="K179" t="s">
        <v>851</v>
      </c>
      <c r="L179" t="s">
        <v>831</v>
      </c>
      <c r="M179" t="s">
        <v>852</v>
      </c>
      <c r="N179" t="s">
        <v>853</v>
      </c>
      <c r="O179">
        <v>530</v>
      </c>
      <c r="P179" t="b">
        <v>0</v>
      </c>
      <c r="Q179" t="b">
        <v>1</v>
      </c>
      <c r="R179" t="b">
        <v>0</v>
      </c>
      <c r="S179" t="s">
        <v>69</v>
      </c>
      <c r="T179" t="b">
        <v>0</v>
      </c>
      <c r="U179" t="b">
        <v>0</v>
      </c>
      <c r="V179">
        <v>15239</v>
      </c>
      <c r="W179">
        <v>0</v>
      </c>
      <c r="X179">
        <v>0</v>
      </c>
      <c r="Y179">
        <v>0.74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0.74</v>
      </c>
      <c r="AF179">
        <v>13.15</v>
      </c>
      <c r="AG179" t="s">
        <v>59</v>
      </c>
      <c r="AH179" t="s">
        <v>855</v>
      </c>
      <c r="AI179" t="s">
        <v>68</v>
      </c>
      <c r="AJ179">
        <v>101675</v>
      </c>
      <c r="AK179">
        <v>107954</v>
      </c>
      <c r="AL179">
        <v>135933</v>
      </c>
      <c r="AM179">
        <v>168780</v>
      </c>
      <c r="AN179">
        <v>138713</v>
      </c>
      <c r="AO179">
        <v>188893</v>
      </c>
      <c r="AP179">
        <v>154925</v>
      </c>
      <c r="AQ179">
        <v>155827</v>
      </c>
      <c r="AR179">
        <v>117169</v>
      </c>
      <c r="AS179">
        <v>184779</v>
      </c>
      <c r="AT179">
        <v>172470</v>
      </c>
      <c r="AU179">
        <v>103494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143093.56038684299</v>
      </c>
      <c r="BC179">
        <v>142640.01146397699</v>
      </c>
      <c r="BD179">
        <v>153581.112081395</v>
      </c>
      <c r="BE179">
        <v>137555.633515961</v>
      </c>
      <c r="BF179">
        <v>0</v>
      </c>
      <c r="BG179">
        <v>43773.735182181197</v>
      </c>
      <c r="BH179">
        <v>22063.4274350628</v>
      </c>
      <c r="BI179">
        <v>43810.829368058803</v>
      </c>
      <c r="BJ179">
        <v>30445.539424237701</v>
      </c>
      <c r="BK179">
        <v>0</v>
      </c>
    </row>
    <row r="180" spans="1:63" x14ac:dyDescent="0.3">
      <c r="A180">
        <v>15865</v>
      </c>
      <c r="B180">
        <v>25</v>
      </c>
      <c r="C180">
        <v>1239.68787</v>
      </c>
      <c r="D180" t="s">
        <v>856</v>
      </c>
      <c r="E180" t="s">
        <v>67</v>
      </c>
      <c r="F180" t="s">
        <v>68</v>
      </c>
      <c r="G180">
        <v>0.28000000000000003</v>
      </c>
      <c r="H180" t="b">
        <v>0</v>
      </c>
      <c r="I180">
        <v>10.08</v>
      </c>
      <c r="J180">
        <v>1239.6883499999999</v>
      </c>
      <c r="K180" t="s">
        <v>857</v>
      </c>
      <c r="L180" t="s">
        <v>831</v>
      </c>
      <c r="M180" t="s">
        <v>858</v>
      </c>
      <c r="N180" t="s">
        <v>859</v>
      </c>
      <c r="O180">
        <v>530</v>
      </c>
      <c r="P180" t="b">
        <v>0</v>
      </c>
      <c r="Q180" t="b">
        <v>1</v>
      </c>
      <c r="R180" t="b">
        <v>0</v>
      </c>
      <c r="S180" t="s">
        <v>69</v>
      </c>
      <c r="T180" t="b">
        <v>0</v>
      </c>
      <c r="U180" t="b">
        <v>0</v>
      </c>
      <c r="V180">
        <v>15865</v>
      </c>
      <c r="W180">
        <v>0</v>
      </c>
      <c r="X180">
        <v>0</v>
      </c>
      <c r="Y180">
        <v>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1</v>
      </c>
      <c r="AF180">
        <v>10.38</v>
      </c>
      <c r="AG180" t="s">
        <v>60</v>
      </c>
      <c r="AH180" t="s">
        <v>860</v>
      </c>
      <c r="AI180" t="s">
        <v>68</v>
      </c>
      <c r="AJ180">
        <v>57898</v>
      </c>
      <c r="AK180">
        <v>51898</v>
      </c>
      <c r="AL180">
        <v>66458</v>
      </c>
      <c r="AM180">
        <v>65095</v>
      </c>
      <c r="AN180">
        <v>75323</v>
      </c>
      <c r="AO180">
        <v>132205</v>
      </c>
      <c r="AP180">
        <v>89001</v>
      </c>
      <c r="AQ180">
        <v>21537</v>
      </c>
      <c r="AR180">
        <v>89382</v>
      </c>
      <c r="AS180">
        <v>114323</v>
      </c>
      <c r="AT180">
        <v>59550</v>
      </c>
      <c r="AU180">
        <v>106428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88475.275851980507</v>
      </c>
      <c r="BC180">
        <v>66640.307340199506</v>
      </c>
      <c r="BD180">
        <v>93433.7523691893</v>
      </c>
      <c r="BE180">
        <v>61150.247126084898</v>
      </c>
      <c r="BF180">
        <v>0</v>
      </c>
      <c r="BG180">
        <v>38860.430852851598</v>
      </c>
      <c r="BH180">
        <v>39060.7367490584</v>
      </c>
      <c r="BI180">
        <v>29608.598011577302</v>
      </c>
      <c r="BJ180">
        <v>8042.0481288228802</v>
      </c>
      <c r="BK180">
        <v>0</v>
      </c>
    </row>
    <row r="181" spans="1:63" x14ac:dyDescent="0.3">
      <c r="A181">
        <v>15866</v>
      </c>
      <c r="B181">
        <v>24.826000000000001</v>
      </c>
      <c r="C181">
        <v>1239.69226</v>
      </c>
      <c r="D181" t="s">
        <v>856</v>
      </c>
      <c r="E181" t="s">
        <v>67</v>
      </c>
      <c r="F181" t="s">
        <v>68</v>
      </c>
      <c r="G181">
        <v>0.11</v>
      </c>
      <c r="H181" t="b">
        <v>0</v>
      </c>
      <c r="I181">
        <v>10.08</v>
      </c>
      <c r="J181">
        <v>1239.6883499999999</v>
      </c>
      <c r="K181" t="s">
        <v>857</v>
      </c>
      <c r="L181" t="s">
        <v>831</v>
      </c>
      <c r="M181" t="s">
        <v>858</v>
      </c>
      <c r="N181" t="s">
        <v>859</v>
      </c>
      <c r="O181">
        <v>530</v>
      </c>
      <c r="P181" t="b">
        <v>0</v>
      </c>
      <c r="Q181" t="b">
        <v>1</v>
      </c>
      <c r="R181" t="b">
        <v>0</v>
      </c>
      <c r="S181" t="s">
        <v>69</v>
      </c>
      <c r="T181" t="b">
        <v>0</v>
      </c>
      <c r="U181" t="b">
        <v>0</v>
      </c>
      <c r="V181">
        <v>15866</v>
      </c>
      <c r="W181">
        <v>0</v>
      </c>
      <c r="X181">
        <v>0</v>
      </c>
      <c r="Y181">
        <v>0.99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0.99</v>
      </c>
      <c r="AF181">
        <v>6.47</v>
      </c>
      <c r="AG181" t="s">
        <v>54</v>
      </c>
      <c r="AH181" t="s">
        <v>861</v>
      </c>
      <c r="AI181" t="s">
        <v>68</v>
      </c>
      <c r="AJ181">
        <v>56728</v>
      </c>
      <c r="AK181">
        <v>42058</v>
      </c>
      <c r="AL181">
        <v>76640</v>
      </c>
      <c r="AM181">
        <v>30866</v>
      </c>
      <c r="AN181">
        <v>46138</v>
      </c>
      <c r="AO181">
        <v>91965</v>
      </c>
      <c r="AP181">
        <v>34097</v>
      </c>
      <c r="AQ181">
        <v>26571</v>
      </c>
      <c r="AR181">
        <v>36390</v>
      </c>
      <c r="AS181">
        <v>46717</v>
      </c>
      <c r="AT181">
        <v>18745</v>
      </c>
      <c r="AU181">
        <v>29523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64943.379058793696</v>
      </c>
      <c r="BC181">
        <v>32352.602421792999</v>
      </c>
      <c r="BD181">
        <v>31661.729750511098</v>
      </c>
      <c r="BE181">
        <v>49854.432550020603</v>
      </c>
      <c r="BF181">
        <v>0</v>
      </c>
      <c r="BG181">
        <v>23992.875898074599</v>
      </c>
      <c r="BH181">
        <v>5136.9138457080198</v>
      </c>
      <c r="BI181">
        <v>14108.457782573199</v>
      </c>
      <c r="BJ181">
        <v>23862.404095521801</v>
      </c>
      <c r="BK181">
        <v>0</v>
      </c>
    </row>
    <row r="182" spans="1:63" x14ac:dyDescent="0.3">
      <c r="A182">
        <v>16234</v>
      </c>
      <c r="B182">
        <v>25.526</v>
      </c>
      <c r="C182">
        <v>1281.9139399999999</v>
      </c>
      <c r="D182" t="s">
        <v>862</v>
      </c>
      <c r="E182" t="s">
        <v>67</v>
      </c>
      <c r="F182" t="s">
        <v>68</v>
      </c>
      <c r="G182">
        <v>0.17</v>
      </c>
      <c r="H182" t="b">
        <v>0</v>
      </c>
      <c r="I182">
        <v>13.57</v>
      </c>
      <c r="J182">
        <v>1281.9231</v>
      </c>
      <c r="K182" t="s">
        <v>863</v>
      </c>
      <c r="L182" t="s">
        <v>831</v>
      </c>
      <c r="M182" t="s">
        <v>864</v>
      </c>
      <c r="N182" t="s">
        <v>865</v>
      </c>
      <c r="O182">
        <v>530</v>
      </c>
      <c r="P182" t="b">
        <v>0</v>
      </c>
      <c r="Q182" t="b">
        <v>1</v>
      </c>
      <c r="R182" t="b">
        <v>0</v>
      </c>
      <c r="S182" t="s">
        <v>69</v>
      </c>
      <c r="T182" t="b">
        <v>0</v>
      </c>
      <c r="U182" t="b">
        <v>0</v>
      </c>
      <c r="V182">
        <v>16234</v>
      </c>
      <c r="W182">
        <v>0</v>
      </c>
      <c r="X182">
        <v>0</v>
      </c>
      <c r="Y182">
        <v>0.9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0.9</v>
      </c>
      <c r="AF182">
        <v>15.41</v>
      </c>
      <c r="AG182" t="s">
        <v>57</v>
      </c>
      <c r="AH182" t="s">
        <v>866</v>
      </c>
      <c r="AI182" t="s">
        <v>68</v>
      </c>
      <c r="AJ182">
        <v>149294</v>
      </c>
      <c r="AK182">
        <v>0</v>
      </c>
      <c r="AL182">
        <v>0</v>
      </c>
      <c r="AM182">
        <v>0</v>
      </c>
      <c r="AN182">
        <v>103115</v>
      </c>
      <c r="AO182">
        <v>133083</v>
      </c>
      <c r="AP182">
        <v>265707</v>
      </c>
      <c r="AQ182">
        <v>202227</v>
      </c>
      <c r="AR182">
        <v>340768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10873</v>
      </c>
      <c r="AY182">
        <v>0</v>
      </c>
      <c r="AZ182">
        <v>0</v>
      </c>
      <c r="BA182">
        <v>0</v>
      </c>
      <c r="BB182">
        <v>128497.031765165</v>
      </c>
      <c r="BC182">
        <v>269567.14691162802</v>
      </c>
      <c r="BD182">
        <v>0</v>
      </c>
      <c r="BE182">
        <v>0</v>
      </c>
      <c r="BF182">
        <v>1812.0982452855101</v>
      </c>
      <c r="BG182">
        <v>23428.601065127801</v>
      </c>
      <c r="BH182">
        <v>69351.105200684993</v>
      </c>
      <c r="BI182">
        <v>0</v>
      </c>
      <c r="BJ182">
        <v>0</v>
      </c>
      <c r="BK182">
        <v>4438.7160647422597</v>
      </c>
    </row>
    <row r="183" spans="1:63" x14ac:dyDescent="0.3">
      <c r="A183">
        <v>16375</v>
      </c>
      <c r="B183">
        <v>25.526</v>
      </c>
      <c r="C183">
        <v>1293.92004</v>
      </c>
      <c r="D183" t="s">
        <v>874</v>
      </c>
      <c r="E183" t="s">
        <v>67</v>
      </c>
      <c r="F183" t="s">
        <v>68</v>
      </c>
      <c r="G183">
        <v>0.17</v>
      </c>
      <c r="H183" t="b">
        <v>0</v>
      </c>
      <c r="I183">
        <v>13.43</v>
      </c>
      <c r="J183">
        <v>1293.9231</v>
      </c>
      <c r="K183" t="s">
        <v>875</v>
      </c>
      <c r="L183" t="s">
        <v>831</v>
      </c>
      <c r="M183" t="s">
        <v>876</v>
      </c>
      <c r="N183" t="s">
        <v>877</v>
      </c>
      <c r="O183">
        <v>530</v>
      </c>
      <c r="P183" t="b">
        <v>0</v>
      </c>
      <c r="Q183" t="b">
        <v>1</v>
      </c>
      <c r="R183" t="b">
        <v>0</v>
      </c>
      <c r="S183" t="s">
        <v>69</v>
      </c>
      <c r="T183" t="b">
        <v>0</v>
      </c>
      <c r="U183" t="b">
        <v>0</v>
      </c>
      <c r="V183">
        <v>16375</v>
      </c>
      <c r="W183">
        <v>0</v>
      </c>
      <c r="X183">
        <v>0</v>
      </c>
      <c r="Y183">
        <v>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1</v>
      </c>
      <c r="AF183">
        <v>16.690000000000001</v>
      </c>
      <c r="AG183" t="s">
        <v>53</v>
      </c>
      <c r="AH183" t="s">
        <v>878</v>
      </c>
      <c r="AI183" t="s">
        <v>68</v>
      </c>
      <c r="AJ183">
        <v>179483</v>
      </c>
      <c r="AK183">
        <v>0</v>
      </c>
      <c r="AL183">
        <v>0</v>
      </c>
      <c r="AM183">
        <v>0</v>
      </c>
      <c r="AN183">
        <v>213066</v>
      </c>
      <c r="AO183">
        <v>311793</v>
      </c>
      <c r="AP183">
        <v>218322</v>
      </c>
      <c r="AQ183">
        <v>289021</v>
      </c>
      <c r="AR183">
        <v>155190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234780.800700961</v>
      </c>
      <c r="BC183">
        <v>220844.36964959899</v>
      </c>
      <c r="BD183">
        <v>0</v>
      </c>
      <c r="BE183">
        <v>0</v>
      </c>
      <c r="BF183">
        <v>0</v>
      </c>
      <c r="BG183">
        <v>68775.836312506901</v>
      </c>
      <c r="BH183">
        <v>66951.323639180002</v>
      </c>
      <c r="BI183">
        <v>0</v>
      </c>
      <c r="BJ183">
        <v>0</v>
      </c>
      <c r="BK183">
        <v>0</v>
      </c>
    </row>
    <row r="184" spans="1:63" x14ac:dyDescent="0.3">
      <c r="A184">
        <v>16394</v>
      </c>
      <c r="B184">
        <v>25.527999999999999</v>
      </c>
      <c r="C184">
        <v>1295.92371</v>
      </c>
      <c r="D184" t="s">
        <v>879</v>
      </c>
      <c r="E184" t="s">
        <v>67</v>
      </c>
      <c r="F184" t="s">
        <v>68</v>
      </c>
      <c r="G184">
        <v>0.17</v>
      </c>
      <c r="H184" t="b">
        <v>0</v>
      </c>
      <c r="I184">
        <v>13.67</v>
      </c>
      <c r="J184">
        <v>1295.9387200000001</v>
      </c>
      <c r="K184" t="s">
        <v>880</v>
      </c>
      <c r="L184" t="s">
        <v>831</v>
      </c>
      <c r="M184" t="s">
        <v>881</v>
      </c>
      <c r="N184" t="s">
        <v>882</v>
      </c>
      <c r="O184">
        <v>530</v>
      </c>
      <c r="P184" t="b">
        <v>0</v>
      </c>
      <c r="Q184" t="b">
        <v>1</v>
      </c>
      <c r="R184" t="b">
        <v>0</v>
      </c>
      <c r="S184" t="s">
        <v>69</v>
      </c>
      <c r="T184" t="b">
        <v>0</v>
      </c>
      <c r="U184" t="b">
        <v>0</v>
      </c>
      <c r="V184">
        <v>16394</v>
      </c>
      <c r="W184">
        <v>0</v>
      </c>
      <c r="X184">
        <v>0</v>
      </c>
      <c r="Y184">
        <v>0.85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0.85</v>
      </c>
      <c r="AF184">
        <v>12.67</v>
      </c>
      <c r="AG184" t="s">
        <v>49</v>
      </c>
      <c r="AH184" t="s">
        <v>883</v>
      </c>
      <c r="AI184" t="s">
        <v>68</v>
      </c>
      <c r="AJ184">
        <v>182308</v>
      </c>
      <c r="AK184">
        <v>0</v>
      </c>
      <c r="AL184">
        <v>0</v>
      </c>
      <c r="AM184">
        <v>0</v>
      </c>
      <c r="AN184">
        <v>273306</v>
      </c>
      <c r="AO184">
        <v>87367</v>
      </c>
      <c r="AP184">
        <v>178887</v>
      </c>
      <c r="AQ184">
        <v>297084</v>
      </c>
      <c r="AR184">
        <v>355583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180993.65741722399</v>
      </c>
      <c r="BC184">
        <v>277184.69691720902</v>
      </c>
      <c r="BD184">
        <v>0</v>
      </c>
      <c r="BE184">
        <v>0</v>
      </c>
      <c r="BF184">
        <v>0</v>
      </c>
      <c r="BG184">
        <v>92976.604050281894</v>
      </c>
      <c r="BH184">
        <v>90012.995990909607</v>
      </c>
      <c r="BI184">
        <v>0</v>
      </c>
      <c r="BJ184">
        <v>0</v>
      </c>
      <c r="BK184">
        <v>0</v>
      </c>
    </row>
    <row r="185" spans="1:63" x14ac:dyDescent="0.3">
      <c r="A185">
        <v>16435</v>
      </c>
      <c r="B185">
        <v>25.928000000000001</v>
      </c>
      <c r="C185">
        <v>1299.8847699999999</v>
      </c>
      <c r="D185" t="s">
        <v>890</v>
      </c>
      <c r="E185" t="s">
        <v>67</v>
      </c>
      <c r="F185" t="s">
        <v>68</v>
      </c>
      <c r="G185">
        <v>0.22</v>
      </c>
      <c r="H185" t="b">
        <v>0</v>
      </c>
      <c r="I185">
        <v>13.1</v>
      </c>
      <c r="J185">
        <v>1299.8761</v>
      </c>
      <c r="K185" t="s">
        <v>891</v>
      </c>
      <c r="L185" t="s">
        <v>831</v>
      </c>
      <c r="M185" t="s">
        <v>892</v>
      </c>
      <c r="N185" t="s">
        <v>893</v>
      </c>
      <c r="O185">
        <v>530</v>
      </c>
      <c r="P185" t="b">
        <v>0</v>
      </c>
      <c r="Q185" t="b">
        <v>1</v>
      </c>
      <c r="R185" t="b">
        <v>0</v>
      </c>
      <c r="S185" t="s">
        <v>69</v>
      </c>
      <c r="T185" t="b">
        <v>0</v>
      </c>
      <c r="U185" t="b">
        <v>0</v>
      </c>
      <c r="V185">
        <v>16435</v>
      </c>
      <c r="W185">
        <v>0</v>
      </c>
      <c r="X185">
        <v>0</v>
      </c>
      <c r="Y185">
        <v>0.97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0.97</v>
      </c>
      <c r="AF185">
        <v>14.25</v>
      </c>
      <c r="AG185" t="s">
        <v>59</v>
      </c>
      <c r="AH185" t="s">
        <v>894</v>
      </c>
      <c r="AI185" t="s">
        <v>68</v>
      </c>
      <c r="AJ185">
        <v>136667</v>
      </c>
      <c r="AK185">
        <v>0</v>
      </c>
      <c r="AL185">
        <v>0</v>
      </c>
      <c r="AM185">
        <v>0</v>
      </c>
      <c r="AN185">
        <v>310447</v>
      </c>
      <c r="AO185">
        <v>78005</v>
      </c>
      <c r="AP185">
        <v>0</v>
      </c>
      <c r="AQ185">
        <v>0</v>
      </c>
      <c r="AR185">
        <v>0</v>
      </c>
      <c r="AS185">
        <v>368538</v>
      </c>
      <c r="AT185">
        <v>215407</v>
      </c>
      <c r="AU185">
        <v>211174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11949</v>
      </c>
      <c r="BB185">
        <v>175039.89230270099</v>
      </c>
      <c r="BC185">
        <v>0</v>
      </c>
      <c r="BD185">
        <v>265039.46975529997</v>
      </c>
      <c r="BE185">
        <v>0</v>
      </c>
      <c r="BF185">
        <v>1991.5494161347499</v>
      </c>
      <c r="BG185">
        <v>120878.902632631</v>
      </c>
      <c r="BH185">
        <v>0</v>
      </c>
      <c r="BI185">
        <v>89656.972732374605</v>
      </c>
      <c r="BJ185">
        <v>0</v>
      </c>
      <c r="BK185">
        <v>4878.2798670679003</v>
      </c>
    </row>
    <row r="186" spans="1:63" x14ac:dyDescent="0.3">
      <c r="A186">
        <v>16541</v>
      </c>
      <c r="B186">
        <v>25.713000000000001</v>
      </c>
      <c r="C186">
        <v>1307.93481</v>
      </c>
      <c r="D186" t="s">
        <v>907</v>
      </c>
      <c r="E186" t="s">
        <v>67</v>
      </c>
      <c r="F186" t="s">
        <v>68</v>
      </c>
      <c r="G186">
        <v>0.11</v>
      </c>
      <c r="H186" t="b">
        <v>1</v>
      </c>
      <c r="I186">
        <v>13.57</v>
      </c>
      <c r="J186">
        <v>1307.9387200000001</v>
      </c>
      <c r="K186" t="s">
        <v>908</v>
      </c>
      <c r="L186" t="s">
        <v>831</v>
      </c>
      <c r="M186" t="s">
        <v>909</v>
      </c>
      <c r="N186" t="s">
        <v>910</v>
      </c>
      <c r="O186">
        <v>530</v>
      </c>
      <c r="P186" t="b">
        <v>0</v>
      </c>
      <c r="Q186" t="b">
        <v>1</v>
      </c>
      <c r="R186" t="b">
        <v>0</v>
      </c>
      <c r="S186" t="s">
        <v>69</v>
      </c>
      <c r="T186" t="b">
        <v>0</v>
      </c>
      <c r="U186" t="b">
        <v>0</v>
      </c>
      <c r="V186">
        <v>16541</v>
      </c>
      <c r="W186">
        <v>0</v>
      </c>
      <c r="X186">
        <v>0</v>
      </c>
      <c r="Y186">
        <v>0.97</v>
      </c>
      <c r="Z186" t="s">
        <v>68</v>
      </c>
      <c r="AA186" t="s">
        <v>68</v>
      </c>
      <c r="AB186" t="s">
        <v>68</v>
      </c>
      <c r="AC186">
        <v>7</v>
      </c>
      <c r="AD186" t="s">
        <v>68</v>
      </c>
      <c r="AE186">
        <v>0.49</v>
      </c>
      <c r="AF186">
        <v>42.53</v>
      </c>
      <c r="AG186" t="s">
        <v>55</v>
      </c>
      <c r="AH186" t="s">
        <v>911</v>
      </c>
      <c r="AI186" t="s">
        <v>912</v>
      </c>
      <c r="AJ186">
        <v>482710</v>
      </c>
      <c r="AK186">
        <v>0</v>
      </c>
      <c r="AL186">
        <v>0</v>
      </c>
      <c r="AM186">
        <v>0</v>
      </c>
      <c r="AN186">
        <v>556056</v>
      </c>
      <c r="AO186">
        <v>421015</v>
      </c>
      <c r="AP186">
        <v>781524</v>
      </c>
      <c r="AQ186">
        <v>554877</v>
      </c>
      <c r="AR186">
        <v>434684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486593.67045881797</v>
      </c>
      <c r="BC186">
        <v>590361.51205611601</v>
      </c>
      <c r="BD186">
        <v>0</v>
      </c>
      <c r="BE186">
        <v>0</v>
      </c>
      <c r="BF186">
        <v>0</v>
      </c>
      <c r="BG186">
        <v>67604.213327412202</v>
      </c>
      <c r="BH186">
        <v>176121.61963211701</v>
      </c>
      <c r="BI186">
        <v>0</v>
      </c>
      <c r="BJ186">
        <v>0</v>
      </c>
      <c r="BK186">
        <v>0</v>
      </c>
    </row>
    <row r="187" spans="1:63" x14ac:dyDescent="0.3">
      <c r="A187">
        <v>16561</v>
      </c>
      <c r="B187">
        <v>25.69</v>
      </c>
      <c r="C187">
        <v>1309.9359099999999</v>
      </c>
      <c r="D187" t="s">
        <v>918</v>
      </c>
      <c r="E187" t="s">
        <v>67</v>
      </c>
      <c r="F187" t="s">
        <v>68</v>
      </c>
      <c r="G187">
        <v>0.28000000000000003</v>
      </c>
      <c r="H187" t="b">
        <v>0</v>
      </c>
      <c r="I187">
        <v>13.72</v>
      </c>
      <c r="J187">
        <v>1309.95435</v>
      </c>
      <c r="K187" t="s">
        <v>919</v>
      </c>
      <c r="L187" t="s">
        <v>831</v>
      </c>
      <c r="M187" t="s">
        <v>920</v>
      </c>
      <c r="N187" t="s">
        <v>921</v>
      </c>
      <c r="O187">
        <v>530</v>
      </c>
      <c r="P187" t="b">
        <v>0</v>
      </c>
      <c r="Q187" t="b">
        <v>1</v>
      </c>
      <c r="R187" t="b">
        <v>0</v>
      </c>
      <c r="S187" t="s">
        <v>69</v>
      </c>
      <c r="T187" t="b">
        <v>0</v>
      </c>
      <c r="U187" t="b">
        <v>0</v>
      </c>
      <c r="V187">
        <v>16561</v>
      </c>
      <c r="W187">
        <v>0</v>
      </c>
      <c r="X187">
        <v>0</v>
      </c>
      <c r="Y187">
        <v>0.85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0.85</v>
      </c>
      <c r="AF187">
        <v>101.4</v>
      </c>
      <c r="AG187" t="s">
        <v>49</v>
      </c>
      <c r="AH187" t="s">
        <v>922</v>
      </c>
      <c r="AI187" t="s">
        <v>68</v>
      </c>
      <c r="AJ187">
        <v>705735</v>
      </c>
      <c r="AK187">
        <v>0</v>
      </c>
      <c r="AL187">
        <v>0</v>
      </c>
      <c r="AM187">
        <v>0</v>
      </c>
      <c r="AN187">
        <v>1276327</v>
      </c>
      <c r="AO187">
        <v>585018</v>
      </c>
      <c r="AP187">
        <v>726585</v>
      </c>
      <c r="AQ187">
        <v>2189610</v>
      </c>
      <c r="AR187">
        <v>1555898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855693.46544862597</v>
      </c>
      <c r="BC187">
        <v>1490697.9408173901</v>
      </c>
      <c r="BD187">
        <v>0</v>
      </c>
      <c r="BE187">
        <v>0</v>
      </c>
      <c r="BF187">
        <v>0</v>
      </c>
      <c r="BG187">
        <v>369246.33288077498</v>
      </c>
      <c r="BH187">
        <v>733688.30391080806</v>
      </c>
      <c r="BI187">
        <v>0</v>
      </c>
      <c r="BJ187">
        <v>0</v>
      </c>
      <c r="BK187">
        <v>0</v>
      </c>
    </row>
    <row r="188" spans="1:63" x14ac:dyDescent="0.3">
      <c r="A188">
        <v>16595</v>
      </c>
      <c r="B188">
        <v>26.062000000000001</v>
      </c>
      <c r="C188">
        <v>1313.9016099999999</v>
      </c>
      <c r="D188" t="s">
        <v>923</v>
      </c>
      <c r="E188" t="s">
        <v>67</v>
      </c>
      <c r="F188" t="s">
        <v>68</v>
      </c>
      <c r="G188">
        <v>0.17</v>
      </c>
      <c r="H188" t="b">
        <v>0</v>
      </c>
      <c r="I188">
        <v>13.13</v>
      </c>
      <c r="J188">
        <v>1313.89185</v>
      </c>
      <c r="K188" t="s">
        <v>924</v>
      </c>
      <c r="L188" t="s">
        <v>831</v>
      </c>
      <c r="M188" t="s">
        <v>925</v>
      </c>
      <c r="N188" t="s">
        <v>926</v>
      </c>
      <c r="O188">
        <v>530</v>
      </c>
      <c r="P188" t="b">
        <v>0</v>
      </c>
      <c r="Q188" t="b">
        <v>1</v>
      </c>
      <c r="R188" t="b">
        <v>0</v>
      </c>
      <c r="S188" t="s">
        <v>69</v>
      </c>
      <c r="T188" t="b">
        <v>0</v>
      </c>
      <c r="U188" t="b">
        <v>0</v>
      </c>
      <c r="V188">
        <v>16595</v>
      </c>
      <c r="W188">
        <v>0</v>
      </c>
      <c r="X188">
        <v>0</v>
      </c>
      <c r="Y188">
        <v>0.96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0.96</v>
      </c>
      <c r="AF188">
        <v>11.44</v>
      </c>
      <c r="AG188" t="s">
        <v>58</v>
      </c>
      <c r="AH188" t="s">
        <v>927</v>
      </c>
      <c r="AI188" t="s">
        <v>68</v>
      </c>
      <c r="AJ188">
        <v>137500</v>
      </c>
      <c r="AK188">
        <v>0</v>
      </c>
      <c r="AL188">
        <v>0</v>
      </c>
      <c r="AM188">
        <v>0</v>
      </c>
      <c r="AN188">
        <v>332158</v>
      </c>
      <c r="AO188">
        <v>93028</v>
      </c>
      <c r="AP188">
        <v>0</v>
      </c>
      <c r="AQ188">
        <v>0</v>
      </c>
      <c r="AR188">
        <v>0</v>
      </c>
      <c r="AS188">
        <v>101739</v>
      </c>
      <c r="AT188">
        <v>263545</v>
      </c>
      <c r="AU188">
        <v>199541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187561.90245791699</v>
      </c>
      <c r="BC188">
        <v>0</v>
      </c>
      <c r="BD188">
        <v>188275.039644859</v>
      </c>
      <c r="BE188">
        <v>0</v>
      </c>
      <c r="BF188">
        <v>0</v>
      </c>
      <c r="BG188">
        <v>127183.123970517</v>
      </c>
      <c r="BH188">
        <v>0</v>
      </c>
      <c r="BI188">
        <v>81489.218918426501</v>
      </c>
      <c r="BJ188">
        <v>0</v>
      </c>
      <c r="BK188">
        <v>0</v>
      </c>
    </row>
    <row r="189" spans="1:63" x14ac:dyDescent="0.3">
      <c r="A189">
        <v>16619</v>
      </c>
      <c r="B189">
        <v>26.06</v>
      </c>
      <c r="C189">
        <v>1315.9040500000001</v>
      </c>
      <c r="D189" t="s">
        <v>928</v>
      </c>
      <c r="E189" t="s">
        <v>67</v>
      </c>
      <c r="F189" t="s">
        <v>68</v>
      </c>
      <c r="G189">
        <v>0.06</v>
      </c>
      <c r="H189" t="b">
        <v>0</v>
      </c>
      <c r="I189">
        <v>13.18</v>
      </c>
      <c r="J189">
        <v>1315.90735</v>
      </c>
      <c r="K189" t="s">
        <v>929</v>
      </c>
      <c r="L189" t="s">
        <v>831</v>
      </c>
      <c r="M189" t="s">
        <v>930</v>
      </c>
      <c r="N189" t="s">
        <v>931</v>
      </c>
      <c r="O189">
        <v>530</v>
      </c>
      <c r="P189" t="b">
        <v>0</v>
      </c>
      <c r="Q189" t="b">
        <v>1</v>
      </c>
      <c r="R189" t="b">
        <v>0</v>
      </c>
      <c r="S189" t="s">
        <v>69</v>
      </c>
      <c r="T189" t="b">
        <v>0</v>
      </c>
      <c r="U189" t="b">
        <v>0</v>
      </c>
      <c r="V189">
        <v>16619</v>
      </c>
      <c r="W189">
        <v>0</v>
      </c>
      <c r="X189">
        <v>0</v>
      </c>
      <c r="Y189">
        <v>0.99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0.99</v>
      </c>
      <c r="AF189">
        <v>6</v>
      </c>
      <c r="AG189" t="s">
        <v>59</v>
      </c>
      <c r="AH189" t="s">
        <v>932</v>
      </c>
      <c r="AI189" t="s">
        <v>68</v>
      </c>
      <c r="AJ189">
        <v>102640</v>
      </c>
      <c r="AK189">
        <v>0</v>
      </c>
      <c r="AL189">
        <v>0</v>
      </c>
      <c r="AM189">
        <v>0</v>
      </c>
      <c r="AN189">
        <v>61457</v>
      </c>
      <c r="AO189">
        <v>61154</v>
      </c>
      <c r="AP189">
        <v>0</v>
      </c>
      <c r="AQ189">
        <v>0</v>
      </c>
      <c r="AR189">
        <v>0</v>
      </c>
      <c r="AS189">
        <v>72992</v>
      </c>
      <c r="AT189">
        <v>54752</v>
      </c>
      <c r="AU189">
        <v>36115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75083.921968519193</v>
      </c>
      <c r="BC189">
        <v>0</v>
      </c>
      <c r="BD189">
        <v>54619.460951437402</v>
      </c>
      <c r="BE189">
        <v>0</v>
      </c>
      <c r="BF189">
        <v>0</v>
      </c>
      <c r="BG189">
        <v>23865.051774190601</v>
      </c>
      <c r="BH189">
        <v>0</v>
      </c>
      <c r="BI189">
        <v>18439.001231355</v>
      </c>
      <c r="BJ189">
        <v>0</v>
      </c>
      <c r="BK189">
        <v>0</v>
      </c>
    </row>
    <row r="190" spans="1:63" x14ac:dyDescent="0.3">
      <c r="A190">
        <v>16640</v>
      </c>
      <c r="B190">
        <v>25.681999999999999</v>
      </c>
      <c r="C190">
        <v>1317.9315200000001</v>
      </c>
      <c r="D190" t="s">
        <v>943</v>
      </c>
      <c r="E190" t="s">
        <v>67</v>
      </c>
      <c r="F190" t="s">
        <v>68</v>
      </c>
      <c r="G190">
        <v>0.17</v>
      </c>
      <c r="H190" t="b">
        <v>0</v>
      </c>
      <c r="I190">
        <v>13.23</v>
      </c>
      <c r="J190">
        <v>1317.9231</v>
      </c>
      <c r="K190" t="s">
        <v>944</v>
      </c>
      <c r="L190" t="s">
        <v>831</v>
      </c>
      <c r="M190" t="s">
        <v>945</v>
      </c>
      <c r="N190" t="s">
        <v>946</v>
      </c>
      <c r="O190">
        <v>530</v>
      </c>
      <c r="P190" t="b">
        <v>0</v>
      </c>
      <c r="Q190" t="b">
        <v>1</v>
      </c>
      <c r="R190" t="b">
        <v>0</v>
      </c>
      <c r="S190" t="s">
        <v>69</v>
      </c>
      <c r="T190" t="b">
        <v>0</v>
      </c>
      <c r="U190" t="b">
        <v>0</v>
      </c>
      <c r="V190">
        <v>16640</v>
      </c>
      <c r="W190">
        <v>0</v>
      </c>
      <c r="X190">
        <v>0</v>
      </c>
      <c r="Y190">
        <v>0.98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0.98</v>
      </c>
      <c r="AF190">
        <v>35.71</v>
      </c>
      <c r="AG190" t="s">
        <v>54</v>
      </c>
      <c r="AH190" t="s">
        <v>947</v>
      </c>
      <c r="AI190" t="s">
        <v>68</v>
      </c>
      <c r="AJ190">
        <v>437182</v>
      </c>
      <c r="AK190">
        <v>0</v>
      </c>
      <c r="AL190">
        <v>0</v>
      </c>
      <c r="AM190">
        <v>0</v>
      </c>
      <c r="AN190">
        <v>153740</v>
      </c>
      <c r="AO190">
        <v>438296</v>
      </c>
      <c r="AP190">
        <v>235025</v>
      </c>
      <c r="AQ190">
        <v>306253</v>
      </c>
      <c r="AR190">
        <v>386438</v>
      </c>
      <c r="AS190">
        <v>0</v>
      </c>
      <c r="AT190">
        <v>0</v>
      </c>
      <c r="AU190">
        <v>15842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343072.73852487799</v>
      </c>
      <c r="BC190">
        <v>309238.47105711402</v>
      </c>
      <c r="BD190">
        <v>5280.82042522756</v>
      </c>
      <c r="BE190">
        <v>0</v>
      </c>
      <c r="BF190">
        <v>0</v>
      </c>
      <c r="BG190">
        <v>163967.76396861501</v>
      </c>
      <c r="BH190">
        <v>75750.643873456502</v>
      </c>
      <c r="BI190">
        <v>9146.6492821416305</v>
      </c>
      <c r="BJ190">
        <v>0</v>
      </c>
      <c r="BK190">
        <v>0</v>
      </c>
    </row>
    <row r="191" spans="1:63" x14ac:dyDescent="0.3">
      <c r="A191">
        <v>16658</v>
      </c>
      <c r="B191">
        <v>25.791</v>
      </c>
      <c r="C191">
        <v>1319.9558099999999</v>
      </c>
      <c r="D191" t="s">
        <v>948</v>
      </c>
      <c r="E191" t="s">
        <v>67</v>
      </c>
      <c r="F191" t="s">
        <v>68</v>
      </c>
      <c r="G191">
        <v>0.33</v>
      </c>
      <c r="H191" t="b">
        <v>0</v>
      </c>
      <c r="I191">
        <v>13.37</v>
      </c>
      <c r="J191">
        <v>1319.9387200000001</v>
      </c>
      <c r="K191" t="s">
        <v>949</v>
      </c>
      <c r="L191" t="s">
        <v>831</v>
      </c>
      <c r="M191" t="s">
        <v>950</v>
      </c>
      <c r="N191" t="s">
        <v>951</v>
      </c>
      <c r="O191">
        <v>530</v>
      </c>
      <c r="P191" t="b">
        <v>0</v>
      </c>
      <c r="Q191" t="b">
        <v>1</v>
      </c>
      <c r="R191" t="b">
        <v>0</v>
      </c>
      <c r="S191" t="s">
        <v>69</v>
      </c>
      <c r="T191" t="b">
        <v>0</v>
      </c>
      <c r="U191" t="b">
        <v>0</v>
      </c>
      <c r="V191">
        <v>16658</v>
      </c>
      <c r="W191">
        <v>0</v>
      </c>
      <c r="X191">
        <v>0</v>
      </c>
      <c r="Y191">
        <v>0.84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0.84</v>
      </c>
      <c r="AF191">
        <v>104.76</v>
      </c>
      <c r="AG191" t="s">
        <v>49</v>
      </c>
      <c r="AH191" t="s">
        <v>952</v>
      </c>
      <c r="AI191" t="s">
        <v>68</v>
      </c>
      <c r="AJ191">
        <v>997959</v>
      </c>
      <c r="AK191">
        <v>0</v>
      </c>
      <c r="AL191">
        <v>0</v>
      </c>
      <c r="AM191">
        <v>0</v>
      </c>
      <c r="AN191">
        <v>1992039</v>
      </c>
      <c r="AO191">
        <v>1382519</v>
      </c>
      <c r="AP191">
        <v>1811859</v>
      </c>
      <c r="AQ191">
        <v>1586319</v>
      </c>
      <c r="AR191">
        <v>2140270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1457505.69030805</v>
      </c>
      <c r="BC191">
        <v>1846149.3169525799</v>
      </c>
      <c r="BD191">
        <v>0</v>
      </c>
      <c r="BE191">
        <v>0</v>
      </c>
      <c r="BF191">
        <v>0</v>
      </c>
      <c r="BG191">
        <v>501264.06717211602</v>
      </c>
      <c r="BH191">
        <v>278562.74926120299</v>
      </c>
      <c r="BI191">
        <v>0</v>
      </c>
      <c r="BJ191">
        <v>0</v>
      </c>
      <c r="BK191">
        <v>0</v>
      </c>
    </row>
    <row r="192" spans="1:63" x14ac:dyDescent="0.3">
      <c r="A192">
        <v>16671</v>
      </c>
      <c r="B192">
        <v>25.93</v>
      </c>
      <c r="C192">
        <v>1321.86707</v>
      </c>
      <c r="D192" t="s">
        <v>953</v>
      </c>
      <c r="E192" t="s">
        <v>67</v>
      </c>
      <c r="F192" t="s">
        <v>68</v>
      </c>
      <c r="G192">
        <v>0.22</v>
      </c>
      <c r="H192" t="b">
        <v>0</v>
      </c>
      <c r="I192">
        <v>12.92</v>
      </c>
      <c r="J192">
        <v>1321.8604700000001</v>
      </c>
      <c r="K192" t="s">
        <v>954</v>
      </c>
      <c r="L192" t="s">
        <v>831</v>
      </c>
      <c r="M192" t="s">
        <v>955</v>
      </c>
      <c r="N192" t="s">
        <v>956</v>
      </c>
      <c r="O192">
        <v>530</v>
      </c>
      <c r="P192" t="b">
        <v>0</v>
      </c>
      <c r="Q192" t="b">
        <v>1</v>
      </c>
      <c r="R192" t="b">
        <v>0</v>
      </c>
      <c r="S192" t="s">
        <v>69</v>
      </c>
      <c r="T192" t="b">
        <v>0</v>
      </c>
      <c r="U192" t="b">
        <v>0</v>
      </c>
      <c r="V192">
        <v>16671</v>
      </c>
      <c r="W192">
        <v>0</v>
      </c>
      <c r="X192">
        <v>0</v>
      </c>
      <c r="Y192">
        <v>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1</v>
      </c>
      <c r="AF192">
        <v>20.13</v>
      </c>
      <c r="AG192" t="s">
        <v>49</v>
      </c>
      <c r="AH192" t="s">
        <v>957</v>
      </c>
      <c r="AI192" t="s">
        <v>68</v>
      </c>
      <c r="AJ192">
        <v>126254</v>
      </c>
      <c r="AK192">
        <v>0</v>
      </c>
      <c r="AL192">
        <v>0</v>
      </c>
      <c r="AM192">
        <v>0</v>
      </c>
      <c r="AN192">
        <v>126589</v>
      </c>
      <c r="AO192">
        <v>170443</v>
      </c>
      <c r="AP192">
        <v>0</v>
      </c>
      <c r="AQ192">
        <v>34377</v>
      </c>
      <c r="AR192">
        <v>0</v>
      </c>
      <c r="AS192">
        <v>470248</v>
      </c>
      <c r="AT192">
        <v>393379</v>
      </c>
      <c r="AU192">
        <v>249289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141095.44181047901</v>
      </c>
      <c r="BC192">
        <v>11458.972930386501</v>
      </c>
      <c r="BD192">
        <v>370971.92150017701</v>
      </c>
      <c r="BE192">
        <v>0</v>
      </c>
      <c r="BF192">
        <v>0</v>
      </c>
      <c r="BG192">
        <v>25416.6663931201</v>
      </c>
      <c r="BH192">
        <v>19847.523317985801</v>
      </c>
      <c r="BI192">
        <v>112170.641848082</v>
      </c>
      <c r="BJ192">
        <v>0</v>
      </c>
      <c r="BK192">
        <v>0</v>
      </c>
    </row>
    <row r="193" spans="1:63" x14ac:dyDescent="0.3">
      <c r="A193">
        <v>16672</v>
      </c>
      <c r="B193">
        <v>25.849</v>
      </c>
      <c r="C193">
        <v>1321.94849</v>
      </c>
      <c r="D193" t="s">
        <v>958</v>
      </c>
      <c r="E193" t="s">
        <v>67</v>
      </c>
      <c r="F193" t="s">
        <v>68</v>
      </c>
      <c r="G193">
        <v>0.17</v>
      </c>
      <c r="H193" t="b">
        <v>0</v>
      </c>
      <c r="I193">
        <v>13.6</v>
      </c>
      <c r="J193">
        <v>1321.95435</v>
      </c>
      <c r="K193" t="s">
        <v>959</v>
      </c>
      <c r="L193" t="s">
        <v>831</v>
      </c>
      <c r="M193" t="s">
        <v>960</v>
      </c>
      <c r="N193" t="s">
        <v>961</v>
      </c>
      <c r="O193">
        <v>530</v>
      </c>
      <c r="P193" t="b">
        <v>0</v>
      </c>
      <c r="Q193" t="b">
        <v>1</v>
      </c>
      <c r="R193" t="b">
        <v>0</v>
      </c>
      <c r="S193" t="s">
        <v>69</v>
      </c>
      <c r="T193" t="b">
        <v>0</v>
      </c>
      <c r="U193" t="b">
        <v>0</v>
      </c>
      <c r="V193">
        <v>16672</v>
      </c>
      <c r="W193">
        <v>0</v>
      </c>
      <c r="X193">
        <v>0</v>
      </c>
      <c r="Y193">
        <v>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1</v>
      </c>
      <c r="AF193">
        <v>52.8</v>
      </c>
      <c r="AG193" t="s">
        <v>56</v>
      </c>
      <c r="AH193" t="s">
        <v>962</v>
      </c>
      <c r="AI193" t="s">
        <v>68</v>
      </c>
      <c r="AJ193">
        <v>400988</v>
      </c>
      <c r="AK193">
        <v>0</v>
      </c>
      <c r="AL193">
        <v>0</v>
      </c>
      <c r="AM193">
        <v>0</v>
      </c>
      <c r="AN193">
        <v>606610</v>
      </c>
      <c r="AO193">
        <v>711421</v>
      </c>
      <c r="AP193">
        <v>492937</v>
      </c>
      <c r="AQ193">
        <v>930044</v>
      </c>
      <c r="AR193">
        <v>938641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573006.21734838502</v>
      </c>
      <c r="BC193">
        <v>787207.39237602602</v>
      </c>
      <c r="BD193">
        <v>0</v>
      </c>
      <c r="BE193">
        <v>0</v>
      </c>
      <c r="BF193">
        <v>0</v>
      </c>
      <c r="BG193">
        <v>157921.154193453</v>
      </c>
      <c r="BH193">
        <v>254881.88403981499</v>
      </c>
      <c r="BI193">
        <v>0</v>
      </c>
      <c r="BJ193">
        <v>0</v>
      </c>
      <c r="BK193">
        <v>0</v>
      </c>
    </row>
    <row r="194" spans="1:63" x14ac:dyDescent="0.3">
      <c r="A194">
        <v>16684</v>
      </c>
      <c r="B194">
        <v>25.509</v>
      </c>
      <c r="C194">
        <v>1323.90173</v>
      </c>
      <c r="D194" t="s">
        <v>963</v>
      </c>
      <c r="E194" t="s">
        <v>67</v>
      </c>
      <c r="F194" t="s">
        <v>68</v>
      </c>
      <c r="G194">
        <v>0.28000000000000003</v>
      </c>
      <c r="H194" t="b">
        <v>0</v>
      </c>
      <c r="I194">
        <v>13.07</v>
      </c>
      <c r="J194">
        <v>1323.8761</v>
      </c>
      <c r="K194" t="s">
        <v>964</v>
      </c>
      <c r="L194" t="s">
        <v>831</v>
      </c>
      <c r="M194" t="s">
        <v>965</v>
      </c>
      <c r="N194" t="s">
        <v>966</v>
      </c>
      <c r="O194">
        <v>530</v>
      </c>
      <c r="P194" t="b">
        <v>0</v>
      </c>
      <c r="Q194" t="b">
        <v>1</v>
      </c>
      <c r="R194" t="b">
        <v>0</v>
      </c>
      <c r="S194" t="s">
        <v>69</v>
      </c>
      <c r="T194" t="b">
        <v>0</v>
      </c>
      <c r="U194" t="b">
        <v>0</v>
      </c>
      <c r="V194">
        <v>16684</v>
      </c>
      <c r="W194">
        <v>0</v>
      </c>
      <c r="X194">
        <v>0</v>
      </c>
      <c r="Y194">
        <v>0.61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0.61</v>
      </c>
      <c r="AF194">
        <v>33.78</v>
      </c>
      <c r="AG194" t="s">
        <v>56</v>
      </c>
      <c r="AH194" t="s">
        <v>967</v>
      </c>
      <c r="AI194" t="s">
        <v>68</v>
      </c>
      <c r="AJ194">
        <v>397977</v>
      </c>
      <c r="AK194">
        <v>0</v>
      </c>
      <c r="AL194">
        <v>0</v>
      </c>
      <c r="AM194">
        <v>0</v>
      </c>
      <c r="AN194">
        <v>410840</v>
      </c>
      <c r="AO194">
        <v>644250</v>
      </c>
      <c r="AP194">
        <v>497567</v>
      </c>
      <c r="AQ194">
        <v>497278</v>
      </c>
      <c r="AR194">
        <v>608333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484355.75785054598</v>
      </c>
      <c r="BC194">
        <v>534392.84340359201</v>
      </c>
      <c r="BD194">
        <v>0</v>
      </c>
      <c r="BE194">
        <v>0</v>
      </c>
      <c r="BF194">
        <v>0</v>
      </c>
      <c r="BG194">
        <v>138621.67152559201</v>
      </c>
      <c r="BH194">
        <v>64034.100747005301</v>
      </c>
      <c r="BI194">
        <v>0</v>
      </c>
      <c r="BJ194">
        <v>0</v>
      </c>
      <c r="BK194">
        <v>0</v>
      </c>
    </row>
    <row r="195" spans="1:63" x14ac:dyDescent="0.3">
      <c r="A195">
        <v>16686</v>
      </c>
      <c r="B195">
        <v>25.838000000000001</v>
      </c>
      <c r="C195">
        <v>1323.9548299999999</v>
      </c>
      <c r="D195" t="s">
        <v>973</v>
      </c>
      <c r="E195" t="s">
        <v>67</v>
      </c>
      <c r="F195" t="s">
        <v>68</v>
      </c>
      <c r="G195">
        <v>0.22</v>
      </c>
      <c r="H195" t="b">
        <v>0</v>
      </c>
      <c r="I195">
        <v>13.81</v>
      </c>
      <c r="J195">
        <v>1323.9699700000001</v>
      </c>
      <c r="K195" t="s">
        <v>974</v>
      </c>
      <c r="L195" t="s">
        <v>831</v>
      </c>
      <c r="M195" t="s">
        <v>975</v>
      </c>
      <c r="N195" t="s">
        <v>976</v>
      </c>
      <c r="O195">
        <v>530</v>
      </c>
      <c r="P195" t="b">
        <v>0</v>
      </c>
      <c r="Q195" t="b">
        <v>1</v>
      </c>
      <c r="R195" t="b">
        <v>0</v>
      </c>
      <c r="S195" t="s">
        <v>69</v>
      </c>
      <c r="T195" t="b">
        <v>0</v>
      </c>
      <c r="U195" t="b">
        <v>0</v>
      </c>
      <c r="V195">
        <v>16686</v>
      </c>
      <c r="W195">
        <v>0</v>
      </c>
      <c r="X195">
        <v>0</v>
      </c>
      <c r="Y195">
        <v>0.87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0.87</v>
      </c>
      <c r="AF195">
        <v>47.79</v>
      </c>
      <c r="AG195" t="s">
        <v>56</v>
      </c>
      <c r="AH195" t="s">
        <v>977</v>
      </c>
      <c r="AI195" t="s">
        <v>68</v>
      </c>
      <c r="AJ195">
        <v>548168</v>
      </c>
      <c r="AK195">
        <v>0</v>
      </c>
      <c r="AL195">
        <v>0</v>
      </c>
      <c r="AM195">
        <v>0</v>
      </c>
      <c r="AN195">
        <v>872673</v>
      </c>
      <c r="AO195">
        <v>613805</v>
      </c>
      <c r="AP195">
        <v>425429</v>
      </c>
      <c r="AQ195">
        <v>812771</v>
      </c>
      <c r="AR195">
        <v>846471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678215.25500575104</v>
      </c>
      <c r="BC195">
        <v>694890.51639967901</v>
      </c>
      <c r="BD195">
        <v>0</v>
      </c>
      <c r="BE195">
        <v>0</v>
      </c>
      <c r="BF195">
        <v>0</v>
      </c>
      <c r="BG195">
        <v>171573.03418031501</v>
      </c>
      <c r="BH195">
        <v>233967.74040212901</v>
      </c>
      <c r="BI195">
        <v>0</v>
      </c>
      <c r="BJ195">
        <v>0</v>
      </c>
      <c r="BK195">
        <v>0</v>
      </c>
    </row>
    <row r="196" spans="1:63" x14ac:dyDescent="0.3">
      <c r="A196">
        <v>16705</v>
      </c>
      <c r="B196">
        <v>25.93</v>
      </c>
      <c r="C196">
        <v>1325.8771999999999</v>
      </c>
      <c r="D196" t="s">
        <v>978</v>
      </c>
      <c r="E196" t="s">
        <v>67</v>
      </c>
      <c r="F196" t="s">
        <v>68</v>
      </c>
      <c r="G196">
        <v>0.17</v>
      </c>
      <c r="H196" t="b">
        <v>0</v>
      </c>
      <c r="I196">
        <v>13.13</v>
      </c>
      <c r="J196">
        <v>1325.89185</v>
      </c>
      <c r="K196" t="s">
        <v>979</v>
      </c>
      <c r="L196" t="s">
        <v>831</v>
      </c>
      <c r="M196" t="s">
        <v>980</v>
      </c>
      <c r="N196" t="s">
        <v>981</v>
      </c>
      <c r="O196">
        <v>530</v>
      </c>
      <c r="P196" t="b">
        <v>0</v>
      </c>
      <c r="Q196" t="b">
        <v>1</v>
      </c>
      <c r="R196" t="b">
        <v>0</v>
      </c>
      <c r="S196" t="s">
        <v>69</v>
      </c>
      <c r="T196" t="b">
        <v>0</v>
      </c>
      <c r="U196" t="b">
        <v>0</v>
      </c>
      <c r="V196">
        <v>16705</v>
      </c>
      <c r="W196">
        <v>0</v>
      </c>
      <c r="X196">
        <v>0</v>
      </c>
      <c r="Y196">
        <v>0.86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0.86</v>
      </c>
      <c r="AF196">
        <v>17.8</v>
      </c>
      <c r="AG196" t="s">
        <v>60</v>
      </c>
      <c r="AH196" t="s">
        <v>982</v>
      </c>
      <c r="AI196" t="s">
        <v>68</v>
      </c>
      <c r="AJ196">
        <v>115491</v>
      </c>
      <c r="AK196">
        <v>0</v>
      </c>
      <c r="AL196">
        <v>0</v>
      </c>
      <c r="AM196">
        <v>0</v>
      </c>
      <c r="AN196">
        <v>54438</v>
      </c>
      <c r="AO196">
        <v>0</v>
      </c>
      <c r="AP196">
        <v>0</v>
      </c>
      <c r="AQ196">
        <v>0</v>
      </c>
      <c r="AR196">
        <v>0</v>
      </c>
      <c r="AS196">
        <v>276174</v>
      </c>
      <c r="AT196">
        <v>338559</v>
      </c>
      <c r="AU196">
        <v>281058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56643.085006632798</v>
      </c>
      <c r="BC196">
        <v>0</v>
      </c>
      <c r="BD196">
        <v>298597.03955557197</v>
      </c>
      <c r="BE196">
        <v>0</v>
      </c>
      <c r="BF196">
        <v>0</v>
      </c>
      <c r="BG196">
        <v>57776.966244687297</v>
      </c>
      <c r="BH196">
        <v>0</v>
      </c>
      <c r="BI196">
        <v>34694.025828491598</v>
      </c>
      <c r="BJ196">
        <v>0</v>
      </c>
      <c r="BK196">
        <v>0</v>
      </c>
    </row>
    <row r="197" spans="1:63" x14ac:dyDescent="0.3">
      <c r="A197">
        <v>16748</v>
      </c>
      <c r="B197">
        <v>25.535</v>
      </c>
      <c r="C197">
        <v>1329.91626</v>
      </c>
      <c r="D197" t="s">
        <v>983</v>
      </c>
      <c r="E197" t="s">
        <v>67</v>
      </c>
      <c r="F197" t="s">
        <v>68</v>
      </c>
      <c r="G197">
        <v>0.11</v>
      </c>
      <c r="H197" t="b">
        <v>0</v>
      </c>
      <c r="I197">
        <v>13.23</v>
      </c>
      <c r="J197">
        <v>1329.9231</v>
      </c>
      <c r="K197" t="s">
        <v>984</v>
      </c>
      <c r="L197" t="s">
        <v>831</v>
      </c>
      <c r="M197" t="s">
        <v>985</v>
      </c>
      <c r="N197" t="s">
        <v>986</v>
      </c>
      <c r="O197">
        <v>530</v>
      </c>
      <c r="P197" t="b">
        <v>0</v>
      </c>
      <c r="Q197" t="b">
        <v>1</v>
      </c>
      <c r="R197" t="b">
        <v>0</v>
      </c>
      <c r="S197" t="s">
        <v>69</v>
      </c>
      <c r="T197" t="b">
        <v>0</v>
      </c>
      <c r="U197" t="b">
        <v>0</v>
      </c>
      <c r="V197">
        <v>16748</v>
      </c>
      <c r="W197">
        <v>0</v>
      </c>
      <c r="X197">
        <v>0</v>
      </c>
      <c r="Y197">
        <v>0.97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0.97</v>
      </c>
      <c r="AF197">
        <v>10.210000000000001</v>
      </c>
      <c r="AG197" t="s">
        <v>55</v>
      </c>
      <c r="AH197" t="s">
        <v>987</v>
      </c>
      <c r="AI197" t="s">
        <v>68</v>
      </c>
      <c r="AJ197">
        <v>153161</v>
      </c>
      <c r="AK197">
        <v>0</v>
      </c>
      <c r="AL197">
        <v>0</v>
      </c>
      <c r="AM197">
        <v>0</v>
      </c>
      <c r="AN197">
        <v>87690</v>
      </c>
      <c r="AO197">
        <v>107756</v>
      </c>
      <c r="AP197">
        <v>92053</v>
      </c>
      <c r="AQ197">
        <v>241307</v>
      </c>
      <c r="AR197">
        <v>179991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116202.395122987</v>
      </c>
      <c r="BC197">
        <v>171117.004390941</v>
      </c>
      <c r="BD197">
        <v>0</v>
      </c>
      <c r="BE197">
        <v>0</v>
      </c>
      <c r="BF197">
        <v>0</v>
      </c>
      <c r="BG197">
        <v>33542.667292267201</v>
      </c>
      <c r="BH197">
        <v>75021.487610310505</v>
      </c>
      <c r="BI197">
        <v>0</v>
      </c>
      <c r="BJ197">
        <v>0</v>
      </c>
      <c r="BK197">
        <v>0</v>
      </c>
    </row>
    <row r="198" spans="1:63" x14ac:dyDescent="0.3">
      <c r="A198">
        <v>16798</v>
      </c>
      <c r="B198">
        <v>26.131</v>
      </c>
      <c r="C198">
        <v>1335.8811000000001</v>
      </c>
      <c r="D198" t="s">
        <v>1004</v>
      </c>
      <c r="E198" t="s">
        <v>67</v>
      </c>
      <c r="F198" t="s">
        <v>68</v>
      </c>
      <c r="G198">
        <v>0.33</v>
      </c>
      <c r="H198" t="b">
        <v>0</v>
      </c>
      <c r="I198">
        <v>13.04</v>
      </c>
      <c r="J198">
        <v>1335.8761</v>
      </c>
      <c r="K198" t="s">
        <v>1005</v>
      </c>
      <c r="L198" t="s">
        <v>831</v>
      </c>
      <c r="M198" t="s">
        <v>1006</v>
      </c>
      <c r="N198" t="s">
        <v>1007</v>
      </c>
      <c r="O198">
        <v>530</v>
      </c>
      <c r="P198" t="b">
        <v>0</v>
      </c>
      <c r="Q198" t="b">
        <v>1</v>
      </c>
      <c r="R198" t="b">
        <v>0</v>
      </c>
      <c r="S198" t="s">
        <v>69</v>
      </c>
      <c r="T198" t="b">
        <v>0</v>
      </c>
      <c r="U198" t="b">
        <v>0</v>
      </c>
      <c r="V198">
        <v>16798</v>
      </c>
      <c r="W198">
        <v>0</v>
      </c>
      <c r="X198">
        <v>0</v>
      </c>
      <c r="Y198">
        <v>0.99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0.99</v>
      </c>
      <c r="AF198">
        <v>15.01</v>
      </c>
      <c r="AG198" t="s">
        <v>49</v>
      </c>
      <c r="AH198" t="s">
        <v>1008</v>
      </c>
      <c r="AI198" t="s">
        <v>68</v>
      </c>
      <c r="AJ198">
        <v>193966</v>
      </c>
      <c r="AK198">
        <v>0</v>
      </c>
      <c r="AL198">
        <v>0</v>
      </c>
      <c r="AM198">
        <v>0</v>
      </c>
      <c r="AN198">
        <v>238963</v>
      </c>
      <c r="AO198">
        <v>285329</v>
      </c>
      <c r="AP198">
        <v>0</v>
      </c>
      <c r="AQ198">
        <v>0</v>
      </c>
      <c r="AR198">
        <v>0</v>
      </c>
      <c r="AS198">
        <v>186960</v>
      </c>
      <c r="AT198">
        <v>357505</v>
      </c>
      <c r="AU198">
        <v>189011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239419.28726965401</v>
      </c>
      <c r="BC198">
        <v>0</v>
      </c>
      <c r="BD198">
        <v>244491.81033796599</v>
      </c>
      <c r="BE198">
        <v>0</v>
      </c>
      <c r="BF198">
        <v>0</v>
      </c>
      <c r="BG198">
        <v>45683.060240883497</v>
      </c>
      <c r="BH198">
        <v>0</v>
      </c>
      <c r="BI198">
        <v>97877.451965717002</v>
      </c>
      <c r="BJ198">
        <v>0</v>
      </c>
      <c r="BK198">
        <v>0</v>
      </c>
    </row>
    <row r="199" spans="1:63" x14ac:dyDescent="0.3">
      <c r="A199">
        <v>16839</v>
      </c>
      <c r="B199">
        <v>26.094999999999999</v>
      </c>
      <c r="C199">
        <v>1339.89294</v>
      </c>
      <c r="D199" t="s">
        <v>1015</v>
      </c>
      <c r="E199" t="s">
        <v>67</v>
      </c>
      <c r="F199" t="s">
        <v>68</v>
      </c>
      <c r="G199">
        <v>0.22</v>
      </c>
      <c r="H199" t="b">
        <v>0</v>
      </c>
      <c r="I199">
        <v>13.17</v>
      </c>
      <c r="J199">
        <v>1339.90735</v>
      </c>
      <c r="K199" t="s">
        <v>1016</v>
      </c>
      <c r="L199" t="s">
        <v>831</v>
      </c>
      <c r="M199" t="s">
        <v>1017</v>
      </c>
      <c r="N199" t="s">
        <v>1018</v>
      </c>
      <c r="O199">
        <v>530</v>
      </c>
      <c r="P199" t="b">
        <v>0</v>
      </c>
      <c r="Q199" t="b">
        <v>1</v>
      </c>
      <c r="R199" t="b">
        <v>0</v>
      </c>
      <c r="S199" t="s">
        <v>69</v>
      </c>
      <c r="T199" t="b">
        <v>0</v>
      </c>
      <c r="U199" t="b">
        <v>0</v>
      </c>
      <c r="V199">
        <v>16839</v>
      </c>
      <c r="W199">
        <v>0</v>
      </c>
      <c r="X199">
        <v>0</v>
      </c>
      <c r="Y199">
        <v>0.87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0.87</v>
      </c>
      <c r="AF199">
        <v>11.33</v>
      </c>
      <c r="AG199" t="s">
        <v>59</v>
      </c>
      <c r="AH199" t="s">
        <v>1019</v>
      </c>
      <c r="AI199" t="s">
        <v>68</v>
      </c>
      <c r="AJ199">
        <v>240239</v>
      </c>
      <c r="AK199">
        <v>0</v>
      </c>
      <c r="AL199">
        <v>0</v>
      </c>
      <c r="AM199">
        <v>0</v>
      </c>
      <c r="AN199">
        <v>95720</v>
      </c>
      <c r="AO199">
        <v>91218</v>
      </c>
      <c r="AP199">
        <v>0</v>
      </c>
      <c r="AQ199">
        <v>0</v>
      </c>
      <c r="AR199">
        <v>11561</v>
      </c>
      <c r="AS199">
        <v>191064</v>
      </c>
      <c r="AT199">
        <v>200813</v>
      </c>
      <c r="AU199">
        <v>143308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142392.11165143701</v>
      </c>
      <c r="BC199">
        <v>3853.6174572107002</v>
      </c>
      <c r="BD199">
        <v>178395.282018547</v>
      </c>
      <c r="BE199">
        <v>0</v>
      </c>
      <c r="BF199">
        <v>0</v>
      </c>
      <c r="BG199">
        <v>84767.5269744713</v>
      </c>
      <c r="BH199">
        <v>6674.66122882332</v>
      </c>
      <c r="BI199">
        <v>30774.668399181399</v>
      </c>
      <c r="BJ199">
        <v>0</v>
      </c>
      <c r="BK199">
        <v>0</v>
      </c>
    </row>
    <row r="200" spans="1:63" x14ac:dyDescent="0.3">
      <c r="A200">
        <v>16884</v>
      </c>
      <c r="B200">
        <v>25.431999999999999</v>
      </c>
      <c r="C200">
        <v>1345.8809799999999</v>
      </c>
      <c r="D200" t="s">
        <v>1025</v>
      </c>
      <c r="E200" t="s">
        <v>67</v>
      </c>
      <c r="F200" t="s">
        <v>68</v>
      </c>
      <c r="G200">
        <v>0.11</v>
      </c>
      <c r="H200" t="b">
        <v>0</v>
      </c>
      <c r="I200">
        <v>12.76</v>
      </c>
      <c r="J200">
        <v>1345.8604700000001</v>
      </c>
      <c r="K200" t="s">
        <v>1026</v>
      </c>
      <c r="L200" t="s">
        <v>831</v>
      </c>
      <c r="M200" t="s">
        <v>1027</v>
      </c>
      <c r="N200" t="s">
        <v>1028</v>
      </c>
      <c r="O200">
        <v>530</v>
      </c>
      <c r="P200" t="b">
        <v>0</v>
      </c>
      <c r="Q200" t="b">
        <v>1</v>
      </c>
      <c r="R200" t="b">
        <v>0</v>
      </c>
      <c r="S200" t="s">
        <v>69</v>
      </c>
      <c r="T200" t="b">
        <v>0</v>
      </c>
      <c r="U200" t="b">
        <v>0</v>
      </c>
      <c r="V200">
        <v>16884</v>
      </c>
      <c r="W200">
        <v>0</v>
      </c>
      <c r="X200">
        <v>0</v>
      </c>
      <c r="Y200">
        <v>0.65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0.65</v>
      </c>
      <c r="AF200">
        <v>21.22</v>
      </c>
      <c r="AG200" t="s">
        <v>53</v>
      </c>
      <c r="AH200" t="s">
        <v>1029</v>
      </c>
      <c r="AI200" t="s">
        <v>68</v>
      </c>
      <c r="AJ200">
        <v>248383</v>
      </c>
      <c r="AK200">
        <v>0</v>
      </c>
      <c r="AL200">
        <v>0</v>
      </c>
      <c r="AM200">
        <v>0</v>
      </c>
      <c r="AN200">
        <v>163363</v>
      </c>
      <c r="AO200">
        <v>104667</v>
      </c>
      <c r="AP200">
        <v>79882</v>
      </c>
      <c r="AQ200">
        <v>155711</v>
      </c>
      <c r="AR200">
        <v>282016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172137.51402602901</v>
      </c>
      <c r="BC200">
        <v>172536.33823597999</v>
      </c>
      <c r="BD200">
        <v>0</v>
      </c>
      <c r="BE200">
        <v>0</v>
      </c>
      <c r="BF200">
        <v>0</v>
      </c>
      <c r="BG200">
        <v>72258.565019343005</v>
      </c>
      <c r="BH200">
        <v>102112.38782091399</v>
      </c>
      <c r="BI200">
        <v>0</v>
      </c>
      <c r="BJ200">
        <v>0</v>
      </c>
      <c r="BK200">
        <v>0</v>
      </c>
    </row>
    <row r="201" spans="1:63" x14ac:dyDescent="0.3">
      <c r="A201">
        <v>16924</v>
      </c>
      <c r="B201">
        <v>25.431000000000001</v>
      </c>
      <c r="C201">
        <v>1349.9112500000001</v>
      </c>
      <c r="D201" t="s">
        <v>1040</v>
      </c>
      <c r="E201" t="s">
        <v>67</v>
      </c>
      <c r="F201" t="s">
        <v>68</v>
      </c>
      <c r="G201">
        <v>0.22</v>
      </c>
      <c r="H201" t="b">
        <v>0</v>
      </c>
      <c r="I201">
        <v>13.08</v>
      </c>
      <c r="J201">
        <v>1349.89185</v>
      </c>
      <c r="K201" t="s">
        <v>1041</v>
      </c>
      <c r="L201" t="s">
        <v>831</v>
      </c>
      <c r="M201" t="s">
        <v>1042</v>
      </c>
      <c r="N201" t="s">
        <v>1043</v>
      </c>
      <c r="O201">
        <v>530</v>
      </c>
      <c r="P201" t="b">
        <v>0</v>
      </c>
      <c r="Q201" t="b">
        <v>1</v>
      </c>
      <c r="R201" t="b">
        <v>0</v>
      </c>
      <c r="S201" t="s">
        <v>69</v>
      </c>
      <c r="T201" t="b">
        <v>0</v>
      </c>
      <c r="U201" t="b">
        <v>0</v>
      </c>
      <c r="V201">
        <v>16924</v>
      </c>
      <c r="W201">
        <v>0</v>
      </c>
      <c r="X201">
        <v>0</v>
      </c>
      <c r="Y201">
        <v>0.79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0.79</v>
      </c>
      <c r="AF201">
        <v>19.43</v>
      </c>
      <c r="AG201" t="s">
        <v>53</v>
      </c>
      <c r="AH201" t="s">
        <v>1044</v>
      </c>
      <c r="AI201" t="s">
        <v>68</v>
      </c>
      <c r="AJ201">
        <v>377191</v>
      </c>
      <c r="AK201">
        <v>0</v>
      </c>
      <c r="AL201">
        <v>0</v>
      </c>
      <c r="AM201">
        <v>0</v>
      </c>
      <c r="AN201">
        <v>408819</v>
      </c>
      <c r="AO201">
        <v>303836</v>
      </c>
      <c r="AP201">
        <v>272803</v>
      </c>
      <c r="AQ201">
        <v>318746</v>
      </c>
      <c r="AR201">
        <v>124947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363281.95035915502</v>
      </c>
      <c r="BC201">
        <v>238831.88482565401</v>
      </c>
      <c r="BD201">
        <v>0</v>
      </c>
      <c r="BE201">
        <v>0</v>
      </c>
      <c r="BF201">
        <v>0</v>
      </c>
      <c r="BG201">
        <v>53855.7270916341</v>
      </c>
      <c r="BH201">
        <v>101267.38647770201</v>
      </c>
      <c r="BI201">
        <v>0</v>
      </c>
      <c r="BJ201">
        <v>0</v>
      </c>
      <c r="BK201">
        <v>0</v>
      </c>
    </row>
    <row r="202" spans="1:63" x14ac:dyDescent="0.3">
      <c r="A202">
        <v>16925</v>
      </c>
      <c r="B202">
        <v>25.524999999999999</v>
      </c>
      <c r="C202">
        <v>1349.91211</v>
      </c>
      <c r="D202" t="s">
        <v>1040</v>
      </c>
      <c r="E202" t="s">
        <v>67</v>
      </c>
      <c r="F202" t="s">
        <v>68</v>
      </c>
      <c r="G202">
        <v>0.17</v>
      </c>
      <c r="H202" t="b">
        <v>0</v>
      </c>
      <c r="I202">
        <v>13.08</v>
      </c>
      <c r="J202">
        <v>1349.89185</v>
      </c>
      <c r="K202" t="s">
        <v>1041</v>
      </c>
      <c r="L202" t="s">
        <v>831</v>
      </c>
      <c r="M202" t="s">
        <v>1042</v>
      </c>
      <c r="N202" t="s">
        <v>1043</v>
      </c>
      <c r="O202">
        <v>530</v>
      </c>
      <c r="P202" t="b">
        <v>0</v>
      </c>
      <c r="Q202" t="b">
        <v>1</v>
      </c>
      <c r="R202" t="b">
        <v>0</v>
      </c>
      <c r="S202" t="s">
        <v>69</v>
      </c>
      <c r="T202" t="b">
        <v>0</v>
      </c>
      <c r="U202" t="b">
        <v>0</v>
      </c>
      <c r="V202">
        <v>16925</v>
      </c>
      <c r="W202">
        <v>0</v>
      </c>
      <c r="X202">
        <v>0</v>
      </c>
      <c r="Y202">
        <v>0.87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0.87</v>
      </c>
      <c r="AF202">
        <v>19.239999999999998</v>
      </c>
      <c r="AG202" t="s">
        <v>49</v>
      </c>
      <c r="AH202" t="s">
        <v>1045</v>
      </c>
      <c r="AI202" t="s">
        <v>68</v>
      </c>
      <c r="AJ202">
        <v>335894</v>
      </c>
      <c r="AK202">
        <v>0</v>
      </c>
      <c r="AL202">
        <v>0</v>
      </c>
      <c r="AM202">
        <v>0</v>
      </c>
      <c r="AN202">
        <v>29135</v>
      </c>
      <c r="AO202">
        <v>296302</v>
      </c>
      <c r="AP202">
        <v>247259</v>
      </c>
      <c r="AQ202">
        <v>221157</v>
      </c>
      <c r="AR202">
        <v>239177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220443.59800837099</v>
      </c>
      <c r="BC202">
        <v>235864.27832072499</v>
      </c>
      <c r="BD202">
        <v>0</v>
      </c>
      <c r="BE202">
        <v>0</v>
      </c>
      <c r="BF202">
        <v>0</v>
      </c>
      <c r="BG202">
        <v>166856.88452073999</v>
      </c>
      <c r="BH202">
        <v>13362.1471680586</v>
      </c>
      <c r="BI202">
        <v>0</v>
      </c>
      <c r="BJ202">
        <v>0</v>
      </c>
      <c r="BK202">
        <v>0</v>
      </c>
    </row>
    <row r="203" spans="1:63" x14ac:dyDescent="0.3">
      <c r="A203">
        <v>16944</v>
      </c>
      <c r="B203">
        <v>25.864999999999998</v>
      </c>
      <c r="C203">
        <v>1351.92932</v>
      </c>
      <c r="D203" t="s">
        <v>1051</v>
      </c>
      <c r="E203" t="s">
        <v>67</v>
      </c>
      <c r="F203" t="s">
        <v>68</v>
      </c>
      <c r="G203">
        <v>0.33</v>
      </c>
      <c r="H203" t="b">
        <v>0</v>
      </c>
      <c r="I203">
        <v>13.14</v>
      </c>
      <c r="J203">
        <v>1351.90735</v>
      </c>
      <c r="K203" t="s">
        <v>1052</v>
      </c>
      <c r="L203" t="s">
        <v>831</v>
      </c>
      <c r="M203" t="s">
        <v>1053</v>
      </c>
      <c r="N203" t="s">
        <v>1054</v>
      </c>
      <c r="O203">
        <v>530</v>
      </c>
      <c r="P203" t="b">
        <v>0</v>
      </c>
      <c r="Q203" t="b">
        <v>1</v>
      </c>
      <c r="R203" t="b">
        <v>0</v>
      </c>
      <c r="S203" t="s">
        <v>69</v>
      </c>
      <c r="T203" t="b">
        <v>0</v>
      </c>
      <c r="U203" t="b">
        <v>0</v>
      </c>
      <c r="V203">
        <v>16944</v>
      </c>
      <c r="W203">
        <v>0</v>
      </c>
      <c r="X203">
        <v>0</v>
      </c>
      <c r="Y203">
        <v>0.73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0.73</v>
      </c>
      <c r="AF203">
        <v>50.31</v>
      </c>
      <c r="AG203" t="s">
        <v>57</v>
      </c>
      <c r="AH203" t="s">
        <v>1055</v>
      </c>
      <c r="AI203" t="s">
        <v>68</v>
      </c>
      <c r="AJ203">
        <v>1198167</v>
      </c>
      <c r="AK203">
        <v>0</v>
      </c>
      <c r="AL203">
        <v>0</v>
      </c>
      <c r="AM203">
        <v>0</v>
      </c>
      <c r="AN203">
        <v>990264</v>
      </c>
      <c r="AO203">
        <v>847744</v>
      </c>
      <c r="AP203">
        <v>1085088</v>
      </c>
      <c r="AQ203">
        <v>643732</v>
      </c>
      <c r="AR203">
        <v>680196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1012058.4176119301</v>
      </c>
      <c r="BC203">
        <v>803005.13259525702</v>
      </c>
      <c r="BD203">
        <v>0</v>
      </c>
      <c r="BE203">
        <v>0</v>
      </c>
      <c r="BF203">
        <v>0</v>
      </c>
      <c r="BG203">
        <v>176225.185602599</v>
      </c>
      <c r="BH203">
        <v>244970.108376916</v>
      </c>
      <c r="BI203">
        <v>0</v>
      </c>
      <c r="BJ203">
        <v>0</v>
      </c>
      <c r="BK203">
        <v>0</v>
      </c>
    </row>
    <row r="204" spans="1:63" x14ac:dyDescent="0.3">
      <c r="A204">
        <v>16980</v>
      </c>
      <c r="B204">
        <v>25.824000000000002</v>
      </c>
      <c r="C204">
        <v>1355.93884</v>
      </c>
      <c r="D204" t="s">
        <v>1056</v>
      </c>
      <c r="E204" t="s">
        <v>67</v>
      </c>
      <c r="F204" t="s">
        <v>68</v>
      </c>
      <c r="G204">
        <v>0.33</v>
      </c>
      <c r="H204" t="b">
        <v>0</v>
      </c>
      <c r="I204">
        <v>13.27</v>
      </c>
      <c r="J204">
        <v>1355.9387200000001</v>
      </c>
      <c r="K204" t="s">
        <v>1057</v>
      </c>
      <c r="L204" t="s">
        <v>831</v>
      </c>
      <c r="M204" t="s">
        <v>1058</v>
      </c>
      <c r="N204" t="s">
        <v>1059</v>
      </c>
      <c r="O204">
        <v>530</v>
      </c>
      <c r="P204" t="b">
        <v>0</v>
      </c>
      <c r="Q204" t="b">
        <v>1</v>
      </c>
      <c r="R204" t="b">
        <v>0</v>
      </c>
      <c r="S204" t="s">
        <v>69</v>
      </c>
      <c r="T204" t="b">
        <v>0</v>
      </c>
      <c r="U204" t="b">
        <v>0</v>
      </c>
      <c r="V204">
        <v>16980</v>
      </c>
      <c r="W204">
        <v>0</v>
      </c>
      <c r="X204">
        <v>0</v>
      </c>
      <c r="Y204">
        <v>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1</v>
      </c>
      <c r="AF204">
        <v>84.01</v>
      </c>
      <c r="AG204" t="s">
        <v>49</v>
      </c>
      <c r="AH204" t="s">
        <v>1060</v>
      </c>
      <c r="AI204" t="s">
        <v>68</v>
      </c>
      <c r="AJ204">
        <v>1920699</v>
      </c>
      <c r="AK204">
        <v>0</v>
      </c>
      <c r="AL204">
        <v>0</v>
      </c>
      <c r="AM204">
        <v>0</v>
      </c>
      <c r="AN204">
        <v>1463712</v>
      </c>
      <c r="AO204">
        <v>869436</v>
      </c>
      <c r="AP204">
        <v>1196671</v>
      </c>
      <c r="AQ204">
        <v>2130889</v>
      </c>
      <c r="AR204">
        <v>1680672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1417948.90684292</v>
      </c>
      <c r="BC204">
        <v>1669410.9005859301</v>
      </c>
      <c r="BD204">
        <v>0</v>
      </c>
      <c r="BE204">
        <v>0</v>
      </c>
      <c r="BF204">
        <v>0</v>
      </c>
      <c r="BG204">
        <v>527123.67945245805</v>
      </c>
      <c r="BH204">
        <v>467210.505190834</v>
      </c>
      <c r="BI204">
        <v>0</v>
      </c>
      <c r="BJ204">
        <v>0</v>
      </c>
      <c r="BK204">
        <v>0</v>
      </c>
    </row>
    <row r="205" spans="1:63" x14ac:dyDescent="0.3">
      <c r="A205">
        <v>17006</v>
      </c>
      <c r="B205">
        <v>25.841000000000001</v>
      </c>
      <c r="C205">
        <v>1357.9432400000001</v>
      </c>
      <c r="D205" t="s">
        <v>1066</v>
      </c>
      <c r="E205" t="s">
        <v>67</v>
      </c>
      <c r="F205" t="s">
        <v>68</v>
      </c>
      <c r="G205">
        <v>0.28000000000000003</v>
      </c>
      <c r="H205" t="b">
        <v>0</v>
      </c>
      <c r="I205">
        <v>13.35</v>
      </c>
      <c r="J205">
        <v>1357.95435</v>
      </c>
      <c r="K205" t="s">
        <v>1067</v>
      </c>
      <c r="L205" t="s">
        <v>831</v>
      </c>
      <c r="M205" t="s">
        <v>1068</v>
      </c>
      <c r="N205" t="s">
        <v>1069</v>
      </c>
      <c r="O205">
        <v>530</v>
      </c>
      <c r="P205" t="b">
        <v>0</v>
      </c>
      <c r="Q205" t="b">
        <v>1</v>
      </c>
      <c r="R205" t="b">
        <v>0</v>
      </c>
      <c r="S205" t="s">
        <v>69</v>
      </c>
      <c r="T205" t="b">
        <v>0</v>
      </c>
      <c r="U205" t="b">
        <v>0</v>
      </c>
      <c r="V205">
        <v>17006</v>
      </c>
      <c r="W205">
        <v>0</v>
      </c>
      <c r="X205">
        <v>0</v>
      </c>
      <c r="Y205">
        <v>0.95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0.95</v>
      </c>
      <c r="AF205">
        <v>34.51</v>
      </c>
      <c r="AG205" t="s">
        <v>57</v>
      </c>
      <c r="AH205" t="s">
        <v>1070</v>
      </c>
      <c r="AI205" t="s">
        <v>68</v>
      </c>
      <c r="AJ205">
        <v>626612</v>
      </c>
      <c r="AK205">
        <v>0</v>
      </c>
      <c r="AL205">
        <v>0</v>
      </c>
      <c r="AM205">
        <v>0</v>
      </c>
      <c r="AN205">
        <v>556795</v>
      </c>
      <c r="AO205">
        <v>328901</v>
      </c>
      <c r="AP205">
        <v>634628</v>
      </c>
      <c r="AQ205">
        <v>572325</v>
      </c>
      <c r="AR205">
        <v>573807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504102.51701616001</v>
      </c>
      <c r="BC205">
        <v>593586.77568283398</v>
      </c>
      <c r="BD205">
        <v>0</v>
      </c>
      <c r="BE205">
        <v>0</v>
      </c>
      <c r="BF205">
        <v>0</v>
      </c>
      <c r="BG205">
        <v>155693.11510578499</v>
      </c>
      <c r="BH205">
        <v>35550.487081490697</v>
      </c>
      <c r="BI205">
        <v>0</v>
      </c>
      <c r="BJ205">
        <v>0</v>
      </c>
      <c r="BK205">
        <v>0</v>
      </c>
    </row>
    <row r="206" spans="1:63" x14ac:dyDescent="0.3">
      <c r="A206">
        <v>6609</v>
      </c>
      <c r="B206">
        <v>12.712</v>
      </c>
      <c r="C206">
        <v>563.37189000000001</v>
      </c>
      <c r="D206" t="s">
        <v>280</v>
      </c>
      <c r="E206" t="s">
        <v>67</v>
      </c>
      <c r="F206" t="s">
        <v>68</v>
      </c>
      <c r="G206">
        <v>0.06</v>
      </c>
      <c r="H206" t="b">
        <v>0</v>
      </c>
      <c r="I206">
        <v>7.67</v>
      </c>
      <c r="J206">
        <v>563.37183000000005</v>
      </c>
      <c r="K206" t="s">
        <v>281</v>
      </c>
      <c r="L206" t="s">
        <v>282</v>
      </c>
      <c r="M206" t="s">
        <v>283</v>
      </c>
      <c r="N206" t="s">
        <v>284</v>
      </c>
      <c r="O206">
        <v>530</v>
      </c>
      <c r="P206" t="b">
        <v>0</v>
      </c>
      <c r="Q206" t="b">
        <v>1</v>
      </c>
      <c r="R206" t="b">
        <v>0</v>
      </c>
      <c r="S206" t="s">
        <v>69</v>
      </c>
      <c r="T206" t="b">
        <v>1</v>
      </c>
      <c r="U206" t="b">
        <v>0</v>
      </c>
      <c r="V206">
        <v>6609</v>
      </c>
      <c r="W206">
        <v>0</v>
      </c>
      <c r="X206">
        <v>0</v>
      </c>
      <c r="Y206">
        <v>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1</v>
      </c>
      <c r="AF206">
        <v>7.31</v>
      </c>
      <c r="AG206" t="s">
        <v>51</v>
      </c>
      <c r="AH206" t="s">
        <v>285</v>
      </c>
      <c r="AI206" t="s">
        <v>68</v>
      </c>
      <c r="AJ206">
        <v>836830</v>
      </c>
      <c r="AK206">
        <v>492477</v>
      </c>
      <c r="AL206">
        <v>554342</v>
      </c>
      <c r="AM206">
        <v>435518</v>
      </c>
      <c r="AN206">
        <v>593748</v>
      </c>
      <c r="AO206">
        <v>790038</v>
      </c>
      <c r="AP206">
        <v>898878</v>
      </c>
      <c r="AQ206">
        <v>927278</v>
      </c>
      <c r="AR206">
        <v>783905</v>
      </c>
      <c r="AS206">
        <v>626667</v>
      </c>
      <c r="AT206">
        <v>662116</v>
      </c>
      <c r="AU206">
        <v>542912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740205.39583333302</v>
      </c>
      <c r="BC206">
        <v>870020.33333333302</v>
      </c>
      <c r="BD206">
        <v>610564.8125</v>
      </c>
      <c r="BE206">
        <v>494112.64583333302</v>
      </c>
      <c r="BF206">
        <v>0</v>
      </c>
      <c r="BG206">
        <v>128975.145305609</v>
      </c>
      <c r="BH206">
        <v>75917.902871018101</v>
      </c>
      <c r="BI206">
        <v>61211.669632571102</v>
      </c>
      <c r="BJ206">
        <v>59429.034990677603</v>
      </c>
      <c r="BK206">
        <v>0</v>
      </c>
    </row>
    <row r="207" spans="1:63" x14ac:dyDescent="0.3">
      <c r="A207">
        <v>7094</v>
      </c>
      <c r="B207">
        <v>14.321999999999999</v>
      </c>
      <c r="C207">
        <v>591.40282999999999</v>
      </c>
      <c r="D207" t="s">
        <v>287</v>
      </c>
      <c r="E207" t="s">
        <v>67</v>
      </c>
      <c r="F207" t="s">
        <v>68</v>
      </c>
      <c r="G207">
        <v>0.44</v>
      </c>
      <c r="H207" t="b">
        <v>0</v>
      </c>
      <c r="I207">
        <v>8.31</v>
      </c>
      <c r="J207">
        <v>591.40308000000005</v>
      </c>
      <c r="K207" t="s">
        <v>286</v>
      </c>
      <c r="L207" t="s">
        <v>282</v>
      </c>
      <c r="M207" t="s">
        <v>288</v>
      </c>
      <c r="N207" t="s">
        <v>289</v>
      </c>
      <c r="O207">
        <v>530</v>
      </c>
      <c r="P207" t="b">
        <v>0</v>
      </c>
      <c r="Q207" t="b">
        <v>1</v>
      </c>
      <c r="R207" t="b">
        <v>0</v>
      </c>
      <c r="S207" t="s">
        <v>69</v>
      </c>
      <c r="T207" t="b">
        <v>1</v>
      </c>
      <c r="U207" t="b">
        <v>0</v>
      </c>
      <c r="V207">
        <v>7094</v>
      </c>
      <c r="W207">
        <v>0</v>
      </c>
      <c r="X207">
        <v>0</v>
      </c>
      <c r="Y207">
        <v>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1</v>
      </c>
      <c r="AF207">
        <v>109.66</v>
      </c>
      <c r="AG207" t="s">
        <v>51</v>
      </c>
      <c r="AH207" t="s">
        <v>290</v>
      </c>
      <c r="AI207" t="s">
        <v>68</v>
      </c>
      <c r="AJ207">
        <v>21669004</v>
      </c>
      <c r="AK207">
        <v>14710742</v>
      </c>
      <c r="AL207">
        <v>14149988</v>
      </c>
      <c r="AM207">
        <v>12319367</v>
      </c>
      <c r="AN207">
        <v>18384042</v>
      </c>
      <c r="AO207">
        <v>20952148</v>
      </c>
      <c r="AP207">
        <v>19470894</v>
      </c>
      <c r="AQ207">
        <v>21746188</v>
      </c>
      <c r="AR207">
        <v>20248692</v>
      </c>
      <c r="AS207">
        <v>15075845</v>
      </c>
      <c r="AT207">
        <v>14862789</v>
      </c>
      <c r="AU207">
        <v>13890389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5278</v>
      </c>
      <c r="BB207">
        <v>20335064.666666701</v>
      </c>
      <c r="BC207">
        <v>20488591.333333299</v>
      </c>
      <c r="BD207">
        <v>14609674.3333333</v>
      </c>
      <c r="BE207">
        <v>13726699</v>
      </c>
      <c r="BF207">
        <v>879.693359375</v>
      </c>
      <c r="BG207">
        <v>1727234.12297503</v>
      </c>
      <c r="BH207">
        <v>1156462.0461603301</v>
      </c>
      <c r="BI207">
        <v>631962.62377243</v>
      </c>
      <c r="BJ207">
        <v>1250619.35887663</v>
      </c>
      <c r="BK207">
        <v>2154.7998605835401</v>
      </c>
    </row>
    <row r="208" spans="1:63" x14ac:dyDescent="0.3">
      <c r="A208">
        <v>7564</v>
      </c>
      <c r="B208">
        <v>16.183</v>
      </c>
      <c r="C208">
        <v>619.43389999999999</v>
      </c>
      <c r="D208" t="s">
        <v>312</v>
      </c>
      <c r="E208" t="s">
        <v>67</v>
      </c>
      <c r="F208" t="s">
        <v>68</v>
      </c>
      <c r="G208">
        <v>0.67</v>
      </c>
      <c r="H208" t="b">
        <v>1</v>
      </c>
      <c r="I208">
        <v>8.5299999999999994</v>
      </c>
      <c r="J208">
        <v>619.43439000000001</v>
      </c>
      <c r="K208" t="s">
        <v>313</v>
      </c>
      <c r="L208" t="s">
        <v>282</v>
      </c>
      <c r="M208" t="s">
        <v>314</v>
      </c>
      <c r="N208" t="s">
        <v>315</v>
      </c>
      <c r="O208">
        <v>410</v>
      </c>
      <c r="P208" t="b">
        <v>0</v>
      </c>
      <c r="Q208" t="b">
        <v>1</v>
      </c>
      <c r="R208" t="b">
        <v>1</v>
      </c>
      <c r="S208" t="s">
        <v>69</v>
      </c>
      <c r="T208" t="b">
        <v>1</v>
      </c>
      <c r="U208" t="b">
        <v>0</v>
      </c>
      <c r="V208">
        <v>7564</v>
      </c>
      <c r="W208">
        <v>0</v>
      </c>
      <c r="X208">
        <v>0</v>
      </c>
      <c r="Y208">
        <v>1</v>
      </c>
      <c r="Z208">
        <v>0.67</v>
      </c>
      <c r="AA208">
        <v>0.83</v>
      </c>
      <c r="AB208">
        <v>0.94</v>
      </c>
      <c r="AC208">
        <v>5</v>
      </c>
      <c r="AD208">
        <v>2</v>
      </c>
      <c r="AE208">
        <v>2.5099999999999998</v>
      </c>
      <c r="AF208">
        <v>236.88</v>
      </c>
      <c r="AG208" t="s">
        <v>60</v>
      </c>
      <c r="AH208" t="s">
        <v>316</v>
      </c>
      <c r="AI208" t="s">
        <v>317</v>
      </c>
      <c r="AJ208">
        <v>114572552</v>
      </c>
      <c r="AK208">
        <v>56387976</v>
      </c>
      <c r="AL208">
        <v>59957164</v>
      </c>
      <c r="AM208">
        <v>52936956</v>
      </c>
      <c r="AN208">
        <v>110787496</v>
      </c>
      <c r="AO208">
        <v>128527744</v>
      </c>
      <c r="AP208">
        <v>96575856</v>
      </c>
      <c r="AQ208">
        <v>105142104</v>
      </c>
      <c r="AR208">
        <v>102199488</v>
      </c>
      <c r="AS208">
        <v>68157696</v>
      </c>
      <c r="AT208">
        <v>72919888</v>
      </c>
      <c r="AU208">
        <v>63023436</v>
      </c>
      <c r="AV208">
        <v>0</v>
      </c>
      <c r="AW208">
        <v>0</v>
      </c>
      <c r="AX208">
        <v>0</v>
      </c>
      <c r="AY208">
        <v>7779</v>
      </c>
      <c r="AZ208">
        <v>15832</v>
      </c>
      <c r="BA208">
        <v>74859</v>
      </c>
      <c r="BB208">
        <v>117962597.333333</v>
      </c>
      <c r="BC208">
        <v>101305816</v>
      </c>
      <c r="BD208">
        <v>68033673.333333299</v>
      </c>
      <c r="BE208">
        <v>56427365.333333299</v>
      </c>
      <c r="BF208">
        <v>16411.7753092448</v>
      </c>
      <c r="BG208">
        <v>9343361.5629984792</v>
      </c>
      <c r="BH208">
        <v>4352486.46546592</v>
      </c>
      <c r="BI208">
        <v>4949391.5548743298</v>
      </c>
      <c r="BJ208">
        <v>3510269.75181414</v>
      </c>
      <c r="BK208">
        <v>29322.382967430902</v>
      </c>
    </row>
    <row r="209" spans="1:63" x14ac:dyDescent="0.3">
      <c r="A209">
        <v>10482</v>
      </c>
      <c r="B209">
        <v>14.468999999999999</v>
      </c>
      <c r="C209">
        <v>765.54674999999997</v>
      </c>
      <c r="D209" t="s">
        <v>616</v>
      </c>
      <c r="E209" t="s">
        <v>67</v>
      </c>
      <c r="F209" t="s">
        <v>68</v>
      </c>
      <c r="G209">
        <v>0.17</v>
      </c>
      <c r="H209" t="b">
        <v>0</v>
      </c>
      <c r="I209">
        <v>11.85</v>
      </c>
      <c r="J209">
        <v>765.54400999999996</v>
      </c>
      <c r="K209" t="s">
        <v>617</v>
      </c>
      <c r="L209" t="s">
        <v>282</v>
      </c>
      <c r="M209" t="s">
        <v>618</v>
      </c>
      <c r="N209" t="s">
        <v>619</v>
      </c>
      <c r="O209">
        <v>530</v>
      </c>
      <c r="P209" t="b">
        <v>0</v>
      </c>
      <c r="Q209" t="b">
        <v>1</v>
      </c>
      <c r="R209" t="b">
        <v>0</v>
      </c>
      <c r="S209" t="s">
        <v>69</v>
      </c>
      <c r="T209" t="b">
        <v>0</v>
      </c>
      <c r="U209" t="b">
        <v>0</v>
      </c>
      <c r="V209">
        <v>10482</v>
      </c>
      <c r="W209">
        <v>0</v>
      </c>
      <c r="X209">
        <v>0</v>
      </c>
      <c r="Y209">
        <v>0.98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0.98</v>
      </c>
      <c r="AF209">
        <v>13.93</v>
      </c>
      <c r="AG209" t="s">
        <v>49</v>
      </c>
      <c r="AH209" t="s">
        <v>620</v>
      </c>
      <c r="AI209" t="s">
        <v>68</v>
      </c>
      <c r="AJ209">
        <v>179958</v>
      </c>
      <c r="AK209">
        <v>29256</v>
      </c>
      <c r="AL209">
        <v>27325</v>
      </c>
      <c r="AM209">
        <v>140545</v>
      </c>
      <c r="AN209">
        <v>171262</v>
      </c>
      <c r="AO209">
        <v>228887</v>
      </c>
      <c r="AP209">
        <v>108316</v>
      </c>
      <c r="AQ209">
        <v>135129</v>
      </c>
      <c r="AR209">
        <v>140799</v>
      </c>
      <c r="AS209">
        <v>164358</v>
      </c>
      <c r="AT209">
        <v>182547</v>
      </c>
      <c r="AU209">
        <v>161738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193368.966348994</v>
      </c>
      <c r="BC209">
        <v>128081.175741846</v>
      </c>
      <c r="BD209">
        <v>169547.52689256199</v>
      </c>
      <c r="BE209">
        <v>65708.459639543798</v>
      </c>
      <c r="BF209">
        <v>0</v>
      </c>
      <c r="BG209">
        <v>31065.3627522649</v>
      </c>
      <c r="BH209">
        <v>17350.4067416418</v>
      </c>
      <c r="BI209">
        <v>11333.4021619711</v>
      </c>
      <c r="BJ209">
        <v>64817.103561581702</v>
      </c>
      <c r="BK209">
        <v>0</v>
      </c>
    </row>
    <row r="210" spans="1:63" x14ac:dyDescent="0.3">
      <c r="A210">
        <v>10759</v>
      </c>
      <c r="B210">
        <v>15.051</v>
      </c>
      <c r="C210">
        <v>779.56311000000005</v>
      </c>
      <c r="D210" t="s">
        <v>633</v>
      </c>
      <c r="E210" t="s">
        <v>67</v>
      </c>
      <c r="F210" t="s">
        <v>68</v>
      </c>
      <c r="G210">
        <v>0.61</v>
      </c>
      <c r="H210" t="b">
        <v>0</v>
      </c>
      <c r="I210">
        <v>12.13</v>
      </c>
      <c r="J210">
        <v>779.55957000000001</v>
      </c>
      <c r="K210" t="s">
        <v>634</v>
      </c>
      <c r="L210" t="s">
        <v>282</v>
      </c>
      <c r="M210" t="s">
        <v>635</v>
      </c>
      <c r="N210" t="s">
        <v>636</v>
      </c>
      <c r="O210">
        <v>530</v>
      </c>
      <c r="P210" t="b">
        <v>0</v>
      </c>
      <c r="Q210" t="b">
        <v>1</v>
      </c>
      <c r="R210" t="b">
        <v>0</v>
      </c>
      <c r="S210" t="s">
        <v>69</v>
      </c>
      <c r="T210" t="b">
        <v>0</v>
      </c>
      <c r="U210" t="b">
        <v>0</v>
      </c>
      <c r="V210">
        <v>10759</v>
      </c>
      <c r="W210">
        <v>0</v>
      </c>
      <c r="X210">
        <v>0</v>
      </c>
      <c r="Y210">
        <v>0.99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0.99</v>
      </c>
      <c r="AF210">
        <v>54.31</v>
      </c>
      <c r="AG210" t="s">
        <v>60</v>
      </c>
      <c r="AH210" t="s">
        <v>637</v>
      </c>
      <c r="AI210" t="s">
        <v>68</v>
      </c>
      <c r="AJ210">
        <v>1095479</v>
      </c>
      <c r="AK210">
        <v>504630</v>
      </c>
      <c r="AL210">
        <v>266914</v>
      </c>
      <c r="AM210">
        <v>353273</v>
      </c>
      <c r="AN210">
        <v>1343821</v>
      </c>
      <c r="AO210">
        <v>1348152</v>
      </c>
      <c r="AP210">
        <v>463870</v>
      </c>
      <c r="AQ210">
        <v>613420</v>
      </c>
      <c r="AR210">
        <v>561797</v>
      </c>
      <c r="AS210">
        <v>713662</v>
      </c>
      <c r="AT210">
        <v>794739</v>
      </c>
      <c r="AU210">
        <v>814985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1262484.2340015799</v>
      </c>
      <c r="BC210">
        <v>546362.28747289605</v>
      </c>
      <c r="BD210">
        <v>774462.06005129602</v>
      </c>
      <c r="BE210">
        <v>374938.93342454801</v>
      </c>
      <c r="BF210">
        <v>0</v>
      </c>
      <c r="BG210">
        <v>144646.70759032</v>
      </c>
      <c r="BH210">
        <v>75960.285645016105</v>
      </c>
      <c r="BI210">
        <v>53618.534253270103</v>
      </c>
      <c r="BJ210">
        <v>120329.843617529</v>
      </c>
      <c r="BK210">
        <v>0</v>
      </c>
    </row>
    <row r="211" spans="1:63" x14ac:dyDescent="0.3">
      <c r="A211">
        <v>7104</v>
      </c>
      <c r="B211">
        <v>11.999000000000001</v>
      </c>
      <c r="C211">
        <v>592.39788999999996</v>
      </c>
      <c r="D211" t="s">
        <v>291</v>
      </c>
      <c r="E211" t="s">
        <v>67</v>
      </c>
      <c r="F211" t="s">
        <v>68</v>
      </c>
      <c r="G211">
        <v>0.67</v>
      </c>
      <c r="H211" t="b">
        <v>1</v>
      </c>
      <c r="I211">
        <v>7.8</v>
      </c>
      <c r="J211">
        <v>592.39837999999997</v>
      </c>
      <c r="K211" t="s">
        <v>292</v>
      </c>
      <c r="L211" t="s">
        <v>293</v>
      </c>
      <c r="M211" t="s">
        <v>294</v>
      </c>
      <c r="N211" t="s">
        <v>295</v>
      </c>
      <c r="O211">
        <v>410</v>
      </c>
      <c r="P211" t="b">
        <v>0</v>
      </c>
      <c r="Q211" t="b">
        <v>1</v>
      </c>
      <c r="R211" t="b">
        <v>1</v>
      </c>
      <c r="S211" t="s">
        <v>76</v>
      </c>
      <c r="T211" t="b">
        <v>0</v>
      </c>
      <c r="U211" t="b">
        <v>0</v>
      </c>
      <c r="V211">
        <v>7104</v>
      </c>
      <c r="W211">
        <v>0</v>
      </c>
      <c r="X211">
        <v>0</v>
      </c>
      <c r="Y211">
        <v>1</v>
      </c>
      <c r="Z211">
        <v>0.51</v>
      </c>
      <c r="AA211">
        <v>0.62</v>
      </c>
      <c r="AB211">
        <v>0.88</v>
      </c>
      <c r="AC211">
        <v>8</v>
      </c>
      <c r="AD211">
        <v>1.63</v>
      </c>
      <c r="AE211">
        <v>2.16</v>
      </c>
      <c r="AF211">
        <v>240.17</v>
      </c>
      <c r="AG211" t="s">
        <v>57</v>
      </c>
      <c r="AH211" t="s">
        <v>296</v>
      </c>
      <c r="AI211" t="s">
        <v>297</v>
      </c>
      <c r="AJ211">
        <v>2264714</v>
      </c>
      <c r="AK211">
        <v>5664076</v>
      </c>
      <c r="AL211">
        <v>5929378</v>
      </c>
      <c r="AM211">
        <v>5538895</v>
      </c>
      <c r="AN211">
        <v>2266410</v>
      </c>
      <c r="AO211">
        <v>1875654</v>
      </c>
      <c r="AP211">
        <v>3149957</v>
      </c>
      <c r="AQ211">
        <v>2940352</v>
      </c>
      <c r="AR211">
        <v>3162049</v>
      </c>
      <c r="AS211">
        <v>4008509</v>
      </c>
      <c r="AT211">
        <v>3607883</v>
      </c>
      <c r="AU211">
        <v>3980305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2135592.6683524898</v>
      </c>
      <c r="BC211">
        <v>3084119.3277778099</v>
      </c>
      <c r="BD211">
        <v>3865565.3622377799</v>
      </c>
      <c r="BE211">
        <v>5710783.2292483598</v>
      </c>
      <c r="BF211">
        <v>0</v>
      </c>
      <c r="BG211">
        <v>225115.06689781099</v>
      </c>
      <c r="BH211">
        <v>124652.984049002</v>
      </c>
      <c r="BI211">
        <v>223604.89282113599</v>
      </c>
      <c r="BJ211">
        <v>199387.57678623599</v>
      </c>
      <c r="BK211">
        <v>0</v>
      </c>
    </row>
    <row r="212" spans="1:63" x14ac:dyDescent="0.3">
      <c r="A212">
        <v>7106</v>
      </c>
      <c r="B212">
        <v>11.763</v>
      </c>
      <c r="C212">
        <v>592.39819</v>
      </c>
      <c r="D212" t="s">
        <v>291</v>
      </c>
      <c r="E212" t="s">
        <v>67</v>
      </c>
      <c r="F212" t="s">
        <v>68</v>
      </c>
      <c r="G212">
        <v>0.67</v>
      </c>
      <c r="H212" t="b">
        <v>1</v>
      </c>
      <c r="I212">
        <v>7.8</v>
      </c>
      <c r="J212">
        <v>592.39837999999997</v>
      </c>
      <c r="K212" t="s">
        <v>292</v>
      </c>
      <c r="L212" t="s">
        <v>293</v>
      </c>
      <c r="M212" t="s">
        <v>294</v>
      </c>
      <c r="N212" t="s">
        <v>295</v>
      </c>
      <c r="O212">
        <v>410</v>
      </c>
      <c r="P212" t="b">
        <v>0</v>
      </c>
      <c r="Q212" t="b">
        <v>1</v>
      </c>
      <c r="R212" t="b">
        <v>1</v>
      </c>
      <c r="S212" t="s">
        <v>69</v>
      </c>
      <c r="T212" t="b">
        <v>0</v>
      </c>
      <c r="U212" t="b">
        <v>0</v>
      </c>
      <c r="V212">
        <v>7106</v>
      </c>
      <c r="W212">
        <v>0</v>
      </c>
      <c r="X212">
        <v>0</v>
      </c>
      <c r="Y212">
        <v>1</v>
      </c>
      <c r="Z212">
        <v>0.33</v>
      </c>
      <c r="AA212">
        <v>0.44</v>
      </c>
      <c r="AB212">
        <v>0.86</v>
      </c>
      <c r="AC212">
        <v>8</v>
      </c>
      <c r="AD212">
        <v>1.5</v>
      </c>
      <c r="AE212">
        <v>2</v>
      </c>
      <c r="AF212">
        <v>70.67</v>
      </c>
      <c r="AG212" t="s">
        <v>56</v>
      </c>
      <c r="AH212" t="s">
        <v>298</v>
      </c>
      <c r="AI212" t="s">
        <v>299</v>
      </c>
      <c r="AJ212">
        <v>727483</v>
      </c>
      <c r="AK212">
        <v>1181410</v>
      </c>
      <c r="AL212">
        <v>1282758</v>
      </c>
      <c r="AM212">
        <v>1312832</v>
      </c>
      <c r="AN212">
        <v>633117</v>
      </c>
      <c r="AO212">
        <v>565948</v>
      </c>
      <c r="AP212">
        <v>789988</v>
      </c>
      <c r="AQ212">
        <v>804048</v>
      </c>
      <c r="AR212">
        <v>838578</v>
      </c>
      <c r="AS212">
        <v>1088570</v>
      </c>
      <c r="AT212">
        <v>942086</v>
      </c>
      <c r="AU212">
        <v>1010833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642182.49282532895</v>
      </c>
      <c r="BC212">
        <v>810871.35958619101</v>
      </c>
      <c r="BD212">
        <v>1013829.34931998</v>
      </c>
      <c r="BE212">
        <v>1259000.1955146601</v>
      </c>
      <c r="BF212">
        <v>0</v>
      </c>
      <c r="BG212">
        <v>81148.495479254605</v>
      </c>
      <c r="BH212">
        <v>25003.591233883399</v>
      </c>
      <c r="BI212">
        <v>73288.082648837197</v>
      </c>
      <c r="BJ212">
        <v>68856.601278912101</v>
      </c>
      <c r="BK212">
        <v>0</v>
      </c>
    </row>
    <row r="213" spans="1:63" x14ac:dyDescent="0.3">
      <c r="A213">
        <v>7343</v>
      </c>
      <c r="B213">
        <v>12.78</v>
      </c>
      <c r="C213">
        <v>606.41350999999997</v>
      </c>
      <c r="D213" t="s">
        <v>300</v>
      </c>
      <c r="E213" t="s">
        <v>67</v>
      </c>
      <c r="F213" t="s">
        <v>68</v>
      </c>
      <c r="G213">
        <v>0.67</v>
      </c>
      <c r="H213" t="b">
        <v>1</v>
      </c>
      <c r="I213">
        <v>7.95</v>
      </c>
      <c r="J213">
        <v>606.41399999999999</v>
      </c>
      <c r="K213" t="s">
        <v>301</v>
      </c>
      <c r="L213" t="s">
        <v>293</v>
      </c>
      <c r="M213" t="s">
        <v>302</v>
      </c>
      <c r="N213" t="s">
        <v>303</v>
      </c>
      <c r="O213">
        <v>410</v>
      </c>
      <c r="P213" t="b">
        <v>0</v>
      </c>
      <c r="Q213" t="b">
        <v>1</v>
      </c>
      <c r="R213" t="b">
        <v>1</v>
      </c>
      <c r="S213" t="s">
        <v>76</v>
      </c>
      <c r="T213" t="b">
        <v>0</v>
      </c>
      <c r="U213" t="b">
        <v>0</v>
      </c>
      <c r="V213">
        <v>7343</v>
      </c>
      <c r="W213">
        <v>0</v>
      </c>
      <c r="X213">
        <v>0</v>
      </c>
      <c r="Y213">
        <v>1</v>
      </c>
      <c r="Z213">
        <v>0.55000000000000004</v>
      </c>
      <c r="AA213">
        <v>0.87</v>
      </c>
      <c r="AB213">
        <v>0.42</v>
      </c>
      <c r="AC213">
        <v>8</v>
      </c>
      <c r="AD213">
        <v>1.25</v>
      </c>
      <c r="AE213">
        <v>1.79</v>
      </c>
      <c r="AF213">
        <v>1115.02</v>
      </c>
      <c r="AG213" t="s">
        <v>57</v>
      </c>
      <c r="AH213" t="s">
        <v>304</v>
      </c>
      <c r="AI213" t="s">
        <v>305</v>
      </c>
      <c r="AJ213">
        <v>16039267</v>
      </c>
      <c r="AK213">
        <v>36513075</v>
      </c>
      <c r="AL213">
        <v>38889735</v>
      </c>
      <c r="AM213">
        <v>37322910</v>
      </c>
      <c r="AN213">
        <v>17051011</v>
      </c>
      <c r="AO213">
        <v>14616472</v>
      </c>
      <c r="AP213">
        <v>23412023</v>
      </c>
      <c r="AQ213">
        <v>23099405</v>
      </c>
      <c r="AR213">
        <v>23712961</v>
      </c>
      <c r="AS213">
        <v>27614284</v>
      </c>
      <c r="AT213">
        <v>25069640</v>
      </c>
      <c r="AU213">
        <v>24951641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5843</v>
      </c>
      <c r="BB213">
        <v>15902250.107896401</v>
      </c>
      <c r="BC213">
        <v>23408129.9907947</v>
      </c>
      <c r="BD213">
        <v>25878521.766786098</v>
      </c>
      <c r="BE213">
        <v>37575239.662269697</v>
      </c>
      <c r="BF213">
        <v>973.75997986395396</v>
      </c>
      <c r="BG213">
        <v>1223039.47513839</v>
      </c>
      <c r="BH213">
        <v>306796.31272684102</v>
      </c>
      <c r="BI213">
        <v>1504371.85350817</v>
      </c>
      <c r="BJ213">
        <v>1208255.33137114</v>
      </c>
      <c r="BK213">
        <v>2385.2150826095099</v>
      </c>
    </row>
    <row r="214" spans="1:63" x14ac:dyDescent="0.3">
      <c r="A214">
        <v>7344</v>
      </c>
      <c r="B214">
        <v>12.476000000000001</v>
      </c>
      <c r="C214">
        <v>606.41363999999999</v>
      </c>
      <c r="D214" t="s">
        <v>306</v>
      </c>
      <c r="E214" t="s">
        <v>67</v>
      </c>
      <c r="F214" t="s">
        <v>68</v>
      </c>
      <c r="G214">
        <v>0.67</v>
      </c>
      <c r="H214" t="b">
        <v>1</v>
      </c>
      <c r="I214">
        <v>7.95</v>
      </c>
      <c r="J214">
        <v>606.41399999999999</v>
      </c>
      <c r="K214" t="s">
        <v>301</v>
      </c>
      <c r="L214" t="s">
        <v>293</v>
      </c>
      <c r="M214" t="s">
        <v>307</v>
      </c>
      <c r="N214" t="s">
        <v>308</v>
      </c>
      <c r="O214">
        <v>410</v>
      </c>
      <c r="P214" t="b">
        <v>0</v>
      </c>
      <c r="Q214" t="b">
        <v>1</v>
      </c>
      <c r="R214" t="b">
        <v>1</v>
      </c>
      <c r="S214" t="s">
        <v>309</v>
      </c>
      <c r="T214" t="b">
        <v>0</v>
      </c>
      <c r="U214" t="b">
        <v>0</v>
      </c>
      <c r="V214">
        <v>7344</v>
      </c>
      <c r="W214">
        <v>0</v>
      </c>
      <c r="X214">
        <v>0</v>
      </c>
      <c r="Y214">
        <v>1</v>
      </c>
      <c r="Z214">
        <v>0.46</v>
      </c>
      <c r="AA214">
        <v>0.89</v>
      </c>
      <c r="AB214">
        <v>0.28999999999999998</v>
      </c>
      <c r="AC214">
        <v>5</v>
      </c>
      <c r="AD214">
        <v>1.2</v>
      </c>
      <c r="AE214">
        <v>1.68</v>
      </c>
      <c r="AF214">
        <v>1570.14</v>
      </c>
      <c r="AG214" t="s">
        <v>60</v>
      </c>
      <c r="AH214" t="s">
        <v>310</v>
      </c>
      <c r="AI214" t="s">
        <v>311</v>
      </c>
      <c r="AJ214">
        <v>26893944</v>
      </c>
      <c r="AK214">
        <v>42363593</v>
      </c>
      <c r="AL214">
        <v>45251453</v>
      </c>
      <c r="AM214">
        <v>40911071</v>
      </c>
      <c r="AN214">
        <v>27700131</v>
      </c>
      <c r="AO214">
        <v>26262665</v>
      </c>
      <c r="AP214">
        <v>29515043</v>
      </c>
      <c r="AQ214">
        <v>29006432</v>
      </c>
      <c r="AR214">
        <v>28934336</v>
      </c>
      <c r="AS214">
        <v>36556663</v>
      </c>
      <c r="AT214">
        <v>37198808</v>
      </c>
      <c r="AU214">
        <v>33880351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14036</v>
      </c>
      <c r="BB214">
        <v>26952246.866166599</v>
      </c>
      <c r="BC214">
        <v>29151937.106104001</v>
      </c>
      <c r="BD214">
        <v>35878607.421180703</v>
      </c>
      <c r="BE214">
        <v>42842039.026677802</v>
      </c>
      <c r="BF214">
        <v>2339.2597126251999</v>
      </c>
      <c r="BG214">
        <v>720504.64491824002</v>
      </c>
      <c r="BH214">
        <v>316518.82137978199</v>
      </c>
      <c r="BI214">
        <v>1760074.0439192001</v>
      </c>
      <c r="BJ214">
        <v>2209392.1303308201</v>
      </c>
      <c r="BK214">
        <v>5729.9926717813496</v>
      </c>
    </row>
    <row r="215" spans="1:63" x14ac:dyDescent="0.3">
      <c r="A215">
        <v>7582</v>
      </c>
      <c r="B215">
        <v>13.763</v>
      </c>
      <c r="C215">
        <v>620.42913999999996</v>
      </c>
      <c r="D215" t="s">
        <v>318</v>
      </c>
      <c r="E215" t="s">
        <v>67</v>
      </c>
      <c r="F215" t="s">
        <v>68</v>
      </c>
      <c r="G215">
        <v>0.67</v>
      </c>
      <c r="H215" t="b">
        <v>1</v>
      </c>
      <c r="I215">
        <v>8.23</v>
      </c>
      <c r="J215">
        <v>620.42969000000005</v>
      </c>
      <c r="K215" t="s">
        <v>319</v>
      </c>
      <c r="L215" t="s">
        <v>293</v>
      </c>
      <c r="M215" t="s">
        <v>320</v>
      </c>
      <c r="N215" t="s">
        <v>321</v>
      </c>
      <c r="O215">
        <v>410</v>
      </c>
      <c r="P215" t="b">
        <v>0</v>
      </c>
      <c r="Q215" t="b">
        <v>1</v>
      </c>
      <c r="R215" t="b">
        <v>1</v>
      </c>
      <c r="S215" t="s">
        <v>69</v>
      </c>
      <c r="T215" t="b">
        <v>0</v>
      </c>
      <c r="U215" t="b">
        <v>0</v>
      </c>
      <c r="V215">
        <v>7582</v>
      </c>
      <c r="W215">
        <v>0</v>
      </c>
      <c r="X215">
        <v>0</v>
      </c>
      <c r="Y215">
        <v>1</v>
      </c>
      <c r="Z215">
        <v>0.5</v>
      </c>
      <c r="AA215">
        <v>0.65</v>
      </c>
      <c r="AB215">
        <v>0.86</v>
      </c>
      <c r="AC215">
        <v>8</v>
      </c>
      <c r="AD215">
        <v>1.5</v>
      </c>
      <c r="AE215">
        <v>2.08</v>
      </c>
      <c r="AF215">
        <v>458.96</v>
      </c>
      <c r="AG215" t="s">
        <v>54</v>
      </c>
      <c r="AH215" t="s">
        <v>322</v>
      </c>
      <c r="AI215" t="s">
        <v>323</v>
      </c>
      <c r="AJ215">
        <v>6256464</v>
      </c>
      <c r="AK215">
        <v>14924595</v>
      </c>
      <c r="AL215">
        <v>15576704</v>
      </c>
      <c r="AM215">
        <v>14895815</v>
      </c>
      <c r="AN215">
        <v>6601597</v>
      </c>
      <c r="AO215">
        <v>6505587</v>
      </c>
      <c r="AP215">
        <v>8581824</v>
      </c>
      <c r="AQ215">
        <v>8279621</v>
      </c>
      <c r="AR215">
        <v>8645506</v>
      </c>
      <c r="AS215">
        <v>10729798</v>
      </c>
      <c r="AT215">
        <v>9622974</v>
      </c>
      <c r="AU215">
        <v>10801545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6454549.20441176</v>
      </c>
      <c r="BC215">
        <v>8502316.8930850793</v>
      </c>
      <c r="BD215">
        <v>10384772.330176599</v>
      </c>
      <c r="BE215">
        <v>15132371.227532299</v>
      </c>
      <c r="BF215">
        <v>0</v>
      </c>
      <c r="BG215">
        <v>178137.302585297</v>
      </c>
      <c r="BH215">
        <v>195471.412877745</v>
      </c>
      <c r="BI215">
        <v>660711.41748083103</v>
      </c>
      <c r="BJ215">
        <v>385072.12290033803</v>
      </c>
      <c r="BK215">
        <v>0</v>
      </c>
    </row>
    <row r="216" spans="1:63" x14ac:dyDescent="0.3">
      <c r="A216">
        <v>7583</v>
      </c>
      <c r="B216">
        <v>13.484999999999999</v>
      </c>
      <c r="C216">
        <v>620.42931999999996</v>
      </c>
      <c r="D216" t="s">
        <v>324</v>
      </c>
      <c r="E216" t="s">
        <v>67</v>
      </c>
      <c r="F216" t="s">
        <v>68</v>
      </c>
      <c r="G216">
        <v>0.67</v>
      </c>
      <c r="H216" t="b">
        <v>1</v>
      </c>
      <c r="I216">
        <v>8.26</v>
      </c>
      <c r="J216">
        <v>620.42969000000005</v>
      </c>
      <c r="K216" t="s">
        <v>319</v>
      </c>
      <c r="L216" t="s">
        <v>293</v>
      </c>
      <c r="M216" t="s">
        <v>325</v>
      </c>
      <c r="N216" t="s">
        <v>326</v>
      </c>
      <c r="O216">
        <v>530</v>
      </c>
      <c r="P216" t="b">
        <v>0</v>
      </c>
      <c r="Q216" t="b">
        <v>1</v>
      </c>
      <c r="R216" t="b">
        <v>0</v>
      </c>
      <c r="S216" t="s">
        <v>76</v>
      </c>
      <c r="T216" t="b">
        <v>0</v>
      </c>
      <c r="U216" t="b">
        <v>0</v>
      </c>
      <c r="V216">
        <v>7583</v>
      </c>
      <c r="W216">
        <v>0</v>
      </c>
      <c r="X216">
        <v>0</v>
      </c>
      <c r="Y216">
        <v>1</v>
      </c>
      <c r="Z216">
        <v>0.3</v>
      </c>
      <c r="AA216">
        <v>0.91</v>
      </c>
      <c r="AB216">
        <v>0.23</v>
      </c>
      <c r="AC216">
        <v>8</v>
      </c>
      <c r="AD216">
        <v>0.25</v>
      </c>
      <c r="AE216">
        <v>1.02</v>
      </c>
      <c r="AF216">
        <v>4546.16</v>
      </c>
      <c r="AG216" t="s">
        <v>56</v>
      </c>
      <c r="AH216" t="s">
        <v>327</v>
      </c>
      <c r="AI216" t="s">
        <v>328</v>
      </c>
      <c r="AJ216">
        <v>82634928</v>
      </c>
      <c r="AK216">
        <v>160860986</v>
      </c>
      <c r="AL216">
        <v>167213565</v>
      </c>
      <c r="AM216">
        <v>161809942</v>
      </c>
      <c r="AN216">
        <v>90198115</v>
      </c>
      <c r="AO216">
        <v>83205621</v>
      </c>
      <c r="AP216">
        <v>103745747</v>
      </c>
      <c r="AQ216">
        <v>104233462</v>
      </c>
      <c r="AR216">
        <v>107123970</v>
      </c>
      <c r="AS216">
        <v>131281372</v>
      </c>
      <c r="AT216">
        <v>129336722</v>
      </c>
      <c r="AU216">
        <v>120090551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26116</v>
      </c>
      <c r="BB216">
        <v>85346221.495632097</v>
      </c>
      <c r="BC216">
        <v>105034393.146099</v>
      </c>
      <c r="BD216">
        <v>126902881.88549501</v>
      </c>
      <c r="BE216">
        <v>163294830.90622899</v>
      </c>
      <c r="BF216">
        <v>4352.6903745345699</v>
      </c>
      <c r="BG216">
        <v>4211540.9979029</v>
      </c>
      <c r="BH216">
        <v>1825983.4636002399</v>
      </c>
      <c r="BI216">
        <v>5979239.3474515798</v>
      </c>
      <c r="BJ216">
        <v>3426730.9031306701</v>
      </c>
      <c r="BK216">
        <v>10661.870425933501</v>
      </c>
    </row>
    <row r="217" spans="1:63" x14ac:dyDescent="0.3">
      <c r="A217">
        <v>7584</v>
      </c>
      <c r="B217">
        <v>13.234999999999999</v>
      </c>
      <c r="C217">
        <v>620.42938000000004</v>
      </c>
      <c r="D217" t="s">
        <v>324</v>
      </c>
      <c r="E217" t="s">
        <v>67</v>
      </c>
      <c r="F217" t="s">
        <v>68</v>
      </c>
      <c r="G217">
        <v>0.67</v>
      </c>
      <c r="H217" t="b">
        <v>1</v>
      </c>
      <c r="I217">
        <v>8.26</v>
      </c>
      <c r="J217">
        <v>620.42969000000005</v>
      </c>
      <c r="K217" t="s">
        <v>319</v>
      </c>
      <c r="L217" t="s">
        <v>293</v>
      </c>
      <c r="M217" t="s">
        <v>325</v>
      </c>
      <c r="N217" t="s">
        <v>326</v>
      </c>
      <c r="O217">
        <v>530</v>
      </c>
      <c r="P217" t="b">
        <v>0</v>
      </c>
      <c r="Q217" t="b">
        <v>1</v>
      </c>
      <c r="R217" t="b">
        <v>0</v>
      </c>
      <c r="S217" t="s">
        <v>76</v>
      </c>
      <c r="T217" t="b">
        <v>0</v>
      </c>
      <c r="U217" t="b">
        <v>0</v>
      </c>
      <c r="V217">
        <v>7584</v>
      </c>
      <c r="W217">
        <v>0</v>
      </c>
      <c r="X217">
        <v>0</v>
      </c>
      <c r="Y217">
        <v>1</v>
      </c>
      <c r="Z217">
        <v>0.33</v>
      </c>
      <c r="AA217">
        <v>0.93</v>
      </c>
      <c r="AB217">
        <v>0.23</v>
      </c>
      <c r="AC217">
        <v>8</v>
      </c>
      <c r="AD217">
        <v>0.25</v>
      </c>
      <c r="AE217">
        <v>1.03</v>
      </c>
      <c r="AF217">
        <v>1066.3800000000001</v>
      </c>
      <c r="AG217" t="s">
        <v>57</v>
      </c>
      <c r="AH217" t="s">
        <v>329</v>
      </c>
      <c r="AI217" t="s">
        <v>330</v>
      </c>
      <c r="AJ217">
        <v>17224487</v>
      </c>
      <c r="AK217">
        <v>26323510</v>
      </c>
      <c r="AL217">
        <v>29560518</v>
      </c>
      <c r="AM217">
        <v>27060225</v>
      </c>
      <c r="AN217">
        <v>18231193</v>
      </c>
      <c r="AO217">
        <v>17184309</v>
      </c>
      <c r="AP217">
        <v>19560335</v>
      </c>
      <c r="AQ217">
        <v>20321546</v>
      </c>
      <c r="AR217">
        <v>19388488</v>
      </c>
      <c r="AS217">
        <v>25343570</v>
      </c>
      <c r="AT217">
        <v>25163692</v>
      </c>
      <c r="AU217">
        <v>22703310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7317</v>
      </c>
      <c r="BB217">
        <v>17546662.8995107</v>
      </c>
      <c r="BC217">
        <v>19756789.846537199</v>
      </c>
      <c r="BD217">
        <v>24403524.2383986</v>
      </c>
      <c r="BE217">
        <v>27648084.4067849</v>
      </c>
      <c r="BF217">
        <v>1219.52681916457</v>
      </c>
      <c r="BG217">
        <v>593160.38983278698</v>
      </c>
      <c r="BH217">
        <v>496582.99891478999</v>
      </c>
      <c r="BI217">
        <v>1475172.7868770401</v>
      </c>
      <c r="BJ217">
        <v>1696684.9305236801</v>
      </c>
      <c r="BK217">
        <v>2987.2184345926198</v>
      </c>
    </row>
    <row r="218" spans="1:63" x14ac:dyDescent="0.3">
      <c r="A218">
        <v>7803</v>
      </c>
      <c r="B218">
        <v>13.756</v>
      </c>
      <c r="C218">
        <v>632.42902000000004</v>
      </c>
      <c r="D218" t="s">
        <v>331</v>
      </c>
      <c r="E218" t="s">
        <v>67</v>
      </c>
      <c r="F218" t="s">
        <v>68</v>
      </c>
      <c r="G218">
        <v>0.67</v>
      </c>
      <c r="H218" t="b">
        <v>1</v>
      </c>
      <c r="I218">
        <v>8.1999999999999993</v>
      </c>
      <c r="J218">
        <v>632.42969000000005</v>
      </c>
      <c r="K218" t="s">
        <v>332</v>
      </c>
      <c r="L218" t="s">
        <v>293</v>
      </c>
      <c r="M218" t="s">
        <v>333</v>
      </c>
      <c r="N218" t="s">
        <v>334</v>
      </c>
      <c r="O218">
        <v>530</v>
      </c>
      <c r="P218" t="b">
        <v>0</v>
      </c>
      <c r="Q218" t="b">
        <v>1</v>
      </c>
      <c r="R218" t="b">
        <v>0</v>
      </c>
      <c r="S218" t="s">
        <v>69</v>
      </c>
      <c r="T218" t="b">
        <v>0</v>
      </c>
      <c r="U218" t="b">
        <v>0</v>
      </c>
      <c r="V218">
        <v>7803</v>
      </c>
      <c r="W218">
        <v>0</v>
      </c>
      <c r="X218">
        <v>0</v>
      </c>
      <c r="Y218">
        <v>1</v>
      </c>
      <c r="Z218">
        <v>0.21</v>
      </c>
      <c r="AA218">
        <v>0.76</v>
      </c>
      <c r="AB218">
        <v>0.21</v>
      </c>
      <c r="AC218">
        <v>8</v>
      </c>
      <c r="AD218">
        <v>0.13</v>
      </c>
      <c r="AE218">
        <v>0.87</v>
      </c>
      <c r="AF218">
        <v>86.14</v>
      </c>
      <c r="AG218" t="s">
        <v>56</v>
      </c>
      <c r="AH218" t="s">
        <v>335</v>
      </c>
      <c r="AI218" t="s">
        <v>336</v>
      </c>
      <c r="AJ218">
        <v>1389493</v>
      </c>
      <c r="AK218">
        <v>1838786</v>
      </c>
      <c r="AL218">
        <v>2057287</v>
      </c>
      <c r="AM218">
        <v>1859924</v>
      </c>
      <c r="AN218">
        <v>1218549</v>
      </c>
      <c r="AO218">
        <v>1209791</v>
      </c>
      <c r="AP218">
        <v>1551401</v>
      </c>
      <c r="AQ218">
        <v>1573595</v>
      </c>
      <c r="AR218">
        <v>1517035</v>
      </c>
      <c r="AS218">
        <v>1808850</v>
      </c>
      <c r="AT218">
        <v>1789065</v>
      </c>
      <c r="AU218">
        <v>1532661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1272610.9003560501</v>
      </c>
      <c r="BC218">
        <v>1547343.3397989599</v>
      </c>
      <c r="BD218">
        <v>1710192.22872554</v>
      </c>
      <c r="BE218">
        <v>1918665.5065379699</v>
      </c>
      <c r="BF218">
        <v>0</v>
      </c>
      <c r="BG218">
        <v>101317.904579154</v>
      </c>
      <c r="BH218">
        <v>28497.230044491102</v>
      </c>
      <c r="BI218">
        <v>154064.20595382099</v>
      </c>
      <c r="BJ218">
        <v>120514.034313429</v>
      </c>
      <c r="BK218">
        <v>0</v>
      </c>
    </row>
    <row r="219" spans="1:63" x14ac:dyDescent="0.3">
      <c r="A219">
        <v>7838</v>
      </c>
      <c r="B219">
        <v>14.307</v>
      </c>
      <c r="C219">
        <v>634.44586000000004</v>
      </c>
      <c r="D219" t="s">
        <v>337</v>
      </c>
      <c r="E219" t="s">
        <v>67</v>
      </c>
      <c r="F219" t="s">
        <v>68</v>
      </c>
      <c r="G219">
        <v>0.89</v>
      </c>
      <c r="H219" t="b">
        <v>1</v>
      </c>
      <c r="I219">
        <v>8.4499999999999993</v>
      </c>
      <c r="J219">
        <v>634.44530999999995</v>
      </c>
      <c r="K219" t="s">
        <v>338</v>
      </c>
      <c r="L219" t="s">
        <v>293</v>
      </c>
      <c r="M219" t="s">
        <v>339</v>
      </c>
      <c r="N219" t="s">
        <v>340</v>
      </c>
      <c r="O219">
        <v>410</v>
      </c>
      <c r="P219" t="b">
        <v>0</v>
      </c>
      <c r="Q219" t="b">
        <v>1</v>
      </c>
      <c r="R219" t="b">
        <v>1</v>
      </c>
      <c r="S219" t="s">
        <v>69</v>
      </c>
      <c r="T219" t="b">
        <v>0</v>
      </c>
      <c r="U219" t="b">
        <v>0</v>
      </c>
      <c r="V219">
        <v>7838</v>
      </c>
      <c r="W219">
        <v>0</v>
      </c>
      <c r="X219">
        <v>0</v>
      </c>
      <c r="Y219">
        <v>1</v>
      </c>
      <c r="Z219">
        <v>0.56000000000000005</v>
      </c>
      <c r="AA219">
        <v>0.87</v>
      </c>
      <c r="AB219">
        <v>0.41</v>
      </c>
      <c r="AC219">
        <v>8</v>
      </c>
      <c r="AD219">
        <v>1.25</v>
      </c>
      <c r="AE219">
        <v>1.79</v>
      </c>
      <c r="AF219">
        <v>18220.14</v>
      </c>
      <c r="AG219" t="s">
        <v>57</v>
      </c>
      <c r="AH219" t="s">
        <v>341</v>
      </c>
      <c r="AI219" t="s">
        <v>342</v>
      </c>
      <c r="AJ219">
        <v>376822036</v>
      </c>
      <c r="AK219">
        <v>616954023</v>
      </c>
      <c r="AL219">
        <v>654548954</v>
      </c>
      <c r="AM219">
        <v>627804665</v>
      </c>
      <c r="AN219">
        <v>418371036</v>
      </c>
      <c r="AO219">
        <v>405825738</v>
      </c>
      <c r="AP219">
        <v>472691293</v>
      </c>
      <c r="AQ219">
        <v>483640121</v>
      </c>
      <c r="AR219">
        <v>492335881</v>
      </c>
      <c r="AS219">
        <v>546041038</v>
      </c>
      <c r="AT219">
        <v>511289031</v>
      </c>
      <c r="AU219">
        <v>481366149</v>
      </c>
      <c r="AV219">
        <v>0</v>
      </c>
      <c r="AW219">
        <v>91729</v>
      </c>
      <c r="AX219">
        <v>131478</v>
      </c>
      <c r="AY219">
        <v>13392</v>
      </c>
      <c r="AZ219">
        <v>169460</v>
      </c>
      <c r="BA219">
        <v>422762</v>
      </c>
      <c r="BB219">
        <v>400339603.135068</v>
      </c>
      <c r="BC219">
        <v>482889098.66749102</v>
      </c>
      <c r="BD219">
        <v>512898739.52037001</v>
      </c>
      <c r="BE219">
        <v>633102547.46484494</v>
      </c>
      <c r="BF219">
        <v>138136.771697277</v>
      </c>
      <c r="BG219">
        <v>21310868.265361801</v>
      </c>
      <c r="BH219">
        <v>9843804.2712459695</v>
      </c>
      <c r="BI219">
        <v>32367478.794739101</v>
      </c>
      <c r="BJ219">
        <v>19349299.281373601</v>
      </c>
      <c r="BK219">
        <v>154164.62165735601</v>
      </c>
    </row>
    <row r="220" spans="1:63" x14ac:dyDescent="0.3">
      <c r="A220">
        <v>8065</v>
      </c>
      <c r="B220">
        <v>14.818</v>
      </c>
      <c r="C220">
        <v>648.46020999999996</v>
      </c>
      <c r="D220" t="s">
        <v>351</v>
      </c>
      <c r="E220" t="s">
        <v>67</v>
      </c>
      <c r="F220" t="s">
        <v>68</v>
      </c>
      <c r="G220">
        <v>0.67</v>
      </c>
      <c r="H220" t="b">
        <v>1</v>
      </c>
      <c r="I220">
        <v>8.67</v>
      </c>
      <c r="J220">
        <v>648.46100000000001</v>
      </c>
      <c r="K220" t="s">
        <v>350</v>
      </c>
      <c r="L220" t="s">
        <v>293</v>
      </c>
      <c r="M220" t="s">
        <v>352</v>
      </c>
      <c r="N220" t="s">
        <v>353</v>
      </c>
      <c r="O220">
        <v>530</v>
      </c>
      <c r="P220" t="b">
        <v>0</v>
      </c>
      <c r="Q220" t="b">
        <v>1</v>
      </c>
      <c r="R220" t="b">
        <v>0</v>
      </c>
      <c r="S220" t="s">
        <v>69</v>
      </c>
      <c r="T220" t="b">
        <v>0</v>
      </c>
      <c r="U220" t="b">
        <v>0</v>
      </c>
      <c r="V220">
        <v>8065</v>
      </c>
      <c r="W220">
        <v>0</v>
      </c>
      <c r="X220">
        <v>0</v>
      </c>
      <c r="Y220">
        <v>1</v>
      </c>
      <c r="Z220">
        <v>0.34</v>
      </c>
      <c r="AA220">
        <v>0.93</v>
      </c>
      <c r="AB220">
        <v>0.23</v>
      </c>
      <c r="AC220">
        <v>8</v>
      </c>
      <c r="AD220">
        <v>0.25</v>
      </c>
      <c r="AE220">
        <v>1.03</v>
      </c>
      <c r="AF220">
        <v>7175.44</v>
      </c>
      <c r="AG220" t="s">
        <v>52</v>
      </c>
      <c r="AH220" t="s">
        <v>354</v>
      </c>
      <c r="AI220" t="s">
        <v>355</v>
      </c>
      <c r="AJ220">
        <v>130493248</v>
      </c>
      <c r="AK220">
        <v>148793509</v>
      </c>
      <c r="AL220">
        <v>155703318</v>
      </c>
      <c r="AM220">
        <v>144016050</v>
      </c>
      <c r="AN220">
        <v>149932287</v>
      </c>
      <c r="AO220">
        <v>154197753</v>
      </c>
      <c r="AP220">
        <v>136816812</v>
      </c>
      <c r="AQ220">
        <v>146170722</v>
      </c>
      <c r="AR220">
        <v>148154272</v>
      </c>
      <c r="AS220">
        <v>156987684</v>
      </c>
      <c r="AT220">
        <v>156672335</v>
      </c>
      <c r="AU220">
        <v>138461065</v>
      </c>
      <c r="AV220">
        <v>0</v>
      </c>
      <c r="AW220">
        <v>21506</v>
      </c>
      <c r="AX220">
        <v>23542</v>
      </c>
      <c r="AY220">
        <v>1862</v>
      </c>
      <c r="AZ220">
        <v>0</v>
      </c>
      <c r="BA220">
        <v>163598</v>
      </c>
      <c r="BB220">
        <v>144874429.458049</v>
      </c>
      <c r="BC220">
        <v>143713935.40835801</v>
      </c>
      <c r="BD220">
        <v>150707027.828596</v>
      </c>
      <c r="BE220">
        <v>149504292.45877901</v>
      </c>
      <c r="BF220">
        <v>35084.736102247</v>
      </c>
      <c r="BG220">
        <v>12635756.149077799</v>
      </c>
      <c r="BH220">
        <v>6054861.8689092696</v>
      </c>
      <c r="BI220">
        <v>10606486.769995101</v>
      </c>
      <c r="BJ220">
        <v>5875965.1420194898</v>
      </c>
      <c r="BK220">
        <v>63873.110006169903</v>
      </c>
    </row>
    <row r="221" spans="1:63" x14ac:dyDescent="0.3">
      <c r="A221">
        <v>8066</v>
      </c>
      <c r="B221">
        <v>15.074999999999999</v>
      </c>
      <c r="C221">
        <v>648.46069</v>
      </c>
      <c r="D221" t="s">
        <v>351</v>
      </c>
      <c r="E221" t="s">
        <v>67</v>
      </c>
      <c r="F221" t="s">
        <v>68</v>
      </c>
      <c r="G221">
        <v>0.83</v>
      </c>
      <c r="H221" t="b">
        <v>1</v>
      </c>
      <c r="I221">
        <v>8.67</v>
      </c>
      <c r="J221">
        <v>648.46100000000001</v>
      </c>
      <c r="K221" t="s">
        <v>350</v>
      </c>
      <c r="L221" t="s">
        <v>293</v>
      </c>
      <c r="M221" t="s">
        <v>352</v>
      </c>
      <c r="N221" t="s">
        <v>353</v>
      </c>
      <c r="O221">
        <v>530</v>
      </c>
      <c r="P221" t="b">
        <v>0</v>
      </c>
      <c r="Q221" t="b">
        <v>1</v>
      </c>
      <c r="R221" t="b">
        <v>0</v>
      </c>
      <c r="S221" t="s">
        <v>69</v>
      </c>
      <c r="T221" t="b">
        <v>0</v>
      </c>
      <c r="U221" t="b">
        <v>0</v>
      </c>
      <c r="V221">
        <v>8066</v>
      </c>
      <c r="W221">
        <v>0</v>
      </c>
      <c r="X221">
        <v>0</v>
      </c>
      <c r="Y221">
        <v>1</v>
      </c>
      <c r="Z221">
        <v>0.35</v>
      </c>
      <c r="AA221">
        <v>0.94</v>
      </c>
      <c r="AB221">
        <v>0.24</v>
      </c>
      <c r="AC221">
        <v>8</v>
      </c>
      <c r="AD221">
        <v>0.25</v>
      </c>
      <c r="AE221">
        <v>1.04</v>
      </c>
      <c r="AF221">
        <v>22256.38</v>
      </c>
      <c r="AG221" t="s">
        <v>57</v>
      </c>
      <c r="AH221" t="s">
        <v>356</v>
      </c>
      <c r="AI221" t="s">
        <v>357</v>
      </c>
      <c r="AJ221">
        <v>694117701</v>
      </c>
      <c r="AK221">
        <v>820855899</v>
      </c>
      <c r="AL221">
        <v>872751632</v>
      </c>
      <c r="AM221">
        <v>848739595</v>
      </c>
      <c r="AN221">
        <v>774797737</v>
      </c>
      <c r="AO221">
        <v>779251252</v>
      </c>
      <c r="AP221">
        <v>727863769</v>
      </c>
      <c r="AQ221">
        <v>775998153</v>
      </c>
      <c r="AR221">
        <v>754445707</v>
      </c>
      <c r="AS221">
        <v>832436239</v>
      </c>
      <c r="AT221">
        <v>856396498</v>
      </c>
      <c r="AU221">
        <v>763109750</v>
      </c>
      <c r="AV221">
        <v>0</v>
      </c>
      <c r="AW221">
        <v>102716</v>
      </c>
      <c r="AX221">
        <v>139742</v>
      </c>
      <c r="AY221">
        <v>6718</v>
      </c>
      <c r="AZ221">
        <v>35719</v>
      </c>
      <c r="BA221">
        <v>795393</v>
      </c>
      <c r="BB221">
        <v>749388896.79980004</v>
      </c>
      <c r="BC221">
        <v>752769209.703619</v>
      </c>
      <c r="BD221">
        <v>817314161.92741799</v>
      </c>
      <c r="BE221">
        <v>847449042.18957603</v>
      </c>
      <c r="BF221">
        <v>180047.994219994</v>
      </c>
      <c r="BG221">
        <v>47918026.347512998</v>
      </c>
      <c r="BH221">
        <v>24110946.191294</v>
      </c>
      <c r="BI221">
        <v>48447004.543988101</v>
      </c>
      <c r="BJ221">
        <v>25971925.7381391</v>
      </c>
      <c r="BK221">
        <v>306445.92374564701</v>
      </c>
    </row>
    <row r="222" spans="1:63" x14ac:dyDescent="0.3">
      <c r="A222">
        <v>8341</v>
      </c>
      <c r="B222">
        <v>14.803000000000001</v>
      </c>
      <c r="C222">
        <v>660.46020999999996</v>
      </c>
      <c r="D222" t="s">
        <v>369</v>
      </c>
      <c r="E222" t="s">
        <v>67</v>
      </c>
      <c r="F222" t="s">
        <v>68</v>
      </c>
      <c r="G222">
        <v>0.67</v>
      </c>
      <c r="H222" t="b">
        <v>1</v>
      </c>
      <c r="I222">
        <v>8.5500000000000007</v>
      </c>
      <c r="J222">
        <v>660.46100000000001</v>
      </c>
      <c r="K222" t="s">
        <v>370</v>
      </c>
      <c r="L222" t="s">
        <v>293</v>
      </c>
      <c r="M222" t="s">
        <v>371</v>
      </c>
      <c r="N222" t="s">
        <v>372</v>
      </c>
      <c r="O222">
        <v>410</v>
      </c>
      <c r="P222" t="b">
        <v>0</v>
      </c>
      <c r="Q222" t="b">
        <v>1</v>
      </c>
      <c r="R222" t="b">
        <v>1</v>
      </c>
      <c r="S222" t="s">
        <v>69</v>
      </c>
      <c r="T222" t="b">
        <v>0</v>
      </c>
      <c r="U222" t="b">
        <v>0</v>
      </c>
      <c r="V222">
        <v>8341</v>
      </c>
      <c r="W222">
        <v>0</v>
      </c>
      <c r="X222">
        <v>0</v>
      </c>
      <c r="Y222">
        <v>1</v>
      </c>
      <c r="Z222">
        <v>0.7</v>
      </c>
      <c r="AA222">
        <v>0.84</v>
      </c>
      <c r="AB222">
        <v>0.86</v>
      </c>
      <c r="AC222">
        <v>8</v>
      </c>
      <c r="AD222">
        <v>1.5</v>
      </c>
      <c r="AE222">
        <v>2.16</v>
      </c>
      <c r="AF222">
        <v>196.2</v>
      </c>
      <c r="AG222" t="s">
        <v>55</v>
      </c>
      <c r="AH222" t="s">
        <v>373</v>
      </c>
      <c r="AI222" t="s">
        <v>374</v>
      </c>
      <c r="AJ222">
        <v>4240192</v>
      </c>
      <c r="AK222">
        <v>6557594</v>
      </c>
      <c r="AL222">
        <v>6724874</v>
      </c>
      <c r="AM222">
        <v>5919822</v>
      </c>
      <c r="AN222">
        <v>4737898</v>
      </c>
      <c r="AO222">
        <v>5134092</v>
      </c>
      <c r="AP222">
        <v>5395643</v>
      </c>
      <c r="AQ222">
        <v>5798595</v>
      </c>
      <c r="AR222">
        <v>6842285</v>
      </c>
      <c r="AS222">
        <v>5344461</v>
      </c>
      <c r="AT222">
        <v>4192778</v>
      </c>
      <c r="AU222">
        <v>5008739</v>
      </c>
      <c r="AV222">
        <v>7265</v>
      </c>
      <c r="AW222">
        <v>0</v>
      </c>
      <c r="AX222">
        <v>0</v>
      </c>
      <c r="AY222">
        <v>91311</v>
      </c>
      <c r="AZ222">
        <v>0</v>
      </c>
      <c r="BA222">
        <v>0</v>
      </c>
      <c r="BB222">
        <v>4704060.9913255302</v>
      </c>
      <c r="BC222">
        <v>6012174.4166123597</v>
      </c>
      <c r="BD222">
        <v>4848659.5738755604</v>
      </c>
      <c r="BE222">
        <v>6400763.6446143696</v>
      </c>
      <c r="BF222">
        <v>16429.3982923685</v>
      </c>
      <c r="BG222">
        <v>447909.83385689597</v>
      </c>
      <c r="BH222">
        <v>746596.16998273903</v>
      </c>
      <c r="BI222">
        <v>592294.56594162597</v>
      </c>
      <c r="BJ222">
        <v>424822.33504430798</v>
      </c>
      <c r="BK222">
        <v>36799.425591091996</v>
      </c>
    </row>
    <row r="223" spans="1:63" x14ac:dyDescent="0.3">
      <c r="A223">
        <v>8383</v>
      </c>
      <c r="B223">
        <v>15.962</v>
      </c>
      <c r="C223">
        <v>662.47619999999995</v>
      </c>
      <c r="D223" t="s">
        <v>375</v>
      </c>
      <c r="E223" t="s">
        <v>67</v>
      </c>
      <c r="F223" t="s">
        <v>68</v>
      </c>
      <c r="G223">
        <v>0.89</v>
      </c>
      <c r="H223" t="b">
        <v>1</v>
      </c>
      <c r="I223">
        <v>8.94</v>
      </c>
      <c r="J223">
        <v>662.47662000000003</v>
      </c>
      <c r="K223" t="s">
        <v>376</v>
      </c>
      <c r="L223" t="s">
        <v>293</v>
      </c>
      <c r="M223" t="s">
        <v>377</v>
      </c>
      <c r="N223" t="s">
        <v>378</v>
      </c>
      <c r="O223">
        <v>410</v>
      </c>
      <c r="P223" t="b">
        <v>0</v>
      </c>
      <c r="Q223" t="b">
        <v>1</v>
      </c>
      <c r="R223" t="b">
        <v>1</v>
      </c>
      <c r="S223" t="s">
        <v>69</v>
      </c>
      <c r="T223" t="b">
        <v>0</v>
      </c>
      <c r="U223" t="b">
        <v>0</v>
      </c>
      <c r="V223">
        <v>8383</v>
      </c>
      <c r="W223">
        <v>0</v>
      </c>
      <c r="X223">
        <v>0</v>
      </c>
      <c r="Y223">
        <v>1</v>
      </c>
      <c r="Z223">
        <v>0.54</v>
      </c>
      <c r="AA223">
        <v>0.9</v>
      </c>
      <c r="AB223">
        <v>0.31</v>
      </c>
      <c r="AC223">
        <v>5</v>
      </c>
      <c r="AD223">
        <v>1.4</v>
      </c>
      <c r="AE223">
        <v>1.84</v>
      </c>
      <c r="AF223">
        <v>35044.65</v>
      </c>
      <c r="AG223" t="s">
        <v>49</v>
      </c>
      <c r="AH223" t="s">
        <v>379</v>
      </c>
      <c r="AI223" t="s">
        <v>380</v>
      </c>
      <c r="AJ223">
        <v>1594017337</v>
      </c>
      <c r="AK223">
        <v>1653454843</v>
      </c>
      <c r="AL223">
        <v>1905722486</v>
      </c>
      <c r="AM223">
        <v>1708671931</v>
      </c>
      <c r="AN223">
        <v>1864635396</v>
      </c>
      <c r="AO223">
        <v>1859020871</v>
      </c>
      <c r="AP223">
        <v>1694146064</v>
      </c>
      <c r="AQ223">
        <v>1878108190</v>
      </c>
      <c r="AR223">
        <v>1818901786</v>
      </c>
      <c r="AS223">
        <v>1676491224</v>
      </c>
      <c r="AT223">
        <v>1776510163</v>
      </c>
      <c r="AU223">
        <v>1572744422</v>
      </c>
      <c r="AV223">
        <v>0</v>
      </c>
      <c r="AW223">
        <v>542726</v>
      </c>
      <c r="AX223">
        <v>751192</v>
      </c>
      <c r="AY223">
        <v>290823</v>
      </c>
      <c r="AZ223">
        <v>225856</v>
      </c>
      <c r="BA223">
        <v>2189920</v>
      </c>
      <c r="BB223">
        <v>1772557867.9028399</v>
      </c>
      <c r="BC223">
        <v>1797052013.07653</v>
      </c>
      <c r="BD223">
        <v>1675248602.79637</v>
      </c>
      <c r="BE223">
        <v>1755949753.2374101</v>
      </c>
      <c r="BF223">
        <v>666752.83636073396</v>
      </c>
      <c r="BG223">
        <v>154646117.68039101</v>
      </c>
      <c r="BH223">
        <v>93907270.065509096</v>
      </c>
      <c r="BI223">
        <v>101888554.057087</v>
      </c>
      <c r="BJ223">
        <v>132612726.477424</v>
      </c>
      <c r="BK223">
        <v>790293.86664648098</v>
      </c>
    </row>
    <row r="224" spans="1:63" x14ac:dyDescent="0.3">
      <c r="A224">
        <v>8388</v>
      </c>
      <c r="B224">
        <v>15.63</v>
      </c>
      <c r="C224">
        <v>662.47662000000003</v>
      </c>
      <c r="D224" t="s">
        <v>375</v>
      </c>
      <c r="E224" t="s">
        <v>67</v>
      </c>
      <c r="F224" t="s">
        <v>68</v>
      </c>
      <c r="G224">
        <v>0.89</v>
      </c>
      <c r="H224" t="b">
        <v>1</v>
      </c>
      <c r="I224">
        <v>8.94</v>
      </c>
      <c r="J224">
        <v>662.47662000000003</v>
      </c>
      <c r="K224" t="s">
        <v>376</v>
      </c>
      <c r="L224" t="s">
        <v>293</v>
      </c>
      <c r="M224" t="s">
        <v>377</v>
      </c>
      <c r="N224" t="s">
        <v>378</v>
      </c>
      <c r="O224">
        <v>410</v>
      </c>
      <c r="P224" t="b">
        <v>0</v>
      </c>
      <c r="Q224" t="b">
        <v>1</v>
      </c>
      <c r="R224" t="b">
        <v>1</v>
      </c>
      <c r="S224" t="s">
        <v>69</v>
      </c>
      <c r="T224" t="b">
        <v>0</v>
      </c>
      <c r="U224" t="b">
        <v>0</v>
      </c>
      <c r="V224">
        <v>8388</v>
      </c>
      <c r="W224">
        <v>0</v>
      </c>
      <c r="X224">
        <v>0</v>
      </c>
      <c r="Y224">
        <v>1</v>
      </c>
      <c r="Z224">
        <v>0.54</v>
      </c>
      <c r="AA224">
        <v>0.9</v>
      </c>
      <c r="AB224">
        <v>0.31</v>
      </c>
      <c r="AC224">
        <v>5</v>
      </c>
      <c r="AD224">
        <v>1.4</v>
      </c>
      <c r="AE224">
        <v>1.84</v>
      </c>
      <c r="AF224">
        <v>33619.129999999997</v>
      </c>
      <c r="AG224" t="s">
        <v>56</v>
      </c>
      <c r="AH224" t="s">
        <v>381</v>
      </c>
      <c r="AI224" t="s">
        <v>382</v>
      </c>
      <c r="AJ224">
        <v>2250712858</v>
      </c>
      <c r="AK224">
        <v>1740609251</v>
      </c>
      <c r="AL224">
        <v>1970540352</v>
      </c>
      <c r="AM224">
        <v>1795281315</v>
      </c>
      <c r="AN224">
        <v>2634279118</v>
      </c>
      <c r="AO224">
        <v>2711005370</v>
      </c>
      <c r="AP224">
        <v>1976471427</v>
      </c>
      <c r="AQ224">
        <v>2268392360</v>
      </c>
      <c r="AR224">
        <v>2093590869</v>
      </c>
      <c r="AS224">
        <v>2034522022</v>
      </c>
      <c r="AT224">
        <v>2244767012</v>
      </c>
      <c r="AU224">
        <v>1852016038</v>
      </c>
      <c r="AV224">
        <v>0</v>
      </c>
      <c r="AW224">
        <v>823408</v>
      </c>
      <c r="AX224">
        <v>1019896</v>
      </c>
      <c r="AY224">
        <v>554710</v>
      </c>
      <c r="AZ224">
        <v>0</v>
      </c>
      <c r="BA224">
        <v>3387119</v>
      </c>
      <c r="BB224">
        <v>2531999115.3410602</v>
      </c>
      <c r="BC224">
        <v>2112818218.8801501</v>
      </c>
      <c r="BD224">
        <v>2043768357.1507399</v>
      </c>
      <c r="BE224">
        <v>1835476972.6946599</v>
      </c>
      <c r="BF224">
        <v>964188.85944337503</v>
      </c>
      <c r="BG224">
        <v>246603321.870859</v>
      </c>
      <c r="BH224">
        <v>146907202.07639199</v>
      </c>
      <c r="BI224">
        <v>196538680.49055299</v>
      </c>
      <c r="BJ224">
        <v>120120131.29306901</v>
      </c>
      <c r="BK224">
        <v>1258611.00604407</v>
      </c>
    </row>
    <row r="225" spans="1:63" x14ac:dyDescent="0.3">
      <c r="A225">
        <v>8633</v>
      </c>
      <c r="B225">
        <v>15.686999999999999</v>
      </c>
      <c r="C225">
        <v>674.47607000000005</v>
      </c>
      <c r="D225" t="s">
        <v>402</v>
      </c>
      <c r="E225" t="s">
        <v>67</v>
      </c>
      <c r="F225" t="s">
        <v>68</v>
      </c>
      <c r="G225">
        <v>0.67</v>
      </c>
      <c r="H225" t="b">
        <v>1</v>
      </c>
      <c r="I225">
        <v>8.7100000000000009</v>
      </c>
      <c r="J225">
        <v>674.47662000000003</v>
      </c>
      <c r="K225" t="s">
        <v>403</v>
      </c>
      <c r="L225" t="s">
        <v>293</v>
      </c>
      <c r="M225" t="s">
        <v>404</v>
      </c>
      <c r="N225" t="s">
        <v>405</v>
      </c>
      <c r="O225">
        <v>420</v>
      </c>
      <c r="P225" t="b">
        <v>0</v>
      </c>
      <c r="Q225" t="b">
        <v>1</v>
      </c>
      <c r="R225" t="b">
        <v>1</v>
      </c>
      <c r="S225" t="s">
        <v>69</v>
      </c>
      <c r="T225" t="b">
        <v>0</v>
      </c>
      <c r="U225" t="b">
        <v>0</v>
      </c>
      <c r="V225">
        <v>8633</v>
      </c>
      <c r="W225">
        <v>0</v>
      </c>
      <c r="X225">
        <v>0</v>
      </c>
      <c r="Y225">
        <v>1</v>
      </c>
      <c r="Z225">
        <v>0</v>
      </c>
      <c r="AA225">
        <v>0.21</v>
      </c>
      <c r="AB225">
        <v>0.02</v>
      </c>
      <c r="AC225">
        <v>8</v>
      </c>
      <c r="AD225">
        <v>0.63</v>
      </c>
      <c r="AE225">
        <v>0.95</v>
      </c>
      <c r="AF225">
        <v>1142.6199999999999</v>
      </c>
      <c r="AG225" t="s">
        <v>59</v>
      </c>
      <c r="AH225" t="s">
        <v>406</v>
      </c>
      <c r="AI225" t="s">
        <v>407</v>
      </c>
      <c r="AJ225">
        <v>17192908</v>
      </c>
      <c r="AK225">
        <v>17425143</v>
      </c>
      <c r="AL225">
        <v>18274157</v>
      </c>
      <c r="AM225">
        <v>17068891</v>
      </c>
      <c r="AN225">
        <v>19015229</v>
      </c>
      <c r="AO225">
        <v>17083746</v>
      </c>
      <c r="AP225">
        <v>16944698</v>
      </c>
      <c r="AQ225">
        <v>18048593</v>
      </c>
      <c r="AR225">
        <v>18565194</v>
      </c>
      <c r="AS225">
        <v>19980666</v>
      </c>
      <c r="AT225">
        <v>16382515</v>
      </c>
      <c r="AU225">
        <v>18043313</v>
      </c>
      <c r="AV225">
        <v>0</v>
      </c>
      <c r="AW225">
        <v>0</v>
      </c>
      <c r="AX225">
        <v>0</v>
      </c>
      <c r="AY225">
        <v>0</v>
      </c>
      <c r="AZ225">
        <v>9071</v>
      </c>
      <c r="BA225">
        <v>0</v>
      </c>
      <c r="BB225">
        <v>17763961.145247798</v>
      </c>
      <c r="BC225">
        <v>17852828.187333498</v>
      </c>
      <c r="BD225">
        <v>18135497.9846307</v>
      </c>
      <c r="BE225">
        <v>17589397.247650702</v>
      </c>
      <c r="BF225">
        <v>1511.9077791571401</v>
      </c>
      <c r="BG225">
        <v>1085003.6303390099</v>
      </c>
      <c r="BH225">
        <v>827795.20493819902</v>
      </c>
      <c r="BI225">
        <v>1800845.7435612399</v>
      </c>
      <c r="BJ225">
        <v>619193.96465186402</v>
      </c>
      <c r="BK225">
        <v>3703.4025970795201</v>
      </c>
    </row>
    <row r="226" spans="1:63" x14ac:dyDescent="0.3">
      <c r="A226">
        <v>8655</v>
      </c>
      <c r="B226">
        <v>16.849</v>
      </c>
      <c r="C226">
        <v>676.49126999999999</v>
      </c>
      <c r="D226" t="s">
        <v>408</v>
      </c>
      <c r="E226" t="s">
        <v>67</v>
      </c>
      <c r="F226" t="s">
        <v>68</v>
      </c>
      <c r="G226">
        <v>0.89</v>
      </c>
      <c r="H226" t="b">
        <v>1</v>
      </c>
      <c r="I226">
        <v>9.1199999999999992</v>
      </c>
      <c r="J226">
        <v>676.49230999999997</v>
      </c>
      <c r="K226" t="s">
        <v>409</v>
      </c>
      <c r="L226" t="s">
        <v>293</v>
      </c>
      <c r="M226" t="s">
        <v>410</v>
      </c>
      <c r="N226" t="s">
        <v>411</v>
      </c>
      <c r="O226">
        <v>420</v>
      </c>
      <c r="P226" t="b">
        <v>0</v>
      </c>
      <c r="Q226" t="b">
        <v>1</v>
      </c>
      <c r="R226" t="b">
        <v>1</v>
      </c>
      <c r="S226" t="s">
        <v>76</v>
      </c>
      <c r="T226" t="b">
        <v>0</v>
      </c>
      <c r="U226" t="b">
        <v>0</v>
      </c>
      <c r="V226">
        <v>8655</v>
      </c>
      <c r="W226">
        <v>0</v>
      </c>
      <c r="X226">
        <v>0</v>
      </c>
      <c r="Y226">
        <v>1</v>
      </c>
      <c r="Z226">
        <v>0.01</v>
      </c>
      <c r="AA226">
        <v>0.42</v>
      </c>
      <c r="AB226">
        <v>0.02</v>
      </c>
      <c r="AC226">
        <v>8</v>
      </c>
      <c r="AD226">
        <v>0.63</v>
      </c>
      <c r="AE226">
        <v>1</v>
      </c>
      <c r="AF226">
        <v>25996.85</v>
      </c>
      <c r="AG226" t="s">
        <v>49</v>
      </c>
      <c r="AH226" t="s">
        <v>412</v>
      </c>
      <c r="AI226" t="s">
        <v>413</v>
      </c>
      <c r="AJ226">
        <v>907875847</v>
      </c>
      <c r="AK226">
        <v>704220562</v>
      </c>
      <c r="AL226">
        <v>799687025</v>
      </c>
      <c r="AM226">
        <v>745772970</v>
      </c>
      <c r="AN226">
        <v>1079322620</v>
      </c>
      <c r="AO226">
        <v>1073042129</v>
      </c>
      <c r="AP226">
        <v>782885206</v>
      </c>
      <c r="AQ226">
        <v>855824834</v>
      </c>
      <c r="AR226">
        <v>828304198</v>
      </c>
      <c r="AS226">
        <v>869519636</v>
      </c>
      <c r="AT226">
        <v>941796209</v>
      </c>
      <c r="AU226">
        <v>814684658</v>
      </c>
      <c r="AV226">
        <v>0</v>
      </c>
      <c r="AW226">
        <v>225777</v>
      </c>
      <c r="AX226">
        <v>354307</v>
      </c>
      <c r="AY226">
        <v>84225</v>
      </c>
      <c r="AZ226">
        <v>0</v>
      </c>
      <c r="BA226">
        <v>1088658</v>
      </c>
      <c r="BB226">
        <v>1020080198.74278</v>
      </c>
      <c r="BC226">
        <v>822338079.26712894</v>
      </c>
      <c r="BD226">
        <v>875333500.80979598</v>
      </c>
      <c r="BE226">
        <v>749893518.87179399</v>
      </c>
      <c r="BF226">
        <v>292161.15698907501</v>
      </c>
      <c r="BG226">
        <v>97222546.6837354</v>
      </c>
      <c r="BH226">
        <v>36833995.6596478</v>
      </c>
      <c r="BI226">
        <v>63754900.739138499</v>
      </c>
      <c r="BJ226">
        <v>47866434.448902003</v>
      </c>
      <c r="BK226">
        <v>413915.42744971602</v>
      </c>
    </row>
    <row r="227" spans="1:63" x14ac:dyDescent="0.3">
      <c r="A227">
        <v>8657</v>
      </c>
      <c r="B227">
        <v>16.542000000000002</v>
      </c>
      <c r="C227">
        <v>676.49207000000001</v>
      </c>
      <c r="D227" t="s">
        <v>414</v>
      </c>
      <c r="E227" t="s">
        <v>67</v>
      </c>
      <c r="F227" t="s">
        <v>68</v>
      </c>
      <c r="G227">
        <v>0.67</v>
      </c>
      <c r="H227" t="b">
        <v>1</v>
      </c>
      <c r="I227">
        <v>9.2899999999999991</v>
      </c>
      <c r="J227">
        <v>676.49230999999997</v>
      </c>
      <c r="K227" t="s">
        <v>409</v>
      </c>
      <c r="L227" t="s">
        <v>293</v>
      </c>
      <c r="M227" t="s">
        <v>415</v>
      </c>
      <c r="N227" t="s">
        <v>416</v>
      </c>
      <c r="O227">
        <v>410</v>
      </c>
      <c r="P227" t="b">
        <v>0</v>
      </c>
      <c r="Q227" t="b">
        <v>1</v>
      </c>
      <c r="R227" t="b">
        <v>1</v>
      </c>
      <c r="S227" t="s">
        <v>76</v>
      </c>
      <c r="T227" t="b">
        <v>0</v>
      </c>
      <c r="U227" t="b">
        <v>0</v>
      </c>
      <c r="V227">
        <v>8657</v>
      </c>
      <c r="W227">
        <v>0</v>
      </c>
      <c r="X227">
        <v>0</v>
      </c>
      <c r="Y227">
        <v>1</v>
      </c>
      <c r="Z227">
        <v>0.83</v>
      </c>
      <c r="AA227">
        <v>0.91</v>
      </c>
      <c r="AB227">
        <v>0.92</v>
      </c>
      <c r="AC227">
        <v>8</v>
      </c>
      <c r="AD227">
        <v>2</v>
      </c>
      <c r="AE227">
        <v>2.5499999999999998</v>
      </c>
      <c r="AF227">
        <v>2460.0300000000002</v>
      </c>
      <c r="AG227" t="s">
        <v>58</v>
      </c>
      <c r="AH227" t="s">
        <v>417</v>
      </c>
      <c r="AI227" t="s">
        <v>418</v>
      </c>
      <c r="AJ227">
        <v>60566799</v>
      </c>
      <c r="AK227">
        <v>45670047</v>
      </c>
      <c r="AL227">
        <v>49751489</v>
      </c>
      <c r="AM227">
        <v>45923210</v>
      </c>
      <c r="AN227">
        <v>75079850</v>
      </c>
      <c r="AO227">
        <v>82602059</v>
      </c>
      <c r="AP227">
        <v>53418404</v>
      </c>
      <c r="AQ227">
        <v>60256812</v>
      </c>
      <c r="AR227">
        <v>55640898</v>
      </c>
      <c r="AS227">
        <v>55966112</v>
      </c>
      <c r="AT227">
        <v>62368050</v>
      </c>
      <c r="AU227">
        <v>49549110</v>
      </c>
      <c r="AV227">
        <v>0</v>
      </c>
      <c r="AW227">
        <v>6358</v>
      </c>
      <c r="AX227">
        <v>6575</v>
      </c>
      <c r="AY227">
        <v>0</v>
      </c>
      <c r="AZ227">
        <v>0</v>
      </c>
      <c r="BA227">
        <v>54166</v>
      </c>
      <c r="BB227">
        <v>72749569.362594396</v>
      </c>
      <c r="BC227">
        <v>56438704.466392703</v>
      </c>
      <c r="BD227">
        <v>55961090.519939899</v>
      </c>
      <c r="BE227">
        <v>47114915.517095901</v>
      </c>
      <c r="BF227">
        <v>11183.1551800126</v>
      </c>
      <c r="BG227">
        <v>11200929.620981701</v>
      </c>
      <c r="BH227">
        <v>3488313.1338579399</v>
      </c>
      <c r="BI227">
        <v>6409471.4572841097</v>
      </c>
      <c r="BJ227">
        <v>2286845.4295483101</v>
      </c>
      <c r="BK227">
        <v>21294.442955043301</v>
      </c>
    </row>
    <row r="228" spans="1:63" x14ac:dyDescent="0.3">
      <c r="A228">
        <v>8938</v>
      </c>
      <c r="B228">
        <v>17.734000000000002</v>
      </c>
      <c r="C228">
        <v>690.50769000000003</v>
      </c>
      <c r="D228" t="s">
        <v>448</v>
      </c>
      <c r="E228" t="s">
        <v>67</v>
      </c>
      <c r="F228" t="s">
        <v>68</v>
      </c>
      <c r="G228">
        <v>0.67</v>
      </c>
      <c r="H228" t="b">
        <v>1</v>
      </c>
      <c r="I228">
        <v>9.57</v>
      </c>
      <c r="J228">
        <v>690.50787000000003</v>
      </c>
      <c r="K228" t="s">
        <v>449</v>
      </c>
      <c r="L228" t="s">
        <v>293</v>
      </c>
      <c r="M228" t="s">
        <v>450</v>
      </c>
      <c r="N228" t="s">
        <v>451</v>
      </c>
      <c r="O228">
        <v>420</v>
      </c>
      <c r="P228" t="b">
        <v>0</v>
      </c>
      <c r="Q228" t="b">
        <v>1</v>
      </c>
      <c r="R228" t="b">
        <v>1</v>
      </c>
      <c r="S228" t="s">
        <v>69</v>
      </c>
      <c r="T228" t="b">
        <v>0</v>
      </c>
      <c r="U228" t="b">
        <v>0</v>
      </c>
      <c r="V228">
        <v>8938</v>
      </c>
      <c r="W228">
        <v>0</v>
      </c>
      <c r="X228">
        <v>0</v>
      </c>
      <c r="Y228">
        <v>1</v>
      </c>
      <c r="Z228">
        <v>0.02</v>
      </c>
      <c r="AA228">
        <v>0.34</v>
      </c>
      <c r="AB228">
        <v>0.02</v>
      </c>
      <c r="AC228">
        <v>5</v>
      </c>
      <c r="AD228">
        <v>0.7</v>
      </c>
      <c r="AE228">
        <v>1.04</v>
      </c>
      <c r="AF228">
        <v>1222.74</v>
      </c>
      <c r="AG228" t="s">
        <v>56</v>
      </c>
      <c r="AH228" t="s">
        <v>452</v>
      </c>
      <c r="AI228" t="s">
        <v>453</v>
      </c>
      <c r="AJ228">
        <v>36849820</v>
      </c>
      <c r="AK228">
        <v>23095785</v>
      </c>
      <c r="AL228">
        <v>24747849</v>
      </c>
      <c r="AM228">
        <v>23081734</v>
      </c>
      <c r="AN228">
        <v>46049135</v>
      </c>
      <c r="AO228">
        <v>48963891</v>
      </c>
      <c r="AP228">
        <v>27391338</v>
      </c>
      <c r="AQ228">
        <v>32752146</v>
      </c>
      <c r="AR228">
        <v>29335895</v>
      </c>
      <c r="AS228">
        <v>28988624</v>
      </c>
      <c r="AT228">
        <v>34859809</v>
      </c>
      <c r="AU228">
        <v>26132559</v>
      </c>
      <c r="AV228">
        <v>0</v>
      </c>
      <c r="AW228">
        <v>0</v>
      </c>
      <c r="AX228">
        <v>0</v>
      </c>
      <c r="AY228">
        <v>22018</v>
      </c>
      <c r="AZ228">
        <v>47985</v>
      </c>
      <c r="BA228">
        <v>0</v>
      </c>
      <c r="BB228">
        <v>43954281.697723597</v>
      </c>
      <c r="BC228">
        <v>29826459.6821189</v>
      </c>
      <c r="BD228">
        <v>29993663.9281151</v>
      </c>
      <c r="BE228">
        <v>23641789.344936602</v>
      </c>
      <c r="BF228">
        <v>11667.167212882499</v>
      </c>
      <c r="BG228">
        <v>6322893.9817296704</v>
      </c>
      <c r="BH228">
        <v>2713863.9322742401</v>
      </c>
      <c r="BI228">
        <v>4449584.3764062403</v>
      </c>
      <c r="BJ228">
        <v>957901.91112668195</v>
      </c>
      <c r="BK228">
        <v>19852.4902918962</v>
      </c>
    </row>
    <row r="229" spans="1:63" x14ac:dyDescent="0.3">
      <c r="A229">
        <v>9190</v>
      </c>
      <c r="B229">
        <v>17.373999999999999</v>
      </c>
      <c r="C229">
        <v>702.50732000000005</v>
      </c>
      <c r="D229" t="s">
        <v>488</v>
      </c>
      <c r="E229" t="s">
        <v>67</v>
      </c>
      <c r="F229" t="s">
        <v>68</v>
      </c>
      <c r="G229">
        <v>0.67</v>
      </c>
      <c r="H229" t="b">
        <v>1</v>
      </c>
      <c r="I229">
        <v>9.61</v>
      </c>
      <c r="J229">
        <v>702.50787000000003</v>
      </c>
      <c r="K229" t="s">
        <v>487</v>
      </c>
      <c r="L229" t="s">
        <v>293</v>
      </c>
      <c r="M229" t="s">
        <v>489</v>
      </c>
      <c r="N229" t="s">
        <v>490</v>
      </c>
      <c r="O229">
        <v>410</v>
      </c>
      <c r="P229" t="b">
        <v>0</v>
      </c>
      <c r="Q229" t="b">
        <v>1</v>
      </c>
      <c r="R229" t="b">
        <v>1</v>
      </c>
      <c r="S229" t="s">
        <v>69</v>
      </c>
      <c r="T229" t="b">
        <v>0</v>
      </c>
      <c r="U229" t="b">
        <v>0</v>
      </c>
      <c r="V229">
        <v>9190</v>
      </c>
      <c r="W229">
        <v>0</v>
      </c>
      <c r="X229">
        <v>0</v>
      </c>
      <c r="Y229">
        <v>1</v>
      </c>
      <c r="Z229">
        <v>0.52</v>
      </c>
      <c r="AA229">
        <v>0.86</v>
      </c>
      <c r="AB229">
        <v>0.43</v>
      </c>
      <c r="AC229">
        <v>8</v>
      </c>
      <c r="AD229">
        <v>1.25</v>
      </c>
      <c r="AE229">
        <v>1.78</v>
      </c>
      <c r="AF229">
        <v>601.22</v>
      </c>
      <c r="AG229" t="s">
        <v>56</v>
      </c>
      <c r="AH229" t="s">
        <v>491</v>
      </c>
      <c r="AI229" t="s">
        <v>492</v>
      </c>
      <c r="AJ229">
        <v>12926045</v>
      </c>
      <c r="AK229">
        <v>12744111</v>
      </c>
      <c r="AL229">
        <v>13967400</v>
      </c>
      <c r="AM229">
        <v>12237181</v>
      </c>
      <c r="AN229">
        <v>13226924</v>
      </c>
      <c r="AO229">
        <v>12873560</v>
      </c>
      <c r="AP229">
        <v>11992775</v>
      </c>
      <c r="AQ229">
        <v>12805035</v>
      </c>
      <c r="AR229">
        <v>12222043</v>
      </c>
      <c r="AS229">
        <v>13989199</v>
      </c>
      <c r="AT229">
        <v>13579818</v>
      </c>
      <c r="AU229">
        <v>13442954</v>
      </c>
      <c r="AV229">
        <v>460869</v>
      </c>
      <c r="AW229">
        <v>0</v>
      </c>
      <c r="AX229">
        <v>0</v>
      </c>
      <c r="AY229">
        <v>936842</v>
      </c>
      <c r="AZ229">
        <v>1523355</v>
      </c>
      <c r="BA229">
        <v>0</v>
      </c>
      <c r="BB229">
        <v>13008843.035640299</v>
      </c>
      <c r="BC229">
        <v>12339950.949614501</v>
      </c>
      <c r="BD229">
        <v>13670656.7954184</v>
      </c>
      <c r="BE229">
        <v>12982897.359929601</v>
      </c>
      <c r="BF229">
        <v>486844.41728956701</v>
      </c>
      <c r="BG229">
        <v>190678.22011161101</v>
      </c>
      <c r="BH229">
        <v>418769.91762153502</v>
      </c>
      <c r="BI229">
        <v>284226.36449452298</v>
      </c>
      <c r="BJ229">
        <v>889482.27826449997</v>
      </c>
      <c r="BK229">
        <v>630647.29996758699</v>
      </c>
    </row>
    <row r="230" spans="1:63" x14ac:dyDescent="0.3">
      <c r="A230">
        <v>9191</v>
      </c>
      <c r="B230">
        <v>17.056000000000001</v>
      </c>
      <c r="C230">
        <v>702.50744999999995</v>
      </c>
      <c r="D230" t="s">
        <v>488</v>
      </c>
      <c r="E230" t="s">
        <v>67</v>
      </c>
      <c r="F230" t="s">
        <v>68</v>
      </c>
      <c r="G230">
        <v>0.67</v>
      </c>
      <c r="H230" t="b">
        <v>1</v>
      </c>
      <c r="I230">
        <v>9.61</v>
      </c>
      <c r="J230">
        <v>702.50787000000003</v>
      </c>
      <c r="K230" t="s">
        <v>487</v>
      </c>
      <c r="L230" t="s">
        <v>293</v>
      </c>
      <c r="M230" t="s">
        <v>489</v>
      </c>
      <c r="N230" t="s">
        <v>490</v>
      </c>
      <c r="O230">
        <v>410</v>
      </c>
      <c r="P230" t="b">
        <v>0</v>
      </c>
      <c r="Q230" t="b">
        <v>1</v>
      </c>
      <c r="R230" t="b">
        <v>1</v>
      </c>
      <c r="S230" t="s">
        <v>69</v>
      </c>
      <c r="T230" t="b">
        <v>0</v>
      </c>
      <c r="U230" t="b">
        <v>0</v>
      </c>
      <c r="V230">
        <v>9191</v>
      </c>
      <c r="W230">
        <v>0</v>
      </c>
      <c r="X230">
        <v>0</v>
      </c>
      <c r="Y230">
        <v>1</v>
      </c>
      <c r="Z230">
        <v>0.6</v>
      </c>
      <c r="AA230">
        <v>0.9</v>
      </c>
      <c r="AB230">
        <v>0.43</v>
      </c>
      <c r="AC230">
        <v>8</v>
      </c>
      <c r="AD230">
        <v>1.25</v>
      </c>
      <c r="AE230">
        <v>1.81</v>
      </c>
      <c r="AF230">
        <v>717.56</v>
      </c>
      <c r="AG230" t="s">
        <v>52</v>
      </c>
      <c r="AH230" t="s">
        <v>493</v>
      </c>
      <c r="AI230" t="s">
        <v>494</v>
      </c>
      <c r="AJ230">
        <v>18426241</v>
      </c>
      <c r="AK230">
        <v>15240307</v>
      </c>
      <c r="AL230">
        <v>16073168</v>
      </c>
      <c r="AM230">
        <v>14816707</v>
      </c>
      <c r="AN230">
        <v>20080501</v>
      </c>
      <c r="AO230">
        <v>19223786</v>
      </c>
      <c r="AP230">
        <v>16743952</v>
      </c>
      <c r="AQ230">
        <v>17420981</v>
      </c>
      <c r="AR230">
        <v>16787773</v>
      </c>
      <c r="AS230">
        <v>19440023</v>
      </c>
      <c r="AT230">
        <v>17777445</v>
      </c>
      <c r="AU230">
        <v>17732530</v>
      </c>
      <c r="AV230">
        <v>115001</v>
      </c>
      <c r="AW230">
        <v>0</v>
      </c>
      <c r="AX230">
        <v>0</v>
      </c>
      <c r="AY230">
        <v>1262724</v>
      </c>
      <c r="AZ230">
        <v>1011086</v>
      </c>
      <c r="BA230">
        <v>6145</v>
      </c>
      <c r="BB230">
        <v>19243509.413248099</v>
      </c>
      <c r="BC230">
        <v>16984235.493705399</v>
      </c>
      <c r="BD230">
        <v>18316666.088116001</v>
      </c>
      <c r="BE230">
        <v>15376727.425483201</v>
      </c>
      <c r="BF230">
        <v>399159.42101181298</v>
      </c>
      <c r="BG230">
        <v>827306.35714907502</v>
      </c>
      <c r="BH230">
        <v>378866.93180246599</v>
      </c>
      <c r="BI230">
        <v>973115.01360722096</v>
      </c>
      <c r="BJ230">
        <v>639242.86406212905</v>
      </c>
      <c r="BK230">
        <v>578629.62498554704</v>
      </c>
    </row>
    <row r="231" spans="1:63" x14ac:dyDescent="0.3">
      <c r="A231">
        <v>9227</v>
      </c>
      <c r="B231">
        <v>18.657</v>
      </c>
      <c r="C231">
        <v>704.52306999999996</v>
      </c>
      <c r="D231" t="s">
        <v>496</v>
      </c>
      <c r="E231" t="s">
        <v>67</v>
      </c>
      <c r="F231" t="s">
        <v>68</v>
      </c>
      <c r="G231">
        <v>0.67</v>
      </c>
      <c r="H231" t="b">
        <v>1</v>
      </c>
      <c r="I231">
        <v>10.4</v>
      </c>
      <c r="J231">
        <v>704.52362000000005</v>
      </c>
      <c r="K231" t="s">
        <v>495</v>
      </c>
      <c r="L231" t="s">
        <v>293</v>
      </c>
      <c r="M231" t="s">
        <v>497</v>
      </c>
      <c r="N231" t="s">
        <v>498</v>
      </c>
      <c r="O231">
        <v>410</v>
      </c>
      <c r="P231" t="b">
        <v>0</v>
      </c>
      <c r="Q231" t="b">
        <v>1</v>
      </c>
      <c r="R231" t="b">
        <v>1</v>
      </c>
      <c r="S231" t="s">
        <v>69</v>
      </c>
      <c r="T231" t="b">
        <v>0</v>
      </c>
      <c r="U231" t="b">
        <v>0</v>
      </c>
      <c r="V231">
        <v>9227</v>
      </c>
      <c r="W231">
        <v>0</v>
      </c>
      <c r="X231">
        <v>0</v>
      </c>
      <c r="Y231">
        <v>1</v>
      </c>
      <c r="Z231">
        <v>0.73</v>
      </c>
      <c r="AA231">
        <v>0.85</v>
      </c>
      <c r="AB231">
        <v>0.88</v>
      </c>
      <c r="AC231">
        <v>8</v>
      </c>
      <c r="AD231">
        <v>1.63</v>
      </c>
      <c r="AE231">
        <v>2.2599999999999998</v>
      </c>
      <c r="AF231">
        <v>267.33</v>
      </c>
      <c r="AG231" t="s">
        <v>59</v>
      </c>
      <c r="AH231" t="s">
        <v>499</v>
      </c>
      <c r="AI231" t="s">
        <v>500</v>
      </c>
      <c r="AJ231">
        <v>6735468</v>
      </c>
      <c r="AK231">
        <v>5384222</v>
      </c>
      <c r="AL231">
        <v>5855076</v>
      </c>
      <c r="AM231">
        <v>5302629</v>
      </c>
      <c r="AN231">
        <v>7412600</v>
      </c>
      <c r="AO231">
        <v>7273295</v>
      </c>
      <c r="AP231">
        <v>5836977</v>
      </c>
      <c r="AQ231">
        <v>6314893</v>
      </c>
      <c r="AR231">
        <v>6042680</v>
      </c>
      <c r="AS231">
        <v>6470165</v>
      </c>
      <c r="AT231">
        <v>6640536</v>
      </c>
      <c r="AU231">
        <v>6200398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7140454.3619008204</v>
      </c>
      <c r="BC231">
        <v>6064849.9309949903</v>
      </c>
      <c r="BD231">
        <v>6437032.9483225401</v>
      </c>
      <c r="BE231">
        <v>5513975.6607700903</v>
      </c>
      <c r="BF231">
        <v>0</v>
      </c>
      <c r="BG231">
        <v>357577.56238693098</v>
      </c>
      <c r="BH231">
        <v>239727.65450898701</v>
      </c>
      <c r="BI231">
        <v>221931.789019171</v>
      </c>
      <c r="BJ231">
        <v>298204.96537559101</v>
      </c>
      <c r="BK231">
        <v>0</v>
      </c>
    </row>
    <row r="232" spans="1:63" x14ac:dyDescent="0.3">
      <c r="A232">
        <v>9475</v>
      </c>
      <c r="B232">
        <v>15.353999999999999</v>
      </c>
      <c r="C232">
        <v>716.52148</v>
      </c>
      <c r="D232" t="s">
        <v>529</v>
      </c>
      <c r="E232" t="s">
        <v>67</v>
      </c>
      <c r="F232" t="s">
        <v>68</v>
      </c>
      <c r="G232">
        <v>0.67</v>
      </c>
      <c r="H232" t="b">
        <v>1</v>
      </c>
      <c r="I232">
        <v>10.01</v>
      </c>
      <c r="J232">
        <v>716.52362000000005</v>
      </c>
      <c r="K232" t="s">
        <v>530</v>
      </c>
      <c r="L232" t="s">
        <v>293</v>
      </c>
      <c r="M232" t="s">
        <v>531</v>
      </c>
      <c r="N232" t="s">
        <v>532</v>
      </c>
      <c r="O232">
        <v>530</v>
      </c>
      <c r="P232" t="b">
        <v>0</v>
      </c>
      <c r="Q232" t="b">
        <v>1</v>
      </c>
      <c r="R232" t="b">
        <v>0</v>
      </c>
      <c r="S232" t="s">
        <v>69</v>
      </c>
      <c r="T232" t="b">
        <v>0</v>
      </c>
      <c r="U232" t="b">
        <v>0</v>
      </c>
      <c r="V232">
        <v>9475</v>
      </c>
      <c r="W232">
        <v>0</v>
      </c>
      <c r="X232">
        <v>0</v>
      </c>
      <c r="Y232">
        <v>0.99</v>
      </c>
      <c r="Z232">
        <v>0.27</v>
      </c>
      <c r="AA232">
        <v>0.85</v>
      </c>
      <c r="AB232">
        <v>0.19</v>
      </c>
      <c r="AC232">
        <v>8</v>
      </c>
      <c r="AD232">
        <v>0.13</v>
      </c>
      <c r="AE232">
        <v>0.9</v>
      </c>
      <c r="AF232">
        <v>199.37</v>
      </c>
      <c r="AG232" t="s">
        <v>58</v>
      </c>
      <c r="AH232" t="s">
        <v>533</v>
      </c>
      <c r="AI232" t="s">
        <v>534</v>
      </c>
      <c r="AJ232">
        <v>3969613</v>
      </c>
      <c r="AK232">
        <v>3554038</v>
      </c>
      <c r="AL232">
        <v>4035793</v>
      </c>
      <c r="AM232">
        <v>3820138</v>
      </c>
      <c r="AN232">
        <v>4689391</v>
      </c>
      <c r="AO232">
        <v>5020177</v>
      </c>
      <c r="AP232">
        <v>3544373</v>
      </c>
      <c r="AQ232">
        <v>4030549</v>
      </c>
      <c r="AR232">
        <v>4076015</v>
      </c>
      <c r="AS232">
        <v>4789503</v>
      </c>
      <c r="AT232">
        <v>5739100</v>
      </c>
      <c r="AU232">
        <v>4064836</v>
      </c>
      <c r="AV232">
        <v>0</v>
      </c>
      <c r="AW232">
        <v>0</v>
      </c>
      <c r="AX232">
        <v>0</v>
      </c>
      <c r="AY232">
        <v>93537</v>
      </c>
      <c r="AZ232">
        <v>0</v>
      </c>
      <c r="BA232">
        <v>0</v>
      </c>
      <c r="BB232">
        <v>4559727.1815809999</v>
      </c>
      <c r="BC232">
        <v>3883645.82515602</v>
      </c>
      <c r="BD232">
        <v>4864479.5278729396</v>
      </c>
      <c r="BE232">
        <v>3803322.9028021102</v>
      </c>
      <c r="BF232">
        <v>15589.5013157431</v>
      </c>
      <c r="BG232">
        <v>537150.47573573503</v>
      </c>
      <c r="BH232">
        <v>294696.884676421</v>
      </c>
      <c r="BI232">
        <v>839646.60238623095</v>
      </c>
      <c r="BJ232">
        <v>241317.14966015899</v>
      </c>
      <c r="BK232">
        <v>38186.323568017498</v>
      </c>
    </row>
    <row r="233" spans="1:63" x14ac:dyDescent="0.3">
      <c r="A233">
        <v>9632</v>
      </c>
      <c r="B233">
        <v>15.856999999999999</v>
      </c>
      <c r="C233">
        <v>724.49194</v>
      </c>
      <c r="D233" t="s">
        <v>555</v>
      </c>
      <c r="E233" t="s">
        <v>67</v>
      </c>
      <c r="F233" t="s">
        <v>68</v>
      </c>
      <c r="G233">
        <v>0.67</v>
      </c>
      <c r="H233" t="b">
        <v>1</v>
      </c>
      <c r="I233">
        <v>8.9600000000000009</v>
      </c>
      <c r="J233">
        <v>724.49230999999997</v>
      </c>
      <c r="K233" t="s">
        <v>554</v>
      </c>
      <c r="L233" t="s">
        <v>293</v>
      </c>
      <c r="M233" t="s">
        <v>556</v>
      </c>
      <c r="N233" t="s">
        <v>557</v>
      </c>
      <c r="O233">
        <v>410</v>
      </c>
      <c r="P233" t="b">
        <v>0</v>
      </c>
      <c r="Q233" t="b">
        <v>1</v>
      </c>
      <c r="R233" t="b">
        <v>1</v>
      </c>
      <c r="S233" t="s">
        <v>69</v>
      </c>
      <c r="T233" t="b">
        <v>0</v>
      </c>
      <c r="U233" t="b">
        <v>0</v>
      </c>
      <c r="V233">
        <v>9632</v>
      </c>
      <c r="W233">
        <v>0</v>
      </c>
      <c r="X233">
        <v>0</v>
      </c>
      <c r="Y233">
        <v>1</v>
      </c>
      <c r="Z233">
        <v>0.61</v>
      </c>
      <c r="AA233">
        <v>0.79</v>
      </c>
      <c r="AB233">
        <v>0.87</v>
      </c>
      <c r="AC233">
        <v>8</v>
      </c>
      <c r="AD233">
        <v>1.5</v>
      </c>
      <c r="AE233">
        <v>2.13</v>
      </c>
      <c r="AF233">
        <v>142.09</v>
      </c>
      <c r="AG233" t="s">
        <v>56</v>
      </c>
      <c r="AH233" t="s">
        <v>558</v>
      </c>
      <c r="AI233" t="s">
        <v>559</v>
      </c>
      <c r="AJ233">
        <v>3749867</v>
      </c>
      <c r="AK233">
        <v>4021497</v>
      </c>
      <c r="AL233">
        <v>4439507</v>
      </c>
      <c r="AM233">
        <v>3881205</v>
      </c>
      <c r="AN233">
        <v>3560013</v>
      </c>
      <c r="AO233">
        <v>3565993</v>
      </c>
      <c r="AP233">
        <v>4041603</v>
      </c>
      <c r="AQ233">
        <v>4217762</v>
      </c>
      <c r="AR233">
        <v>4014143</v>
      </c>
      <c r="AS233">
        <v>4528352</v>
      </c>
      <c r="AT233">
        <v>3435093</v>
      </c>
      <c r="AU233">
        <v>3809758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3625290.7560483101</v>
      </c>
      <c r="BC233">
        <v>4091169.2435768298</v>
      </c>
      <c r="BD233">
        <v>3924401.1183598498</v>
      </c>
      <c r="BE233">
        <v>4114069.6885216702</v>
      </c>
      <c r="BF233">
        <v>0</v>
      </c>
      <c r="BG233">
        <v>107927.327837299</v>
      </c>
      <c r="BH233">
        <v>110488.797154158</v>
      </c>
      <c r="BI233">
        <v>555572.907753543</v>
      </c>
      <c r="BJ233">
        <v>290435.48635544901</v>
      </c>
      <c r="BK233">
        <v>0</v>
      </c>
    </row>
    <row r="234" spans="1:63" x14ac:dyDescent="0.3">
      <c r="A234">
        <v>10368</v>
      </c>
      <c r="B234">
        <v>17.384</v>
      </c>
      <c r="C234">
        <v>758.56872999999996</v>
      </c>
      <c r="D234" t="s">
        <v>604</v>
      </c>
      <c r="E234" t="s">
        <v>67</v>
      </c>
      <c r="F234" t="s">
        <v>68</v>
      </c>
      <c r="G234">
        <v>0.5</v>
      </c>
      <c r="H234" t="b">
        <v>0</v>
      </c>
      <c r="I234">
        <v>11.69</v>
      </c>
      <c r="J234">
        <v>758.57050000000004</v>
      </c>
      <c r="K234" t="s">
        <v>605</v>
      </c>
      <c r="L234" t="s">
        <v>293</v>
      </c>
      <c r="M234" t="s">
        <v>606</v>
      </c>
      <c r="N234" t="s">
        <v>607</v>
      </c>
      <c r="O234">
        <v>530</v>
      </c>
      <c r="P234" t="b">
        <v>0</v>
      </c>
      <c r="Q234" t="b">
        <v>1</v>
      </c>
      <c r="R234" t="b">
        <v>0</v>
      </c>
      <c r="S234" t="s">
        <v>69</v>
      </c>
      <c r="T234" t="b">
        <v>0</v>
      </c>
      <c r="U234" t="b">
        <v>0</v>
      </c>
      <c r="V234">
        <v>10368</v>
      </c>
      <c r="W234">
        <v>0</v>
      </c>
      <c r="X234">
        <v>0</v>
      </c>
      <c r="Y234">
        <v>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1</v>
      </c>
      <c r="AF234">
        <v>16.04</v>
      </c>
      <c r="AG234" t="s">
        <v>55</v>
      </c>
      <c r="AH234" t="s">
        <v>608</v>
      </c>
      <c r="AI234" t="s">
        <v>68</v>
      </c>
      <c r="AJ234">
        <v>174571</v>
      </c>
      <c r="AK234">
        <v>87407</v>
      </c>
      <c r="AL234">
        <v>124131</v>
      </c>
      <c r="AM234">
        <v>183519</v>
      </c>
      <c r="AN234">
        <v>332965</v>
      </c>
      <c r="AO234">
        <v>248412</v>
      </c>
      <c r="AP234">
        <v>244219</v>
      </c>
      <c r="AQ234">
        <v>202284</v>
      </c>
      <c r="AR234">
        <v>269842</v>
      </c>
      <c r="AS234">
        <v>198525</v>
      </c>
      <c r="AT234">
        <v>257203</v>
      </c>
      <c r="AU234">
        <v>171815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251982.886666134</v>
      </c>
      <c r="BC234">
        <v>238781.559573137</v>
      </c>
      <c r="BD234">
        <v>209181.027483474</v>
      </c>
      <c r="BE234">
        <v>131685.69858075801</v>
      </c>
      <c r="BF234">
        <v>0</v>
      </c>
      <c r="BG234">
        <v>79257.3472564197</v>
      </c>
      <c r="BH234">
        <v>34105.665873865903</v>
      </c>
      <c r="BI234">
        <v>43679.925233805698</v>
      </c>
      <c r="BJ234">
        <v>48499.173756665601</v>
      </c>
      <c r="BK234">
        <v>0</v>
      </c>
    </row>
    <row r="235" spans="1:63" x14ac:dyDescent="0.3">
      <c r="A235">
        <v>10369</v>
      </c>
      <c r="B235">
        <v>17.95</v>
      </c>
      <c r="C235">
        <v>758.56897000000004</v>
      </c>
      <c r="D235" t="s">
        <v>604</v>
      </c>
      <c r="E235" t="s">
        <v>67</v>
      </c>
      <c r="F235" t="s">
        <v>68</v>
      </c>
      <c r="G235">
        <v>0.17</v>
      </c>
      <c r="H235" t="b">
        <v>0</v>
      </c>
      <c r="I235">
        <v>11.69</v>
      </c>
      <c r="J235">
        <v>758.57050000000004</v>
      </c>
      <c r="K235" t="s">
        <v>605</v>
      </c>
      <c r="L235" t="s">
        <v>293</v>
      </c>
      <c r="M235" t="s">
        <v>606</v>
      </c>
      <c r="N235" t="s">
        <v>607</v>
      </c>
      <c r="O235">
        <v>530</v>
      </c>
      <c r="P235" t="b">
        <v>0</v>
      </c>
      <c r="Q235" t="b">
        <v>1</v>
      </c>
      <c r="R235" t="b">
        <v>0</v>
      </c>
      <c r="S235" t="s">
        <v>69</v>
      </c>
      <c r="T235" t="b">
        <v>0</v>
      </c>
      <c r="U235" t="b">
        <v>0</v>
      </c>
      <c r="V235">
        <v>10369</v>
      </c>
      <c r="W235">
        <v>0</v>
      </c>
      <c r="X235">
        <v>0</v>
      </c>
      <c r="Y235">
        <v>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1</v>
      </c>
      <c r="AF235">
        <v>15.88</v>
      </c>
      <c r="AG235" t="s">
        <v>51</v>
      </c>
      <c r="AH235" t="s">
        <v>609</v>
      </c>
      <c r="AI235" t="s">
        <v>68</v>
      </c>
      <c r="AJ235">
        <v>147308</v>
      </c>
      <c r="AK235">
        <v>50388</v>
      </c>
      <c r="AL235">
        <v>111856</v>
      </c>
      <c r="AM235">
        <v>86629</v>
      </c>
      <c r="AN235">
        <v>105414</v>
      </c>
      <c r="AO235">
        <v>311430</v>
      </c>
      <c r="AP235">
        <v>102276</v>
      </c>
      <c r="AQ235">
        <v>176971</v>
      </c>
      <c r="AR235">
        <v>44004</v>
      </c>
      <c r="AS235">
        <v>115818</v>
      </c>
      <c r="AT235">
        <v>160065</v>
      </c>
      <c r="AU235">
        <v>95501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188050.69645763101</v>
      </c>
      <c r="BC235">
        <v>107750.161416852</v>
      </c>
      <c r="BD235">
        <v>123794.78930507701</v>
      </c>
      <c r="BE235">
        <v>82957.579397716399</v>
      </c>
      <c r="BF235">
        <v>0</v>
      </c>
      <c r="BG235">
        <v>108883.088710761</v>
      </c>
      <c r="BH235">
        <v>66652.4606333173</v>
      </c>
      <c r="BI235">
        <v>33012.743459638798</v>
      </c>
      <c r="BJ235">
        <v>30897.8814918108</v>
      </c>
      <c r="BK235">
        <v>0</v>
      </c>
    </row>
    <row r="236" spans="1:63" x14ac:dyDescent="0.3">
      <c r="A236">
        <v>10462</v>
      </c>
      <c r="B236">
        <v>17.940999999999999</v>
      </c>
      <c r="C236">
        <v>764.52630999999997</v>
      </c>
      <c r="D236" t="s">
        <v>611</v>
      </c>
      <c r="E236" t="s">
        <v>67</v>
      </c>
      <c r="F236" t="s">
        <v>68</v>
      </c>
      <c r="G236">
        <v>0.67</v>
      </c>
      <c r="H236" t="b">
        <v>1</v>
      </c>
      <c r="I236">
        <v>9.48</v>
      </c>
      <c r="J236">
        <v>764.52362000000005</v>
      </c>
      <c r="K236" t="s">
        <v>610</v>
      </c>
      <c r="L236" t="s">
        <v>293</v>
      </c>
      <c r="M236" t="s">
        <v>612</v>
      </c>
      <c r="N236" t="s">
        <v>613</v>
      </c>
      <c r="O236">
        <v>530</v>
      </c>
      <c r="P236" t="b">
        <v>0</v>
      </c>
      <c r="Q236" t="b">
        <v>1</v>
      </c>
      <c r="R236" t="b">
        <v>0</v>
      </c>
      <c r="S236" t="s">
        <v>69</v>
      </c>
      <c r="T236" t="b">
        <v>0</v>
      </c>
      <c r="U236" t="b">
        <v>0</v>
      </c>
      <c r="V236">
        <v>10462</v>
      </c>
      <c r="W236">
        <v>0</v>
      </c>
      <c r="X236">
        <v>0</v>
      </c>
      <c r="Y236">
        <v>0.98</v>
      </c>
      <c r="Z236">
        <v>0.05</v>
      </c>
      <c r="AA236">
        <v>0.25</v>
      </c>
      <c r="AB236">
        <v>0.22</v>
      </c>
      <c r="AC236">
        <v>8</v>
      </c>
      <c r="AD236">
        <v>0.13</v>
      </c>
      <c r="AE236">
        <v>0.73</v>
      </c>
      <c r="AF236">
        <v>154.46</v>
      </c>
      <c r="AG236" t="s">
        <v>53</v>
      </c>
      <c r="AH236" t="s">
        <v>614</v>
      </c>
      <c r="AI236" t="s">
        <v>615</v>
      </c>
      <c r="AJ236">
        <v>3579647</v>
      </c>
      <c r="AK236">
        <v>1762592</v>
      </c>
      <c r="AL236">
        <v>2173792</v>
      </c>
      <c r="AM236">
        <v>1990124</v>
      </c>
      <c r="AN236">
        <v>5426392</v>
      </c>
      <c r="AO236">
        <v>7891935</v>
      </c>
      <c r="AP236">
        <v>2485372</v>
      </c>
      <c r="AQ236">
        <v>2608700</v>
      </c>
      <c r="AR236">
        <v>2480470</v>
      </c>
      <c r="AS236">
        <v>3479901</v>
      </c>
      <c r="AT236">
        <v>3604264</v>
      </c>
      <c r="AU236">
        <v>2613956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5632657.9412940098</v>
      </c>
      <c r="BC236">
        <v>2524847.31034071</v>
      </c>
      <c r="BD236">
        <v>3232707.0590594499</v>
      </c>
      <c r="BE236">
        <v>1975502.64600664</v>
      </c>
      <c r="BF236">
        <v>0</v>
      </c>
      <c r="BG236">
        <v>2163531.3942950699</v>
      </c>
      <c r="BH236">
        <v>72659.696505928398</v>
      </c>
      <c r="BI236">
        <v>539449.73400277598</v>
      </c>
      <c r="BJ236">
        <v>205989.63576217301</v>
      </c>
      <c r="BK236">
        <v>0</v>
      </c>
    </row>
    <row r="237" spans="1:63" x14ac:dyDescent="0.3">
      <c r="A237">
        <v>10635</v>
      </c>
      <c r="B237">
        <v>18.876000000000001</v>
      </c>
      <c r="C237">
        <v>772.58416999999997</v>
      </c>
      <c r="D237" t="s">
        <v>621</v>
      </c>
      <c r="E237" t="s">
        <v>67</v>
      </c>
      <c r="F237" t="s">
        <v>68</v>
      </c>
      <c r="G237">
        <v>0.44</v>
      </c>
      <c r="H237" t="b">
        <v>0</v>
      </c>
      <c r="I237">
        <v>12.27</v>
      </c>
      <c r="J237">
        <v>772.58618000000001</v>
      </c>
      <c r="K237" t="s">
        <v>622</v>
      </c>
      <c r="L237" t="s">
        <v>293</v>
      </c>
      <c r="M237" t="s">
        <v>623</v>
      </c>
      <c r="N237" t="s">
        <v>624</v>
      </c>
      <c r="O237">
        <v>530</v>
      </c>
      <c r="P237" t="b">
        <v>0</v>
      </c>
      <c r="Q237" t="b">
        <v>1</v>
      </c>
      <c r="R237" t="b">
        <v>0</v>
      </c>
      <c r="S237" t="s">
        <v>69</v>
      </c>
      <c r="T237" t="b">
        <v>0</v>
      </c>
      <c r="U237" t="b">
        <v>0</v>
      </c>
      <c r="V237">
        <v>10635</v>
      </c>
      <c r="W237">
        <v>0</v>
      </c>
      <c r="X237">
        <v>0</v>
      </c>
      <c r="Y237">
        <v>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1</v>
      </c>
      <c r="AF237">
        <v>12.81</v>
      </c>
      <c r="AG237" t="s">
        <v>51</v>
      </c>
      <c r="AH237" t="s">
        <v>625</v>
      </c>
      <c r="AI237" t="s">
        <v>68</v>
      </c>
      <c r="AJ237">
        <v>150094</v>
      </c>
      <c r="AK237">
        <v>48139</v>
      </c>
      <c r="AL237">
        <v>91866</v>
      </c>
      <c r="AM237">
        <v>71206</v>
      </c>
      <c r="AN237">
        <v>280987</v>
      </c>
      <c r="AO237">
        <v>491923</v>
      </c>
      <c r="AP237">
        <v>122891</v>
      </c>
      <c r="AQ237">
        <v>107930</v>
      </c>
      <c r="AR237">
        <v>99677</v>
      </c>
      <c r="AS237">
        <v>51048</v>
      </c>
      <c r="AT237">
        <v>127639</v>
      </c>
      <c r="AU237">
        <v>32407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307668.06426686299</v>
      </c>
      <c r="BC237">
        <v>110166.22235664399</v>
      </c>
      <c r="BD237">
        <v>70364.652914912702</v>
      </c>
      <c r="BE237">
        <v>70403.528384503603</v>
      </c>
      <c r="BF237">
        <v>0</v>
      </c>
      <c r="BG237">
        <v>172469.81065588299</v>
      </c>
      <c r="BH237">
        <v>11767.393012127701</v>
      </c>
      <c r="BI237">
        <v>50469.141217661003</v>
      </c>
      <c r="BJ237">
        <v>21874.650015238301</v>
      </c>
      <c r="BK237">
        <v>0</v>
      </c>
    </row>
    <row r="238" spans="1:63" x14ac:dyDescent="0.3">
      <c r="A238">
        <v>11669</v>
      </c>
      <c r="B238">
        <v>18.52</v>
      </c>
      <c r="C238">
        <v>834.59973000000002</v>
      </c>
      <c r="D238" t="s">
        <v>679</v>
      </c>
      <c r="E238" t="s">
        <v>67</v>
      </c>
      <c r="F238" t="s">
        <v>68</v>
      </c>
      <c r="G238">
        <v>0.5</v>
      </c>
      <c r="H238" t="b">
        <v>0</v>
      </c>
      <c r="I238">
        <v>11.88</v>
      </c>
      <c r="J238">
        <v>834.60181</v>
      </c>
      <c r="K238" t="s">
        <v>680</v>
      </c>
      <c r="L238" t="s">
        <v>293</v>
      </c>
      <c r="M238" t="s">
        <v>681</v>
      </c>
      <c r="N238" t="s">
        <v>682</v>
      </c>
      <c r="O238">
        <v>530</v>
      </c>
      <c r="P238" t="b">
        <v>0</v>
      </c>
      <c r="Q238" t="b">
        <v>1</v>
      </c>
      <c r="R238" t="b">
        <v>0</v>
      </c>
      <c r="S238" t="s">
        <v>69</v>
      </c>
      <c r="T238" t="b">
        <v>0</v>
      </c>
      <c r="U238" t="b">
        <v>0</v>
      </c>
      <c r="V238">
        <v>11669</v>
      </c>
      <c r="W238">
        <v>0</v>
      </c>
      <c r="X238">
        <v>0</v>
      </c>
      <c r="Y238">
        <v>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1</v>
      </c>
      <c r="AF238">
        <v>10.28</v>
      </c>
      <c r="AG238" t="s">
        <v>56</v>
      </c>
      <c r="AH238" t="s">
        <v>683</v>
      </c>
      <c r="AI238" t="s">
        <v>68</v>
      </c>
      <c r="AJ238">
        <v>137711</v>
      </c>
      <c r="AK238">
        <v>14630</v>
      </c>
      <c r="AL238">
        <v>54001</v>
      </c>
      <c r="AM238">
        <v>44355</v>
      </c>
      <c r="AN238">
        <v>179499</v>
      </c>
      <c r="AO238">
        <v>193297</v>
      </c>
      <c r="AP238">
        <v>91242</v>
      </c>
      <c r="AQ238">
        <v>144535</v>
      </c>
      <c r="AR238">
        <v>75216</v>
      </c>
      <c r="AS238">
        <v>71584</v>
      </c>
      <c r="AT238">
        <v>85235</v>
      </c>
      <c r="AU238">
        <v>39253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170169.00421809099</v>
      </c>
      <c r="BC238">
        <v>103664.332884446</v>
      </c>
      <c r="BD238">
        <v>65357.4818261943</v>
      </c>
      <c r="BE238">
        <v>37661.847666208603</v>
      </c>
      <c r="BF238">
        <v>0</v>
      </c>
      <c r="BG238">
        <v>28943.764083500399</v>
      </c>
      <c r="BH238">
        <v>36290.403232114702</v>
      </c>
      <c r="BI238">
        <v>23614.789532719999</v>
      </c>
      <c r="BJ238">
        <v>20521.421149655998</v>
      </c>
      <c r="BK238">
        <v>0</v>
      </c>
    </row>
    <row r="239" spans="1:63" x14ac:dyDescent="0.3">
      <c r="A239">
        <v>8738</v>
      </c>
      <c r="B239">
        <v>14.090999999999999</v>
      </c>
      <c r="C239">
        <v>679.45068000000003</v>
      </c>
      <c r="D239" t="s">
        <v>425</v>
      </c>
      <c r="E239" t="s">
        <v>67</v>
      </c>
      <c r="F239" t="s">
        <v>68</v>
      </c>
      <c r="G239">
        <v>0.44</v>
      </c>
      <c r="H239" t="b">
        <v>0</v>
      </c>
      <c r="I239">
        <v>8.33</v>
      </c>
      <c r="J239">
        <v>679.45563000000004</v>
      </c>
      <c r="K239" t="s">
        <v>426</v>
      </c>
      <c r="L239" t="s">
        <v>427</v>
      </c>
      <c r="M239" t="s">
        <v>428</v>
      </c>
      <c r="N239" t="s">
        <v>429</v>
      </c>
      <c r="O239">
        <v>530</v>
      </c>
      <c r="P239" t="b">
        <v>0</v>
      </c>
      <c r="Q239" t="b">
        <v>1</v>
      </c>
      <c r="R239" t="b">
        <v>0</v>
      </c>
      <c r="S239" t="s">
        <v>69</v>
      </c>
      <c r="T239" t="b">
        <v>0</v>
      </c>
      <c r="U239" t="b">
        <v>0</v>
      </c>
      <c r="V239">
        <v>8738</v>
      </c>
      <c r="W239">
        <v>0</v>
      </c>
      <c r="X239">
        <v>0</v>
      </c>
      <c r="Y239">
        <v>0.94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0.94</v>
      </c>
      <c r="AF239">
        <v>71.239999999999995</v>
      </c>
      <c r="AG239" t="s">
        <v>52</v>
      </c>
      <c r="AH239" t="s">
        <v>430</v>
      </c>
      <c r="AI239" t="s">
        <v>68</v>
      </c>
      <c r="AJ239">
        <v>180182</v>
      </c>
      <c r="AK239">
        <v>1037722</v>
      </c>
      <c r="AL239">
        <v>995878</v>
      </c>
      <c r="AM239">
        <v>1044180</v>
      </c>
      <c r="AN239">
        <v>268495</v>
      </c>
      <c r="AO239">
        <v>190332</v>
      </c>
      <c r="AP239">
        <v>317223</v>
      </c>
      <c r="AQ239">
        <v>208855</v>
      </c>
      <c r="AR239">
        <v>364401</v>
      </c>
      <c r="AS239">
        <v>616431</v>
      </c>
      <c r="AT239">
        <v>523111</v>
      </c>
      <c r="AU239">
        <v>733220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213002.91131472899</v>
      </c>
      <c r="BC239">
        <v>296826.16184334701</v>
      </c>
      <c r="BD239">
        <v>624254.218154273</v>
      </c>
      <c r="BE239">
        <v>1025926.73579034</v>
      </c>
      <c r="BF239">
        <v>0</v>
      </c>
      <c r="BG239">
        <v>48324.443901418199</v>
      </c>
      <c r="BH239">
        <v>79753.920815443198</v>
      </c>
      <c r="BI239">
        <v>105272.575695117</v>
      </c>
      <c r="BJ239">
        <v>26222.3789359394</v>
      </c>
      <c r="BK239">
        <v>0</v>
      </c>
    </row>
    <row r="240" spans="1:63" x14ac:dyDescent="0.3">
      <c r="A240">
        <v>8739</v>
      </c>
      <c r="B240">
        <v>13.846</v>
      </c>
      <c r="C240">
        <v>679.45172000000002</v>
      </c>
      <c r="D240" t="s">
        <v>431</v>
      </c>
      <c r="E240" t="s">
        <v>67</v>
      </c>
      <c r="F240" t="s">
        <v>68</v>
      </c>
      <c r="G240">
        <v>0.67</v>
      </c>
      <c r="H240" t="b">
        <v>1</v>
      </c>
      <c r="I240">
        <v>8.24</v>
      </c>
      <c r="J240">
        <v>679.45563000000004</v>
      </c>
      <c r="K240" t="s">
        <v>426</v>
      </c>
      <c r="L240" t="s">
        <v>427</v>
      </c>
      <c r="M240" t="s">
        <v>432</v>
      </c>
      <c r="N240" t="s">
        <v>433</v>
      </c>
      <c r="O240">
        <v>530</v>
      </c>
      <c r="P240" t="b">
        <v>0</v>
      </c>
      <c r="Q240" t="b">
        <v>1</v>
      </c>
      <c r="R240" t="b">
        <v>0</v>
      </c>
      <c r="S240" t="s">
        <v>91</v>
      </c>
      <c r="T240" t="b">
        <v>0</v>
      </c>
      <c r="U240" t="b">
        <v>0</v>
      </c>
      <c r="V240">
        <v>8739</v>
      </c>
      <c r="W240">
        <v>0</v>
      </c>
      <c r="X240">
        <v>0</v>
      </c>
      <c r="Y240">
        <v>0.95</v>
      </c>
      <c r="Z240">
        <v>0.14000000000000001</v>
      </c>
      <c r="AA240">
        <v>0.63</v>
      </c>
      <c r="AB240">
        <v>0.22</v>
      </c>
      <c r="AC240">
        <v>7</v>
      </c>
      <c r="AD240">
        <v>0.14000000000000001</v>
      </c>
      <c r="AE240">
        <v>0.83</v>
      </c>
      <c r="AF240">
        <v>132.74</v>
      </c>
      <c r="AG240" t="s">
        <v>52</v>
      </c>
      <c r="AH240" t="s">
        <v>434</v>
      </c>
      <c r="AI240" t="s">
        <v>435</v>
      </c>
      <c r="AJ240">
        <v>831327</v>
      </c>
      <c r="AK240">
        <v>2094018</v>
      </c>
      <c r="AL240">
        <v>2335068</v>
      </c>
      <c r="AM240">
        <v>2308226</v>
      </c>
      <c r="AN240">
        <v>1175521</v>
      </c>
      <c r="AO240">
        <v>1242625</v>
      </c>
      <c r="AP240">
        <v>1056109</v>
      </c>
      <c r="AQ240">
        <v>1077318</v>
      </c>
      <c r="AR240">
        <v>1123785</v>
      </c>
      <c r="AS240">
        <v>2260004</v>
      </c>
      <c r="AT240">
        <v>2107030</v>
      </c>
      <c r="AU240">
        <v>1879711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1083157.6983099601</v>
      </c>
      <c r="BC240">
        <v>1085737.26603112</v>
      </c>
      <c r="BD240">
        <v>2082248.5223362001</v>
      </c>
      <c r="BE240">
        <v>2245770.6173348399</v>
      </c>
      <c r="BF240">
        <v>0</v>
      </c>
      <c r="BG240">
        <v>220657.565454508</v>
      </c>
      <c r="BH240">
        <v>34615.052312337997</v>
      </c>
      <c r="BI240">
        <v>191353.806932785</v>
      </c>
      <c r="BJ240">
        <v>132105.495467145</v>
      </c>
      <c r="BK240">
        <v>0</v>
      </c>
    </row>
    <row r="241" spans="1:63" x14ac:dyDescent="0.3">
      <c r="A241">
        <v>9007</v>
      </c>
      <c r="B241">
        <v>14.641</v>
      </c>
      <c r="C241">
        <v>693.46649000000002</v>
      </c>
      <c r="D241" t="s">
        <v>460</v>
      </c>
      <c r="E241" t="s">
        <v>67</v>
      </c>
      <c r="F241" t="s">
        <v>68</v>
      </c>
      <c r="G241">
        <v>0.67</v>
      </c>
      <c r="H241" t="b">
        <v>1</v>
      </c>
      <c r="I241">
        <v>8.4499999999999993</v>
      </c>
      <c r="J241">
        <v>693.47118999999998</v>
      </c>
      <c r="K241" t="s">
        <v>461</v>
      </c>
      <c r="L241" t="s">
        <v>427</v>
      </c>
      <c r="M241" t="s">
        <v>462</v>
      </c>
      <c r="N241" t="s">
        <v>463</v>
      </c>
      <c r="O241">
        <v>410</v>
      </c>
      <c r="P241" t="b">
        <v>0</v>
      </c>
      <c r="Q241" t="b">
        <v>1</v>
      </c>
      <c r="R241" t="b">
        <v>1</v>
      </c>
      <c r="S241" t="s">
        <v>76</v>
      </c>
      <c r="T241" t="b">
        <v>0</v>
      </c>
      <c r="U241" t="b">
        <v>0</v>
      </c>
      <c r="V241">
        <v>9007</v>
      </c>
      <c r="W241">
        <v>0</v>
      </c>
      <c r="X241">
        <v>0</v>
      </c>
      <c r="Y241">
        <v>0.94</v>
      </c>
      <c r="Z241">
        <v>0.24</v>
      </c>
      <c r="AA241">
        <v>0.61</v>
      </c>
      <c r="AB241">
        <v>0.34</v>
      </c>
      <c r="AC241">
        <v>4</v>
      </c>
      <c r="AD241">
        <v>1.25</v>
      </c>
      <c r="AE241">
        <v>1.6</v>
      </c>
      <c r="AF241">
        <v>783.07</v>
      </c>
      <c r="AG241" t="s">
        <v>54</v>
      </c>
      <c r="AH241" t="s">
        <v>464</v>
      </c>
      <c r="AI241" t="s">
        <v>465</v>
      </c>
      <c r="AJ241">
        <v>6212758</v>
      </c>
      <c r="AK241">
        <v>15434496</v>
      </c>
      <c r="AL241">
        <v>16696381</v>
      </c>
      <c r="AM241">
        <v>17618340</v>
      </c>
      <c r="AN241">
        <v>7527446</v>
      </c>
      <c r="AO241">
        <v>8447592</v>
      </c>
      <c r="AP241">
        <v>7924857</v>
      </c>
      <c r="AQ241">
        <v>7605805</v>
      </c>
      <c r="AR241">
        <v>8686782</v>
      </c>
      <c r="AS241">
        <v>15743994</v>
      </c>
      <c r="AT241">
        <v>14960612</v>
      </c>
      <c r="AU241">
        <v>13816376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7395932.0923548304</v>
      </c>
      <c r="BC241">
        <v>8072481.6734766401</v>
      </c>
      <c r="BD241">
        <v>14840327.308002099</v>
      </c>
      <c r="BE241">
        <v>16583072.393845599</v>
      </c>
      <c r="BF241">
        <v>0</v>
      </c>
      <c r="BG241">
        <v>1123206.4478692401</v>
      </c>
      <c r="BH241">
        <v>555402.85878238303</v>
      </c>
      <c r="BI241">
        <v>969422.09469459299</v>
      </c>
      <c r="BJ241">
        <v>1096322.34707661</v>
      </c>
      <c r="BK241">
        <v>0</v>
      </c>
    </row>
    <row r="242" spans="1:63" x14ac:dyDescent="0.3">
      <c r="A242">
        <v>9008</v>
      </c>
      <c r="B242">
        <v>14.928000000000001</v>
      </c>
      <c r="C242">
        <v>693.46686</v>
      </c>
      <c r="D242" t="s">
        <v>466</v>
      </c>
      <c r="E242" t="s">
        <v>67</v>
      </c>
      <c r="F242" t="s">
        <v>68</v>
      </c>
      <c r="G242">
        <v>0.67</v>
      </c>
      <c r="H242" t="b">
        <v>1</v>
      </c>
      <c r="I242">
        <v>8.4499999999999993</v>
      </c>
      <c r="J242">
        <v>693.47118999999998</v>
      </c>
      <c r="K242" t="s">
        <v>461</v>
      </c>
      <c r="L242" t="s">
        <v>427</v>
      </c>
      <c r="M242" t="s">
        <v>462</v>
      </c>
      <c r="N242" t="s">
        <v>463</v>
      </c>
      <c r="O242">
        <v>530</v>
      </c>
      <c r="P242" t="b">
        <v>0</v>
      </c>
      <c r="Q242" t="b">
        <v>1</v>
      </c>
      <c r="R242" t="b">
        <v>0</v>
      </c>
      <c r="S242" t="s">
        <v>91</v>
      </c>
      <c r="T242" t="b">
        <v>0</v>
      </c>
      <c r="U242" t="b">
        <v>0</v>
      </c>
      <c r="V242">
        <v>9008</v>
      </c>
      <c r="W242">
        <v>0</v>
      </c>
      <c r="X242">
        <v>0</v>
      </c>
      <c r="Y242">
        <v>0.95</v>
      </c>
      <c r="Z242">
        <v>0.04</v>
      </c>
      <c r="AA242">
        <v>0.1</v>
      </c>
      <c r="AB242">
        <v>0.34</v>
      </c>
      <c r="AC242">
        <v>4</v>
      </c>
      <c r="AD242">
        <v>1.25</v>
      </c>
      <c r="AE242">
        <v>1.46</v>
      </c>
      <c r="AF242">
        <v>217.49</v>
      </c>
      <c r="AG242" t="s">
        <v>52</v>
      </c>
      <c r="AH242" t="s">
        <v>467</v>
      </c>
      <c r="AI242" t="s">
        <v>468</v>
      </c>
      <c r="AJ242">
        <v>1561593</v>
      </c>
      <c r="AK242">
        <v>5375204</v>
      </c>
      <c r="AL242">
        <v>6128685</v>
      </c>
      <c r="AM242">
        <v>6153196</v>
      </c>
      <c r="AN242">
        <v>2085900</v>
      </c>
      <c r="AO242">
        <v>2110824</v>
      </c>
      <c r="AP242">
        <v>2291006</v>
      </c>
      <c r="AQ242">
        <v>2228384</v>
      </c>
      <c r="AR242">
        <v>2306835</v>
      </c>
      <c r="AS242">
        <v>5319884</v>
      </c>
      <c r="AT242">
        <v>4427669</v>
      </c>
      <c r="AU242">
        <v>4705919</v>
      </c>
      <c r="AV242">
        <v>0</v>
      </c>
      <c r="AW242">
        <v>0</v>
      </c>
      <c r="AX242">
        <v>0</v>
      </c>
      <c r="AY242">
        <v>0</v>
      </c>
      <c r="AZ242">
        <v>6156</v>
      </c>
      <c r="BA242">
        <v>0</v>
      </c>
      <c r="BB242">
        <v>1919438.9718048701</v>
      </c>
      <c r="BC242">
        <v>2275408.3322149101</v>
      </c>
      <c r="BD242">
        <v>4817823.9745279299</v>
      </c>
      <c r="BE242">
        <v>5885694.9640385099</v>
      </c>
      <c r="BF242">
        <v>1025.92252433304</v>
      </c>
      <c r="BG242">
        <v>310153.87614302902</v>
      </c>
      <c r="BH242">
        <v>41485.871349167799</v>
      </c>
      <c r="BI242">
        <v>456512.84869831702</v>
      </c>
      <c r="BJ242">
        <v>442267.80069266201</v>
      </c>
      <c r="BK242">
        <v>2512.9867002440101</v>
      </c>
    </row>
    <row r="243" spans="1:63" x14ac:dyDescent="0.3">
      <c r="A243">
        <v>9009</v>
      </c>
      <c r="B243">
        <v>14.394</v>
      </c>
      <c r="C243">
        <v>693.46691999999996</v>
      </c>
      <c r="D243" t="s">
        <v>469</v>
      </c>
      <c r="E243" t="s">
        <v>67</v>
      </c>
      <c r="F243" t="s">
        <v>68</v>
      </c>
      <c r="G243">
        <v>0.06</v>
      </c>
      <c r="H243" t="b">
        <v>0</v>
      </c>
      <c r="I243">
        <v>8.48</v>
      </c>
      <c r="J243">
        <v>693.47118999999998</v>
      </c>
      <c r="K243" t="s">
        <v>461</v>
      </c>
      <c r="L243" t="s">
        <v>427</v>
      </c>
      <c r="M243" t="s">
        <v>470</v>
      </c>
      <c r="N243" t="s">
        <v>471</v>
      </c>
      <c r="O243">
        <v>530</v>
      </c>
      <c r="P243" t="b">
        <v>0</v>
      </c>
      <c r="Q243" t="b">
        <v>1</v>
      </c>
      <c r="R243" t="b">
        <v>0</v>
      </c>
      <c r="S243" t="s">
        <v>69</v>
      </c>
      <c r="T243" t="b">
        <v>0</v>
      </c>
      <c r="U243" t="b">
        <v>0</v>
      </c>
      <c r="V243">
        <v>9009</v>
      </c>
      <c r="W243">
        <v>0</v>
      </c>
      <c r="X243">
        <v>0</v>
      </c>
      <c r="Y243">
        <v>0.95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0.95</v>
      </c>
      <c r="AF243">
        <v>221.5</v>
      </c>
      <c r="AG243" t="s">
        <v>60</v>
      </c>
      <c r="AH243" t="s">
        <v>472</v>
      </c>
      <c r="AI243" t="s">
        <v>68</v>
      </c>
      <c r="AJ243">
        <v>2050051</v>
      </c>
      <c r="AK243">
        <v>2927273</v>
      </c>
      <c r="AL243">
        <v>2819278</v>
      </c>
      <c r="AM243">
        <v>3307692</v>
      </c>
      <c r="AN243">
        <v>2545036</v>
      </c>
      <c r="AO243">
        <v>3001373</v>
      </c>
      <c r="AP243">
        <v>1575832</v>
      </c>
      <c r="AQ243">
        <v>1917643</v>
      </c>
      <c r="AR243">
        <v>1811307</v>
      </c>
      <c r="AS243">
        <v>3794103</v>
      </c>
      <c r="AT243">
        <v>3992201</v>
      </c>
      <c r="AU243">
        <v>3416360</v>
      </c>
      <c r="AV243">
        <v>44865</v>
      </c>
      <c r="AW243">
        <v>0</v>
      </c>
      <c r="AX243">
        <v>0</v>
      </c>
      <c r="AY243">
        <v>10594</v>
      </c>
      <c r="AZ243">
        <v>0</v>
      </c>
      <c r="BA243">
        <v>0</v>
      </c>
      <c r="BB243">
        <v>2532153.1609716499</v>
      </c>
      <c r="BC243">
        <v>1768260.7536615301</v>
      </c>
      <c r="BD243">
        <v>3734221.30704606</v>
      </c>
      <c r="BE243">
        <v>3018081.0935166599</v>
      </c>
      <c r="BF243">
        <v>9243.2265214672407</v>
      </c>
      <c r="BG243">
        <v>475791.46566689399</v>
      </c>
      <c r="BH243">
        <v>174923.96652145099</v>
      </c>
      <c r="BI243">
        <v>292553.678088849</v>
      </c>
      <c r="BJ243">
        <v>256557.124724083</v>
      </c>
      <c r="BK243">
        <v>17958.385445419201</v>
      </c>
    </row>
    <row r="244" spans="1:63" x14ac:dyDescent="0.3">
      <c r="A244">
        <v>9288</v>
      </c>
      <c r="B244">
        <v>15.481999999999999</v>
      </c>
      <c r="C244">
        <v>707.48217999999997</v>
      </c>
      <c r="D244" t="s">
        <v>509</v>
      </c>
      <c r="E244" t="s">
        <v>67</v>
      </c>
      <c r="F244" t="s">
        <v>68</v>
      </c>
      <c r="G244">
        <v>0.72</v>
      </c>
      <c r="H244" t="b">
        <v>1</v>
      </c>
      <c r="I244">
        <v>8.66</v>
      </c>
      <c r="J244">
        <v>707.48688000000004</v>
      </c>
      <c r="K244" t="s">
        <v>510</v>
      </c>
      <c r="L244" t="s">
        <v>427</v>
      </c>
      <c r="M244" t="s">
        <v>511</v>
      </c>
      <c r="N244" t="s">
        <v>512</v>
      </c>
      <c r="O244">
        <v>530</v>
      </c>
      <c r="P244" t="b">
        <v>0</v>
      </c>
      <c r="Q244" t="b">
        <v>1</v>
      </c>
      <c r="R244" t="b">
        <v>0</v>
      </c>
      <c r="S244" t="s">
        <v>91</v>
      </c>
      <c r="T244" t="b">
        <v>0</v>
      </c>
      <c r="U244" t="b">
        <v>0</v>
      </c>
      <c r="V244">
        <v>9288</v>
      </c>
      <c r="W244">
        <v>0</v>
      </c>
      <c r="X244">
        <v>0</v>
      </c>
      <c r="Y244">
        <v>0.95</v>
      </c>
      <c r="Z244">
        <v>0.1</v>
      </c>
      <c r="AA244">
        <v>0.28000000000000003</v>
      </c>
      <c r="AB244">
        <v>0.23</v>
      </c>
      <c r="AC244">
        <v>7</v>
      </c>
      <c r="AD244">
        <v>0.14000000000000001</v>
      </c>
      <c r="AE244">
        <v>0.75</v>
      </c>
      <c r="AF244">
        <v>3400.34</v>
      </c>
      <c r="AG244" t="s">
        <v>53</v>
      </c>
      <c r="AH244" t="s">
        <v>513</v>
      </c>
      <c r="AI244" t="s">
        <v>514</v>
      </c>
      <c r="AJ244">
        <v>46952398</v>
      </c>
      <c r="AK244">
        <v>89345671</v>
      </c>
      <c r="AL244">
        <v>99031787</v>
      </c>
      <c r="AM244">
        <v>97443295</v>
      </c>
      <c r="AN244">
        <v>57781763</v>
      </c>
      <c r="AO244">
        <v>62909615</v>
      </c>
      <c r="AP244">
        <v>55828309</v>
      </c>
      <c r="AQ244">
        <v>52737493</v>
      </c>
      <c r="AR244">
        <v>57983693</v>
      </c>
      <c r="AS244">
        <v>97251680</v>
      </c>
      <c r="AT244">
        <v>90672390</v>
      </c>
      <c r="AU244">
        <v>91738296</v>
      </c>
      <c r="AV244">
        <v>0</v>
      </c>
      <c r="AW244">
        <v>6658</v>
      </c>
      <c r="AX244">
        <v>6706</v>
      </c>
      <c r="AY244">
        <v>0</v>
      </c>
      <c r="AZ244">
        <v>0</v>
      </c>
      <c r="BA244">
        <v>116790</v>
      </c>
      <c r="BB244">
        <v>55881258.584687904</v>
      </c>
      <c r="BC244">
        <v>55516498.513740301</v>
      </c>
      <c r="BD244">
        <v>93220788.672350794</v>
      </c>
      <c r="BE244">
        <v>95273584.103775099</v>
      </c>
      <c r="BF244">
        <v>21692.380968321198</v>
      </c>
      <c r="BG244">
        <v>8146602.1011230303</v>
      </c>
      <c r="BH244">
        <v>2636963.0413360898</v>
      </c>
      <c r="BI244">
        <v>3531303.19811673</v>
      </c>
      <c r="BJ244">
        <v>5194799.5606949097</v>
      </c>
      <c r="BK244">
        <v>46702.820361669103</v>
      </c>
    </row>
    <row r="245" spans="1:63" x14ac:dyDescent="0.3">
      <c r="A245">
        <v>9289</v>
      </c>
      <c r="B245">
        <v>15.218999999999999</v>
      </c>
      <c r="C245">
        <v>707.48242000000005</v>
      </c>
      <c r="D245" t="s">
        <v>509</v>
      </c>
      <c r="E245" t="s">
        <v>67</v>
      </c>
      <c r="F245" t="s">
        <v>68</v>
      </c>
      <c r="G245">
        <v>0.67</v>
      </c>
      <c r="H245" t="b">
        <v>1</v>
      </c>
      <c r="I245">
        <v>8.66</v>
      </c>
      <c r="J245">
        <v>707.48688000000004</v>
      </c>
      <c r="K245" t="s">
        <v>510</v>
      </c>
      <c r="L245" t="s">
        <v>427</v>
      </c>
      <c r="M245" t="s">
        <v>511</v>
      </c>
      <c r="N245" t="s">
        <v>512</v>
      </c>
      <c r="O245">
        <v>530</v>
      </c>
      <c r="P245" t="b">
        <v>0</v>
      </c>
      <c r="Q245" t="b">
        <v>1</v>
      </c>
      <c r="R245" t="b">
        <v>0</v>
      </c>
      <c r="S245" t="s">
        <v>91</v>
      </c>
      <c r="T245" t="b">
        <v>0</v>
      </c>
      <c r="U245" t="b">
        <v>0</v>
      </c>
      <c r="V245">
        <v>9289</v>
      </c>
      <c r="W245">
        <v>0</v>
      </c>
      <c r="X245">
        <v>0</v>
      </c>
      <c r="Y245">
        <v>0.95</v>
      </c>
      <c r="Z245">
        <v>0.17</v>
      </c>
      <c r="AA245">
        <v>0.7</v>
      </c>
      <c r="AB245">
        <v>0.23</v>
      </c>
      <c r="AC245">
        <v>7</v>
      </c>
      <c r="AD245">
        <v>0.14000000000000001</v>
      </c>
      <c r="AE245">
        <v>0.85</v>
      </c>
      <c r="AF245">
        <v>883.39</v>
      </c>
      <c r="AG245" t="s">
        <v>49</v>
      </c>
      <c r="AH245" t="s">
        <v>515</v>
      </c>
      <c r="AI245" t="s">
        <v>516</v>
      </c>
      <c r="AJ245">
        <v>9706140</v>
      </c>
      <c r="AK245">
        <v>17123713</v>
      </c>
      <c r="AL245">
        <v>19454413</v>
      </c>
      <c r="AM245">
        <v>19094588</v>
      </c>
      <c r="AN245">
        <v>12404827</v>
      </c>
      <c r="AO245">
        <v>14110887</v>
      </c>
      <c r="AP245">
        <v>10440384</v>
      </c>
      <c r="AQ245">
        <v>10414140</v>
      </c>
      <c r="AR245">
        <v>10427834</v>
      </c>
      <c r="AS245">
        <v>19705746</v>
      </c>
      <c r="AT245">
        <v>20489251</v>
      </c>
      <c r="AU245">
        <v>17220491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8337</v>
      </c>
      <c r="BB245">
        <v>12073951.676918101</v>
      </c>
      <c r="BC245">
        <v>10427452.4677606</v>
      </c>
      <c r="BD245">
        <v>19138496.0298586</v>
      </c>
      <c r="BE245">
        <v>18557571.192730598</v>
      </c>
      <c r="BF245">
        <v>1389.4255700782001</v>
      </c>
      <c r="BG245">
        <v>2220936.22996068</v>
      </c>
      <c r="BH245">
        <v>13126.100622465599</v>
      </c>
      <c r="BI245">
        <v>1706612.5780630801</v>
      </c>
      <c r="BJ245">
        <v>1254723.1809523599</v>
      </c>
      <c r="BK245">
        <v>3403.3836822672101</v>
      </c>
    </row>
    <row r="246" spans="1:63" x14ac:dyDescent="0.3">
      <c r="A246">
        <v>9575</v>
      </c>
      <c r="B246">
        <v>16.079999999999998</v>
      </c>
      <c r="C246">
        <v>721.49774000000002</v>
      </c>
      <c r="D246" t="s">
        <v>541</v>
      </c>
      <c r="E246" t="s">
        <v>67</v>
      </c>
      <c r="F246" t="s">
        <v>68</v>
      </c>
      <c r="G246">
        <v>0.78</v>
      </c>
      <c r="H246" t="b">
        <v>1</v>
      </c>
      <c r="I246">
        <v>8.92</v>
      </c>
      <c r="J246">
        <v>721.50250000000005</v>
      </c>
      <c r="K246" t="s">
        <v>542</v>
      </c>
      <c r="L246" t="s">
        <v>427</v>
      </c>
      <c r="M246" t="s">
        <v>543</v>
      </c>
      <c r="N246" t="s">
        <v>544</v>
      </c>
      <c r="O246">
        <v>530</v>
      </c>
      <c r="P246" t="b">
        <v>0</v>
      </c>
      <c r="Q246" t="b">
        <v>1</v>
      </c>
      <c r="R246" t="b">
        <v>0</v>
      </c>
      <c r="S246" t="s">
        <v>91</v>
      </c>
      <c r="T246" t="b">
        <v>0</v>
      </c>
      <c r="U246" t="b">
        <v>0</v>
      </c>
      <c r="V246">
        <v>9575</v>
      </c>
      <c r="W246">
        <v>0</v>
      </c>
      <c r="X246">
        <v>0</v>
      </c>
      <c r="Y246">
        <v>0.95</v>
      </c>
      <c r="Z246">
        <v>0.1</v>
      </c>
      <c r="AA246">
        <v>0.28999999999999998</v>
      </c>
      <c r="AB246">
        <v>0.23</v>
      </c>
      <c r="AC246">
        <v>7</v>
      </c>
      <c r="AD246">
        <v>0.14000000000000001</v>
      </c>
      <c r="AE246">
        <v>0.75</v>
      </c>
      <c r="AF246">
        <v>3660.4</v>
      </c>
      <c r="AG246" t="s">
        <v>50</v>
      </c>
      <c r="AH246" t="s">
        <v>545</v>
      </c>
      <c r="AI246" t="s">
        <v>546</v>
      </c>
      <c r="AJ246">
        <v>72586567</v>
      </c>
      <c r="AK246">
        <v>81201041</v>
      </c>
      <c r="AL246">
        <v>89433035</v>
      </c>
      <c r="AM246">
        <v>85786157</v>
      </c>
      <c r="AN246">
        <v>87467979</v>
      </c>
      <c r="AO246">
        <v>91057043</v>
      </c>
      <c r="AP246">
        <v>58718048</v>
      </c>
      <c r="AQ246">
        <v>68819706</v>
      </c>
      <c r="AR246">
        <v>68013910</v>
      </c>
      <c r="AS246">
        <v>91772190</v>
      </c>
      <c r="AT246">
        <v>99523244</v>
      </c>
      <c r="AU246">
        <v>92018249</v>
      </c>
      <c r="AV246">
        <v>31033</v>
      </c>
      <c r="AW246">
        <v>31653</v>
      </c>
      <c r="AX246">
        <v>38585</v>
      </c>
      <c r="AY246">
        <v>0</v>
      </c>
      <c r="AZ246">
        <v>0</v>
      </c>
      <c r="BA246">
        <v>242854</v>
      </c>
      <c r="BB246">
        <v>83703862.899857506</v>
      </c>
      <c r="BC246">
        <v>65183887.942184597</v>
      </c>
      <c r="BD246">
        <v>94437894.612449095</v>
      </c>
      <c r="BE246">
        <v>85473411.245871007</v>
      </c>
      <c r="BF246">
        <v>57354.229916486802</v>
      </c>
      <c r="BG246">
        <v>9793674.0643596593</v>
      </c>
      <c r="BH246">
        <v>5614057.7779709697</v>
      </c>
      <c r="BI246">
        <v>4405760.0746609401</v>
      </c>
      <c r="BJ246">
        <v>4124898.84160185</v>
      </c>
      <c r="BK246">
        <v>92406.497915331405</v>
      </c>
    </row>
    <row r="247" spans="1:63" x14ac:dyDescent="0.3">
      <c r="A247">
        <v>9576</v>
      </c>
      <c r="B247">
        <v>16.369</v>
      </c>
      <c r="C247">
        <v>721.49811</v>
      </c>
      <c r="D247" t="s">
        <v>541</v>
      </c>
      <c r="E247" t="s">
        <v>67</v>
      </c>
      <c r="F247" t="s">
        <v>68</v>
      </c>
      <c r="G247">
        <v>0.67</v>
      </c>
      <c r="H247" t="b">
        <v>1</v>
      </c>
      <c r="I247">
        <v>8.92</v>
      </c>
      <c r="J247">
        <v>721.50250000000005</v>
      </c>
      <c r="K247" t="s">
        <v>542</v>
      </c>
      <c r="L247" t="s">
        <v>427</v>
      </c>
      <c r="M247" t="s">
        <v>543</v>
      </c>
      <c r="N247" t="s">
        <v>544</v>
      </c>
      <c r="O247">
        <v>530</v>
      </c>
      <c r="P247" t="b">
        <v>0</v>
      </c>
      <c r="Q247" t="b">
        <v>1</v>
      </c>
      <c r="R247" t="b">
        <v>0</v>
      </c>
      <c r="S247" t="s">
        <v>91</v>
      </c>
      <c r="T247" t="b">
        <v>0</v>
      </c>
      <c r="U247" t="b">
        <v>0</v>
      </c>
      <c r="V247">
        <v>9576</v>
      </c>
      <c r="W247">
        <v>0</v>
      </c>
      <c r="X247">
        <v>0</v>
      </c>
      <c r="Y247">
        <v>0.95</v>
      </c>
      <c r="Z247">
        <v>0.17</v>
      </c>
      <c r="AA247">
        <v>0.7</v>
      </c>
      <c r="AB247">
        <v>0.23</v>
      </c>
      <c r="AC247">
        <v>7</v>
      </c>
      <c r="AD247">
        <v>0.14000000000000001</v>
      </c>
      <c r="AE247">
        <v>0.85</v>
      </c>
      <c r="AF247">
        <v>1415.35</v>
      </c>
      <c r="AG247" t="s">
        <v>49</v>
      </c>
      <c r="AH247" t="s">
        <v>547</v>
      </c>
      <c r="AI247" t="s">
        <v>548</v>
      </c>
      <c r="AJ247">
        <v>18599744</v>
      </c>
      <c r="AK247">
        <v>29136765</v>
      </c>
      <c r="AL247">
        <v>33750002</v>
      </c>
      <c r="AM247">
        <v>31603615</v>
      </c>
      <c r="AN247">
        <v>23593186</v>
      </c>
      <c r="AO247">
        <v>24768581</v>
      </c>
      <c r="AP247">
        <v>21714405</v>
      </c>
      <c r="AQ247">
        <v>22113411</v>
      </c>
      <c r="AR247">
        <v>21451089</v>
      </c>
      <c r="AS247">
        <v>31060340</v>
      </c>
      <c r="AT247">
        <v>30679261</v>
      </c>
      <c r="AU247">
        <v>27985282</v>
      </c>
      <c r="AV247">
        <v>0</v>
      </c>
      <c r="AW247">
        <v>0</v>
      </c>
      <c r="AX247">
        <v>0</v>
      </c>
      <c r="AY247">
        <v>7760</v>
      </c>
      <c r="AZ247">
        <v>74153</v>
      </c>
      <c r="BA247">
        <v>0</v>
      </c>
      <c r="BB247">
        <v>22320503.5837542</v>
      </c>
      <c r="BC247">
        <v>21759634.809993401</v>
      </c>
      <c r="BD247">
        <v>29908294.371915299</v>
      </c>
      <c r="BE247">
        <v>31496794.117638301</v>
      </c>
      <c r="BF247">
        <v>13652.242112865</v>
      </c>
      <c r="BG247">
        <v>3275427.6891706702</v>
      </c>
      <c r="BH247">
        <v>333469.156292347</v>
      </c>
      <c r="BI247">
        <v>1676242.4716664101</v>
      </c>
      <c r="BJ247">
        <v>2308472.70567251</v>
      </c>
      <c r="BK247">
        <v>29801.3129010991</v>
      </c>
    </row>
    <row r="248" spans="1:63" x14ac:dyDescent="0.3">
      <c r="A248">
        <v>9577</v>
      </c>
      <c r="B248">
        <v>16.670000000000002</v>
      </c>
      <c r="C248">
        <v>721.5</v>
      </c>
      <c r="D248" t="s">
        <v>549</v>
      </c>
      <c r="E248" t="s">
        <v>67</v>
      </c>
      <c r="F248" t="s">
        <v>68</v>
      </c>
      <c r="G248">
        <v>0.61</v>
      </c>
      <c r="H248" t="b">
        <v>1</v>
      </c>
      <c r="I248">
        <v>8.7799999999999994</v>
      </c>
      <c r="J248">
        <v>721.50250000000005</v>
      </c>
      <c r="K248" t="s">
        <v>542</v>
      </c>
      <c r="L248" t="s">
        <v>427</v>
      </c>
      <c r="M248" t="s">
        <v>550</v>
      </c>
      <c r="N248" t="s">
        <v>551</v>
      </c>
      <c r="O248">
        <v>410</v>
      </c>
      <c r="P248" t="b">
        <v>0</v>
      </c>
      <c r="Q248" t="b">
        <v>1</v>
      </c>
      <c r="R248" t="b">
        <v>1</v>
      </c>
      <c r="S248" t="s">
        <v>76</v>
      </c>
      <c r="T248" t="b">
        <v>0</v>
      </c>
      <c r="U248" t="b">
        <v>0</v>
      </c>
      <c r="V248">
        <v>9577</v>
      </c>
      <c r="W248">
        <v>0</v>
      </c>
      <c r="X248">
        <v>0</v>
      </c>
      <c r="Y248">
        <v>0.97</v>
      </c>
      <c r="Z248">
        <v>0.24</v>
      </c>
      <c r="AA248">
        <v>0.65</v>
      </c>
      <c r="AB248">
        <v>0.35</v>
      </c>
      <c r="AC248">
        <v>4</v>
      </c>
      <c r="AD248">
        <v>1.25</v>
      </c>
      <c r="AE248">
        <v>1.63</v>
      </c>
      <c r="AF248">
        <v>83.94</v>
      </c>
      <c r="AG248" t="s">
        <v>50</v>
      </c>
      <c r="AH248" t="s">
        <v>552</v>
      </c>
      <c r="AI248" t="s">
        <v>553</v>
      </c>
      <c r="AJ248">
        <v>990760</v>
      </c>
      <c r="AK248">
        <v>1815061</v>
      </c>
      <c r="AL248">
        <v>1882663</v>
      </c>
      <c r="AM248">
        <v>2010418</v>
      </c>
      <c r="AN248">
        <v>1023937</v>
      </c>
      <c r="AO248">
        <v>1368566</v>
      </c>
      <c r="AP248">
        <v>1219110</v>
      </c>
      <c r="AQ248">
        <v>1295162</v>
      </c>
      <c r="AR248">
        <v>1363661</v>
      </c>
      <c r="AS248">
        <v>1747731</v>
      </c>
      <c r="AT248">
        <v>1968213</v>
      </c>
      <c r="AU248">
        <v>1656556</v>
      </c>
      <c r="AV248">
        <v>22623</v>
      </c>
      <c r="AW248">
        <v>0</v>
      </c>
      <c r="AX248">
        <v>0</v>
      </c>
      <c r="AY248">
        <v>9644</v>
      </c>
      <c r="AZ248">
        <v>0</v>
      </c>
      <c r="BA248">
        <v>0</v>
      </c>
      <c r="BB248">
        <v>1127754.38106675</v>
      </c>
      <c r="BC248">
        <v>1292644.3745500401</v>
      </c>
      <c r="BD248">
        <v>1790832.99176267</v>
      </c>
      <c r="BE248">
        <v>1902714.0840754099</v>
      </c>
      <c r="BF248">
        <v>5377.87851228827</v>
      </c>
      <c r="BG248">
        <v>209208.06231461401</v>
      </c>
      <c r="BH248">
        <v>72308.556851106696</v>
      </c>
      <c r="BI248">
        <v>160236.932944759</v>
      </c>
      <c r="BJ248">
        <v>99210.070383447193</v>
      </c>
      <c r="BK248">
        <v>9287.5372712307799</v>
      </c>
    </row>
    <row r="249" spans="1:63" x14ac:dyDescent="0.3">
      <c r="A249">
        <v>9872</v>
      </c>
      <c r="B249">
        <v>16.940999999999999</v>
      </c>
      <c r="C249">
        <v>735.51355000000001</v>
      </c>
      <c r="D249" t="s">
        <v>574</v>
      </c>
      <c r="E249" t="s">
        <v>67</v>
      </c>
      <c r="F249" t="s">
        <v>68</v>
      </c>
      <c r="G249">
        <v>0.67</v>
      </c>
      <c r="H249" t="b">
        <v>0</v>
      </c>
      <c r="I249">
        <v>9.3000000000000007</v>
      </c>
      <c r="J249">
        <v>735.51819</v>
      </c>
      <c r="K249" t="s">
        <v>575</v>
      </c>
      <c r="L249" t="s">
        <v>427</v>
      </c>
      <c r="M249" t="s">
        <v>576</v>
      </c>
      <c r="N249" t="s">
        <v>577</v>
      </c>
      <c r="O249">
        <v>530</v>
      </c>
      <c r="P249" t="b">
        <v>0</v>
      </c>
      <c r="Q249" t="b">
        <v>1</v>
      </c>
      <c r="R249" t="b">
        <v>0</v>
      </c>
      <c r="S249" t="s">
        <v>69</v>
      </c>
      <c r="T249" t="b">
        <v>0</v>
      </c>
      <c r="U249" t="b">
        <v>0</v>
      </c>
      <c r="V249">
        <v>9872</v>
      </c>
      <c r="W249">
        <v>0</v>
      </c>
      <c r="X249">
        <v>0</v>
      </c>
      <c r="Y249">
        <v>0.96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0.96</v>
      </c>
      <c r="AF249">
        <v>106.77</v>
      </c>
      <c r="AG249" t="s">
        <v>51</v>
      </c>
      <c r="AH249" t="s">
        <v>578</v>
      </c>
      <c r="AI249" t="s">
        <v>68</v>
      </c>
      <c r="AJ249">
        <v>1632700</v>
      </c>
      <c r="AK249">
        <v>1192738</v>
      </c>
      <c r="AL249">
        <v>1350052</v>
      </c>
      <c r="AM249">
        <v>1299767</v>
      </c>
      <c r="AN249">
        <v>1798319</v>
      </c>
      <c r="AO249">
        <v>2249385</v>
      </c>
      <c r="AP249">
        <v>1316879</v>
      </c>
      <c r="AQ249">
        <v>1471431</v>
      </c>
      <c r="AR249">
        <v>1490733</v>
      </c>
      <c r="AS249">
        <v>1636589</v>
      </c>
      <c r="AT249">
        <v>1767503</v>
      </c>
      <c r="AU249">
        <v>1329055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1893467.9718287501</v>
      </c>
      <c r="BC249">
        <v>1426347.55520112</v>
      </c>
      <c r="BD249">
        <v>1577716.0101832501</v>
      </c>
      <c r="BE249">
        <v>1280852.23648378</v>
      </c>
      <c r="BF249">
        <v>0</v>
      </c>
      <c r="BG249">
        <v>319163.24694989301</v>
      </c>
      <c r="BH249">
        <v>95292.803274650403</v>
      </c>
      <c r="BI249">
        <v>225075.017604553</v>
      </c>
      <c r="BJ249">
        <v>80344.159756396606</v>
      </c>
      <c r="BK249">
        <v>0</v>
      </c>
    </row>
    <row r="250" spans="1:63" x14ac:dyDescent="0.3">
      <c r="A250">
        <v>9873</v>
      </c>
      <c r="B250">
        <v>17.23</v>
      </c>
      <c r="C250">
        <v>735.51453000000004</v>
      </c>
      <c r="D250" t="s">
        <v>574</v>
      </c>
      <c r="E250" t="s">
        <v>67</v>
      </c>
      <c r="F250" t="s">
        <v>68</v>
      </c>
      <c r="G250">
        <v>0.67</v>
      </c>
      <c r="H250" t="b">
        <v>0</v>
      </c>
      <c r="I250">
        <v>9.3000000000000007</v>
      </c>
      <c r="J250">
        <v>735.51819</v>
      </c>
      <c r="K250" t="s">
        <v>575</v>
      </c>
      <c r="L250" t="s">
        <v>427</v>
      </c>
      <c r="M250" t="s">
        <v>576</v>
      </c>
      <c r="N250" t="s">
        <v>577</v>
      </c>
      <c r="O250">
        <v>530</v>
      </c>
      <c r="P250" t="b">
        <v>0</v>
      </c>
      <c r="Q250" t="b">
        <v>1</v>
      </c>
      <c r="R250" t="b">
        <v>0</v>
      </c>
      <c r="S250" t="s">
        <v>69</v>
      </c>
      <c r="T250" t="b">
        <v>0</v>
      </c>
      <c r="U250" t="b">
        <v>0</v>
      </c>
      <c r="V250">
        <v>9873</v>
      </c>
      <c r="W250">
        <v>0</v>
      </c>
      <c r="X250">
        <v>0</v>
      </c>
      <c r="Y250">
        <v>0.98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0.98</v>
      </c>
      <c r="AF250">
        <v>72.010000000000005</v>
      </c>
      <c r="AG250" t="s">
        <v>50</v>
      </c>
      <c r="AH250" t="s">
        <v>579</v>
      </c>
      <c r="AI250" t="s">
        <v>68</v>
      </c>
      <c r="AJ250">
        <v>1110695</v>
      </c>
      <c r="AK250">
        <v>1067456</v>
      </c>
      <c r="AL250">
        <v>1162797</v>
      </c>
      <c r="AM250">
        <v>1217082</v>
      </c>
      <c r="AN250">
        <v>1363934</v>
      </c>
      <c r="AO250">
        <v>1472833</v>
      </c>
      <c r="AP250">
        <v>1017628</v>
      </c>
      <c r="AQ250">
        <v>1029365</v>
      </c>
      <c r="AR250">
        <v>1177018</v>
      </c>
      <c r="AS250">
        <v>1392623</v>
      </c>
      <c r="AT250">
        <v>1303130</v>
      </c>
      <c r="AU250">
        <v>1145214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1315820.38590685</v>
      </c>
      <c r="BC250">
        <v>1074670.22099276</v>
      </c>
      <c r="BD250">
        <v>1280322.2296325699</v>
      </c>
      <c r="BE250">
        <v>1149111.7372379899</v>
      </c>
      <c r="BF250">
        <v>0</v>
      </c>
      <c r="BG250">
        <v>185801.35947605799</v>
      </c>
      <c r="BH250">
        <v>88829.676999596893</v>
      </c>
      <c r="BI250">
        <v>125271.084153056</v>
      </c>
      <c r="BJ250">
        <v>75745.865240902902</v>
      </c>
      <c r="BK250">
        <v>0</v>
      </c>
    </row>
    <row r="251" spans="1:63" x14ac:dyDescent="0.3">
      <c r="A251">
        <v>10194</v>
      </c>
      <c r="B251">
        <v>17.725999999999999</v>
      </c>
      <c r="C251">
        <v>749.52941999999996</v>
      </c>
      <c r="D251" t="s">
        <v>599</v>
      </c>
      <c r="E251" t="s">
        <v>67</v>
      </c>
      <c r="F251" t="s">
        <v>68</v>
      </c>
      <c r="G251">
        <v>0.67</v>
      </c>
      <c r="H251" t="b">
        <v>0</v>
      </c>
      <c r="I251">
        <v>9.44</v>
      </c>
      <c r="J251">
        <v>749.53381000000002</v>
      </c>
      <c r="K251" t="s">
        <v>600</v>
      </c>
      <c r="L251" t="s">
        <v>427</v>
      </c>
      <c r="M251" t="s">
        <v>601</v>
      </c>
      <c r="N251" t="s">
        <v>602</v>
      </c>
      <c r="O251">
        <v>530</v>
      </c>
      <c r="P251" t="b">
        <v>0</v>
      </c>
      <c r="Q251" t="b">
        <v>1</v>
      </c>
      <c r="R251" t="b">
        <v>0</v>
      </c>
      <c r="S251" t="s">
        <v>69</v>
      </c>
      <c r="T251" t="b">
        <v>0</v>
      </c>
      <c r="U251" t="b">
        <v>0</v>
      </c>
      <c r="V251">
        <v>10194</v>
      </c>
      <c r="W251">
        <v>0</v>
      </c>
      <c r="X251">
        <v>0</v>
      </c>
      <c r="Y251">
        <v>0.98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0.98</v>
      </c>
      <c r="AF251">
        <v>34.31</v>
      </c>
      <c r="AG251" t="s">
        <v>55</v>
      </c>
      <c r="AH251" t="s">
        <v>603</v>
      </c>
      <c r="AI251" t="s">
        <v>68</v>
      </c>
      <c r="AJ251">
        <v>868478</v>
      </c>
      <c r="AK251">
        <v>373649</v>
      </c>
      <c r="AL251">
        <v>382316</v>
      </c>
      <c r="AM251">
        <v>379021</v>
      </c>
      <c r="AN251">
        <v>1178544</v>
      </c>
      <c r="AO251">
        <v>1494104</v>
      </c>
      <c r="AP251">
        <v>485470</v>
      </c>
      <c r="AQ251">
        <v>629115</v>
      </c>
      <c r="AR251">
        <v>571009</v>
      </c>
      <c r="AS251">
        <v>473304</v>
      </c>
      <c r="AT251">
        <v>699168</v>
      </c>
      <c r="AU251">
        <v>415206</v>
      </c>
      <c r="AV251">
        <v>0</v>
      </c>
      <c r="AW251">
        <v>0</v>
      </c>
      <c r="AX251">
        <v>0</v>
      </c>
      <c r="AY251">
        <v>9060</v>
      </c>
      <c r="AZ251">
        <v>8737</v>
      </c>
      <c r="BA251">
        <v>0</v>
      </c>
      <c r="BB251">
        <v>1180375.1897988401</v>
      </c>
      <c r="BC251">
        <v>561864.64154922601</v>
      </c>
      <c r="BD251">
        <v>529226.08373271697</v>
      </c>
      <c r="BE251">
        <v>378328.64932324702</v>
      </c>
      <c r="BF251">
        <v>2966.17443233106</v>
      </c>
      <c r="BG251">
        <v>312817.26997905999</v>
      </c>
      <c r="BH251">
        <v>72258.148958646605</v>
      </c>
      <c r="BI251">
        <v>150013.31494522799</v>
      </c>
      <c r="BJ251">
        <v>4374.3273244204001</v>
      </c>
      <c r="BK251">
        <v>4596.3175934974497</v>
      </c>
    </row>
    <row r="252" spans="1:63" x14ac:dyDescent="0.3">
      <c r="A252">
        <v>11025</v>
      </c>
      <c r="B252">
        <v>13.667</v>
      </c>
      <c r="C252">
        <v>793.49847</v>
      </c>
      <c r="D252" t="s">
        <v>644</v>
      </c>
      <c r="E252" t="s">
        <v>67</v>
      </c>
      <c r="F252" t="s">
        <v>68</v>
      </c>
      <c r="G252">
        <v>0.11</v>
      </c>
      <c r="H252" t="b">
        <v>0</v>
      </c>
      <c r="I252">
        <v>8.15</v>
      </c>
      <c r="J252">
        <v>793.50250000000005</v>
      </c>
      <c r="K252" t="s">
        <v>645</v>
      </c>
      <c r="L252" t="s">
        <v>427</v>
      </c>
      <c r="M252" t="s">
        <v>646</v>
      </c>
      <c r="N252" t="s">
        <v>647</v>
      </c>
      <c r="O252">
        <v>530</v>
      </c>
      <c r="P252" t="b">
        <v>0</v>
      </c>
      <c r="Q252" t="b">
        <v>1</v>
      </c>
      <c r="R252" t="b">
        <v>0</v>
      </c>
      <c r="S252" t="s">
        <v>69</v>
      </c>
      <c r="T252" t="b">
        <v>0</v>
      </c>
      <c r="U252" t="b">
        <v>0</v>
      </c>
      <c r="V252">
        <v>11025</v>
      </c>
      <c r="W252">
        <v>0</v>
      </c>
      <c r="X252">
        <v>0</v>
      </c>
      <c r="Y252">
        <v>0.97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0.97</v>
      </c>
      <c r="AF252">
        <v>14.51</v>
      </c>
      <c r="AG252" t="s">
        <v>54</v>
      </c>
      <c r="AH252" t="s">
        <v>648</v>
      </c>
      <c r="AI252" t="s">
        <v>68</v>
      </c>
      <c r="AJ252">
        <v>660631</v>
      </c>
      <c r="AK252">
        <v>0</v>
      </c>
      <c r="AL252">
        <v>0</v>
      </c>
      <c r="AM252">
        <v>0</v>
      </c>
      <c r="AN252">
        <v>782153</v>
      </c>
      <c r="AO252">
        <v>1040783</v>
      </c>
      <c r="AP252">
        <v>178859</v>
      </c>
      <c r="AQ252">
        <v>211954</v>
      </c>
      <c r="AR252">
        <v>205380</v>
      </c>
      <c r="AS252">
        <v>121217</v>
      </c>
      <c r="AT252">
        <v>282438</v>
      </c>
      <c r="AU252">
        <v>154016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827855.95790228504</v>
      </c>
      <c r="BC252">
        <v>198731.224744798</v>
      </c>
      <c r="BD252">
        <v>185890.213097103</v>
      </c>
      <c r="BE252">
        <v>0</v>
      </c>
      <c r="BF252">
        <v>0</v>
      </c>
      <c r="BG252">
        <v>194152.97671900899</v>
      </c>
      <c r="BH252">
        <v>17520.569094173501</v>
      </c>
      <c r="BI252">
        <v>85206.113677243004</v>
      </c>
      <c r="BJ252">
        <v>0</v>
      </c>
      <c r="BK252">
        <v>0</v>
      </c>
    </row>
    <row r="253" spans="1:63" x14ac:dyDescent="0.3">
      <c r="A253">
        <v>11267</v>
      </c>
      <c r="B253">
        <v>14.173</v>
      </c>
      <c r="C253">
        <v>807.51337000000001</v>
      </c>
      <c r="D253" t="s">
        <v>655</v>
      </c>
      <c r="E253" t="s">
        <v>67</v>
      </c>
      <c r="F253" t="s">
        <v>68</v>
      </c>
      <c r="G253">
        <v>0.06</v>
      </c>
      <c r="H253" t="b">
        <v>0</v>
      </c>
      <c r="I253">
        <v>8.3800000000000008</v>
      </c>
      <c r="J253">
        <v>807.51819</v>
      </c>
      <c r="K253" t="s">
        <v>656</v>
      </c>
      <c r="L253" t="s">
        <v>427</v>
      </c>
      <c r="M253" t="s">
        <v>657</v>
      </c>
      <c r="N253" t="s">
        <v>658</v>
      </c>
      <c r="O253">
        <v>530</v>
      </c>
      <c r="P253" t="b">
        <v>0</v>
      </c>
      <c r="Q253" t="b">
        <v>1</v>
      </c>
      <c r="R253" t="b">
        <v>0</v>
      </c>
      <c r="S253" t="s">
        <v>69</v>
      </c>
      <c r="T253" t="b">
        <v>0</v>
      </c>
      <c r="U253" t="b">
        <v>0</v>
      </c>
      <c r="V253">
        <v>11267</v>
      </c>
      <c r="W253">
        <v>0</v>
      </c>
      <c r="X253">
        <v>0</v>
      </c>
      <c r="Y253">
        <v>0.96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0.96</v>
      </c>
      <c r="AF253">
        <v>73.8</v>
      </c>
      <c r="AG253" t="s">
        <v>54</v>
      </c>
      <c r="AH253" t="s">
        <v>659</v>
      </c>
      <c r="AI253" t="s">
        <v>68</v>
      </c>
      <c r="AJ253">
        <v>1038695</v>
      </c>
      <c r="AK253">
        <v>0</v>
      </c>
      <c r="AL253">
        <v>0</v>
      </c>
      <c r="AM253">
        <v>0</v>
      </c>
      <c r="AN253">
        <v>1717602</v>
      </c>
      <c r="AO253">
        <v>1603302</v>
      </c>
      <c r="AP253">
        <v>31745</v>
      </c>
      <c r="AQ253">
        <v>54804</v>
      </c>
      <c r="AR253">
        <v>53194</v>
      </c>
      <c r="AS253">
        <v>118893</v>
      </c>
      <c r="AT253">
        <v>501402</v>
      </c>
      <c r="AU253">
        <v>164655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1453199.7356882</v>
      </c>
      <c r="BC253">
        <v>46581.062019388301</v>
      </c>
      <c r="BD253">
        <v>261650.08781729199</v>
      </c>
      <c r="BE253">
        <v>0</v>
      </c>
      <c r="BF253">
        <v>0</v>
      </c>
      <c r="BG253">
        <v>363492.36781936302</v>
      </c>
      <c r="BH253">
        <v>12873.299184346901</v>
      </c>
      <c r="BI253">
        <v>208888.23979709201</v>
      </c>
      <c r="BJ253">
        <v>0</v>
      </c>
      <c r="BK253">
        <v>0</v>
      </c>
    </row>
    <row r="254" spans="1:63" x14ac:dyDescent="0.3">
      <c r="A254">
        <v>7886</v>
      </c>
      <c r="B254">
        <v>10.843</v>
      </c>
      <c r="C254">
        <v>636.38811999999996</v>
      </c>
      <c r="D254" t="s">
        <v>343</v>
      </c>
      <c r="E254" t="s">
        <v>67</v>
      </c>
      <c r="F254" t="s">
        <v>68</v>
      </c>
      <c r="G254">
        <v>0.67</v>
      </c>
      <c r="H254" t="b">
        <v>1</v>
      </c>
      <c r="I254">
        <v>7.4</v>
      </c>
      <c r="J254">
        <v>636.38818000000003</v>
      </c>
      <c r="K254" t="s">
        <v>344</v>
      </c>
      <c r="L254" t="s">
        <v>345</v>
      </c>
      <c r="M254" t="s">
        <v>346</v>
      </c>
      <c r="N254" t="s">
        <v>347</v>
      </c>
      <c r="O254">
        <v>530</v>
      </c>
      <c r="P254" t="b">
        <v>0</v>
      </c>
      <c r="Q254" t="b">
        <v>1</v>
      </c>
      <c r="R254" t="b">
        <v>0</v>
      </c>
      <c r="S254" t="s">
        <v>91</v>
      </c>
      <c r="T254" t="b">
        <v>0</v>
      </c>
      <c r="U254" t="b">
        <v>0</v>
      </c>
      <c r="V254">
        <v>7886</v>
      </c>
      <c r="W254">
        <v>0</v>
      </c>
      <c r="X254">
        <v>0</v>
      </c>
      <c r="Y254">
        <v>1</v>
      </c>
      <c r="Z254">
        <v>0.13</v>
      </c>
      <c r="AA254">
        <v>0.61</v>
      </c>
      <c r="AB254">
        <v>0.21</v>
      </c>
      <c r="AC254">
        <v>8</v>
      </c>
      <c r="AD254">
        <v>0.25</v>
      </c>
      <c r="AE254">
        <v>0.91</v>
      </c>
      <c r="AF254">
        <v>48.28</v>
      </c>
      <c r="AG254" t="s">
        <v>51</v>
      </c>
      <c r="AH254" t="s">
        <v>348</v>
      </c>
      <c r="AI254" t="s">
        <v>349</v>
      </c>
      <c r="AJ254">
        <v>557412</v>
      </c>
      <c r="AK254">
        <v>1261282</v>
      </c>
      <c r="AL254">
        <v>1352850</v>
      </c>
      <c r="AM254">
        <v>1382207</v>
      </c>
      <c r="AN254">
        <v>461691</v>
      </c>
      <c r="AO254">
        <v>485439</v>
      </c>
      <c r="AP254">
        <v>813904</v>
      </c>
      <c r="AQ254">
        <v>835320</v>
      </c>
      <c r="AR254">
        <v>806295</v>
      </c>
      <c r="AS254">
        <v>886269</v>
      </c>
      <c r="AT254">
        <v>789488</v>
      </c>
      <c r="AU254">
        <v>850600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501513.88503329997</v>
      </c>
      <c r="BC254">
        <v>818506.19498585595</v>
      </c>
      <c r="BD254">
        <v>842118.689455827</v>
      </c>
      <c r="BE254">
        <v>1332112.9132151699</v>
      </c>
      <c r="BF254">
        <v>0</v>
      </c>
      <c r="BG254">
        <v>49843.899494375102</v>
      </c>
      <c r="BH254">
        <v>15049.802839108699</v>
      </c>
      <c r="BI254">
        <v>48944.7744782312</v>
      </c>
      <c r="BJ254">
        <v>63072.996158946997</v>
      </c>
      <c r="BK254">
        <v>0</v>
      </c>
    </row>
    <row r="255" spans="1:63" x14ac:dyDescent="0.3">
      <c r="A255">
        <v>8103</v>
      </c>
      <c r="B255">
        <v>11.613</v>
      </c>
      <c r="C255">
        <v>650.40350000000001</v>
      </c>
      <c r="D255" t="s">
        <v>358</v>
      </c>
      <c r="E255" t="s">
        <v>67</v>
      </c>
      <c r="F255" t="s">
        <v>68</v>
      </c>
      <c r="G255">
        <v>0.61</v>
      </c>
      <c r="H255" t="b">
        <v>1</v>
      </c>
      <c r="I255">
        <v>7.55</v>
      </c>
      <c r="J255">
        <v>650.40386999999998</v>
      </c>
      <c r="K255" t="s">
        <v>359</v>
      </c>
      <c r="L255" t="s">
        <v>345</v>
      </c>
      <c r="M255" t="s">
        <v>360</v>
      </c>
      <c r="N255" t="s">
        <v>361</v>
      </c>
      <c r="O255">
        <v>530</v>
      </c>
      <c r="P255" t="b">
        <v>0</v>
      </c>
      <c r="Q255" t="b">
        <v>1</v>
      </c>
      <c r="R255" t="b">
        <v>0</v>
      </c>
      <c r="S255" t="s">
        <v>91</v>
      </c>
      <c r="T255" t="b">
        <v>0</v>
      </c>
      <c r="U255" t="b">
        <v>0</v>
      </c>
      <c r="V255">
        <v>8103</v>
      </c>
      <c r="W255">
        <v>0</v>
      </c>
      <c r="X255">
        <v>0</v>
      </c>
      <c r="Y255">
        <v>1</v>
      </c>
      <c r="Z255">
        <v>0.26</v>
      </c>
      <c r="AA255">
        <v>0.65</v>
      </c>
      <c r="AB255">
        <v>0.33</v>
      </c>
      <c r="AC255">
        <v>8</v>
      </c>
      <c r="AD255">
        <v>0.38</v>
      </c>
      <c r="AE255">
        <v>1.08</v>
      </c>
      <c r="AF255">
        <v>332.22</v>
      </c>
      <c r="AG255" t="s">
        <v>52</v>
      </c>
      <c r="AH255" t="s">
        <v>362</v>
      </c>
      <c r="AI255" t="s">
        <v>363</v>
      </c>
      <c r="AJ255">
        <v>4632547</v>
      </c>
      <c r="AK255">
        <v>9925904</v>
      </c>
      <c r="AL255">
        <v>9845036</v>
      </c>
      <c r="AM255">
        <v>9536360</v>
      </c>
      <c r="AN255">
        <v>4655931</v>
      </c>
      <c r="AO255">
        <v>4012820</v>
      </c>
      <c r="AP255">
        <v>7226704</v>
      </c>
      <c r="AQ255">
        <v>6612667</v>
      </c>
      <c r="AR255">
        <v>6952725</v>
      </c>
      <c r="AS255">
        <v>7121529</v>
      </c>
      <c r="AT255">
        <v>6265096</v>
      </c>
      <c r="AU255">
        <v>6492653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4433765.8249703497</v>
      </c>
      <c r="BC255">
        <v>6930698.4821717199</v>
      </c>
      <c r="BD255">
        <v>6626426.0100813601</v>
      </c>
      <c r="BE255">
        <v>9769099.7795553207</v>
      </c>
      <c r="BF255">
        <v>0</v>
      </c>
      <c r="BG255">
        <v>364737.33999339602</v>
      </c>
      <c r="BH255">
        <v>307610.12379545299</v>
      </c>
      <c r="BI255">
        <v>443611.44496335502</v>
      </c>
      <c r="BJ255">
        <v>205574.40977015099</v>
      </c>
      <c r="BK255">
        <v>0</v>
      </c>
    </row>
    <row r="256" spans="1:63" x14ac:dyDescent="0.3">
      <c r="A256">
        <v>8104</v>
      </c>
      <c r="B256">
        <v>11.321</v>
      </c>
      <c r="C256">
        <v>650.40381000000002</v>
      </c>
      <c r="D256" t="s">
        <v>364</v>
      </c>
      <c r="E256" t="s">
        <v>67</v>
      </c>
      <c r="F256" t="s">
        <v>68</v>
      </c>
      <c r="G256">
        <v>0.67</v>
      </c>
      <c r="H256" t="b">
        <v>1</v>
      </c>
      <c r="I256">
        <v>7.55</v>
      </c>
      <c r="J256">
        <v>650.40386999999998</v>
      </c>
      <c r="K256" t="s">
        <v>359</v>
      </c>
      <c r="L256" t="s">
        <v>345</v>
      </c>
      <c r="M256" t="s">
        <v>365</v>
      </c>
      <c r="N256" t="s">
        <v>366</v>
      </c>
      <c r="O256">
        <v>530</v>
      </c>
      <c r="P256" t="b">
        <v>0</v>
      </c>
      <c r="Q256" t="b">
        <v>1</v>
      </c>
      <c r="R256" t="b">
        <v>0</v>
      </c>
      <c r="S256" t="s">
        <v>91</v>
      </c>
      <c r="T256" t="b">
        <v>0</v>
      </c>
      <c r="U256" t="b">
        <v>0</v>
      </c>
      <c r="V256">
        <v>8104</v>
      </c>
      <c r="W256">
        <v>0</v>
      </c>
      <c r="X256">
        <v>0</v>
      </c>
      <c r="Y256">
        <v>1</v>
      </c>
      <c r="Z256">
        <v>0.32</v>
      </c>
      <c r="AA256">
        <v>0.85</v>
      </c>
      <c r="AB256">
        <v>0.28000000000000003</v>
      </c>
      <c r="AC256">
        <v>5</v>
      </c>
      <c r="AD256">
        <v>0.4</v>
      </c>
      <c r="AE256">
        <v>1.1299999999999999</v>
      </c>
      <c r="AF256">
        <v>461.45</v>
      </c>
      <c r="AG256" t="s">
        <v>59</v>
      </c>
      <c r="AH256" t="s">
        <v>367</v>
      </c>
      <c r="AI256" t="s">
        <v>368</v>
      </c>
      <c r="AJ256">
        <v>8888179</v>
      </c>
      <c r="AK256">
        <v>12123733</v>
      </c>
      <c r="AL256">
        <v>12596774</v>
      </c>
      <c r="AM256">
        <v>12050369</v>
      </c>
      <c r="AN256">
        <v>9418456</v>
      </c>
      <c r="AO256">
        <v>8948755</v>
      </c>
      <c r="AP256">
        <v>9900580</v>
      </c>
      <c r="AQ256">
        <v>10274187</v>
      </c>
      <c r="AR256">
        <v>9493547</v>
      </c>
      <c r="AS256">
        <v>11064754</v>
      </c>
      <c r="AT256">
        <v>10349234</v>
      </c>
      <c r="AU256">
        <v>10229041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9085130.2033200599</v>
      </c>
      <c r="BC256">
        <v>9889437.9433203209</v>
      </c>
      <c r="BD256">
        <v>10547676.463399701</v>
      </c>
      <c r="BE256">
        <v>12256958.6532073</v>
      </c>
      <c r="BF256">
        <v>0</v>
      </c>
      <c r="BG256">
        <v>290253.60641609802</v>
      </c>
      <c r="BH256">
        <v>390438.924121683</v>
      </c>
      <c r="BI256">
        <v>451816.76459318702</v>
      </c>
      <c r="BJ256">
        <v>296566.15778352099</v>
      </c>
      <c r="BK256">
        <v>0</v>
      </c>
    </row>
    <row r="257" spans="1:63" x14ac:dyDescent="0.3">
      <c r="A257">
        <v>8437</v>
      </c>
      <c r="B257">
        <v>12.025</v>
      </c>
      <c r="C257">
        <v>664.41900999999996</v>
      </c>
      <c r="D257" t="s">
        <v>383</v>
      </c>
      <c r="E257" t="s">
        <v>67</v>
      </c>
      <c r="F257" t="s">
        <v>68</v>
      </c>
      <c r="G257">
        <v>0.67</v>
      </c>
      <c r="H257" t="b">
        <v>1</v>
      </c>
      <c r="I257">
        <v>7.65</v>
      </c>
      <c r="J257">
        <v>664.41949</v>
      </c>
      <c r="K257" t="s">
        <v>384</v>
      </c>
      <c r="L257" t="s">
        <v>345</v>
      </c>
      <c r="M257" t="s">
        <v>385</v>
      </c>
      <c r="N257" t="s">
        <v>386</v>
      </c>
      <c r="O257">
        <v>530</v>
      </c>
      <c r="P257" t="b">
        <v>0</v>
      </c>
      <c r="Q257" t="b">
        <v>1</v>
      </c>
      <c r="R257" t="b">
        <v>0</v>
      </c>
      <c r="S257" t="s">
        <v>91</v>
      </c>
      <c r="T257" t="b">
        <v>0</v>
      </c>
      <c r="U257" t="b">
        <v>0</v>
      </c>
      <c r="V257">
        <v>8437</v>
      </c>
      <c r="W257">
        <v>0</v>
      </c>
      <c r="X257">
        <v>0</v>
      </c>
      <c r="Y257">
        <v>1</v>
      </c>
      <c r="Z257">
        <v>0.3</v>
      </c>
      <c r="AA257">
        <v>0.98</v>
      </c>
      <c r="AB257">
        <v>0.2</v>
      </c>
      <c r="AC257">
        <v>8</v>
      </c>
      <c r="AD257">
        <v>0.25</v>
      </c>
      <c r="AE257">
        <v>1.02</v>
      </c>
      <c r="AF257">
        <v>426.64</v>
      </c>
      <c r="AG257" t="s">
        <v>58</v>
      </c>
      <c r="AH257" t="s">
        <v>387</v>
      </c>
      <c r="AI257" t="s">
        <v>388</v>
      </c>
      <c r="AJ257">
        <v>5818703</v>
      </c>
      <c r="AK257">
        <v>7828589</v>
      </c>
      <c r="AL257">
        <v>7798754</v>
      </c>
      <c r="AM257">
        <v>7386751</v>
      </c>
      <c r="AN257">
        <v>5903283</v>
      </c>
      <c r="AO257">
        <v>5590922</v>
      </c>
      <c r="AP257">
        <v>6410360</v>
      </c>
      <c r="AQ257">
        <v>6439607</v>
      </c>
      <c r="AR257">
        <v>6262161</v>
      </c>
      <c r="AS257">
        <v>6887360</v>
      </c>
      <c r="AT257">
        <v>6721298</v>
      </c>
      <c r="AU257">
        <v>6268674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5770969.1640752498</v>
      </c>
      <c r="BC257">
        <v>6370709.6286250297</v>
      </c>
      <c r="BD257">
        <v>6625777.5129301697</v>
      </c>
      <c r="BE257">
        <v>7671364.36625141</v>
      </c>
      <c r="BF257">
        <v>0</v>
      </c>
      <c r="BG257">
        <v>161558.93261662099</v>
      </c>
      <c r="BH257">
        <v>95136.164376122295</v>
      </c>
      <c r="BI257">
        <v>320212.95604300703</v>
      </c>
      <c r="BJ257">
        <v>246933.80018207399</v>
      </c>
      <c r="BK257">
        <v>0</v>
      </c>
    </row>
    <row r="258" spans="1:63" x14ac:dyDescent="0.3">
      <c r="A258">
        <v>8438</v>
      </c>
      <c r="B258">
        <v>12.252000000000001</v>
      </c>
      <c r="C258">
        <v>664.41907000000003</v>
      </c>
      <c r="D258" t="s">
        <v>383</v>
      </c>
      <c r="E258" t="s">
        <v>67</v>
      </c>
      <c r="F258" t="s">
        <v>68</v>
      </c>
      <c r="G258">
        <v>0.67</v>
      </c>
      <c r="H258" t="b">
        <v>1</v>
      </c>
      <c r="I258">
        <v>7.65</v>
      </c>
      <c r="J258">
        <v>664.41949</v>
      </c>
      <c r="K258" t="s">
        <v>384</v>
      </c>
      <c r="L258" t="s">
        <v>345</v>
      </c>
      <c r="M258" t="s">
        <v>385</v>
      </c>
      <c r="N258" t="s">
        <v>386</v>
      </c>
      <c r="O258">
        <v>530</v>
      </c>
      <c r="P258" t="b">
        <v>0</v>
      </c>
      <c r="Q258" t="b">
        <v>1</v>
      </c>
      <c r="R258" t="b">
        <v>0</v>
      </c>
      <c r="S258" t="s">
        <v>91</v>
      </c>
      <c r="T258" t="b">
        <v>0</v>
      </c>
      <c r="U258" t="b">
        <v>0</v>
      </c>
      <c r="V258">
        <v>8438</v>
      </c>
      <c r="W258">
        <v>0</v>
      </c>
      <c r="X258">
        <v>0</v>
      </c>
      <c r="Y258">
        <v>1</v>
      </c>
      <c r="Z258">
        <v>0.3</v>
      </c>
      <c r="AA258">
        <v>0.96</v>
      </c>
      <c r="AB258">
        <v>0.2</v>
      </c>
      <c r="AC258">
        <v>8</v>
      </c>
      <c r="AD258">
        <v>0.25</v>
      </c>
      <c r="AE258">
        <v>1.02</v>
      </c>
      <c r="AF258">
        <v>1221.33</v>
      </c>
      <c r="AG258" t="s">
        <v>49</v>
      </c>
      <c r="AH258" t="s">
        <v>389</v>
      </c>
      <c r="AI258" t="s">
        <v>390</v>
      </c>
      <c r="AJ258">
        <v>19494222</v>
      </c>
      <c r="AK258">
        <v>33945064</v>
      </c>
      <c r="AL258">
        <v>35686287</v>
      </c>
      <c r="AM258">
        <v>34178645</v>
      </c>
      <c r="AN258">
        <v>20055471</v>
      </c>
      <c r="AO258">
        <v>18251048</v>
      </c>
      <c r="AP258">
        <v>26057583</v>
      </c>
      <c r="AQ258">
        <v>26200950</v>
      </c>
      <c r="AR258">
        <v>25517144</v>
      </c>
      <c r="AS258">
        <v>26095826</v>
      </c>
      <c r="AT258">
        <v>23333875</v>
      </c>
      <c r="AU258">
        <v>24527855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19266913.798712399</v>
      </c>
      <c r="BC258">
        <v>25925225.5866125</v>
      </c>
      <c r="BD258">
        <v>24652518.716165598</v>
      </c>
      <c r="BE258">
        <v>34603332.097556502</v>
      </c>
      <c r="BF258">
        <v>0</v>
      </c>
      <c r="BG258">
        <v>923437.90506729402</v>
      </c>
      <c r="BH258">
        <v>360606.025463495</v>
      </c>
      <c r="BI258">
        <v>1385189.6072604801</v>
      </c>
      <c r="BJ258">
        <v>945110.47715957905</v>
      </c>
      <c r="BK258">
        <v>0</v>
      </c>
    </row>
    <row r="259" spans="1:63" x14ac:dyDescent="0.3">
      <c r="A259">
        <v>8629</v>
      </c>
      <c r="B259">
        <v>12.786</v>
      </c>
      <c r="C259">
        <v>674.40070000000003</v>
      </c>
      <c r="D259" t="s">
        <v>391</v>
      </c>
      <c r="E259" t="s">
        <v>67</v>
      </c>
      <c r="F259" t="s">
        <v>68</v>
      </c>
      <c r="G259">
        <v>0.67</v>
      </c>
      <c r="H259" t="b">
        <v>1</v>
      </c>
      <c r="I259">
        <v>7.38</v>
      </c>
      <c r="J259">
        <v>674.40386999999998</v>
      </c>
      <c r="K259" t="s">
        <v>392</v>
      </c>
      <c r="L259" t="s">
        <v>345</v>
      </c>
      <c r="M259" t="s">
        <v>393</v>
      </c>
      <c r="N259" t="s">
        <v>394</v>
      </c>
      <c r="O259">
        <v>530</v>
      </c>
      <c r="P259" t="b">
        <v>0</v>
      </c>
      <c r="Q259" t="b">
        <v>1</v>
      </c>
      <c r="R259" t="b">
        <v>0</v>
      </c>
      <c r="S259" t="s">
        <v>91</v>
      </c>
      <c r="T259" t="b">
        <v>0</v>
      </c>
      <c r="U259" t="b">
        <v>0</v>
      </c>
      <c r="V259">
        <v>8629</v>
      </c>
      <c r="W259">
        <v>0</v>
      </c>
      <c r="X259">
        <v>0</v>
      </c>
      <c r="Y259">
        <v>0.98</v>
      </c>
      <c r="Z259">
        <v>0.26</v>
      </c>
      <c r="AA259">
        <v>1</v>
      </c>
      <c r="AB259">
        <v>0.13</v>
      </c>
      <c r="AC259">
        <v>8</v>
      </c>
      <c r="AD259">
        <v>0.13</v>
      </c>
      <c r="AE259">
        <v>0.89</v>
      </c>
      <c r="AF259">
        <v>147.93</v>
      </c>
      <c r="AG259" t="s">
        <v>52</v>
      </c>
      <c r="AH259" t="s">
        <v>395</v>
      </c>
      <c r="AI259" t="s">
        <v>396</v>
      </c>
      <c r="AJ259">
        <v>1812725</v>
      </c>
      <c r="AK259">
        <v>3900125</v>
      </c>
      <c r="AL259">
        <v>4237267</v>
      </c>
      <c r="AM259">
        <v>4640250</v>
      </c>
      <c r="AN259">
        <v>2032349</v>
      </c>
      <c r="AO259">
        <v>2120065</v>
      </c>
      <c r="AP259">
        <v>2659552</v>
      </c>
      <c r="AQ259">
        <v>2419964</v>
      </c>
      <c r="AR259">
        <v>3017840</v>
      </c>
      <c r="AS259">
        <v>3458051</v>
      </c>
      <c r="AT259">
        <v>2573073</v>
      </c>
      <c r="AU259">
        <v>3347897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1988379.6573924201</v>
      </c>
      <c r="BC259">
        <v>2699118.49702125</v>
      </c>
      <c r="BD259">
        <v>3126339.9981263001</v>
      </c>
      <c r="BE259">
        <v>4259213.8336324897</v>
      </c>
      <c r="BF259">
        <v>0</v>
      </c>
      <c r="BG259">
        <v>158317.75337801501</v>
      </c>
      <c r="BH259">
        <v>300895.25277034298</v>
      </c>
      <c r="BI259">
        <v>482298.75105549901</v>
      </c>
      <c r="BJ259">
        <v>370550.09976935002</v>
      </c>
      <c r="BK259">
        <v>0</v>
      </c>
    </row>
    <row r="260" spans="1:63" x14ac:dyDescent="0.3">
      <c r="A260">
        <v>8630</v>
      </c>
      <c r="B260">
        <v>12.476000000000001</v>
      </c>
      <c r="C260">
        <v>674.40093999999999</v>
      </c>
      <c r="D260" t="s">
        <v>397</v>
      </c>
      <c r="E260" t="s">
        <v>67</v>
      </c>
      <c r="F260" t="s">
        <v>68</v>
      </c>
      <c r="G260">
        <v>0.67</v>
      </c>
      <c r="H260" t="b">
        <v>1</v>
      </c>
      <c r="I260">
        <v>7.42</v>
      </c>
      <c r="J260">
        <v>674.40386999999998</v>
      </c>
      <c r="K260" t="s">
        <v>392</v>
      </c>
      <c r="L260" t="s">
        <v>345</v>
      </c>
      <c r="M260" t="s">
        <v>398</v>
      </c>
      <c r="N260" t="s">
        <v>399</v>
      </c>
      <c r="O260">
        <v>530</v>
      </c>
      <c r="P260" t="b">
        <v>0</v>
      </c>
      <c r="Q260" t="b">
        <v>1</v>
      </c>
      <c r="R260" t="b">
        <v>0</v>
      </c>
      <c r="S260" t="s">
        <v>91</v>
      </c>
      <c r="T260" t="b">
        <v>0</v>
      </c>
      <c r="U260" t="b">
        <v>0</v>
      </c>
      <c r="V260">
        <v>8630</v>
      </c>
      <c r="W260">
        <v>0</v>
      </c>
      <c r="X260">
        <v>0</v>
      </c>
      <c r="Y260">
        <v>0.98</v>
      </c>
      <c r="Z260">
        <v>0.26</v>
      </c>
      <c r="AA260">
        <v>1</v>
      </c>
      <c r="AB260">
        <v>0.15</v>
      </c>
      <c r="AC260">
        <v>8</v>
      </c>
      <c r="AD260">
        <v>0.13</v>
      </c>
      <c r="AE260">
        <v>0.9</v>
      </c>
      <c r="AF260">
        <v>201.47</v>
      </c>
      <c r="AG260" t="s">
        <v>57</v>
      </c>
      <c r="AH260" t="s">
        <v>400</v>
      </c>
      <c r="AI260" t="s">
        <v>401</v>
      </c>
      <c r="AJ260">
        <v>2862104</v>
      </c>
      <c r="AK260">
        <v>4560951</v>
      </c>
      <c r="AL260">
        <v>4995595</v>
      </c>
      <c r="AM260">
        <v>5201240</v>
      </c>
      <c r="AN260">
        <v>3320089</v>
      </c>
      <c r="AO260">
        <v>3293414</v>
      </c>
      <c r="AP260">
        <v>3516196</v>
      </c>
      <c r="AQ260">
        <v>3310722</v>
      </c>
      <c r="AR260">
        <v>3445928</v>
      </c>
      <c r="AS260">
        <v>4324023</v>
      </c>
      <c r="AT260">
        <v>4244294</v>
      </c>
      <c r="AU260">
        <v>3731118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3158535.7843502001</v>
      </c>
      <c r="BC260">
        <v>3424281.9792746399</v>
      </c>
      <c r="BD260">
        <v>4099811.7014032099</v>
      </c>
      <c r="BE260">
        <v>4919262.1661067596</v>
      </c>
      <c r="BF260">
        <v>0</v>
      </c>
      <c r="BG260">
        <v>257063.54828402199</v>
      </c>
      <c r="BH260">
        <v>104433.53705326001</v>
      </c>
      <c r="BI260">
        <v>321776.919924204</v>
      </c>
      <c r="BJ260">
        <v>326898.35019618197</v>
      </c>
      <c r="BK260">
        <v>0</v>
      </c>
    </row>
    <row r="261" spans="1:63" x14ac:dyDescent="0.3">
      <c r="A261">
        <v>8718</v>
      </c>
      <c r="B261">
        <v>12.988</v>
      </c>
      <c r="C261">
        <v>678.43555000000003</v>
      </c>
      <c r="D261" t="s">
        <v>420</v>
      </c>
      <c r="E261" t="s">
        <v>67</v>
      </c>
      <c r="F261" t="s">
        <v>68</v>
      </c>
      <c r="G261">
        <v>0.72</v>
      </c>
      <c r="H261" t="b">
        <v>1</v>
      </c>
      <c r="I261">
        <v>7.73</v>
      </c>
      <c r="J261">
        <v>678.43517999999995</v>
      </c>
      <c r="K261" t="s">
        <v>419</v>
      </c>
      <c r="L261" t="s">
        <v>345</v>
      </c>
      <c r="M261" t="s">
        <v>421</v>
      </c>
      <c r="N261" t="s">
        <v>422</v>
      </c>
      <c r="O261">
        <v>530</v>
      </c>
      <c r="P261" t="b">
        <v>0</v>
      </c>
      <c r="Q261" t="b">
        <v>1</v>
      </c>
      <c r="R261" t="b">
        <v>0</v>
      </c>
      <c r="S261" t="s">
        <v>91</v>
      </c>
      <c r="T261" t="b">
        <v>0</v>
      </c>
      <c r="U261" t="b">
        <v>0</v>
      </c>
      <c r="V261">
        <v>8718</v>
      </c>
      <c r="W261">
        <v>0</v>
      </c>
      <c r="X261">
        <v>0</v>
      </c>
      <c r="Y261">
        <v>1</v>
      </c>
      <c r="Z261">
        <v>0.23</v>
      </c>
      <c r="AA261">
        <v>0.85</v>
      </c>
      <c r="AB261">
        <v>0.26</v>
      </c>
      <c r="AC261">
        <v>8</v>
      </c>
      <c r="AD261">
        <v>0.38</v>
      </c>
      <c r="AE261">
        <v>1.08</v>
      </c>
      <c r="AF261">
        <v>4948.09</v>
      </c>
      <c r="AG261" t="s">
        <v>51</v>
      </c>
      <c r="AH261" t="s">
        <v>423</v>
      </c>
      <c r="AI261" t="s">
        <v>424</v>
      </c>
      <c r="AJ261">
        <v>107354317</v>
      </c>
      <c r="AK261">
        <v>155664512</v>
      </c>
      <c r="AL261">
        <v>171086537</v>
      </c>
      <c r="AM261">
        <v>166307633</v>
      </c>
      <c r="AN261">
        <v>117515639</v>
      </c>
      <c r="AO261">
        <v>108735438</v>
      </c>
      <c r="AP261">
        <v>138344364</v>
      </c>
      <c r="AQ261">
        <v>140304024</v>
      </c>
      <c r="AR261">
        <v>138495776</v>
      </c>
      <c r="AS261">
        <v>127474720</v>
      </c>
      <c r="AT261">
        <v>121406702</v>
      </c>
      <c r="AU261">
        <v>118908434</v>
      </c>
      <c r="AV261">
        <v>0</v>
      </c>
      <c r="AW261">
        <v>0</v>
      </c>
      <c r="AX261">
        <v>0</v>
      </c>
      <c r="AY261">
        <v>0</v>
      </c>
      <c r="AZ261">
        <v>9498</v>
      </c>
      <c r="BA261">
        <v>41087</v>
      </c>
      <c r="BB261">
        <v>111201797.848553</v>
      </c>
      <c r="BC261">
        <v>139048054.337771</v>
      </c>
      <c r="BD261">
        <v>122596618.78</v>
      </c>
      <c r="BE261">
        <v>164352894.01236501</v>
      </c>
      <c r="BF261">
        <v>8430.8310119856105</v>
      </c>
      <c r="BG261">
        <v>5511380.2838042397</v>
      </c>
      <c r="BH261">
        <v>1090332.7303172401</v>
      </c>
      <c r="BI261">
        <v>4405364.5227504596</v>
      </c>
      <c r="BJ261">
        <v>7894648.0076138601</v>
      </c>
      <c r="BK261">
        <v>16443.1558373156</v>
      </c>
    </row>
    <row r="262" spans="1:63" x14ac:dyDescent="0.3">
      <c r="A262">
        <v>8860</v>
      </c>
      <c r="B262">
        <v>12.252000000000001</v>
      </c>
      <c r="C262">
        <v>686.40093999999999</v>
      </c>
      <c r="D262" t="s">
        <v>436</v>
      </c>
      <c r="E262" t="s">
        <v>67</v>
      </c>
      <c r="F262" t="s">
        <v>68</v>
      </c>
      <c r="G262">
        <v>0.67</v>
      </c>
      <c r="H262" t="b">
        <v>1</v>
      </c>
      <c r="I262">
        <v>7.42</v>
      </c>
      <c r="J262">
        <v>686.40386999999998</v>
      </c>
      <c r="K262" t="s">
        <v>437</v>
      </c>
      <c r="L262" t="s">
        <v>345</v>
      </c>
      <c r="M262" t="s">
        <v>438</v>
      </c>
      <c r="N262" t="s">
        <v>439</v>
      </c>
      <c r="O262">
        <v>530</v>
      </c>
      <c r="P262" t="b">
        <v>0</v>
      </c>
      <c r="Q262" t="b">
        <v>1</v>
      </c>
      <c r="R262" t="b">
        <v>0</v>
      </c>
      <c r="S262" t="s">
        <v>91</v>
      </c>
      <c r="T262" t="b">
        <v>0</v>
      </c>
      <c r="U262" t="b">
        <v>0</v>
      </c>
      <c r="V262">
        <v>8860</v>
      </c>
      <c r="W262">
        <v>0</v>
      </c>
      <c r="X262">
        <v>0</v>
      </c>
      <c r="Y262">
        <v>0.98</v>
      </c>
      <c r="Z262">
        <v>0.1</v>
      </c>
      <c r="AA262">
        <v>0.52</v>
      </c>
      <c r="AB262">
        <v>0.15</v>
      </c>
      <c r="AC262">
        <v>8</v>
      </c>
      <c r="AD262">
        <v>0.13</v>
      </c>
      <c r="AE262">
        <v>0.77</v>
      </c>
      <c r="AF262">
        <v>33.14</v>
      </c>
      <c r="AG262" t="s">
        <v>56</v>
      </c>
      <c r="AH262" t="s">
        <v>440</v>
      </c>
      <c r="AI262" t="s">
        <v>441</v>
      </c>
      <c r="AJ262">
        <v>1102296</v>
      </c>
      <c r="AK262">
        <v>2076802</v>
      </c>
      <c r="AL262">
        <v>2299309</v>
      </c>
      <c r="AM262">
        <v>2431402</v>
      </c>
      <c r="AN262">
        <v>1233504</v>
      </c>
      <c r="AO262">
        <v>1187703</v>
      </c>
      <c r="AP262">
        <v>1813875</v>
      </c>
      <c r="AQ262">
        <v>1463841</v>
      </c>
      <c r="AR262">
        <v>1586809</v>
      </c>
      <c r="AS262">
        <v>1780426</v>
      </c>
      <c r="AT262">
        <v>1478617</v>
      </c>
      <c r="AU262">
        <v>1474169</v>
      </c>
      <c r="AV262">
        <v>0</v>
      </c>
      <c r="AW262">
        <v>0</v>
      </c>
      <c r="AX262">
        <v>0</v>
      </c>
      <c r="AY262">
        <v>0</v>
      </c>
      <c r="AZ262">
        <v>8660</v>
      </c>
      <c r="BA262">
        <v>0</v>
      </c>
      <c r="BB262">
        <v>1174500.94140112</v>
      </c>
      <c r="BC262">
        <v>1621508.5533670799</v>
      </c>
      <c r="BD262">
        <v>1577737.1746300701</v>
      </c>
      <c r="BE262">
        <v>2269171.0764329899</v>
      </c>
      <c r="BF262">
        <v>1443.2525407672399</v>
      </c>
      <c r="BG262">
        <v>66592.700079508504</v>
      </c>
      <c r="BH262">
        <v>177578.29465458301</v>
      </c>
      <c r="BI262">
        <v>175547.682233334</v>
      </c>
      <c r="BJ262">
        <v>179210.86164633499</v>
      </c>
      <c r="BK262">
        <v>3535.23229485511</v>
      </c>
    </row>
    <row r="263" spans="1:63" x14ac:dyDescent="0.3">
      <c r="A263">
        <v>8900</v>
      </c>
      <c r="B263">
        <v>13.487</v>
      </c>
      <c r="C263">
        <v>688.41656</v>
      </c>
      <c r="D263" t="s">
        <v>442</v>
      </c>
      <c r="E263" t="s">
        <v>67</v>
      </c>
      <c r="F263" t="s">
        <v>68</v>
      </c>
      <c r="G263">
        <v>0.67</v>
      </c>
      <c r="H263" t="b">
        <v>1</v>
      </c>
      <c r="I263">
        <v>7.55</v>
      </c>
      <c r="J263">
        <v>688.41949</v>
      </c>
      <c r="K263" t="s">
        <v>443</v>
      </c>
      <c r="L263" t="s">
        <v>345</v>
      </c>
      <c r="M263" t="s">
        <v>444</v>
      </c>
      <c r="N263" t="s">
        <v>445</v>
      </c>
      <c r="O263">
        <v>530</v>
      </c>
      <c r="P263" t="b">
        <v>0</v>
      </c>
      <c r="Q263" t="b">
        <v>1</v>
      </c>
      <c r="R263" t="b">
        <v>0</v>
      </c>
      <c r="S263" t="s">
        <v>91</v>
      </c>
      <c r="T263" t="b">
        <v>0</v>
      </c>
      <c r="U263" t="b">
        <v>0</v>
      </c>
      <c r="V263">
        <v>8900</v>
      </c>
      <c r="W263">
        <v>0</v>
      </c>
      <c r="X263">
        <v>0</v>
      </c>
      <c r="Y263">
        <v>0.98</v>
      </c>
      <c r="Z263">
        <v>0.26</v>
      </c>
      <c r="AA263">
        <v>1</v>
      </c>
      <c r="AB263">
        <v>0.14000000000000001</v>
      </c>
      <c r="AC263">
        <v>8</v>
      </c>
      <c r="AD263">
        <v>0.13</v>
      </c>
      <c r="AE263">
        <v>0.9</v>
      </c>
      <c r="AF263">
        <v>420.29</v>
      </c>
      <c r="AG263" t="s">
        <v>56</v>
      </c>
      <c r="AH263" t="s">
        <v>446</v>
      </c>
      <c r="AI263" t="s">
        <v>447</v>
      </c>
      <c r="AJ263">
        <v>9570601</v>
      </c>
      <c r="AK263">
        <v>18730840</v>
      </c>
      <c r="AL263">
        <v>20313445</v>
      </c>
      <c r="AM263">
        <v>20728597</v>
      </c>
      <c r="AN263">
        <v>11903494</v>
      </c>
      <c r="AO263">
        <v>11837226</v>
      </c>
      <c r="AP263">
        <v>13235462</v>
      </c>
      <c r="AQ263">
        <v>12230697</v>
      </c>
      <c r="AR263">
        <v>13669753</v>
      </c>
      <c r="AS263">
        <v>16864494</v>
      </c>
      <c r="AT263">
        <v>15197256</v>
      </c>
      <c r="AU263">
        <v>15131350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11103773.6325786</v>
      </c>
      <c r="BC263">
        <v>13045303.822754201</v>
      </c>
      <c r="BD263">
        <v>15731033.2800027</v>
      </c>
      <c r="BE263">
        <v>19924293.968918301</v>
      </c>
      <c r="BF263">
        <v>0</v>
      </c>
      <c r="BG263">
        <v>1328180.18072907</v>
      </c>
      <c r="BH263">
        <v>738133.23199035903</v>
      </c>
      <c r="BI263">
        <v>982158.60406650603</v>
      </c>
      <c r="BJ263">
        <v>1054199.6700202599</v>
      </c>
      <c r="BK263">
        <v>0</v>
      </c>
    </row>
    <row r="264" spans="1:63" x14ac:dyDescent="0.3">
      <c r="A264">
        <v>8984</v>
      </c>
      <c r="B264">
        <v>13.733000000000001</v>
      </c>
      <c r="C264">
        <v>692.45056</v>
      </c>
      <c r="D264" t="s">
        <v>455</v>
      </c>
      <c r="E264" t="s">
        <v>67</v>
      </c>
      <c r="F264" t="s">
        <v>68</v>
      </c>
      <c r="G264">
        <v>0.67</v>
      </c>
      <c r="H264" t="b">
        <v>1</v>
      </c>
      <c r="I264">
        <v>7.93</v>
      </c>
      <c r="J264">
        <v>692.45081000000005</v>
      </c>
      <c r="K264" t="s">
        <v>454</v>
      </c>
      <c r="L264" t="s">
        <v>345</v>
      </c>
      <c r="M264" t="s">
        <v>456</v>
      </c>
      <c r="N264" t="s">
        <v>457</v>
      </c>
      <c r="O264">
        <v>530</v>
      </c>
      <c r="P264" t="b">
        <v>0</v>
      </c>
      <c r="Q264" t="b">
        <v>1</v>
      </c>
      <c r="R264" t="b">
        <v>0</v>
      </c>
      <c r="S264" t="s">
        <v>91</v>
      </c>
      <c r="T264" t="b">
        <v>0</v>
      </c>
      <c r="U264" t="b">
        <v>0</v>
      </c>
      <c r="V264">
        <v>8984</v>
      </c>
      <c r="W264">
        <v>0</v>
      </c>
      <c r="X264">
        <v>0</v>
      </c>
      <c r="Y264">
        <v>1</v>
      </c>
      <c r="Z264">
        <v>0.32</v>
      </c>
      <c r="AA264">
        <v>0.71</v>
      </c>
      <c r="AB264">
        <v>0.38</v>
      </c>
      <c r="AC264">
        <v>8</v>
      </c>
      <c r="AD264">
        <v>0.5</v>
      </c>
      <c r="AE264">
        <v>1.2</v>
      </c>
      <c r="AF264">
        <v>4262.6000000000004</v>
      </c>
      <c r="AG264" t="s">
        <v>56</v>
      </c>
      <c r="AH264" t="s">
        <v>458</v>
      </c>
      <c r="AI264" t="s">
        <v>459</v>
      </c>
      <c r="AJ264">
        <v>90720090</v>
      </c>
      <c r="AK264">
        <v>155067892</v>
      </c>
      <c r="AL264">
        <v>113847628</v>
      </c>
      <c r="AM264">
        <v>159439108</v>
      </c>
      <c r="AN264">
        <v>147029902</v>
      </c>
      <c r="AO264">
        <v>85504095</v>
      </c>
      <c r="AP264">
        <v>145683896</v>
      </c>
      <c r="AQ264">
        <v>106838054</v>
      </c>
      <c r="AR264">
        <v>149157647</v>
      </c>
      <c r="AS264">
        <v>139031522</v>
      </c>
      <c r="AT264">
        <v>141166102</v>
      </c>
      <c r="AU264">
        <v>131263993</v>
      </c>
      <c r="AV264">
        <v>0</v>
      </c>
      <c r="AW264">
        <v>0</v>
      </c>
      <c r="AX264">
        <v>6919</v>
      </c>
      <c r="AY264">
        <v>0</v>
      </c>
      <c r="AZ264">
        <v>0</v>
      </c>
      <c r="BA264">
        <v>41801</v>
      </c>
      <c r="BB264">
        <v>107751362.309949</v>
      </c>
      <c r="BC264">
        <v>133893199.27512901</v>
      </c>
      <c r="BD264">
        <v>137153872.20357099</v>
      </c>
      <c r="BE264">
        <v>142784875.94090199</v>
      </c>
      <c r="BF264">
        <v>8119.9432391089604</v>
      </c>
      <c r="BG264">
        <v>34116043.010710701</v>
      </c>
      <c r="BH264">
        <v>23494731.124619301</v>
      </c>
      <c r="BI264">
        <v>5211249.0552602299</v>
      </c>
      <c r="BJ264">
        <v>25155518.294349</v>
      </c>
      <c r="BK264">
        <v>16730.697781913601</v>
      </c>
    </row>
    <row r="265" spans="1:63" x14ac:dyDescent="0.3">
      <c r="A265">
        <v>9148</v>
      </c>
      <c r="B265">
        <v>12.696</v>
      </c>
      <c r="C265">
        <v>700.41625999999997</v>
      </c>
      <c r="D265" t="s">
        <v>473</v>
      </c>
      <c r="E265" t="s">
        <v>67</v>
      </c>
      <c r="F265" t="s">
        <v>68</v>
      </c>
      <c r="G265">
        <v>0.67</v>
      </c>
      <c r="H265" t="b">
        <v>1</v>
      </c>
      <c r="I265">
        <v>7.53</v>
      </c>
      <c r="J265">
        <v>700.41949</v>
      </c>
      <c r="K265" t="s">
        <v>474</v>
      </c>
      <c r="L265" t="s">
        <v>345</v>
      </c>
      <c r="M265" t="s">
        <v>475</v>
      </c>
      <c r="N265" t="s">
        <v>476</v>
      </c>
      <c r="O265">
        <v>530</v>
      </c>
      <c r="P265" t="b">
        <v>0</v>
      </c>
      <c r="Q265" t="b">
        <v>1</v>
      </c>
      <c r="R265" t="b">
        <v>0</v>
      </c>
      <c r="S265" t="s">
        <v>91</v>
      </c>
      <c r="T265" t="b">
        <v>0</v>
      </c>
      <c r="U265" t="b">
        <v>0</v>
      </c>
      <c r="V265">
        <v>9148</v>
      </c>
      <c r="W265">
        <v>0</v>
      </c>
      <c r="X265">
        <v>0</v>
      </c>
      <c r="Y265">
        <v>0.98</v>
      </c>
      <c r="Z265">
        <v>0.16</v>
      </c>
      <c r="AA265">
        <v>0.64</v>
      </c>
      <c r="AB265">
        <v>0.21</v>
      </c>
      <c r="AC265">
        <v>8</v>
      </c>
      <c r="AD265">
        <v>0.25</v>
      </c>
      <c r="AE265">
        <v>0.91</v>
      </c>
      <c r="AF265">
        <v>449.75</v>
      </c>
      <c r="AG265" t="s">
        <v>59</v>
      </c>
      <c r="AH265" t="s">
        <v>477</v>
      </c>
      <c r="AI265" t="s">
        <v>478</v>
      </c>
      <c r="AJ265">
        <v>8972281</v>
      </c>
      <c r="AK265">
        <v>9310297</v>
      </c>
      <c r="AL265">
        <v>10737619</v>
      </c>
      <c r="AM265">
        <v>11832234</v>
      </c>
      <c r="AN265">
        <v>11604576</v>
      </c>
      <c r="AO265">
        <v>12298962</v>
      </c>
      <c r="AP265">
        <v>10487770</v>
      </c>
      <c r="AQ265">
        <v>9716521</v>
      </c>
      <c r="AR265">
        <v>10453160</v>
      </c>
      <c r="AS265">
        <v>9726616</v>
      </c>
      <c r="AT265">
        <v>9671060</v>
      </c>
      <c r="AU265">
        <v>8534229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10958606.186201099</v>
      </c>
      <c r="BC265">
        <v>10219150.157090301</v>
      </c>
      <c r="BD265">
        <v>9310635.1333448291</v>
      </c>
      <c r="BE265">
        <v>10626716.728581499</v>
      </c>
      <c r="BF265">
        <v>0</v>
      </c>
      <c r="BG265">
        <v>1754895.8774129299</v>
      </c>
      <c r="BH265">
        <v>435633.736640608</v>
      </c>
      <c r="BI265">
        <v>672961.02846974495</v>
      </c>
      <c r="BJ265">
        <v>1264620.69019417</v>
      </c>
      <c r="BK265">
        <v>0</v>
      </c>
    </row>
    <row r="266" spans="1:63" x14ac:dyDescent="0.3">
      <c r="A266">
        <v>9149</v>
      </c>
      <c r="B266">
        <v>12.984999999999999</v>
      </c>
      <c r="C266">
        <v>700.41625999999997</v>
      </c>
      <c r="D266" t="s">
        <v>473</v>
      </c>
      <c r="E266" t="s">
        <v>67</v>
      </c>
      <c r="F266" t="s">
        <v>68</v>
      </c>
      <c r="G266">
        <v>0.67</v>
      </c>
      <c r="H266" t="b">
        <v>1</v>
      </c>
      <c r="I266">
        <v>7.53</v>
      </c>
      <c r="J266">
        <v>700.41949</v>
      </c>
      <c r="K266" t="s">
        <v>474</v>
      </c>
      <c r="L266" t="s">
        <v>345</v>
      </c>
      <c r="M266" t="s">
        <v>475</v>
      </c>
      <c r="N266" t="s">
        <v>476</v>
      </c>
      <c r="O266">
        <v>530</v>
      </c>
      <c r="P266" t="b">
        <v>0</v>
      </c>
      <c r="Q266" t="b">
        <v>1</v>
      </c>
      <c r="R266" t="b">
        <v>0</v>
      </c>
      <c r="S266" t="s">
        <v>91</v>
      </c>
      <c r="T266" t="b">
        <v>0</v>
      </c>
      <c r="U266" t="b">
        <v>0</v>
      </c>
      <c r="V266">
        <v>9149</v>
      </c>
      <c r="W266">
        <v>0</v>
      </c>
      <c r="X266">
        <v>0</v>
      </c>
      <c r="Y266">
        <v>0.97</v>
      </c>
      <c r="Z266">
        <v>0.21</v>
      </c>
      <c r="AA266">
        <v>0.57999999999999996</v>
      </c>
      <c r="AB266">
        <v>0.51</v>
      </c>
      <c r="AC266">
        <v>8</v>
      </c>
      <c r="AD266">
        <v>0.5</v>
      </c>
      <c r="AE266">
        <v>1.2</v>
      </c>
      <c r="AF266">
        <v>392.89</v>
      </c>
      <c r="AG266" t="s">
        <v>56</v>
      </c>
      <c r="AH266" t="s">
        <v>479</v>
      </c>
      <c r="AI266" t="s">
        <v>480</v>
      </c>
      <c r="AJ266">
        <v>6265667</v>
      </c>
      <c r="AK266">
        <v>9603457</v>
      </c>
      <c r="AL266">
        <v>10893239</v>
      </c>
      <c r="AM266">
        <v>11618159</v>
      </c>
      <c r="AN266">
        <v>8008741</v>
      </c>
      <c r="AO266">
        <v>7974345</v>
      </c>
      <c r="AP266">
        <v>9955862</v>
      </c>
      <c r="AQ266">
        <v>8778687</v>
      </c>
      <c r="AR266">
        <v>9039285</v>
      </c>
      <c r="AS266">
        <v>9008507</v>
      </c>
      <c r="AT266">
        <v>7574745</v>
      </c>
      <c r="AU266">
        <v>7739131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7416251.0940838</v>
      </c>
      <c r="BC266">
        <v>9257945.0411436204</v>
      </c>
      <c r="BD266">
        <v>8107460.6884601098</v>
      </c>
      <c r="BE266">
        <v>10704951.591641299</v>
      </c>
      <c r="BF266">
        <v>0</v>
      </c>
      <c r="BG266">
        <v>996583.37970443699</v>
      </c>
      <c r="BH266">
        <v>618299.36073977803</v>
      </c>
      <c r="BI266">
        <v>784645.50883905799</v>
      </c>
      <c r="BJ266">
        <v>1020463.57766939</v>
      </c>
      <c r="BK266">
        <v>0</v>
      </c>
    </row>
    <row r="267" spans="1:63" x14ac:dyDescent="0.3">
      <c r="A267">
        <v>9182</v>
      </c>
      <c r="B267">
        <v>13.98</v>
      </c>
      <c r="C267">
        <v>702.43140000000005</v>
      </c>
      <c r="D267" t="s">
        <v>481</v>
      </c>
      <c r="E267" t="s">
        <v>67</v>
      </c>
      <c r="F267" t="s">
        <v>68</v>
      </c>
      <c r="G267">
        <v>0.67</v>
      </c>
      <c r="H267" t="b">
        <v>1</v>
      </c>
      <c r="I267">
        <v>7.66</v>
      </c>
      <c r="J267">
        <v>702.43517999999995</v>
      </c>
      <c r="K267" t="s">
        <v>482</v>
      </c>
      <c r="L267" t="s">
        <v>345</v>
      </c>
      <c r="M267" t="s">
        <v>483</v>
      </c>
      <c r="N267" t="s">
        <v>484</v>
      </c>
      <c r="O267">
        <v>530</v>
      </c>
      <c r="P267" t="b">
        <v>0</v>
      </c>
      <c r="Q267" t="b">
        <v>1</v>
      </c>
      <c r="R267" t="b">
        <v>0</v>
      </c>
      <c r="S267" t="s">
        <v>91</v>
      </c>
      <c r="T267" t="b">
        <v>0</v>
      </c>
      <c r="U267" t="b">
        <v>0</v>
      </c>
      <c r="V267">
        <v>9182</v>
      </c>
      <c r="W267">
        <v>0</v>
      </c>
      <c r="X267">
        <v>0</v>
      </c>
      <c r="Y267">
        <v>0.98</v>
      </c>
      <c r="Z267">
        <v>0.24</v>
      </c>
      <c r="AA267">
        <v>0.96</v>
      </c>
      <c r="AB267">
        <v>0.14000000000000001</v>
      </c>
      <c r="AC267">
        <v>8</v>
      </c>
      <c r="AD267">
        <v>0.13</v>
      </c>
      <c r="AE267">
        <v>0.89</v>
      </c>
      <c r="AF267">
        <v>1505.41</v>
      </c>
      <c r="AG267" t="s">
        <v>55</v>
      </c>
      <c r="AH267" t="s">
        <v>485</v>
      </c>
      <c r="AI267" t="s">
        <v>486</v>
      </c>
      <c r="AJ267">
        <v>43697621</v>
      </c>
      <c r="AK267">
        <v>50245296</v>
      </c>
      <c r="AL267">
        <v>55662934</v>
      </c>
      <c r="AM267">
        <v>56244143</v>
      </c>
      <c r="AN267">
        <v>52913121</v>
      </c>
      <c r="AO267">
        <v>54589129</v>
      </c>
      <c r="AP267">
        <v>48661619</v>
      </c>
      <c r="AQ267">
        <v>47825449</v>
      </c>
      <c r="AR267">
        <v>47670245</v>
      </c>
      <c r="AS267">
        <v>52985937</v>
      </c>
      <c r="AT267">
        <v>53065074</v>
      </c>
      <c r="AU267">
        <v>47989801</v>
      </c>
      <c r="AV267">
        <v>0</v>
      </c>
      <c r="AW267">
        <v>0</v>
      </c>
      <c r="AX267">
        <v>5613</v>
      </c>
      <c r="AY267">
        <v>0</v>
      </c>
      <c r="AZ267">
        <v>0</v>
      </c>
      <c r="BA267">
        <v>18008</v>
      </c>
      <c r="BB267">
        <v>50399956.910170801</v>
      </c>
      <c r="BC267">
        <v>48052437.556815997</v>
      </c>
      <c r="BD267">
        <v>51346937.389803402</v>
      </c>
      <c r="BE267">
        <v>54050790.959872</v>
      </c>
      <c r="BF267">
        <v>3936.7365319033902</v>
      </c>
      <c r="BG267">
        <v>5864574.0648591099</v>
      </c>
      <c r="BH267">
        <v>533243.20243777998</v>
      </c>
      <c r="BI267">
        <v>2907634.7652771301</v>
      </c>
      <c r="BJ267">
        <v>3308442.9444077602</v>
      </c>
      <c r="BK267">
        <v>7249.7576489249304</v>
      </c>
    </row>
    <row r="268" spans="1:63" x14ac:dyDescent="0.3">
      <c r="A268">
        <v>9273</v>
      </c>
      <c r="B268">
        <v>14.43</v>
      </c>
      <c r="C268">
        <v>706.46613000000002</v>
      </c>
      <c r="D268" t="s">
        <v>502</v>
      </c>
      <c r="E268" t="s">
        <v>67</v>
      </c>
      <c r="F268" t="s">
        <v>68</v>
      </c>
      <c r="G268">
        <v>0.83</v>
      </c>
      <c r="H268" t="b">
        <v>1</v>
      </c>
      <c r="I268">
        <v>8.19</v>
      </c>
      <c r="J268">
        <v>706.46649000000002</v>
      </c>
      <c r="K268" t="s">
        <v>501</v>
      </c>
      <c r="L268" t="s">
        <v>345</v>
      </c>
      <c r="M268" t="s">
        <v>503</v>
      </c>
      <c r="N268" t="s">
        <v>504</v>
      </c>
      <c r="O268">
        <v>530</v>
      </c>
      <c r="P268" t="b">
        <v>0</v>
      </c>
      <c r="Q268" t="b">
        <v>1</v>
      </c>
      <c r="R268" t="b">
        <v>0</v>
      </c>
      <c r="S268" t="s">
        <v>91</v>
      </c>
      <c r="T268" t="b">
        <v>0</v>
      </c>
      <c r="U268" t="b">
        <v>0</v>
      </c>
      <c r="V268">
        <v>9273</v>
      </c>
      <c r="W268">
        <v>0</v>
      </c>
      <c r="X268">
        <v>0</v>
      </c>
      <c r="Y268">
        <v>1</v>
      </c>
      <c r="Z268">
        <v>0.37</v>
      </c>
      <c r="AA268">
        <v>0.86</v>
      </c>
      <c r="AB268">
        <v>0.28000000000000003</v>
      </c>
      <c r="AC268">
        <v>5</v>
      </c>
      <c r="AD268">
        <v>0.4</v>
      </c>
      <c r="AE268">
        <v>1.1399999999999999</v>
      </c>
      <c r="AF268">
        <v>14563.12</v>
      </c>
      <c r="AG268" t="s">
        <v>55</v>
      </c>
      <c r="AH268" t="s">
        <v>505</v>
      </c>
      <c r="AI268" t="s">
        <v>506</v>
      </c>
      <c r="AJ268">
        <v>333154331</v>
      </c>
      <c r="AK268">
        <v>341625807</v>
      </c>
      <c r="AL268">
        <v>376735933</v>
      </c>
      <c r="AM268">
        <v>373427355</v>
      </c>
      <c r="AN268">
        <v>386747772</v>
      </c>
      <c r="AO268">
        <v>403647728</v>
      </c>
      <c r="AP268">
        <v>361097988</v>
      </c>
      <c r="AQ268">
        <v>407688151</v>
      </c>
      <c r="AR268">
        <v>397452193</v>
      </c>
      <c r="AS268">
        <v>318484661</v>
      </c>
      <c r="AT268">
        <v>329894366</v>
      </c>
      <c r="AU268">
        <v>293719798</v>
      </c>
      <c r="AV268">
        <v>0</v>
      </c>
      <c r="AW268">
        <v>49744</v>
      </c>
      <c r="AX268">
        <v>77680</v>
      </c>
      <c r="AY268">
        <v>30269</v>
      </c>
      <c r="AZ268">
        <v>113738</v>
      </c>
      <c r="BA268">
        <v>327357</v>
      </c>
      <c r="BB268">
        <v>374516610.00095397</v>
      </c>
      <c r="BC268">
        <v>388746110.56771398</v>
      </c>
      <c r="BD268">
        <v>314032941.60277098</v>
      </c>
      <c r="BE268">
        <v>363929698.58829498</v>
      </c>
      <c r="BF268">
        <v>99798.033477499295</v>
      </c>
      <c r="BG268">
        <v>36803950.016216703</v>
      </c>
      <c r="BH268">
        <v>24484846.971036799</v>
      </c>
      <c r="BI268">
        <v>18493599.109119799</v>
      </c>
      <c r="BJ268">
        <v>19386447.385862201</v>
      </c>
      <c r="BK268">
        <v>118123.840985751</v>
      </c>
    </row>
    <row r="269" spans="1:63" x14ac:dyDescent="0.3">
      <c r="A269">
        <v>9275</v>
      </c>
      <c r="B269">
        <v>14.128</v>
      </c>
      <c r="C269">
        <v>706.46654999999998</v>
      </c>
      <c r="D269" t="s">
        <v>502</v>
      </c>
      <c r="E269" t="s">
        <v>67</v>
      </c>
      <c r="F269" t="s">
        <v>68</v>
      </c>
      <c r="G269">
        <v>0.83</v>
      </c>
      <c r="H269" t="b">
        <v>1</v>
      </c>
      <c r="I269">
        <v>8.19</v>
      </c>
      <c r="J269">
        <v>706.46649000000002</v>
      </c>
      <c r="K269" t="s">
        <v>501</v>
      </c>
      <c r="L269" t="s">
        <v>345</v>
      </c>
      <c r="M269" t="s">
        <v>503</v>
      </c>
      <c r="N269" t="s">
        <v>504</v>
      </c>
      <c r="O269">
        <v>530</v>
      </c>
      <c r="P269" t="b">
        <v>0</v>
      </c>
      <c r="Q269" t="b">
        <v>1</v>
      </c>
      <c r="R269" t="b">
        <v>0</v>
      </c>
      <c r="S269" t="s">
        <v>91</v>
      </c>
      <c r="T269" t="b">
        <v>0</v>
      </c>
      <c r="U269" t="b">
        <v>0</v>
      </c>
      <c r="V269">
        <v>9275</v>
      </c>
      <c r="W269">
        <v>0</v>
      </c>
      <c r="X269">
        <v>0</v>
      </c>
      <c r="Y269">
        <v>1</v>
      </c>
      <c r="Z269">
        <v>0.37</v>
      </c>
      <c r="AA269">
        <v>0.85</v>
      </c>
      <c r="AB269">
        <v>0.28000000000000003</v>
      </c>
      <c r="AC269">
        <v>5</v>
      </c>
      <c r="AD269">
        <v>0.4</v>
      </c>
      <c r="AE269">
        <v>1.1399999999999999</v>
      </c>
      <c r="AF269">
        <v>15163.79</v>
      </c>
      <c r="AG269" t="s">
        <v>57</v>
      </c>
      <c r="AH269" t="s">
        <v>507</v>
      </c>
      <c r="AI269" t="s">
        <v>508</v>
      </c>
      <c r="AJ269">
        <v>487547748</v>
      </c>
      <c r="AK269">
        <v>372315121</v>
      </c>
      <c r="AL269">
        <v>420987412</v>
      </c>
      <c r="AM269">
        <v>383171714</v>
      </c>
      <c r="AN269">
        <v>630592871</v>
      </c>
      <c r="AO269">
        <v>642287206</v>
      </c>
      <c r="AP269">
        <v>449997378</v>
      </c>
      <c r="AQ269">
        <v>511835077</v>
      </c>
      <c r="AR269">
        <v>473015447</v>
      </c>
      <c r="AS269">
        <v>388554408</v>
      </c>
      <c r="AT269">
        <v>450730993</v>
      </c>
      <c r="AU269">
        <v>363728640</v>
      </c>
      <c r="AV269">
        <v>0</v>
      </c>
      <c r="AW269">
        <v>138801</v>
      </c>
      <c r="AX269">
        <v>149711</v>
      </c>
      <c r="AY269">
        <v>20404</v>
      </c>
      <c r="AZ269">
        <v>0</v>
      </c>
      <c r="BA269">
        <v>535599</v>
      </c>
      <c r="BB269">
        <v>586809274.91418004</v>
      </c>
      <c r="BC269">
        <v>478282633.91751403</v>
      </c>
      <c r="BD269">
        <v>401004680.42851198</v>
      </c>
      <c r="BE269">
        <v>392158082.57144499</v>
      </c>
      <c r="BF269">
        <v>140752.608155964</v>
      </c>
      <c r="BG269">
        <v>86161635.814818695</v>
      </c>
      <c r="BH269">
        <v>31253522.679156002</v>
      </c>
      <c r="BI269">
        <v>44817511.500040203</v>
      </c>
      <c r="BJ269">
        <v>25550226.398109</v>
      </c>
      <c r="BK269">
        <v>204985.06960228799</v>
      </c>
    </row>
    <row r="270" spans="1:63" x14ac:dyDescent="0.3">
      <c r="A270">
        <v>9433</v>
      </c>
      <c r="B270">
        <v>13.736000000000001</v>
      </c>
      <c r="C270">
        <v>714.43213000000003</v>
      </c>
      <c r="D270" t="s">
        <v>517</v>
      </c>
      <c r="E270" t="s">
        <v>67</v>
      </c>
      <c r="F270" t="s">
        <v>68</v>
      </c>
      <c r="G270">
        <v>0.67</v>
      </c>
      <c r="H270" t="b">
        <v>1</v>
      </c>
      <c r="I270">
        <v>7.61</v>
      </c>
      <c r="J270">
        <v>714.43517999999995</v>
      </c>
      <c r="K270" t="s">
        <v>518</v>
      </c>
      <c r="L270" t="s">
        <v>345</v>
      </c>
      <c r="M270" t="s">
        <v>519</v>
      </c>
      <c r="N270" t="s">
        <v>520</v>
      </c>
      <c r="O270">
        <v>420</v>
      </c>
      <c r="P270" t="b">
        <v>0</v>
      </c>
      <c r="Q270" t="b">
        <v>1</v>
      </c>
      <c r="R270" t="b">
        <v>1</v>
      </c>
      <c r="S270" t="s">
        <v>521</v>
      </c>
      <c r="T270" t="b">
        <v>0</v>
      </c>
      <c r="U270" t="b">
        <v>0</v>
      </c>
      <c r="V270">
        <v>9433</v>
      </c>
      <c r="W270">
        <v>0</v>
      </c>
      <c r="X270">
        <v>0</v>
      </c>
      <c r="Y270">
        <v>0.98</v>
      </c>
      <c r="Z270">
        <v>0.25</v>
      </c>
      <c r="AA270">
        <v>0.73</v>
      </c>
      <c r="AB270">
        <v>0.45</v>
      </c>
      <c r="AC270">
        <v>8</v>
      </c>
      <c r="AD270">
        <v>0.88</v>
      </c>
      <c r="AE270">
        <v>1.46</v>
      </c>
      <c r="AF270">
        <v>351.45</v>
      </c>
      <c r="AG270" t="s">
        <v>56</v>
      </c>
      <c r="AH270" t="s">
        <v>522</v>
      </c>
      <c r="AI270" t="s">
        <v>523</v>
      </c>
      <c r="AJ270">
        <v>8625892</v>
      </c>
      <c r="AK270">
        <v>10272171</v>
      </c>
      <c r="AL270">
        <v>7876295</v>
      </c>
      <c r="AM270">
        <v>12625545</v>
      </c>
      <c r="AN270">
        <v>10999880</v>
      </c>
      <c r="AO270">
        <v>6958047</v>
      </c>
      <c r="AP270">
        <v>11524324</v>
      </c>
      <c r="AQ270">
        <v>10466943</v>
      </c>
      <c r="AR270">
        <v>11061501</v>
      </c>
      <c r="AS270">
        <v>10396470</v>
      </c>
      <c r="AT270">
        <v>9382271</v>
      </c>
      <c r="AU270">
        <v>9211977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8861272.8207901306</v>
      </c>
      <c r="BC270">
        <v>11017589.496993899</v>
      </c>
      <c r="BD270">
        <v>9663572.5889365003</v>
      </c>
      <c r="BE270">
        <v>10258003.5206268</v>
      </c>
      <c r="BF270">
        <v>0</v>
      </c>
      <c r="BG270">
        <v>2031171.39496857</v>
      </c>
      <c r="BH270">
        <v>530056.22815282398</v>
      </c>
      <c r="BI270">
        <v>640393.43957000098</v>
      </c>
      <c r="BJ270">
        <v>2374656.5631213998</v>
      </c>
      <c r="BK270">
        <v>0</v>
      </c>
    </row>
    <row r="271" spans="1:63" x14ac:dyDescent="0.3">
      <c r="A271">
        <v>9435</v>
      </c>
      <c r="B271">
        <v>13.414999999999999</v>
      </c>
      <c r="C271">
        <v>714.4325</v>
      </c>
      <c r="D271" t="s">
        <v>524</v>
      </c>
      <c r="E271" t="s">
        <v>67</v>
      </c>
      <c r="F271" t="s">
        <v>68</v>
      </c>
      <c r="G271">
        <v>0.67</v>
      </c>
      <c r="H271" t="b">
        <v>1</v>
      </c>
      <c r="I271">
        <v>7.63</v>
      </c>
      <c r="J271">
        <v>714.43517999999995</v>
      </c>
      <c r="K271" t="s">
        <v>518</v>
      </c>
      <c r="L271" t="s">
        <v>345</v>
      </c>
      <c r="M271" t="s">
        <v>525</v>
      </c>
      <c r="N271" t="s">
        <v>526</v>
      </c>
      <c r="O271">
        <v>530</v>
      </c>
      <c r="P271" t="b">
        <v>0</v>
      </c>
      <c r="Q271" t="b">
        <v>1</v>
      </c>
      <c r="R271" t="b">
        <v>0</v>
      </c>
      <c r="S271" t="s">
        <v>91</v>
      </c>
      <c r="T271" t="b">
        <v>0</v>
      </c>
      <c r="U271" t="b">
        <v>0</v>
      </c>
      <c r="V271">
        <v>9435</v>
      </c>
      <c r="W271">
        <v>0</v>
      </c>
      <c r="X271">
        <v>0</v>
      </c>
      <c r="Y271">
        <v>0.98</v>
      </c>
      <c r="Z271">
        <v>0.11</v>
      </c>
      <c r="AA271">
        <v>0.54</v>
      </c>
      <c r="AB271">
        <v>0.16</v>
      </c>
      <c r="AC271">
        <v>8</v>
      </c>
      <c r="AD271">
        <v>0.13</v>
      </c>
      <c r="AE271">
        <v>0.78</v>
      </c>
      <c r="AF271">
        <v>106.12</v>
      </c>
      <c r="AG271" t="s">
        <v>51</v>
      </c>
      <c r="AH271" t="s">
        <v>527</v>
      </c>
      <c r="AI271" t="s">
        <v>528</v>
      </c>
      <c r="AJ271">
        <v>1745891</v>
      </c>
      <c r="AK271">
        <v>1928257</v>
      </c>
      <c r="AL271">
        <v>2211004</v>
      </c>
      <c r="AM271">
        <v>2448105</v>
      </c>
      <c r="AN271">
        <v>2698240</v>
      </c>
      <c r="AO271">
        <v>2716849</v>
      </c>
      <c r="AP271">
        <v>2220673</v>
      </c>
      <c r="AQ271">
        <v>2148599</v>
      </c>
      <c r="AR271">
        <v>2157712</v>
      </c>
      <c r="AS271">
        <v>2313321</v>
      </c>
      <c r="AT271">
        <v>2120337</v>
      </c>
      <c r="AU271">
        <v>1816831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2386993.4398253001</v>
      </c>
      <c r="BC271">
        <v>2175661.5355556798</v>
      </c>
      <c r="BD271">
        <v>2083496.06882663</v>
      </c>
      <c r="BE271">
        <v>2195788.5932292002</v>
      </c>
      <c r="BF271">
        <v>0</v>
      </c>
      <c r="BG271">
        <v>555288.80730643705</v>
      </c>
      <c r="BH271">
        <v>39246.4439051882</v>
      </c>
      <c r="BI271">
        <v>250286.93301347</v>
      </c>
      <c r="BJ271">
        <v>260257.32775036301</v>
      </c>
      <c r="BK271">
        <v>0</v>
      </c>
    </row>
    <row r="272" spans="1:63" x14ac:dyDescent="0.3">
      <c r="A272">
        <v>9554</v>
      </c>
      <c r="B272">
        <v>14.994</v>
      </c>
      <c r="C272">
        <v>720.48131999999998</v>
      </c>
      <c r="D272" t="s">
        <v>535</v>
      </c>
      <c r="E272" t="s">
        <v>67</v>
      </c>
      <c r="F272" t="s">
        <v>68</v>
      </c>
      <c r="G272">
        <v>0.67</v>
      </c>
      <c r="H272" t="b">
        <v>1</v>
      </c>
      <c r="I272">
        <v>8.23</v>
      </c>
      <c r="J272">
        <v>720.48212000000001</v>
      </c>
      <c r="K272" t="s">
        <v>536</v>
      </c>
      <c r="L272" t="s">
        <v>345</v>
      </c>
      <c r="M272" t="s">
        <v>537</v>
      </c>
      <c r="N272" t="s">
        <v>538</v>
      </c>
      <c r="O272">
        <v>410</v>
      </c>
      <c r="P272" t="b">
        <v>0</v>
      </c>
      <c r="Q272" t="b">
        <v>1</v>
      </c>
      <c r="R272" t="b">
        <v>1</v>
      </c>
      <c r="S272" t="s">
        <v>76</v>
      </c>
      <c r="T272" t="b">
        <v>0</v>
      </c>
      <c r="U272" t="b">
        <v>0</v>
      </c>
      <c r="V272">
        <v>9554</v>
      </c>
      <c r="W272">
        <v>0</v>
      </c>
      <c r="X272">
        <v>0</v>
      </c>
      <c r="Y272">
        <v>1</v>
      </c>
      <c r="Z272">
        <v>0.62</v>
      </c>
      <c r="AA272">
        <v>0.84</v>
      </c>
      <c r="AB272">
        <v>0.89</v>
      </c>
      <c r="AC272">
        <v>8</v>
      </c>
      <c r="AD272">
        <v>1.88</v>
      </c>
      <c r="AE272">
        <v>2.4</v>
      </c>
      <c r="AF272">
        <v>962.96</v>
      </c>
      <c r="AG272" t="s">
        <v>57</v>
      </c>
      <c r="AH272" t="s">
        <v>539</v>
      </c>
      <c r="AI272" t="s">
        <v>540</v>
      </c>
      <c r="AJ272">
        <v>18080378</v>
      </c>
      <c r="AK272">
        <v>13428075</v>
      </c>
      <c r="AL272">
        <v>14345876</v>
      </c>
      <c r="AM272">
        <v>13804459</v>
      </c>
      <c r="AN272">
        <v>20867875</v>
      </c>
      <c r="AO272">
        <v>23894671</v>
      </c>
      <c r="AP272">
        <v>15735513</v>
      </c>
      <c r="AQ272">
        <v>17916551</v>
      </c>
      <c r="AR272">
        <v>16357110</v>
      </c>
      <c r="AS272">
        <v>15093663</v>
      </c>
      <c r="AT272">
        <v>15606731</v>
      </c>
      <c r="AU272">
        <v>13353469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20947641.2836213</v>
      </c>
      <c r="BC272">
        <v>16669724.6319927</v>
      </c>
      <c r="BD272">
        <v>14684621.187851099</v>
      </c>
      <c r="BE272">
        <v>13859470.2777055</v>
      </c>
      <c r="BF272">
        <v>0</v>
      </c>
      <c r="BG272">
        <v>2907966.94131285</v>
      </c>
      <c r="BH272">
        <v>1123622.8842952901</v>
      </c>
      <c r="BI272">
        <v>1181009.50757469</v>
      </c>
      <c r="BJ272">
        <v>461366.87483954302</v>
      </c>
      <c r="BK272">
        <v>0</v>
      </c>
    </row>
    <row r="273" spans="1:63" x14ac:dyDescent="0.3">
      <c r="A273">
        <v>9736</v>
      </c>
      <c r="B273">
        <v>14.433999999999999</v>
      </c>
      <c r="C273">
        <v>728.44757000000004</v>
      </c>
      <c r="D273" t="s">
        <v>560</v>
      </c>
      <c r="E273" t="s">
        <v>67</v>
      </c>
      <c r="F273" t="s">
        <v>68</v>
      </c>
      <c r="G273">
        <v>0.67</v>
      </c>
      <c r="H273" t="b">
        <v>1</v>
      </c>
      <c r="I273">
        <v>7.74</v>
      </c>
      <c r="J273">
        <v>728.45081000000005</v>
      </c>
      <c r="K273" t="s">
        <v>561</v>
      </c>
      <c r="L273" t="s">
        <v>345</v>
      </c>
      <c r="M273" t="s">
        <v>562</v>
      </c>
      <c r="N273" t="s">
        <v>563</v>
      </c>
      <c r="O273">
        <v>530</v>
      </c>
      <c r="P273" t="b">
        <v>0</v>
      </c>
      <c r="Q273" t="b">
        <v>1</v>
      </c>
      <c r="R273" t="b">
        <v>0</v>
      </c>
      <c r="S273" t="s">
        <v>91</v>
      </c>
      <c r="T273" t="b">
        <v>0</v>
      </c>
      <c r="U273" t="b">
        <v>0</v>
      </c>
      <c r="V273">
        <v>9736</v>
      </c>
      <c r="W273">
        <v>0</v>
      </c>
      <c r="X273">
        <v>0</v>
      </c>
      <c r="Y273">
        <v>0.98</v>
      </c>
      <c r="Z273">
        <v>0.18</v>
      </c>
      <c r="AA273">
        <v>0.7</v>
      </c>
      <c r="AB273">
        <v>0.2</v>
      </c>
      <c r="AC273">
        <v>8</v>
      </c>
      <c r="AD273">
        <v>0.25</v>
      </c>
      <c r="AE273">
        <v>0.93</v>
      </c>
      <c r="AF273">
        <v>613.14</v>
      </c>
      <c r="AG273" t="s">
        <v>56</v>
      </c>
      <c r="AH273" t="s">
        <v>564</v>
      </c>
      <c r="AI273" t="s">
        <v>565</v>
      </c>
      <c r="AJ273">
        <v>18482624</v>
      </c>
      <c r="AK273">
        <v>18531177</v>
      </c>
      <c r="AL273">
        <v>20562434</v>
      </c>
      <c r="AM273">
        <v>21821801</v>
      </c>
      <c r="AN273">
        <v>23446168</v>
      </c>
      <c r="AO273">
        <v>24783580</v>
      </c>
      <c r="AP273">
        <v>22274382</v>
      </c>
      <c r="AQ273">
        <v>21424876</v>
      </c>
      <c r="AR273">
        <v>23608013</v>
      </c>
      <c r="AS273">
        <v>18364504</v>
      </c>
      <c r="AT273">
        <v>18010513</v>
      </c>
      <c r="AU273">
        <v>17129626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22237456.976113301</v>
      </c>
      <c r="BC273">
        <v>22435756.967935398</v>
      </c>
      <c r="BD273">
        <v>17834880.812498499</v>
      </c>
      <c r="BE273">
        <v>20305137.246074099</v>
      </c>
      <c r="BF273">
        <v>0</v>
      </c>
      <c r="BG273">
        <v>3319826.4739957801</v>
      </c>
      <c r="BH273">
        <v>1100478.5454779</v>
      </c>
      <c r="BI273">
        <v>635897.95874826703</v>
      </c>
      <c r="BJ273">
        <v>1660331.82792768</v>
      </c>
      <c r="BK273">
        <v>0</v>
      </c>
    </row>
    <row r="274" spans="1:63" x14ac:dyDescent="0.3">
      <c r="A274">
        <v>9737</v>
      </c>
      <c r="B274">
        <v>14.099</v>
      </c>
      <c r="C274">
        <v>728.44763</v>
      </c>
      <c r="D274" t="s">
        <v>560</v>
      </c>
      <c r="E274" t="s">
        <v>67</v>
      </c>
      <c r="F274" t="s">
        <v>68</v>
      </c>
      <c r="G274">
        <v>0.67</v>
      </c>
      <c r="H274" t="b">
        <v>1</v>
      </c>
      <c r="I274">
        <v>7.74</v>
      </c>
      <c r="J274">
        <v>728.45081000000005</v>
      </c>
      <c r="K274" t="s">
        <v>561</v>
      </c>
      <c r="L274" t="s">
        <v>345</v>
      </c>
      <c r="M274" t="s">
        <v>562</v>
      </c>
      <c r="N274" t="s">
        <v>563</v>
      </c>
      <c r="O274">
        <v>530</v>
      </c>
      <c r="P274" t="b">
        <v>0</v>
      </c>
      <c r="Q274" t="b">
        <v>1</v>
      </c>
      <c r="R274" t="b">
        <v>0</v>
      </c>
      <c r="S274" t="s">
        <v>91</v>
      </c>
      <c r="T274" t="b">
        <v>0</v>
      </c>
      <c r="U274" t="b">
        <v>0</v>
      </c>
      <c r="V274">
        <v>9737</v>
      </c>
      <c r="W274">
        <v>0</v>
      </c>
      <c r="X274">
        <v>0</v>
      </c>
      <c r="Y274">
        <v>0.98</v>
      </c>
      <c r="Z274">
        <v>0.16</v>
      </c>
      <c r="AA274">
        <v>0.63</v>
      </c>
      <c r="AB274">
        <v>0.2</v>
      </c>
      <c r="AC274">
        <v>8</v>
      </c>
      <c r="AD274">
        <v>0.25</v>
      </c>
      <c r="AE274">
        <v>0.91</v>
      </c>
      <c r="AF274">
        <v>508.04</v>
      </c>
      <c r="AG274" t="s">
        <v>55</v>
      </c>
      <c r="AH274" t="s">
        <v>566</v>
      </c>
      <c r="AI274" t="s">
        <v>567</v>
      </c>
      <c r="AJ274">
        <v>20182623</v>
      </c>
      <c r="AK274">
        <v>15039474</v>
      </c>
      <c r="AL274">
        <v>17191151</v>
      </c>
      <c r="AM274">
        <v>18036739</v>
      </c>
      <c r="AN274">
        <v>26109109</v>
      </c>
      <c r="AO274">
        <v>27072818</v>
      </c>
      <c r="AP274">
        <v>21077259</v>
      </c>
      <c r="AQ274">
        <v>20919502</v>
      </c>
      <c r="AR274">
        <v>21009585</v>
      </c>
      <c r="AS274">
        <v>16910641</v>
      </c>
      <c r="AT274">
        <v>17206764</v>
      </c>
      <c r="AU274">
        <v>15981719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6553</v>
      </c>
      <c r="BB274">
        <v>24454850.110732801</v>
      </c>
      <c r="BC274">
        <v>21002115.2111286</v>
      </c>
      <c r="BD274">
        <v>16699708.1796085</v>
      </c>
      <c r="BE274">
        <v>16755787.6442554</v>
      </c>
      <c r="BF274">
        <v>1092.2210774942801</v>
      </c>
      <c r="BG274">
        <v>3731102.3699403601</v>
      </c>
      <c r="BH274">
        <v>79143.204532046104</v>
      </c>
      <c r="BI274">
        <v>639181.50618521497</v>
      </c>
      <c r="BJ274">
        <v>1545333.3554741</v>
      </c>
      <c r="BK274">
        <v>2675.3843261738202</v>
      </c>
    </row>
    <row r="275" spans="1:63" x14ac:dyDescent="0.3">
      <c r="A275">
        <v>9857</v>
      </c>
      <c r="B275">
        <v>15.849</v>
      </c>
      <c r="C275">
        <v>734.49719000000005</v>
      </c>
      <c r="D275" t="s">
        <v>568</v>
      </c>
      <c r="E275" t="s">
        <v>67</v>
      </c>
      <c r="F275" t="s">
        <v>68</v>
      </c>
      <c r="G275">
        <v>0.67</v>
      </c>
      <c r="H275" t="b">
        <v>1</v>
      </c>
      <c r="I275">
        <v>8.5299999999999994</v>
      </c>
      <c r="J275">
        <v>734.49779999999998</v>
      </c>
      <c r="K275" t="s">
        <v>569</v>
      </c>
      <c r="L275" t="s">
        <v>345</v>
      </c>
      <c r="M275" t="s">
        <v>570</v>
      </c>
      <c r="N275" t="s">
        <v>571</v>
      </c>
      <c r="O275">
        <v>530</v>
      </c>
      <c r="P275" t="b">
        <v>0</v>
      </c>
      <c r="Q275" t="b">
        <v>1</v>
      </c>
      <c r="R275" t="b">
        <v>0</v>
      </c>
      <c r="S275" t="s">
        <v>91</v>
      </c>
      <c r="T275" t="b">
        <v>0</v>
      </c>
      <c r="U275" t="b">
        <v>0</v>
      </c>
      <c r="V275">
        <v>9857</v>
      </c>
      <c r="W275">
        <v>0</v>
      </c>
      <c r="X275">
        <v>0</v>
      </c>
      <c r="Y275">
        <v>1</v>
      </c>
      <c r="Z275">
        <v>0.44</v>
      </c>
      <c r="AA275">
        <v>0.8</v>
      </c>
      <c r="AB275">
        <v>0.38</v>
      </c>
      <c r="AC275">
        <v>8</v>
      </c>
      <c r="AD275">
        <v>0.5</v>
      </c>
      <c r="AE275">
        <v>1.25</v>
      </c>
      <c r="AF275">
        <v>856.58</v>
      </c>
      <c r="AG275" t="s">
        <v>56</v>
      </c>
      <c r="AH275" t="s">
        <v>572</v>
      </c>
      <c r="AI275" t="s">
        <v>573</v>
      </c>
      <c r="AJ275">
        <v>29713513</v>
      </c>
      <c r="AK275">
        <v>12174786</v>
      </c>
      <c r="AL275">
        <v>14419271</v>
      </c>
      <c r="AM275">
        <v>12740222</v>
      </c>
      <c r="AN275">
        <v>41649479</v>
      </c>
      <c r="AO275">
        <v>53106268</v>
      </c>
      <c r="AP275">
        <v>17601266</v>
      </c>
      <c r="AQ275">
        <v>23154003</v>
      </c>
      <c r="AR275">
        <v>20385243</v>
      </c>
      <c r="AS275">
        <v>16069123</v>
      </c>
      <c r="AT275">
        <v>22396813</v>
      </c>
      <c r="AU275">
        <v>14500266</v>
      </c>
      <c r="AV275">
        <v>0</v>
      </c>
      <c r="AW275">
        <v>0</v>
      </c>
      <c r="AX275">
        <v>0</v>
      </c>
      <c r="AY275">
        <v>19490</v>
      </c>
      <c r="AZ275">
        <v>128217</v>
      </c>
      <c r="BA275">
        <v>5627</v>
      </c>
      <c r="BB275">
        <v>41489753.337223403</v>
      </c>
      <c r="BC275">
        <v>20380171.008661699</v>
      </c>
      <c r="BD275">
        <v>17655400.694114301</v>
      </c>
      <c r="BE275">
        <v>13111426.277778899</v>
      </c>
      <c r="BF275">
        <v>25555.668782995301</v>
      </c>
      <c r="BG275">
        <v>11697195.680737499</v>
      </c>
      <c r="BH275">
        <v>2776371.8843795299</v>
      </c>
      <c r="BI275">
        <v>4180438.8594298898</v>
      </c>
      <c r="BJ275">
        <v>1167378.4795671101</v>
      </c>
      <c r="BK275">
        <v>50857.748985246901</v>
      </c>
    </row>
    <row r="276" spans="1:63" x14ac:dyDescent="0.3">
      <c r="A276">
        <v>10034</v>
      </c>
      <c r="B276">
        <v>15.29</v>
      </c>
      <c r="C276">
        <v>742.46343999999999</v>
      </c>
      <c r="D276" t="s">
        <v>580</v>
      </c>
      <c r="E276" t="s">
        <v>67</v>
      </c>
      <c r="F276" t="s">
        <v>68</v>
      </c>
      <c r="G276">
        <v>0.67</v>
      </c>
      <c r="H276" t="b">
        <v>1</v>
      </c>
      <c r="I276">
        <v>7.81</v>
      </c>
      <c r="J276">
        <v>742.46649000000002</v>
      </c>
      <c r="K276" t="s">
        <v>581</v>
      </c>
      <c r="L276" t="s">
        <v>345</v>
      </c>
      <c r="M276" t="s">
        <v>582</v>
      </c>
      <c r="N276" t="s">
        <v>583</v>
      </c>
      <c r="O276">
        <v>530</v>
      </c>
      <c r="P276" t="b">
        <v>0</v>
      </c>
      <c r="Q276" t="b">
        <v>1</v>
      </c>
      <c r="R276" t="b">
        <v>0</v>
      </c>
      <c r="S276" t="s">
        <v>91</v>
      </c>
      <c r="T276" t="b">
        <v>0</v>
      </c>
      <c r="U276" t="b">
        <v>0</v>
      </c>
      <c r="V276">
        <v>10034</v>
      </c>
      <c r="W276">
        <v>0</v>
      </c>
      <c r="X276">
        <v>0</v>
      </c>
      <c r="Y276">
        <v>0.98</v>
      </c>
      <c r="Z276">
        <v>0.16</v>
      </c>
      <c r="AA276">
        <v>0.65</v>
      </c>
      <c r="AB276">
        <v>0.21</v>
      </c>
      <c r="AC276">
        <v>8</v>
      </c>
      <c r="AD276">
        <v>0.25</v>
      </c>
      <c r="AE276">
        <v>0.91</v>
      </c>
      <c r="AF276">
        <v>661.92</v>
      </c>
      <c r="AG276" t="s">
        <v>57</v>
      </c>
      <c r="AH276" t="s">
        <v>584</v>
      </c>
      <c r="AI276" t="s">
        <v>585</v>
      </c>
      <c r="AJ276">
        <v>13647666</v>
      </c>
      <c r="AK276">
        <v>10729224</v>
      </c>
      <c r="AL276">
        <v>12016616</v>
      </c>
      <c r="AM276">
        <v>11818318</v>
      </c>
      <c r="AN276">
        <v>16237701</v>
      </c>
      <c r="AO276">
        <v>17792934</v>
      </c>
      <c r="AP276">
        <v>14076607</v>
      </c>
      <c r="AQ276">
        <v>13780587</v>
      </c>
      <c r="AR276">
        <v>14789172</v>
      </c>
      <c r="AS276">
        <v>12652707</v>
      </c>
      <c r="AT276">
        <v>11637332</v>
      </c>
      <c r="AU276">
        <v>11459818</v>
      </c>
      <c r="AV276">
        <v>0</v>
      </c>
      <c r="AW276">
        <v>0</v>
      </c>
      <c r="AX276">
        <v>0</v>
      </c>
      <c r="AY276">
        <v>7745</v>
      </c>
      <c r="AZ276">
        <v>0</v>
      </c>
      <c r="BA276">
        <v>0</v>
      </c>
      <c r="BB276">
        <v>15892767.179419899</v>
      </c>
      <c r="BC276">
        <v>14215455.411624501</v>
      </c>
      <c r="BD276">
        <v>11916619.119008699</v>
      </c>
      <c r="BE276">
        <v>11521385.693502599</v>
      </c>
      <c r="BF276">
        <v>1290.7680325061499</v>
      </c>
      <c r="BG276">
        <v>2094050.4551917801</v>
      </c>
      <c r="BH276">
        <v>518430.48740405001</v>
      </c>
      <c r="BI276">
        <v>643620.12254772999</v>
      </c>
      <c r="BJ276">
        <v>693160.22694578196</v>
      </c>
      <c r="BK276">
        <v>3161.7230559362401</v>
      </c>
    </row>
    <row r="277" spans="1:63" x14ac:dyDescent="0.3">
      <c r="A277">
        <v>10091</v>
      </c>
      <c r="B277">
        <v>16.849</v>
      </c>
      <c r="C277">
        <v>744.47906</v>
      </c>
      <c r="D277" t="s">
        <v>586</v>
      </c>
      <c r="E277" t="s">
        <v>67</v>
      </c>
      <c r="F277" t="s">
        <v>68</v>
      </c>
      <c r="G277">
        <v>0.78</v>
      </c>
      <c r="H277" t="b">
        <v>1</v>
      </c>
      <c r="I277">
        <v>7.98</v>
      </c>
      <c r="J277">
        <v>744.48212000000001</v>
      </c>
      <c r="K277" t="s">
        <v>587</v>
      </c>
      <c r="L277" t="s">
        <v>345</v>
      </c>
      <c r="M277" t="s">
        <v>588</v>
      </c>
      <c r="N277" t="s">
        <v>589</v>
      </c>
      <c r="O277">
        <v>530</v>
      </c>
      <c r="P277" t="b">
        <v>0</v>
      </c>
      <c r="Q277" t="b">
        <v>1</v>
      </c>
      <c r="R277" t="b">
        <v>0</v>
      </c>
      <c r="S277" t="s">
        <v>91</v>
      </c>
      <c r="T277" t="b">
        <v>0</v>
      </c>
      <c r="U277" t="b">
        <v>0</v>
      </c>
      <c r="V277">
        <v>10091</v>
      </c>
      <c r="W277">
        <v>0</v>
      </c>
      <c r="X277">
        <v>0</v>
      </c>
      <c r="Y277">
        <v>0.98</v>
      </c>
      <c r="Z277">
        <v>0.25</v>
      </c>
      <c r="AA277">
        <v>0.99</v>
      </c>
      <c r="AB277">
        <v>0.15</v>
      </c>
      <c r="AC277">
        <v>8</v>
      </c>
      <c r="AD277">
        <v>0.13</v>
      </c>
      <c r="AE277">
        <v>0.9</v>
      </c>
      <c r="AF277">
        <v>4244.92</v>
      </c>
      <c r="AG277" t="s">
        <v>55</v>
      </c>
      <c r="AH277" t="s">
        <v>590</v>
      </c>
      <c r="AI277" t="s">
        <v>591</v>
      </c>
      <c r="AJ277">
        <v>106970576</v>
      </c>
      <c r="AK277">
        <v>90699372</v>
      </c>
      <c r="AL277">
        <v>102629502</v>
      </c>
      <c r="AM277">
        <v>99754495</v>
      </c>
      <c r="AN277">
        <v>130448941</v>
      </c>
      <c r="AO277">
        <v>135029945</v>
      </c>
      <c r="AP277">
        <v>102251091</v>
      </c>
      <c r="AQ277">
        <v>105990979</v>
      </c>
      <c r="AR277">
        <v>108734096</v>
      </c>
      <c r="AS277">
        <v>111228933</v>
      </c>
      <c r="AT277">
        <v>112197806</v>
      </c>
      <c r="AU277">
        <v>105959159</v>
      </c>
      <c r="AV277">
        <v>0</v>
      </c>
      <c r="AW277">
        <v>9282</v>
      </c>
      <c r="AX277">
        <v>26210</v>
      </c>
      <c r="AY277">
        <v>0</v>
      </c>
      <c r="AZ277">
        <v>0</v>
      </c>
      <c r="BA277">
        <v>152743</v>
      </c>
      <c r="BB277">
        <v>124149820.818213</v>
      </c>
      <c r="BC277">
        <v>105658721.977339</v>
      </c>
      <c r="BD277">
        <v>109795299.47001299</v>
      </c>
      <c r="BE277">
        <v>97694456.112509504</v>
      </c>
      <c r="BF277">
        <v>31372.3331082519</v>
      </c>
      <c r="BG277">
        <v>15052947.5478434</v>
      </c>
      <c r="BH277">
        <v>3254248.5409496301</v>
      </c>
      <c r="BI277">
        <v>3357328.9890987198</v>
      </c>
      <c r="BJ277">
        <v>6226140.2111287899</v>
      </c>
      <c r="BK277">
        <v>60329.180374735901</v>
      </c>
    </row>
  </sheetData>
  <sortState xmlns:xlrd2="http://schemas.microsoft.com/office/spreadsheetml/2017/richdata2" ref="A6:BK277">
    <sortCondition ref="L6:L2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C4" sqref="C4:C15"/>
    </sheetView>
  </sheetViews>
  <sheetFormatPr defaultRowHeight="14.4" x14ac:dyDescent="0.3"/>
  <cols>
    <col min="3" max="3" width="21.21875" bestFit="1" customWidth="1"/>
  </cols>
  <sheetData>
    <row r="1" spans="1:5" x14ac:dyDescent="0.3">
      <c r="A1" s="11" t="s">
        <v>1317</v>
      </c>
      <c r="B1" s="12"/>
      <c r="C1" s="12"/>
      <c r="D1" s="12"/>
      <c r="E1" s="13"/>
    </row>
    <row r="2" spans="1:5" x14ac:dyDescent="0.3">
      <c r="A2" s="14" t="s">
        <v>1318</v>
      </c>
      <c r="B2" s="14" t="s">
        <v>1319</v>
      </c>
      <c r="C2" s="14" t="s">
        <v>1338</v>
      </c>
      <c r="D2" s="14" t="s">
        <v>1320</v>
      </c>
      <c r="E2" s="14" t="s">
        <v>1321</v>
      </c>
    </row>
    <row r="3" spans="1:5" x14ac:dyDescent="0.3">
      <c r="A3" s="15"/>
      <c r="B3" s="15"/>
      <c r="C3" s="15"/>
      <c r="D3" s="15"/>
      <c r="E3" s="15"/>
    </row>
    <row r="4" spans="1:5" x14ac:dyDescent="0.3">
      <c r="A4" s="1">
        <v>1</v>
      </c>
      <c r="B4" s="2">
        <v>1</v>
      </c>
      <c r="C4" s="3">
        <f>1.18*(10^9)</f>
        <v>1180000000</v>
      </c>
      <c r="D4" s="1" t="s">
        <v>1322</v>
      </c>
      <c r="E4" s="1" t="s">
        <v>1323</v>
      </c>
    </row>
    <row r="5" spans="1:5" x14ac:dyDescent="0.3">
      <c r="A5" s="1">
        <v>2</v>
      </c>
      <c r="B5" s="2">
        <v>2</v>
      </c>
      <c r="C5" s="4">
        <f>1.25*(10^9)</f>
        <v>1250000000</v>
      </c>
      <c r="D5" s="1" t="s">
        <v>1322</v>
      </c>
      <c r="E5" s="1" t="s">
        <v>1324</v>
      </c>
    </row>
    <row r="6" spans="1:5" x14ac:dyDescent="0.3">
      <c r="A6" s="1">
        <v>3</v>
      </c>
      <c r="B6" s="2">
        <v>3</v>
      </c>
      <c r="C6" s="4">
        <f>1.6*(10^9)</f>
        <v>1600000000</v>
      </c>
      <c r="D6" s="1" t="s">
        <v>1322</v>
      </c>
      <c r="E6" s="1" t="s">
        <v>1325</v>
      </c>
    </row>
    <row r="7" spans="1:5" x14ac:dyDescent="0.3">
      <c r="A7" s="1">
        <v>4</v>
      </c>
      <c r="B7" s="2">
        <v>4</v>
      </c>
      <c r="C7" s="4">
        <f>1.12*(10^9)</f>
        <v>1120000000</v>
      </c>
      <c r="D7" s="1" t="s">
        <v>1326</v>
      </c>
      <c r="E7" s="1" t="s">
        <v>1327</v>
      </c>
    </row>
    <row r="8" spans="1:5" x14ac:dyDescent="0.3">
      <c r="A8" s="1">
        <v>5</v>
      </c>
      <c r="B8" s="2">
        <v>5</v>
      </c>
      <c r="C8" s="4">
        <f>1.2*(10^9)</f>
        <v>1200000000</v>
      </c>
      <c r="D8" s="1" t="s">
        <v>1326</v>
      </c>
      <c r="E8" s="1" t="s">
        <v>1328</v>
      </c>
    </row>
    <row r="9" spans="1:5" x14ac:dyDescent="0.3">
      <c r="A9" s="1">
        <v>6</v>
      </c>
      <c r="B9" s="2">
        <v>6</v>
      </c>
      <c r="C9" s="4">
        <f>1.19*(10^9)</f>
        <v>1190000000</v>
      </c>
      <c r="D9" s="1" t="s">
        <v>1326</v>
      </c>
      <c r="E9" s="1" t="s">
        <v>1329</v>
      </c>
    </row>
    <row r="10" spans="1:5" x14ac:dyDescent="0.3">
      <c r="A10" s="1">
        <v>7</v>
      </c>
      <c r="B10" s="2">
        <v>7</v>
      </c>
      <c r="C10" s="4">
        <f>1.08*(10^9)</f>
        <v>1080000000</v>
      </c>
      <c r="D10" s="1" t="s">
        <v>1330</v>
      </c>
      <c r="E10" s="1" t="s">
        <v>1331</v>
      </c>
    </row>
    <row r="11" spans="1:5" x14ac:dyDescent="0.3">
      <c r="A11" s="1">
        <v>8</v>
      </c>
      <c r="B11" s="2">
        <v>8</v>
      </c>
      <c r="C11" s="4">
        <f>1.16*(10^9)</f>
        <v>1160000000</v>
      </c>
      <c r="D11" s="1" t="s">
        <v>1330</v>
      </c>
      <c r="E11" s="1" t="s">
        <v>1332</v>
      </c>
    </row>
    <row r="12" spans="1:5" x14ac:dyDescent="0.3">
      <c r="A12" s="1">
        <v>9</v>
      </c>
      <c r="B12" s="2">
        <v>9</v>
      </c>
      <c r="C12" s="4">
        <f>1.03*(10^9)</f>
        <v>1030000000</v>
      </c>
      <c r="D12" s="1" t="s">
        <v>1330</v>
      </c>
      <c r="E12" s="1" t="s">
        <v>1333</v>
      </c>
    </row>
    <row r="13" spans="1:5" x14ac:dyDescent="0.3">
      <c r="A13" s="1">
        <v>10</v>
      </c>
      <c r="B13" s="2">
        <v>10</v>
      </c>
      <c r="C13" s="4">
        <f>1.08*(10^9)</f>
        <v>1080000000</v>
      </c>
      <c r="D13" s="1" t="s">
        <v>1334</v>
      </c>
      <c r="E13" s="1" t="s">
        <v>1335</v>
      </c>
    </row>
    <row r="14" spans="1:5" x14ac:dyDescent="0.3">
      <c r="A14" s="1">
        <v>11</v>
      </c>
      <c r="B14" s="2">
        <v>11</v>
      </c>
      <c r="C14" s="4">
        <f>1.13*(10^9)</f>
        <v>1130000000</v>
      </c>
      <c r="D14" s="1" t="s">
        <v>1334</v>
      </c>
      <c r="E14" s="1" t="s">
        <v>1336</v>
      </c>
    </row>
    <row r="15" spans="1:5" x14ac:dyDescent="0.3">
      <c r="A15" s="1">
        <v>12</v>
      </c>
      <c r="B15" s="2">
        <v>12</v>
      </c>
      <c r="C15" s="4">
        <f>1.18*(10^9)</f>
        <v>1180000000</v>
      </c>
      <c r="D15" s="1" t="s">
        <v>1334</v>
      </c>
      <c r="E15" s="1" t="s">
        <v>1337</v>
      </c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75"/>
  <sheetViews>
    <sheetView topLeftCell="C1" workbookViewId="0">
      <selection activeCell="C1" sqref="A1:XFD1048576"/>
    </sheetView>
  </sheetViews>
  <sheetFormatPr defaultRowHeight="14.4" x14ac:dyDescent="0.3"/>
  <cols>
    <col min="1" max="1" width="28.109375" bestFit="1" customWidth="1"/>
    <col min="2" max="5" width="28.109375" customWidth="1"/>
  </cols>
  <sheetData>
    <row r="1" spans="1:32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5" t="s">
        <v>1</v>
      </c>
      <c r="V1" s="5" t="s">
        <v>1</v>
      </c>
      <c r="W1" s="5" t="s">
        <v>1</v>
      </c>
      <c r="X1" s="6" t="s">
        <v>1340</v>
      </c>
      <c r="Y1" s="6" t="s">
        <v>1340</v>
      </c>
      <c r="Z1" s="6" t="s">
        <v>1340</v>
      </c>
      <c r="AA1" s="7" t="s">
        <v>1341</v>
      </c>
      <c r="AB1" s="7" t="s">
        <v>1341</v>
      </c>
      <c r="AC1" s="7" t="s">
        <v>1341</v>
      </c>
      <c r="AD1" s="8" t="s">
        <v>1342</v>
      </c>
      <c r="AE1" s="8" t="s">
        <v>1342</v>
      </c>
      <c r="AF1" s="8" t="s">
        <v>1342</v>
      </c>
    </row>
    <row r="2" spans="1:32" x14ac:dyDescent="0.3">
      <c r="A2" s="16" t="s">
        <v>1339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5">
        <f>1.18*(10^9)</f>
        <v>1180000000</v>
      </c>
      <c r="V2" s="5">
        <f>1.25*(10^9)</f>
        <v>1250000000</v>
      </c>
      <c r="W2" s="5">
        <f>1.6*(10^9)</f>
        <v>1600000000</v>
      </c>
      <c r="X2" s="6">
        <f>1.12*(10^9)</f>
        <v>1120000000</v>
      </c>
      <c r="Y2" s="6">
        <f>1.2*(10^9)</f>
        <v>1200000000</v>
      </c>
      <c r="Z2" s="6">
        <f>1.19*(10^9)</f>
        <v>1190000000</v>
      </c>
      <c r="AA2" s="7">
        <f>1.08*(10^9)</f>
        <v>1080000000</v>
      </c>
      <c r="AB2" s="7">
        <f>1.16*(10^9)</f>
        <v>1160000000</v>
      </c>
      <c r="AC2" s="7">
        <f>1.03*(10^9)</f>
        <v>1030000000</v>
      </c>
      <c r="AD2" s="8">
        <f>1.08*(10^9)</f>
        <v>1080000000</v>
      </c>
      <c r="AE2" s="8">
        <f>1.13*(10^9)</f>
        <v>1130000000</v>
      </c>
      <c r="AF2" s="8">
        <f>1.18*(10^9)</f>
        <v>1180000000</v>
      </c>
    </row>
    <row r="3" spans="1:32" x14ac:dyDescent="0.3">
      <c r="A3" t="s">
        <v>1343</v>
      </c>
      <c r="D3" t="s">
        <v>1344</v>
      </c>
      <c r="E3" t="s">
        <v>1345</v>
      </c>
      <c r="F3" t="s">
        <v>1346</v>
      </c>
      <c r="G3" t="s">
        <v>1347</v>
      </c>
      <c r="H3" t="s">
        <v>1348</v>
      </c>
      <c r="I3" t="s">
        <v>1349</v>
      </c>
      <c r="J3" t="s">
        <v>1350</v>
      </c>
      <c r="K3" t="s">
        <v>1351</v>
      </c>
      <c r="L3" t="s">
        <v>1352</v>
      </c>
      <c r="M3" t="s">
        <v>1353</v>
      </c>
      <c r="N3" t="s">
        <v>1354</v>
      </c>
      <c r="O3" t="s">
        <v>1355</v>
      </c>
      <c r="P3" t="s">
        <v>1356</v>
      </c>
      <c r="Q3" t="s">
        <v>1357</v>
      </c>
      <c r="R3" t="s">
        <v>1358</v>
      </c>
      <c r="T3" t="s">
        <v>25</v>
      </c>
      <c r="U3" s="5" t="s">
        <v>49</v>
      </c>
      <c r="V3" s="5" t="s">
        <v>53</v>
      </c>
      <c r="W3" s="5" t="s">
        <v>54</v>
      </c>
      <c r="X3" s="6" t="s">
        <v>55</v>
      </c>
      <c r="Y3" s="6" t="s">
        <v>56</v>
      </c>
      <c r="Z3" s="6" t="s">
        <v>57</v>
      </c>
      <c r="AA3" s="7" t="s">
        <v>58</v>
      </c>
      <c r="AB3" s="7" t="s">
        <v>59</v>
      </c>
      <c r="AC3" s="7" t="s">
        <v>60</v>
      </c>
      <c r="AD3" s="8" t="s">
        <v>50</v>
      </c>
      <c r="AE3" s="8" t="s">
        <v>51</v>
      </c>
      <c r="AF3" s="8" t="s">
        <v>52</v>
      </c>
    </row>
    <row r="4" spans="1:32" x14ac:dyDescent="0.3">
      <c r="A4" t="s">
        <v>867</v>
      </c>
      <c r="B4" t="str">
        <f>IF( ISNUMBER( SEARCH("w/o MS2",A4)), SUBSTITUTE(A4,"w/o MS2: ",""), " ")</f>
        <v>CL 12:0_12:0_14:0_22:3</v>
      </c>
      <c r="C4" t="str">
        <f>_xlfn.TEXTAFTER(B4," ")</f>
        <v>12:0_12:0_14:0_22:3</v>
      </c>
      <c r="D4" t="str" cm="1">
        <f t="array" ref="D4:G4">_xlfn.TEXTSPLIT(C4,"_")</f>
        <v>12:0</v>
      </c>
      <c r="E4" t="str">
        <v>12:0</v>
      </c>
      <c r="F4" t="str">
        <v>14:0</v>
      </c>
      <c r="G4" t="str">
        <v>22:3</v>
      </c>
      <c r="H4" cm="1">
        <f t="array" ref="H4:I4">IF(ISBLANK(D4), "", VALUE(_xlfn.TEXTSPLIT(D4,":")))</f>
        <v>12</v>
      </c>
      <c r="I4">
        <v>0</v>
      </c>
      <c r="J4" cm="1">
        <f t="array" ref="J4:K4">IF(ISBLANK(E4), "", VALUE(_xlfn.TEXTSPLIT(E4,":")))</f>
        <v>12</v>
      </c>
      <c r="K4">
        <v>0</v>
      </c>
      <c r="L4" cm="1">
        <f t="array" ref="L4:M4">IF(ISBLANK(F4), "", VALUE(_xlfn.TEXTSPLIT(F4,":")))</f>
        <v>14</v>
      </c>
      <c r="M4">
        <v>0</v>
      </c>
      <c r="N4" cm="1">
        <f t="array" ref="N4:O4">IF(ISBLANK(G4), "", VALUE(_xlfn.TEXTSPLIT(G4,":")))</f>
        <v>22</v>
      </c>
      <c r="O4">
        <v>3</v>
      </c>
      <c r="P4">
        <f>SUM(H4,J4,L4,N4)</f>
        <v>60</v>
      </c>
      <c r="Q4">
        <f>SUM(I4,K4,M4,O4)</f>
        <v>3</v>
      </c>
      <c r="R4" t="str">
        <f>IF(ISNUMBER(P4),_xlfn.CONCAT(P4,":",Q4), "")</f>
        <v>60:3</v>
      </c>
      <c r="S4" t="str">
        <f>IF(ISNUMBER(P4),_xlfn.CONCAT(T4," ",R4), A4)</f>
        <v>CL 60:3</v>
      </c>
      <c r="T4" t="s">
        <v>869</v>
      </c>
      <c r="U4">
        <v>14371</v>
      </c>
      <c r="V4">
        <v>109133</v>
      </c>
      <c r="W4">
        <v>49747</v>
      </c>
      <c r="X4">
        <v>0</v>
      </c>
      <c r="Y4">
        <v>0</v>
      </c>
      <c r="Z4">
        <v>0</v>
      </c>
      <c r="AA4">
        <v>174731</v>
      </c>
      <c r="AB4">
        <v>157066</v>
      </c>
      <c r="AC4">
        <v>71917</v>
      </c>
      <c r="AD4">
        <v>0</v>
      </c>
      <c r="AE4">
        <v>0</v>
      </c>
      <c r="AF4">
        <v>0</v>
      </c>
    </row>
    <row r="5" spans="1:32" x14ac:dyDescent="0.3">
      <c r="A5" t="s">
        <v>867</v>
      </c>
      <c r="B5" t="str">
        <f t="shared" ref="B5:B68" si="0">IF( ISNUMBER( SEARCH("w/o MS2",A5)), SUBSTITUTE(A5,"w/o MS2: ",""), " ")</f>
        <v>CL 12:0_12:0_14:0_22:3</v>
      </c>
      <c r="C5" t="str">
        <f t="shared" ref="C5:C68" si="1">_xlfn.TEXTAFTER(B5," ")</f>
        <v>12:0_12:0_14:0_22:3</v>
      </c>
      <c r="D5" t="str" cm="1">
        <f t="array" ref="D5:G5">_xlfn.TEXTSPLIT(C5,"_")</f>
        <v>12:0</v>
      </c>
      <c r="E5" t="str">
        <v>12:0</v>
      </c>
      <c r="F5" t="str">
        <v>14:0</v>
      </c>
      <c r="G5" t="str">
        <v>22:3</v>
      </c>
      <c r="H5" cm="1">
        <f t="array" ref="H5:I5">IF(ISBLANK(D5), "", VALUE(_xlfn.TEXTSPLIT(D5,":")))</f>
        <v>12</v>
      </c>
      <c r="I5">
        <v>0</v>
      </c>
      <c r="J5" cm="1">
        <f t="array" ref="J5:K5">IF(ISBLANK(E5), "", VALUE(_xlfn.TEXTSPLIT(E5,":")))</f>
        <v>12</v>
      </c>
      <c r="K5">
        <v>0</v>
      </c>
      <c r="L5" cm="1">
        <f t="array" ref="L5:M5">IF(ISBLANK(F5), "", VALUE(_xlfn.TEXTSPLIT(F5,":")))</f>
        <v>14</v>
      </c>
      <c r="M5">
        <v>0</v>
      </c>
      <c r="N5" cm="1">
        <f t="array" ref="N5:O5">IF(ISBLANK(G5), "", VALUE(_xlfn.TEXTSPLIT(G5,":")))</f>
        <v>22</v>
      </c>
      <c r="O5">
        <v>3</v>
      </c>
      <c r="P5">
        <f t="shared" ref="P5:P21" si="2">SUM(H5,J5,L5,N5)</f>
        <v>60</v>
      </c>
      <c r="Q5">
        <f t="shared" ref="Q5:Q21" si="3">SUM(I5,K5,M5,O5)</f>
        <v>3</v>
      </c>
      <c r="R5" t="str">
        <f t="shared" ref="R5:R21" si="4">IF(ISNUMBER(P5),_xlfn.CONCAT(P5,":",Q5), "")</f>
        <v>60:3</v>
      </c>
      <c r="S5" t="str">
        <f t="shared" ref="S5:S16" si="5">IF(ISNUMBER(P5),_xlfn.CONCAT(T5," ",R5), A5)</f>
        <v>CL 60:3</v>
      </c>
      <c r="T5" t="s">
        <v>869</v>
      </c>
      <c r="U5">
        <v>123817</v>
      </c>
      <c r="V5">
        <v>220229</v>
      </c>
      <c r="W5">
        <v>111429</v>
      </c>
      <c r="X5">
        <v>0</v>
      </c>
      <c r="Y5">
        <v>0</v>
      </c>
      <c r="Z5">
        <v>0</v>
      </c>
      <c r="AA5">
        <v>309137</v>
      </c>
      <c r="AB5">
        <v>304637</v>
      </c>
      <c r="AC5">
        <v>262706</v>
      </c>
      <c r="AD5">
        <v>0</v>
      </c>
      <c r="AE5">
        <v>0</v>
      </c>
      <c r="AF5">
        <v>0</v>
      </c>
    </row>
    <row r="6" spans="1:32" x14ac:dyDescent="0.3">
      <c r="A6" t="s">
        <v>884</v>
      </c>
      <c r="B6" t="str">
        <f t="shared" si="0"/>
        <v>CL 15:0_15:0_15:0_15:0</v>
      </c>
      <c r="C6" t="str">
        <f t="shared" si="1"/>
        <v>15:0_15:0_15:0_15:0</v>
      </c>
      <c r="D6" t="str" cm="1">
        <f t="array" ref="D6:G6">_xlfn.TEXTSPLIT(C6,"_")</f>
        <v>15:0</v>
      </c>
      <c r="E6" t="str">
        <v>15:0</v>
      </c>
      <c r="F6" t="str">
        <v>15:0</v>
      </c>
      <c r="G6" t="str">
        <v>15:0</v>
      </c>
      <c r="H6" cm="1">
        <f t="array" ref="H6:I6">IF(ISBLANK(D6), "", VALUE(_xlfn.TEXTSPLIT(D6,":")))</f>
        <v>15</v>
      </c>
      <c r="I6">
        <v>0</v>
      </c>
      <c r="J6" cm="1">
        <f t="array" ref="J6:K6">IF(ISBLANK(E6), "", VALUE(_xlfn.TEXTSPLIT(E6,":")))</f>
        <v>15</v>
      </c>
      <c r="K6">
        <v>0</v>
      </c>
      <c r="L6" cm="1">
        <f t="array" ref="L6:M6">IF(ISBLANK(F6), "", VALUE(_xlfn.TEXTSPLIT(F6,":")))</f>
        <v>15</v>
      </c>
      <c r="M6">
        <v>0</v>
      </c>
      <c r="N6" cm="1">
        <f t="array" ref="N6:O6">IF(ISBLANK(G6), "", VALUE(_xlfn.TEXTSPLIT(G6,":")))</f>
        <v>15</v>
      </c>
      <c r="O6">
        <v>0</v>
      </c>
      <c r="P6">
        <f t="shared" si="2"/>
        <v>60</v>
      </c>
      <c r="Q6">
        <f t="shared" si="3"/>
        <v>0</v>
      </c>
      <c r="R6" t="str">
        <f t="shared" si="4"/>
        <v>60:0</v>
      </c>
      <c r="S6" t="str">
        <f t="shared" si="5"/>
        <v>CL 60:0</v>
      </c>
      <c r="T6" t="s">
        <v>869</v>
      </c>
      <c r="U6">
        <v>702719</v>
      </c>
      <c r="V6">
        <v>867355</v>
      </c>
      <c r="W6">
        <v>784915</v>
      </c>
      <c r="X6">
        <v>625058</v>
      </c>
      <c r="Y6">
        <v>1028812</v>
      </c>
      <c r="Z6">
        <v>643533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895</v>
      </c>
      <c r="B7" t="str">
        <f t="shared" si="0"/>
        <v>CL 12:0_12:0_15:0_22:3</v>
      </c>
      <c r="C7" t="str">
        <f t="shared" si="1"/>
        <v>12:0_12:0_15:0_22:3</v>
      </c>
      <c r="D7" t="str" cm="1">
        <f t="array" ref="D7:G7">_xlfn.TEXTSPLIT(C7,"_")</f>
        <v>12:0</v>
      </c>
      <c r="E7" t="str">
        <v>12:0</v>
      </c>
      <c r="F7" t="str">
        <v>15:0</v>
      </c>
      <c r="G7" t="str">
        <v>22:3</v>
      </c>
      <c r="H7" cm="1">
        <f t="array" ref="H7:I7">IF(ISBLANK(D7), "", VALUE(_xlfn.TEXTSPLIT(D7,":")))</f>
        <v>12</v>
      </c>
      <c r="I7">
        <v>0</v>
      </c>
      <c r="J7" cm="1">
        <f t="array" ref="J7:K7">IF(ISBLANK(E7), "", VALUE(_xlfn.TEXTSPLIT(E7,":")))</f>
        <v>12</v>
      </c>
      <c r="K7">
        <v>0</v>
      </c>
      <c r="L7" cm="1">
        <f t="array" ref="L7:M7">IF(ISBLANK(F7), "", VALUE(_xlfn.TEXTSPLIT(F7,":")))</f>
        <v>15</v>
      </c>
      <c r="M7">
        <v>0</v>
      </c>
      <c r="N7" cm="1">
        <f t="array" ref="N7:O7">IF(ISBLANK(G7), "", VALUE(_xlfn.TEXTSPLIT(G7,":")))</f>
        <v>22</v>
      </c>
      <c r="O7">
        <v>3</v>
      </c>
      <c r="P7">
        <f t="shared" si="2"/>
        <v>61</v>
      </c>
      <c r="Q7">
        <f t="shared" si="3"/>
        <v>3</v>
      </c>
      <c r="R7" t="str">
        <f t="shared" si="4"/>
        <v>61:3</v>
      </c>
      <c r="S7" t="str">
        <f t="shared" si="5"/>
        <v>CL 61:3</v>
      </c>
      <c r="T7" t="s">
        <v>869</v>
      </c>
      <c r="U7">
        <v>305169</v>
      </c>
      <c r="V7">
        <v>425386</v>
      </c>
      <c r="W7">
        <v>293169</v>
      </c>
      <c r="X7">
        <v>0</v>
      </c>
      <c r="Y7">
        <v>21493</v>
      </c>
      <c r="Z7">
        <v>0</v>
      </c>
      <c r="AA7">
        <v>900415</v>
      </c>
      <c r="AB7">
        <v>827200</v>
      </c>
      <c r="AC7">
        <v>823522</v>
      </c>
      <c r="AD7">
        <v>0</v>
      </c>
      <c r="AE7">
        <v>0</v>
      </c>
      <c r="AF7">
        <v>0</v>
      </c>
    </row>
    <row r="8" spans="1:32" x14ac:dyDescent="0.3">
      <c r="A8" t="s">
        <v>895</v>
      </c>
      <c r="B8" t="str">
        <f t="shared" si="0"/>
        <v>CL 12:0_12:0_15:0_22:3</v>
      </c>
      <c r="C8" t="str">
        <f t="shared" si="1"/>
        <v>12:0_12:0_15:0_22:3</v>
      </c>
      <c r="D8" t="str" cm="1">
        <f t="array" ref="D8:G8">_xlfn.TEXTSPLIT(C8,"_")</f>
        <v>12:0</v>
      </c>
      <c r="E8" t="str">
        <v>12:0</v>
      </c>
      <c r="F8" t="str">
        <v>15:0</v>
      </c>
      <c r="G8" t="str">
        <v>22:3</v>
      </c>
      <c r="H8" cm="1">
        <f t="array" ref="H8:I8">IF(ISBLANK(D8), "", VALUE(_xlfn.TEXTSPLIT(D8,":")))</f>
        <v>12</v>
      </c>
      <c r="I8">
        <v>0</v>
      </c>
      <c r="J8" cm="1">
        <f t="array" ref="J8:K8">IF(ISBLANK(E8), "", VALUE(_xlfn.TEXTSPLIT(E8,":")))</f>
        <v>12</v>
      </c>
      <c r="K8">
        <v>0</v>
      </c>
      <c r="L8" cm="1">
        <f t="array" ref="L8:M8">IF(ISBLANK(F8), "", VALUE(_xlfn.TEXTSPLIT(F8,":")))</f>
        <v>15</v>
      </c>
      <c r="M8">
        <v>0</v>
      </c>
      <c r="N8" cm="1">
        <f t="array" ref="N8:O8">IF(ISBLANK(G8), "", VALUE(_xlfn.TEXTSPLIT(G8,":")))</f>
        <v>22</v>
      </c>
      <c r="O8">
        <v>3</v>
      </c>
      <c r="P8">
        <f t="shared" si="2"/>
        <v>61</v>
      </c>
      <c r="Q8">
        <f t="shared" si="3"/>
        <v>3</v>
      </c>
      <c r="R8" t="str">
        <f t="shared" si="4"/>
        <v>61:3</v>
      </c>
      <c r="S8" t="str">
        <f t="shared" si="5"/>
        <v>CL 61:3</v>
      </c>
      <c r="T8" t="s">
        <v>869</v>
      </c>
      <c r="U8">
        <v>530774</v>
      </c>
      <c r="V8">
        <v>754600</v>
      </c>
      <c r="W8">
        <v>1211100</v>
      </c>
      <c r="X8">
        <v>20299</v>
      </c>
      <c r="Y8">
        <v>0</v>
      </c>
      <c r="Z8">
        <v>0</v>
      </c>
      <c r="AA8">
        <v>954970</v>
      </c>
      <c r="AB8">
        <v>992141</v>
      </c>
      <c r="AC8">
        <v>927230</v>
      </c>
      <c r="AD8">
        <v>0</v>
      </c>
      <c r="AE8">
        <v>0</v>
      </c>
      <c r="AF8">
        <v>0</v>
      </c>
    </row>
    <row r="9" spans="1:32" x14ac:dyDescent="0.3">
      <c r="A9" t="s">
        <v>901</v>
      </c>
      <c r="B9" t="str">
        <f t="shared" si="0"/>
        <v>CL 12:0_14:0_17:0_18:2</v>
      </c>
      <c r="C9" t="str">
        <f t="shared" si="1"/>
        <v>12:0_14:0_17:0_18:2</v>
      </c>
      <c r="D9" t="str" cm="1">
        <f t="array" ref="D9:G9">_xlfn.TEXTSPLIT(C9,"_")</f>
        <v>12:0</v>
      </c>
      <c r="E9" t="str">
        <v>14:0</v>
      </c>
      <c r="F9" t="str">
        <v>17:0</v>
      </c>
      <c r="G9" t="str">
        <v>18:2</v>
      </c>
      <c r="H9" cm="1">
        <f t="array" ref="H9:I9">IF(ISBLANK(D9), "", VALUE(_xlfn.TEXTSPLIT(D9,":")))</f>
        <v>12</v>
      </c>
      <c r="I9">
        <v>0</v>
      </c>
      <c r="J9" cm="1">
        <f t="array" ref="J9:K9">IF(ISBLANK(E9), "", VALUE(_xlfn.TEXTSPLIT(E9,":")))</f>
        <v>14</v>
      </c>
      <c r="K9">
        <v>0</v>
      </c>
      <c r="L9" cm="1">
        <f t="array" ref="L9:M9">IF(ISBLANK(F9), "", VALUE(_xlfn.TEXTSPLIT(F9,":")))</f>
        <v>17</v>
      </c>
      <c r="M9">
        <v>0</v>
      </c>
      <c r="N9" cm="1">
        <f t="array" ref="N9:O9">IF(ISBLANK(G9), "", VALUE(_xlfn.TEXTSPLIT(G9,":")))</f>
        <v>18</v>
      </c>
      <c r="O9">
        <v>2</v>
      </c>
      <c r="P9">
        <f t="shared" si="2"/>
        <v>61</v>
      </c>
      <c r="Q9">
        <f t="shared" si="3"/>
        <v>2</v>
      </c>
      <c r="R9" t="str">
        <f t="shared" si="4"/>
        <v>61:2</v>
      </c>
      <c r="S9" t="str">
        <f t="shared" si="5"/>
        <v>CL 61:2</v>
      </c>
      <c r="T9" t="s">
        <v>869</v>
      </c>
      <c r="U9">
        <v>58567</v>
      </c>
      <c r="V9">
        <v>164773</v>
      </c>
      <c r="W9">
        <v>139398</v>
      </c>
      <c r="X9">
        <v>187859</v>
      </c>
      <c r="Y9">
        <v>141700</v>
      </c>
      <c r="Z9">
        <v>159221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901</v>
      </c>
      <c r="B10" t="str">
        <f t="shared" si="0"/>
        <v>CL 12:0_14:0_17:0_18:2</v>
      </c>
      <c r="C10" t="str">
        <f t="shared" si="1"/>
        <v>12:0_14:0_17:0_18:2</v>
      </c>
      <c r="D10" t="str" cm="1">
        <f t="array" ref="D10:G10">_xlfn.TEXTSPLIT(C10,"_")</f>
        <v>12:0</v>
      </c>
      <c r="E10" t="str">
        <v>14:0</v>
      </c>
      <c r="F10" t="str">
        <v>17:0</v>
      </c>
      <c r="G10" t="str">
        <v>18:2</v>
      </c>
      <c r="H10" cm="1">
        <f t="array" ref="H10:I10">IF(ISBLANK(D10), "", VALUE(_xlfn.TEXTSPLIT(D10,":")))</f>
        <v>12</v>
      </c>
      <c r="I10">
        <v>0</v>
      </c>
      <c r="J10" cm="1">
        <f t="array" ref="J10:K10">IF(ISBLANK(E10), "", VALUE(_xlfn.TEXTSPLIT(E10,":")))</f>
        <v>14</v>
      </c>
      <c r="K10">
        <v>0</v>
      </c>
      <c r="L10" cm="1">
        <f t="array" ref="L10:M10">IF(ISBLANK(F10), "", VALUE(_xlfn.TEXTSPLIT(F10,":")))</f>
        <v>17</v>
      </c>
      <c r="M10">
        <v>0</v>
      </c>
      <c r="N10" cm="1">
        <f t="array" ref="N10:O10">IF(ISBLANK(G10), "", VALUE(_xlfn.TEXTSPLIT(G10,":")))</f>
        <v>18</v>
      </c>
      <c r="O10">
        <v>2</v>
      </c>
      <c r="P10">
        <f t="shared" si="2"/>
        <v>61</v>
      </c>
      <c r="Q10">
        <f t="shared" si="3"/>
        <v>2</v>
      </c>
      <c r="R10" t="str">
        <f t="shared" si="4"/>
        <v>61:2</v>
      </c>
      <c r="S10" t="str">
        <f t="shared" si="5"/>
        <v>CL 61:2</v>
      </c>
      <c r="T10" t="s">
        <v>869</v>
      </c>
      <c r="U10">
        <v>153571</v>
      </c>
      <c r="V10">
        <v>283055</v>
      </c>
      <c r="W10">
        <v>360897</v>
      </c>
      <c r="X10">
        <v>242459</v>
      </c>
      <c r="Y10">
        <v>297928</v>
      </c>
      <c r="Z10">
        <v>366981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913</v>
      </c>
      <c r="B11" t="str">
        <f t="shared" si="0"/>
        <v>CL 12:0_14:0_17:0_18:0</v>
      </c>
      <c r="C11" t="str">
        <f t="shared" si="1"/>
        <v>12:0_14:0_17:0_18:0</v>
      </c>
      <c r="D11" t="str" cm="1">
        <f t="array" ref="D11:G11">_xlfn.TEXTSPLIT(C11,"_")</f>
        <v>12:0</v>
      </c>
      <c r="E11" t="str">
        <v>14:0</v>
      </c>
      <c r="F11" t="str">
        <v>17:0</v>
      </c>
      <c r="G11" t="str">
        <v>18:0</v>
      </c>
      <c r="H11" cm="1">
        <f t="array" ref="H11:I11">IF(ISBLANK(D11), "", VALUE(_xlfn.TEXTSPLIT(D11,":")))</f>
        <v>12</v>
      </c>
      <c r="I11">
        <v>0</v>
      </c>
      <c r="J11" cm="1">
        <f t="array" ref="J11:K11">IF(ISBLANK(E11), "", VALUE(_xlfn.TEXTSPLIT(E11,":")))</f>
        <v>14</v>
      </c>
      <c r="K11">
        <v>0</v>
      </c>
      <c r="L11" cm="1">
        <f t="array" ref="L11:M11">IF(ISBLANK(F11), "", VALUE(_xlfn.TEXTSPLIT(F11,":")))</f>
        <v>17</v>
      </c>
      <c r="M11">
        <v>0</v>
      </c>
      <c r="N11" cm="1">
        <f t="array" ref="N11:O11">IF(ISBLANK(G11), "", VALUE(_xlfn.TEXTSPLIT(G11,":")))</f>
        <v>18</v>
      </c>
      <c r="O11">
        <v>0</v>
      </c>
      <c r="P11">
        <f t="shared" si="2"/>
        <v>61</v>
      </c>
      <c r="Q11">
        <f t="shared" si="3"/>
        <v>0</v>
      </c>
      <c r="R11" t="str">
        <f t="shared" si="4"/>
        <v>61:0</v>
      </c>
      <c r="S11" t="str">
        <f t="shared" si="5"/>
        <v>CL 61:0</v>
      </c>
      <c r="T11" t="s">
        <v>869</v>
      </c>
      <c r="U11">
        <v>788600</v>
      </c>
      <c r="V11">
        <v>1041202</v>
      </c>
      <c r="W11">
        <v>958073</v>
      </c>
      <c r="X11">
        <v>0</v>
      </c>
      <c r="Y11">
        <v>13311</v>
      </c>
      <c r="Z11">
        <v>0</v>
      </c>
      <c r="AA11">
        <v>1181526</v>
      </c>
      <c r="AB11">
        <v>1423899</v>
      </c>
      <c r="AC11">
        <v>973525</v>
      </c>
      <c r="AD11">
        <v>0</v>
      </c>
      <c r="AE11">
        <v>0</v>
      </c>
      <c r="AF11">
        <v>0</v>
      </c>
    </row>
    <row r="12" spans="1:32" x14ac:dyDescent="0.3">
      <c r="A12" t="s">
        <v>933</v>
      </c>
      <c r="B12" t="str">
        <f t="shared" si="0"/>
        <v>CL 12:0_12:0_16:0_22:3</v>
      </c>
      <c r="C12" t="str">
        <f t="shared" si="1"/>
        <v>12:0_12:0_16:0_22:3</v>
      </c>
      <c r="D12" t="str" cm="1">
        <f t="array" ref="D12:G12">_xlfn.TEXTSPLIT(C12,"_")</f>
        <v>12:0</v>
      </c>
      <c r="E12" t="str">
        <v>12:0</v>
      </c>
      <c r="F12" t="str">
        <v>16:0</v>
      </c>
      <c r="G12" t="str">
        <v>22:3</v>
      </c>
      <c r="H12" cm="1">
        <f t="array" ref="H12:I12">IF(ISBLANK(D12), "", VALUE(_xlfn.TEXTSPLIT(D12,":")))</f>
        <v>12</v>
      </c>
      <c r="I12">
        <v>0</v>
      </c>
      <c r="J12" cm="1">
        <f t="array" ref="J12:K12">IF(ISBLANK(E12), "", VALUE(_xlfn.TEXTSPLIT(E12,":")))</f>
        <v>12</v>
      </c>
      <c r="K12">
        <v>0</v>
      </c>
      <c r="L12" cm="1">
        <f t="array" ref="L12:M12">IF(ISBLANK(F12), "", VALUE(_xlfn.TEXTSPLIT(F12,":")))</f>
        <v>16</v>
      </c>
      <c r="M12">
        <v>0</v>
      </c>
      <c r="N12" cm="1">
        <f t="array" ref="N12:O12">IF(ISBLANK(G12), "", VALUE(_xlfn.TEXTSPLIT(G12,":")))</f>
        <v>22</v>
      </c>
      <c r="O12">
        <v>3</v>
      </c>
      <c r="P12">
        <f t="shared" si="2"/>
        <v>62</v>
      </c>
      <c r="Q12">
        <f t="shared" si="3"/>
        <v>3</v>
      </c>
      <c r="R12" t="str">
        <f t="shared" si="4"/>
        <v>62:3</v>
      </c>
      <c r="S12" t="str">
        <f t="shared" si="5"/>
        <v>CL 62:3</v>
      </c>
      <c r="T12" t="s">
        <v>869</v>
      </c>
      <c r="U12">
        <v>327265</v>
      </c>
      <c r="V12">
        <v>381355</v>
      </c>
      <c r="W12">
        <v>374549</v>
      </c>
      <c r="X12">
        <v>0</v>
      </c>
      <c r="Y12">
        <v>0</v>
      </c>
      <c r="Z12">
        <v>0</v>
      </c>
      <c r="AA12">
        <v>1984393</v>
      </c>
      <c r="AB12">
        <v>383175</v>
      </c>
      <c r="AC12">
        <v>1491640</v>
      </c>
      <c r="AD12">
        <v>0</v>
      </c>
      <c r="AE12">
        <v>0</v>
      </c>
      <c r="AF12">
        <v>0</v>
      </c>
    </row>
    <row r="13" spans="1:32" x14ac:dyDescent="0.3">
      <c r="A13" t="s">
        <v>938</v>
      </c>
      <c r="B13" t="str">
        <f t="shared" si="0"/>
        <v>CL 14:0_15:0_15:0_18:3</v>
      </c>
      <c r="C13" t="str">
        <f t="shared" si="1"/>
        <v>14:0_15:0_15:0_18:3</v>
      </c>
      <c r="D13" t="str" cm="1">
        <f t="array" ref="D13:G13">_xlfn.TEXTSPLIT(C13,"_")</f>
        <v>14:0</v>
      </c>
      <c r="E13" t="str">
        <v>15:0</v>
      </c>
      <c r="F13" t="str">
        <v>15:0</v>
      </c>
      <c r="G13" t="str">
        <v>18:3</v>
      </c>
      <c r="H13" cm="1">
        <f t="array" ref="H13:I13">IF(ISBLANK(D13), "", VALUE(_xlfn.TEXTSPLIT(D13,":")))</f>
        <v>14</v>
      </c>
      <c r="I13">
        <v>0</v>
      </c>
      <c r="J13" cm="1">
        <f t="array" ref="J13:K13">IF(ISBLANK(E13), "", VALUE(_xlfn.TEXTSPLIT(E13,":")))</f>
        <v>15</v>
      </c>
      <c r="K13">
        <v>0</v>
      </c>
      <c r="L13" cm="1">
        <f t="array" ref="L13:M13">IF(ISBLANK(F13), "", VALUE(_xlfn.TEXTSPLIT(F13,":")))</f>
        <v>15</v>
      </c>
      <c r="M13">
        <v>0</v>
      </c>
      <c r="N13" cm="1">
        <f t="array" ref="N13:O13">IF(ISBLANK(G13), "", VALUE(_xlfn.TEXTSPLIT(G13,":")))</f>
        <v>18</v>
      </c>
      <c r="O13">
        <v>3</v>
      </c>
      <c r="P13">
        <f t="shared" si="2"/>
        <v>62</v>
      </c>
      <c r="Q13">
        <f t="shared" si="3"/>
        <v>3</v>
      </c>
      <c r="R13" t="str">
        <f t="shared" si="4"/>
        <v>62:3</v>
      </c>
      <c r="S13" t="str">
        <f t="shared" si="5"/>
        <v>CL 62:3</v>
      </c>
      <c r="T13" t="s">
        <v>869</v>
      </c>
      <c r="U13">
        <v>525570</v>
      </c>
      <c r="V13">
        <v>1044363</v>
      </c>
      <c r="W13">
        <v>831709</v>
      </c>
      <c r="X13">
        <v>0</v>
      </c>
      <c r="Y13">
        <v>27705</v>
      </c>
      <c r="Z13">
        <v>0</v>
      </c>
      <c r="AA13">
        <v>2200191</v>
      </c>
      <c r="AB13">
        <v>4291382</v>
      </c>
      <c r="AC13">
        <v>2334082</v>
      </c>
      <c r="AD13">
        <v>0</v>
      </c>
      <c r="AE13">
        <v>0</v>
      </c>
      <c r="AF13">
        <v>0</v>
      </c>
    </row>
    <row r="14" spans="1:32" x14ac:dyDescent="0.3">
      <c r="A14" t="s">
        <v>968</v>
      </c>
      <c r="B14" t="str">
        <f t="shared" si="0"/>
        <v>CL 12:0_12:0_12:0_26:0</v>
      </c>
      <c r="C14" t="str">
        <f t="shared" si="1"/>
        <v>12:0_12:0_12:0_26:0</v>
      </c>
      <c r="D14" t="str" cm="1">
        <f t="array" ref="D14:G14">_xlfn.TEXTSPLIT(C14,"_")</f>
        <v>12:0</v>
      </c>
      <c r="E14" t="str">
        <v>12:0</v>
      </c>
      <c r="F14" t="str">
        <v>12:0</v>
      </c>
      <c r="G14" t="str">
        <v>26:0</v>
      </c>
      <c r="H14" cm="1">
        <f t="array" ref="H14:I14">IF(ISBLANK(D14), "", VALUE(_xlfn.TEXTSPLIT(D14,":")))</f>
        <v>12</v>
      </c>
      <c r="I14">
        <v>0</v>
      </c>
      <c r="J14" cm="1">
        <f t="array" ref="J14:K14">IF(ISBLANK(E14), "", VALUE(_xlfn.TEXTSPLIT(E14,":")))</f>
        <v>12</v>
      </c>
      <c r="K14">
        <v>0</v>
      </c>
      <c r="L14" cm="1">
        <f t="array" ref="L14:M14">IF(ISBLANK(F14), "", VALUE(_xlfn.TEXTSPLIT(F14,":")))</f>
        <v>12</v>
      </c>
      <c r="M14">
        <v>0</v>
      </c>
      <c r="N14" cm="1">
        <f t="array" ref="N14:O14">IF(ISBLANK(G14), "", VALUE(_xlfn.TEXTSPLIT(G14,":")))</f>
        <v>26</v>
      </c>
      <c r="O14">
        <v>0</v>
      </c>
      <c r="P14">
        <f t="shared" si="2"/>
        <v>62</v>
      </c>
      <c r="Q14">
        <f t="shared" si="3"/>
        <v>0</v>
      </c>
      <c r="R14" t="str">
        <f t="shared" si="4"/>
        <v>62:0</v>
      </c>
      <c r="S14" t="str">
        <f t="shared" si="5"/>
        <v>CL 62:0</v>
      </c>
      <c r="T14" t="s">
        <v>869</v>
      </c>
      <c r="U14">
        <v>495254</v>
      </c>
      <c r="V14">
        <v>998483</v>
      </c>
      <c r="W14">
        <v>507623</v>
      </c>
      <c r="X14">
        <v>0</v>
      </c>
      <c r="Y14">
        <v>0</v>
      </c>
      <c r="Z14">
        <v>12081</v>
      </c>
      <c r="AA14">
        <v>447226</v>
      </c>
      <c r="AB14">
        <v>1224514</v>
      </c>
      <c r="AC14">
        <v>502663</v>
      </c>
      <c r="AD14">
        <v>0</v>
      </c>
      <c r="AE14">
        <v>0</v>
      </c>
      <c r="AF14">
        <v>0</v>
      </c>
    </row>
    <row r="15" spans="1:32" x14ac:dyDescent="0.3">
      <c r="A15" t="s">
        <v>988</v>
      </c>
      <c r="B15" t="str">
        <f t="shared" si="0"/>
        <v xml:space="preserve"> </v>
      </c>
      <c r="C15" t="str">
        <f t="shared" si="1"/>
        <v/>
      </c>
      <c r="D15" t="e" cm="1">
        <f t="array" ref="D15">_xlfn.TEXTSPLIT(C15,"_")</f>
        <v>#VALUE!</v>
      </c>
      <c r="H15" t="e" cm="1">
        <f t="array" ref="H15">IF(ISBLANK(D15), "", VALUE(_xlfn.TEXTSPLIT(D15,":")))</f>
        <v>#VALUE!</v>
      </c>
      <c r="J15" t="str" cm="1">
        <f t="array" ref="J15">IF(ISBLANK(E15), "", VALUE(_xlfn.TEXTSPLIT(E15,":")))</f>
        <v/>
      </c>
      <c r="L15" t="str" cm="1">
        <f t="array" ref="L15">IF(ISBLANK(F15), "", VALUE(_xlfn.TEXTSPLIT(F15,":")))</f>
        <v/>
      </c>
      <c r="N15" t="str" cm="1">
        <f t="array" ref="N15">IF(ISBLANK(G15), "", VALUE(_xlfn.TEXTSPLIT(G15,":")))</f>
        <v/>
      </c>
      <c r="P15" t="e">
        <f t="shared" si="2"/>
        <v>#VALUE!</v>
      </c>
      <c r="Q15">
        <f t="shared" si="3"/>
        <v>0</v>
      </c>
      <c r="R15" t="str">
        <f t="shared" si="4"/>
        <v/>
      </c>
      <c r="S15" t="str">
        <f t="shared" si="5"/>
        <v>CL 63:3|CL 31:0_32:3</v>
      </c>
      <c r="T15" t="s">
        <v>869</v>
      </c>
      <c r="U15">
        <v>4833476</v>
      </c>
      <c r="V15">
        <v>5945571</v>
      </c>
      <c r="W15">
        <v>6505706</v>
      </c>
      <c r="X15">
        <v>359863</v>
      </c>
      <c r="Y15">
        <v>183506</v>
      </c>
      <c r="Z15">
        <v>390925</v>
      </c>
      <c r="AA15">
        <v>9148141</v>
      </c>
      <c r="AB15">
        <v>8452512</v>
      </c>
      <c r="AC15">
        <v>7765259</v>
      </c>
      <c r="AD15">
        <v>0</v>
      </c>
      <c r="AE15">
        <v>0</v>
      </c>
      <c r="AF15">
        <v>0</v>
      </c>
    </row>
    <row r="16" spans="1:32" x14ac:dyDescent="0.3">
      <c r="A16" t="s">
        <v>994</v>
      </c>
      <c r="B16" t="str">
        <f t="shared" si="0"/>
        <v>CL 12:0_15:0_18:1_18:1</v>
      </c>
      <c r="C16" t="str">
        <f t="shared" si="1"/>
        <v>12:0_15:0_18:1_18:1</v>
      </c>
      <c r="D16" t="str" cm="1">
        <f t="array" ref="D16:G16">_xlfn.TEXTSPLIT(C16,"_")</f>
        <v>12:0</v>
      </c>
      <c r="E16" t="str">
        <v>15:0</v>
      </c>
      <c r="F16" t="str">
        <v>18:1</v>
      </c>
      <c r="G16" t="str">
        <v>18:1</v>
      </c>
      <c r="H16" cm="1">
        <f t="array" ref="H16:I16">IF(ISBLANK(D16), "", VALUE(_xlfn.TEXTSPLIT(D16,":")))</f>
        <v>12</v>
      </c>
      <c r="I16">
        <v>0</v>
      </c>
      <c r="J16" cm="1">
        <f t="array" ref="J16:K16">IF(ISBLANK(E16), "", VALUE(_xlfn.TEXTSPLIT(E16,":")))</f>
        <v>15</v>
      </c>
      <c r="K16">
        <v>0</v>
      </c>
      <c r="L16" cm="1">
        <f t="array" ref="L16:M16">IF(ISBLANK(F16), "", VALUE(_xlfn.TEXTSPLIT(F16,":")))</f>
        <v>18</v>
      </c>
      <c r="M16">
        <v>1</v>
      </c>
      <c r="N16" cm="1">
        <f t="array" ref="N16:O16">IF(ISBLANK(G16), "", VALUE(_xlfn.TEXTSPLIT(G16,":")))</f>
        <v>18</v>
      </c>
      <c r="O16">
        <v>1</v>
      </c>
      <c r="P16">
        <f t="shared" si="2"/>
        <v>63</v>
      </c>
      <c r="Q16">
        <f t="shared" si="3"/>
        <v>2</v>
      </c>
      <c r="R16" t="str">
        <f t="shared" si="4"/>
        <v>63:2</v>
      </c>
      <c r="S16" t="str">
        <f t="shared" si="5"/>
        <v>CL 63:2</v>
      </c>
      <c r="T16" t="s">
        <v>869</v>
      </c>
      <c r="U16">
        <v>8497460</v>
      </c>
      <c r="V16">
        <v>12165433</v>
      </c>
      <c r="W16">
        <v>12229875</v>
      </c>
      <c r="X16">
        <v>9969560</v>
      </c>
      <c r="Y16">
        <v>9990644</v>
      </c>
      <c r="Z16">
        <v>11576608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1000</v>
      </c>
      <c r="B17" t="str">
        <f t="shared" si="0"/>
        <v>CL 12:0_15:0_18:0_18:2</v>
      </c>
      <c r="C17" t="str">
        <f t="shared" si="1"/>
        <v>12:0_15:0_18:0_18:2</v>
      </c>
      <c r="D17" t="str" cm="1">
        <f t="array" ref="D17:G17">_xlfn.TEXTSPLIT(C17,"_")</f>
        <v>12:0</v>
      </c>
      <c r="E17" t="str">
        <v>15:0</v>
      </c>
      <c r="F17" t="str">
        <v>18:0</v>
      </c>
      <c r="G17" t="str">
        <v>18:2</v>
      </c>
      <c r="H17" cm="1">
        <f t="array" ref="H17:I17">IF(ISBLANK(D17), "", VALUE(_xlfn.TEXTSPLIT(D17,":")))</f>
        <v>12</v>
      </c>
      <c r="I17">
        <v>0</v>
      </c>
      <c r="J17" cm="1">
        <f t="array" ref="J17:K17">IF(ISBLANK(E17), "", VALUE(_xlfn.TEXTSPLIT(E17,":")))</f>
        <v>15</v>
      </c>
      <c r="K17">
        <v>0</v>
      </c>
      <c r="L17" cm="1">
        <f t="array" ref="L17:M17">IF(ISBLANK(F17), "", VALUE(_xlfn.TEXTSPLIT(F17,":")))</f>
        <v>18</v>
      </c>
      <c r="M17">
        <v>0</v>
      </c>
      <c r="N17" cm="1">
        <f t="array" ref="N17:O17">IF(ISBLANK(G17), "", VALUE(_xlfn.TEXTSPLIT(G17,":")))</f>
        <v>18</v>
      </c>
      <c r="O17">
        <v>2</v>
      </c>
      <c r="P17">
        <f t="shared" si="2"/>
        <v>63</v>
      </c>
      <c r="Q17">
        <f t="shared" si="3"/>
        <v>2</v>
      </c>
      <c r="R17" t="str">
        <f t="shared" si="4"/>
        <v>63:2</v>
      </c>
      <c r="S17" t="str">
        <f>IF(ISNUMBER(P17),_xlfn.CONCAT(T17," ",R17), A17)</f>
        <v>CL 63:2</v>
      </c>
      <c r="T17" t="s">
        <v>869</v>
      </c>
      <c r="U17">
        <v>6622388</v>
      </c>
      <c r="V17">
        <v>9752685</v>
      </c>
      <c r="W17">
        <v>8350453</v>
      </c>
      <c r="X17">
        <v>7260531</v>
      </c>
      <c r="Y17">
        <v>8649364</v>
      </c>
      <c r="Z17">
        <v>7285641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1009</v>
      </c>
      <c r="B18" t="str">
        <f t="shared" si="0"/>
        <v>CL 12:0_12:0_24:0_15:1</v>
      </c>
      <c r="C18" t="str">
        <f t="shared" si="1"/>
        <v>12:0_12:0_24:0_15:1</v>
      </c>
      <c r="D18" t="str" cm="1">
        <f t="array" ref="D18:G18">_xlfn.TEXTSPLIT(C18,"_")</f>
        <v>12:0</v>
      </c>
      <c r="E18" t="str">
        <v>12:0</v>
      </c>
      <c r="F18" t="str">
        <v>24:0</v>
      </c>
      <c r="G18" t="str">
        <v>15:1</v>
      </c>
      <c r="H18" cm="1">
        <f t="array" ref="H18:I18">IF(ISBLANK(D18), "", VALUE(_xlfn.TEXTSPLIT(D18,":")))</f>
        <v>12</v>
      </c>
      <c r="I18">
        <v>0</v>
      </c>
      <c r="J18" cm="1">
        <f t="array" ref="J18:K18">IF(ISBLANK(E18), "", VALUE(_xlfn.TEXTSPLIT(E18,":")))</f>
        <v>12</v>
      </c>
      <c r="K18">
        <v>0</v>
      </c>
      <c r="L18" cm="1">
        <f t="array" ref="L18:M18">IF(ISBLANK(F18), "", VALUE(_xlfn.TEXTSPLIT(F18,":")))</f>
        <v>24</v>
      </c>
      <c r="M18">
        <v>0</v>
      </c>
      <c r="N18" cm="1">
        <f t="array" ref="N18:O18">IF(ISBLANK(G18), "", VALUE(_xlfn.TEXTSPLIT(G18,":")))</f>
        <v>15</v>
      </c>
      <c r="O18">
        <v>1</v>
      </c>
      <c r="P18">
        <f t="shared" si="2"/>
        <v>63</v>
      </c>
      <c r="Q18">
        <f t="shared" si="3"/>
        <v>1</v>
      </c>
      <c r="R18" t="str">
        <f t="shared" si="4"/>
        <v>63:1</v>
      </c>
      <c r="S18" t="str">
        <f t="shared" ref="S18:S81" si="6">IF(ISNUMBER(P18),_xlfn.CONCAT(T18," ",R18), A18)</f>
        <v>CL 63:1</v>
      </c>
      <c r="T18" t="s">
        <v>869</v>
      </c>
      <c r="U18">
        <v>571766</v>
      </c>
      <c r="V18">
        <v>938595</v>
      </c>
      <c r="W18">
        <v>1135818</v>
      </c>
      <c r="X18">
        <v>926298</v>
      </c>
      <c r="Y18">
        <v>1092054</v>
      </c>
      <c r="Z18">
        <v>758633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1009</v>
      </c>
      <c r="B19" t="str">
        <f t="shared" si="0"/>
        <v>CL 12:0_12:0_24:0_15:1</v>
      </c>
      <c r="C19" t="str">
        <f t="shared" si="1"/>
        <v>12:0_12:0_24:0_15:1</v>
      </c>
      <c r="D19" t="str" cm="1">
        <f t="array" ref="D19:G19">_xlfn.TEXTSPLIT(C19,"_")</f>
        <v>12:0</v>
      </c>
      <c r="E19" t="str">
        <v>12:0</v>
      </c>
      <c r="F19" t="str">
        <v>24:0</v>
      </c>
      <c r="G19" t="str">
        <v>15:1</v>
      </c>
      <c r="H19" cm="1">
        <f t="array" ref="H19:I19">IF(ISBLANK(D19), "", VALUE(_xlfn.TEXTSPLIT(D19,":")))</f>
        <v>12</v>
      </c>
      <c r="I19">
        <v>0</v>
      </c>
      <c r="J19" cm="1">
        <f t="array" ref="J19:K19">IF(ISBLANK(E19), "", VALUE(_xlfn.TEXTSPLIT(E19,":")))</f>
        <v>12</v>
      </c>
      <c r="K19">
        <v>0</v>
      </c>
      <c r="L19" cm="1">
        <f t="array" ref="L19:M19">IF(ISBLANK(F19), "", VALUE(_xlfn.TEXTSPLIT(F19,":")))</f>
        <v>24</v>
      </c>
      <c r="M19">
        <v>0</v>
      </c>
      <c r="N19" cm="1">
        <f t="array" ref="N19:O19">IF(ISBLANK(G19), "", VALUE(_xlfn.TEXTSPLIT(G19,":")))</f>
        <v>15</v>
      </c>
      <c r="O19">
        <v>1</v>
      </c>
      <c r="P19">
        <f t="shared" si="2"/>
        <v>63</v>
      </c>
      <c r="Q19">
        <f t="shared" si="3"/>
        <v>1</v>
      </c>
      <c r="R19" t="str">
        <f t="shared" si="4"/>
        <v>63:1</v>
      </c>
      <c r="S19" t="str">
        <f t="shared" si="6"/>
        <v>CL 63:1</v>
      </c>
      <c r="T19" t="s">
        <v>869</v>
      </c>
      <c r="U19">
        <v>1156734</v>
      </c>
      <c r="V19">
        <v>1300010</v>
      </c>
      <c r="W19">
        <v>1475756</v>
      </c>
      <c r="X19">
        <v>1098429</v>
      </c>
      <c r="Y19">
        <v>1251698</v>
      </c>
      <c r="Z19">
        <v>1291544</v>
      </c>
      <c r="AA19">
        <v>0</v>
      </c>
      <c r="AB19">
        <v>0</v>
      </c>
      <c r="AC19">
        <v>0</v>
      </c>
      <c r="AD19">
        <v>12316</v>
      </c>
      <c r="AE19">
        <v>0</v>
      </c>
      <c r="AF19">
        <v>0</v>
      </c>
    </row>
    <row r="20" spans="1:32" x14ac:dyDescent="0.3">
      <c r="A20" t="s">
        <v>1020</v>
      </c>
      <c r="B20" t="str">
        <f t="shared" si="0"/>
        <v>CL 12:0_12:0_18:0_22:4</v>
      </c>
      <c r="C20" t="str">
        <f t="shared" si="1"/>
        <v>12:0_12:0_18:0_22:4</v>
      </c>
      <c r="D20" t="str" cm="1">
        <f t="array" ref="D20:G20">_xlfn.TEXTSPLIT(C20,"_")</f>
        <v>12:0</v>
      </c>
      <c r="E20" t="str">
        <v>12:0</v>
      </c>
      <c r="F20" t="str">
        <v>18:0</v>
      </c>
      <c r="G20" t="str">
        <v>22:4</v>
      </c>
      <c r="H20" cm="1">
        <f t="array" ref="H20:I20">IF(ISBLANK(D20), "", VALUE(_xlfn.TEXTSPLIT(D20,":")))</f>
        <v>12</v>
      </c>
      <c r="I20">
        <v>0</v>
      </c>
      <c r="J20" cm="1">
        <f t="array" ref="J20:K20">IF(ISBLANK(E20), "", VALUE(_xlfn.TEXTSPLIT(E20,":")))</f>
        <v>12</v>
      </c>
      <c r="K20">
        <v>0</v>
      </c>
      <c r="L20" cm="1">
        <f t="array" ref="L20:M20">IF(ISBLANK(F20), "", VALUE(_xlfn.TEXTSPLIT(F20,":")))</f>
        <v>18</v>
      </c>
      <c r="M20">
        <v>0</v>
      </c>
      <c r="N20" cm="1">
        <f t="array" ref="N20:O20">IF(ISBLANK(G20), "", VALUE(_xlfn.TEXTSPLIT(G20,":")))</f>
        <v>22</v>
      </c>
      <c r="O20">
        <v>4</v>
      </c>
      <c r="P20">
        <f t="shared" si="2"/>
        <v>64</v>
      </c>
      <c r="Q20">
        <f t="shared" si="3"/>
        <v>4</v>
      </c>
      <c r="R20" t="str">
        <f t="shared" si="4"/>
        <v>64:4</v>
      </c>
      <c r="S20" t="str">
        <f t="shared" si="6"/>
        <v>CL 64:4</v>
      </c>
      <c r="T20" t="s">
        <v>869</v>
      </c>
      <c r="U20">
        <v>79383</v>
      </c>
      <c r="V20">
        <v>101080</v>
      </c>
      <c r="W20">
        <v>60793</v>
      </c>
      <c r="X20">
        <v>66960</v>
      </c>
      <c r="Y20">
        <v>25686</v>
      </c>
      <c r="Z20">
        <v>19233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1030</v>
      </c>
      <c r="B21" t="str">
        <f t="shared" si="0"/>
        <v>CL 15:0_15:1_17:1_17:1</v>
      </c>
      <c r="C21" t="str">
        <f t="shared" si="1"/>
        <v>15:0_15:1_17:1_17:1</v>
      </c>
      <c r="D21" t="str" cm="1">
        <f t="array" ref="D21:G21">_xlfn.TEXTSPLIT(C21,"_")</f>
        <v>15:0</v>
      </c>
      <c r="E21" t="str">
        <v>15:1</v>
      </c>
      <c r="F21" t="str">
        <v>17:1</v>
      </c>
      <c r="G21" t="str">
        <v>17:1</v>
      </c>
      <c r="H21" cm="1">
        <f t="array" ref="H21:I21">IF(ISBLANK(D21), "", VALUE(_xlfn.TEXTSPLIT(D21,":")))</f>
        <v>15</v>
      </c>
      <c r="I21">
        <v>0</v>
      </c>
      <c r="J21" cm="1">
        <f t="array" ref="J21:K21">IF(ISBLANK(E21), "", VALUE(_xlfn.TEXTSPLIT(E21,":")))</f>
        <v>15</v>
      </c>
      <c r="K21">
        <v>1</v>
      </c>
      <c r="L21" cm="1">
        <f t="array" ref="L21:M21">IF(ISBLANK(F21), "", VALUE(_xlfn.TEXTSPLIT(F21,":")))</f>
        <v>17</v>
      </c>
      <c r="M21">
        <v>1</v>
      </c>
      <c r="N21" cm="1">
        <f t="array" ref="N21:O21">IF(ISBLANK(G21), "", VALUE(_xlfn.TEXTSPLIT(G21,":")))</f>
        <v>17</v>
      </c>
      <c r="O21">
        <v>1</v>
      </c>
      <c r="P21">
        <f t="shared" si="2"/>
        <v>64</v>
      </c>
      <c r="Q21">
        <f t="shared" si="3"/>
        <v>3</v>
      </c>
      <c r="R21" t="str">
        <f t="shared" si="4"/>
        <v>64:3</v>
      </c>
      <c r="S21" t="str">
        <f t="shared" si="6"/>
        <v>CL 64:3</v>
      </c>
      <c r="T21" t="s">
        <v>869</v>
      </c>
      <c r="U21">
        <v>5584766</v>
      </c>
      <c r="V21">
        <v>3584740</v>
      </c>
      <c r="W21">
        <v>4064777</v>
      </c>
      <c r="X21">
        <v>360250</v>
      </c>
      <c r="Y21">
        <v>217871</v>
      </c>
      <c r="Z21">
        <v>167756</v>
      </c>
      <c r="AA21">
        <v>3744405</v>
      </c>
      <c r="AB21">
        <v>3686250</v>
      </c>
      <c r="AC21">
        <v>3115526</v>
      </c>
      <c r="AD21">
        <v>0</v>
      </c>
      <c r="AE21">
        <v>0</v>
      </c>
      <c r="AF21">
        <v>0</v>
      </c>
    </row>
    <row r="22" spans="1:32" x14ac:dyDescent="0.3">
      <c r="A22" t="s">
        <v>1036</v>
      </c>
      <c r="B22" t="str">
        <f t="shared" si="0"/>
        <v>CL 12:0_12:0_18:0_22:3</v>
      </c>
      <c r="C22" t="str">
        <f t="shared" si="1"/>
        <v>12:0_12:0_18:0_22:3</v>
      </c>
      <c r="D22" t="str" cm="1">
        <f t="array" ref="D22:G22">_xlfn.TEXTSPLIT(C22,"_")</f>
        <v>12:0</v>
      </c>
      <c r="E22" t="str">
        <v>12:0</v>
      </c>
      <c r="F22" t="str">
        <v>18:0</v>
      </c>
      <c r="G22" t="str">
        <v>22:3</v>
      </c>
      <c r="H22" cm="1">
        <f t="array" ref="H22:I22">IF(ISBLANK(D22), "", VALUE(_xlfn.TEXTSPLIT(D22,":")))</f>
        <v>12</v>
      </c>
      <c r="I22">
        <v>0</v>
      </c>
      <c r="J22" cm="1">
        <f t="array" ref="J22:K22">IF(ISBLANK(E22), "", VALUE(_xlfn.TEXTSPLIT(E22,":")))</f>
        <v>12</v>
      </c>
      <c r="K22">
        <v>0</v>
      </c>
      <c r="L22" cm="1">
        <f t="array" ref="L22:M22">IF(ISBLANK(F22), "", VALUE(_xlfn.TEXTSPLIT(F22,":")))</f>
        <v>18</v>
      </c>
      <c r="M22">
        <v>0</v>
      </c>
      <c r="N22" cm="1">
        <f t="array" ref="N22:O22">IF(ISBLANK(G22), "", VALUE(_xlfn.TEXTSPLIT(G22,":")))</f>
        <v>22</v>
      </c>
      <c r="O22">
        <v>3</v>
      </c>
      <c r="P22">
        <f t="shared" ref="P22:P85" si="7">SUM(H22,J22,L22,N22)</f>
        <v>64</v>
      </c>
      <c r="Q22">
        <f t="shared" ref="Q22:Q85" si="8">SUM(I22,K22,M22,O22)</f>
        <v>3</v>
      </c>
      <c r="R22" t="str">
        <f t="shared" ref="R22:R85" si="9">IF(ISNUMBER(P22),_xlfn.CONCAT(P22,":",Q22), "")</f>
        <v>64:3</v>
      </c>
      <c r="S22" t="str">
        <f t="shared" si="6"/>
        <v>CL 64:3</v>
      </c>
      <c r="T22" t="s">
        <v>869</v>
      </c>
      <c r="U22">
        <v>198889</v>
      </c>
      <c r="V22">
        <v>423709</v>
      </c>
      <c r="W22">
        <v>423630</v>
      </c>
      <c r="X22">
        <v>294775</v>
      </c>
      <c r="Y22">
        <v>53621</v>
      </c>
      <c r="Z22">
        <v>223941</v>
      </c>
      <c r="AA22">
        <v>0</v>
      </c>
      <c r="AB22">
        <v>0</v>
      </c>
      <c r="AC22">
        <v>0</v>
      </c>
      <c r="AD22">
        <v>13258</v>
      </c>
      <c r="AE22">
        <v>0</v>
      </c>
      <c r="AF22">
        <v>0</v>
      </c>
    </row>
    <row r="23" spans="1:32" x14ac:dyDescent="0.3">
      <c r="A23" t="s">
        <v>1046</v>
      </c>
      <c r="B23" t="str">
        <f t="shared" si="0"/>
        <v>CL 12:0_12:0_26:0_14:1</v>
      </c>
      <c r="C23" t="str">
        <f t="shared" si="1"/>
        <v>12:0_12:0_26:0_14:1</v>
      </c>
      <c r="D23" t="str" cm="1">
        <f t="array" ref="D23:G23">_xlfn.TEXTSPLIT(C23,"_")</f>
        <v>12:0</v>
      </c>
      <c r="E23" t="str">
        <v>12:0</v>
      </c>
      <c r="F23" t="str">
        <v>26:0</v>
      </c>
      <c r="G23" t="str">
        <v>14:1</v>
      </c>
      <c r="H23" cm="1">
        <f t="array" ref="H23:I23">IF(ISBLANK(D23), "", VALUE(_xlfn.TEXTSPLIT(D23,":")))</f>
        <v>12</v>
      </c>
      <c r="I23">
        <v>0</v>
      </c>
      <c r="J23" cm="1">
        <f t="array" ref="J23:K23">IF(ISBLANK(E23), "", VALUE(_xlfn.TEXTSPLIT(E23,":")))</f>
        <v>12</v>
      </c>
      <c r="K23">
        <v>0</v>
      </c>
      <c r="L23" cm="1">
        <f t="array" ref="L23:M23">IF(ISBLANK(F23), "", VALUE(_xlfn.TEXTSPLIT(F23,":")))</f>
        <v>26</v>
      </c>
      <c r="M23">
        <v>0</v>
      </c>
      <c r="N23" cm="1">
        <f t="array" ref="N23:O23">IF(ISBLANK(G23), "", VALUE(_xlfn.TEXTSPLIT(G23,":")))</f>
        <v>14</v>
      </c>
      <c r="O23">
        <v>1</v>
      </c>
      <c r="P23">
        <f t="shared" si="7"/>
        <v>64</v>
      </c>
      <c r="Q23">
        <f t="shared" si="8"/>
        <v>1</v>
      </c>
      <c r="R23" t="str">
        <f t="shared" si="9"/>
        <v>64:1</v>
      </c>
      <c r="S23" t="str">
        <f t="shared" si="6"/>
        <v>CL 64:1</v>
      </c>
      <c r="T23" t="s">
        <v>869</v>
      </c>
      <c r="U23">
        <v>2844803</v>
      </c>
      <c r="V23">
        <v>3090922</v>
      </c>
      <c r="W23">
        <v>3472777</v>
      </c>
      <c r="X23">
        <v>3481319</v>
      </c>
      <c r="Y23">
        <v>2947787</v>
      </c>
      <c r="Z23">
        <v>3071441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1061</v>
      </c>
      <c r="B24" t="str">
        <f t="shared" si="0"/>
        <v>CL 12:0_12:0_20:5_22:6</v>
      </c>
      <c r="C24" t="str">
        <f t="shared" si="1"/>
        <v>12:0_12:0_20:5_22:6</v>
      </c>
      <c r="D24" t="str" cm="1">
        <f t="array" ref="D24:G24">_xlfn.TEXTSPLIT(C24,"_")</f>
        <v>12:0</v>
      </c>
      <c r="E24" t="str">
        <v>12:0</v>
      </c>
      <c r="F24" t="str">
        <v>20:5</v>
      </c>
      <c r="G24" t="str">
        <v>22:6</v>
      </c>
      <c r="H24" cm="1">
        <f t="array" ref="H24:I24">IF(ISBLANK(D24), "", VALUE(_xlfn.TEXTSPLIT(D24,":")))</f>
        <v>12</v>
      </c>
      <c r="I24">
        <v>0</v>
      </c>
      <c r="J24" cm="1">
        <f t="array" ref="J24:K24">IF(ISBLANK(E24), "", VALUE(_xlfn.TEXTSPLIT(E24,":")))</f>
        <v>12</v>
      </c>
      <c r="K24">
        <v>0</v>
      </c>
      <c r="L24" cm="1">
        <f t="array" ref="L24:M24">IF(ISBLANK(F24), "", VALUE(_xlfn.TEXTSPLIT(F24,":")))</f>
        <v>20</v>
      </c>
      <c r="M24">
        <v>5</v>
      </c>
      <c r="N24" cm="1">
        <f t="array" ref="N24:O24">IF(ISBLANK(G24), "", VALUE(_xlfn.TEXTSPLIT(G24,":")))</f>
        <v>22</v>
      </c>
      <c r="O24">
        <v>6</v>
      </c>
      <c r="P24">
        <f t="shared" si="7"/>
        <v>66</v>
      </c>
      <c r="Q24">
        <f t="shared" si="8"/>
        <v>11</v>
      </c>
      <c r="R24" t="str">
        <f t="shared" si="9"/>
        <v>66:11</v>
      </c>
      <c r="S24" t="str">
        <f t="shared" si="6"/>
        <v>CL 66:11</v>
      </c>
      <c r="T24" t="s">
        <v>869</v>
      </c>
      <c r="U24">
        <v>42151</v>
      </c>
      <c r="V24">
        <v>79415</v>
      </c>
      <c r="W24">
        <v>77755</v>
      </c>
      <c r="X24">
        <v>0</v>
      </c>
      <c r="Y24">
        <v>0</v>
      </c>
      <c r="Z24">
        <v>0</v>
      </c>
      <c r="AA24">
        <v>178063</v>
      </c>
      <c r="AB24">
        <v>125423</v>
      </c>
      <c r="AC24">
        <v>128625</v>
      </c>
      <c r="AD24">
        <v>0</v>
      </c>
      <c r="AE24">
        <v>0</v>
      </c>
      <c r="AF24">
        <v>0</v>
      </c>
    </row>
    <row r="25" spans="1:32" x14ac:dyDescent="0.3">
      <c r="A25" t="s">
        <v>1071</v>
      </c>
      <c r="B25" t="str">
        <f t="shared" si="0"/>
        <v>CL 12:0_14:0_17:0_22:3</v>
      </c>
      <c r="C25" t="str">
        <f t="shared" si="1"/>
        <v>12:0_14:0_17:0_22:3</v>
      </c>
      <c r="D25" t="str" cm="1">
        <f t="array" ref="D25:G25">_xlfn.TEXTSPLIT(C25,"_")</f>
        <v>12:0</v>
      </c>
      <c r="E25" t="str">
        <v>14:0</v>
      </c>
      <c r="F25" t="str">
        <v>17:0</v>
      </c>
      <c r="G25" t="str">
        <v>22:3</v>
      </c>
      <c r="H25" cm="1">
        <f t="array" ref="H25:I25">IF(ISBLANK(D25), "", VALUE(_xlfn.TEXTSPLIT(D25,":")))</f>
        <v>12</v>
      </c>
      <c r="I25">
        <v>0</v>
      </c>
      <c r="J25" cm="1">
        <f t="array" ref="J25:K25">IF(ISBLANK(E25), "", VALUE(_xlfn.TEXTSPLIT(E25,":")))</f>
        <v>14</v>
      </c>
      <c r="K25">
        <v>0</v>
      </c>
      <c r="L25" cm="1">
        <f t="array" ref="L25:M25">IF(ISBLANK(F25), "", VALUE(_xlfn.TEXTSPLIT(F25,":")))</f>
        <v>17</v>
      </c>
      <c r="M25">
        <v>0</v>
      </c>
      <c r="N25" cm="1">
        <f t="array" ref="N25:O25">IF(ISBLANK(G25), "", VALUE(_xlfn.TEXTSPLIT(G25,":")))</f>
        <v>22</v>
      </c>
      <c r="O25">
        <v>3</v>
      </c>
      <c r="P25">
        <f t="shared" si="7"/>
        <v>65</v>
      </c>
      <c r="Q25">
        <f t="shared" si="8"/>
        <v>3</v>
      </c>
      <c r="R25" t="str">
        <f t="shared" si="9"/>
        <v>65:3</v>
      </c>
      <c r="S25" t="str">
        <f t="shared" si="6"/>
        <v>CL 65:3</v>
      </c>
      <c r="T25" t="s">
        <v>869</v>
      </c>
      <c r="U25">
        <v>706410</v>
      </c>
      <c r="V25">
        <v>1186928</v>
      </c>
      <c r="W25">
        <v>1136207</v>
      </c>
      <c r="X25">
        <v>10490</v>
      </c>
      <c r="Y25">
        <v>0</v>
      </c>
      <c r="Z25">
        <v>0</v>
      </c>
      <c r="AA25">
        <v>914816</v>
      </c>
      <c r="AB25">
        <v>1058830</v>
      </c>
      <c r="AC25">
        <v>864493</v>
      </c>
      <c r="AD25">
        <v>0</v>
      </c>
      <c r="AE25">
        <v>0</v>
      </c>
      <c r="AF25">
        <v>0</v>
      </c>
    </row>
    <row r="26" spans="1:32" x14ac:dyDescent="0.3">
      <c r="A26" t="s">
        <v>1071</v>
      </c>
      <c r="B26" t="str">
        <f t="shared" si="0"/>
        <v>CL 12:0_14:0_17:0_22:3</v>
      </c>
      <c r="C26" t="str">
        <f t="shared" si="1"/>
        <v>12:0_14:0_17:0_22:3</v>
      </c>
      <c r="D26" t="str" cm="1">
        <f t="array" ref="D26:G26">_xlfn.TEXTSPLIT(C26,"_")</f>
        <v>12:0</v>
      </c>
      <c r="E26" t="str">
        <v>14:0</v>
      </c>
      <c r="F26" t="str">
        <v>17:0</v>
      </c>
      <c r="G26" t="str">
        <v>22:3</v>
      </c>
      <c r="H26" cm="1">
        <f t="array" ref="H26:I26">IF(ISBLANK(D26), "", VALUE(_xlfn.TEXTSPLIT(D26,":")))</f>
        <v>12</v>
      </c>
      <c r="I26">
        <v>0</v>
      </c>
      <c r="J26" cm="1">
        <f t="array" ref="J26:K26">IF(ISBLANK(E26), "", VALUE(_xlfn.TEXTSPLIT(E26,":")))</f>
        <v>14</v>
      </c>
      <c r="K26">
        <v>0</v>
      </c>
      <c r="L26" cm="1">
        <f t="array" ref="L26:M26">IF(ISBLANK(F26), "", VALUE(_xlfn.TEXTSPLIT(F26,":")))</f>
        <v>17</v>
      </c>
      <c r="M26">
        <v>0</v>
      </c>
      <c r="N26" cm="1">
        <f t="array" ref="N26:O26">IF(ISBLANK(G26), "", VALUE(_xlfn.TEXTSPLIT(G26,":")))</f>
        <v>22</v>
      </c>
      <c r="O26">
        <v>3</v>
      </c>
      <c r="P26">
        <f t="shared" si="7"/>
        <v>65</v>
      </c>
      <c r="Q26">
        <f t="shared" si="8"/>
        <v>3</v>
      </c>
      <c r="R26" t="str">
        <f t="shared" si="9"/>
        <v>65:3</v>
      </c>
      <c r="S26" t="str">
        <f t="shared" si="6"/>
        <v>CL 65:3</v>
      </c>
      <c r="T26" t="s">
        <v>869</v>
      </c>
      <c r="U26">
        <v>66002</v>
      </c>
      <c r="V26">
        <v>133145</v>
      </c>
      <c r="W26">
        <v>108828</v>
      </c>
      <c r="X26">
        <v>105822</v>
      </c>
      <c r="Y26">
        <v>79057</v>
      </c>
      <c r="Z26">
        <v>77000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1077</v>
      </c>
      <c r="B27" t="str">
        <f t="shared" si="0"/>
        <v>CL 12:0_12:0_26:0_15:1</v>
      </c>
      <c r="C27" t="str">
        <f t="shared" si="1"/>
        <v>12:0_12:0_26:0_15:1</v>
      </c>
      <c r="D27" t="str" cm="1">
        <f t="array" ref="D27:G27">_xlfn.TEXTSPLIT(C27,"_")</f>
        <v>12:0</v>
      </c>
      <c r="E27" t="str">
        <v>12:0</v>
      </c>
      <c r="F27" t="str">
        <v>26:0</v>
      </c>
      <c r="G27" t="str">
        <v>15:1</v>
      </c>
      <c r="H27" cm="1">
        <f t="array" ref="H27:I27">IF(ISBLANK(D27), "", VALUE(_xlfn.TEXTSPLIT(D27,":")))</f>
        <v>12</v>
      </c>
      <c r="I27">
        <v>0</v>
      </c>
      <c r="J27" cm="1">
        <f t="array" ref="J27:K27">IF(ISBLANK(E27), "", VALUE(_xlfn.TEXTSPLIT(E27,":")))</f>
        <v>12</v>
      </c>
      <c r="K27">
        <v>0</v>
      </c>
      <c r="L27" cm="1">
        <f t="array" ref="L27:M27">IF(ISBLANK(F27), "", VALUE(_xlfn.TEXTSPLIT(F27,":")))</f>
        <v>26</v>
      </c>
      <c r="M27">
        <v>0</v>
      </c>
      <c r="N27" cm="1">
        <f t="array" ref="N27:O27">IF(ISBLANK(G27), "", VALUE(_xlfn.TEXTSPLIT(G27,":")))</f>
        <v>15</v>
      </c>
      <c r="O27">
        <v>1</v>
      </c>
      <c r="P27">
        <f t="shared" si="7"/>
        <v>65</v>
      </c>
      <c r="Q27">
        <f t="shared" si="8"/>
        <v>1</v>
      </c>
      <c r="R27" t="str">
        <f t="shared" si="9"/>
        <v>65:1</v>
      </c>
      <c r="S27" t="str">
        <f t="shared" si="6"/>
        <v>CL 65:1</v>
      </c>
      <c r="T27" t="s">
        <v>869</v>
      </c>
      <c r="U27">
        <v>2825127</v>
      </c>
      <c r="V27">
        <v>3337890</v>
      </c>
      <c r="W27">
        <v>3378888</v>
      </c>
      <c r="X27">
        <v>2872775</v>
      </c>
      <c r="Y27">
        <v>3122470</v>
      </c>
      <c r="Z27">
        <v>3371674</v>
      </c>
      <c r="AA27">
        <v>0</v>
      </c>
      <c r="AB27">
        <v>0</v>
      </c>
      <c r="AC27">
        <v>0</v>
      </c>
      <c r="AD27">
        <v>15226</v>
      </c>
      <c r="AE27">
        <v>0</v>
      </c>
      <c r="AF27">
        <v>0</v>
      </c>
    </row>
    <row r="28" spans="1:32" x14ac:dyDescent="0.3">
      <c r="A28" t="s">
        <v>1082</v>
      </c>
      <c r="B28" t="str">
        <f t="shared" si="0"/>
        <v>CL 12:0_12:0_20:3_22:4</v>
      </c>
      <c r="C28" t="str">
        <f t="shared" si="1"/>
        <v>12:0_12:0_20:3_22:4</v>
      </c>
      <c r="D28" t="str" cm="1">
        <f t="array" ref="D28:G28">_xlfn.TEXTSPLIT(C28,"_")</f>
        <v>12:0</v>
      </c>
      <c r="E28" t="str">
        <v>12:0</v>
      </c>
      <c r="F28" t="str">
        <v>20:3</v>
      </c>
      <c r="G28" t="str">
        <v>22:4</v>
      </c>
      <c r="H28" cm="1">
        <f t="array" ref="H28:I28">IF(ISBLANK(D28), "", VALUE(_xlfn.TEXTSPLIT(D28,":")))</f>
        <v>12</v>
      </c>
      <c r="I28">
        <v>0</v>
      </c>
      <c r="J28" cm="1">
        <f t="array" ref="J28:K28">IF(ISBLANK(E28), "", VALUE(_xlfn.TEXTSPLIT(E28,":")))</f>
        <v>12</v>
      </c>
      <c r="K28">
        <v>0</v>
      </c>
      <c r="L28" cm="1">
        <f t="array" ref="L28:M28">IF(ISBLANK(F28), "", VALUE(_xlfn.TEXTSPLIT(F28,":")))</f>
        <v>20</v>
      </c>
      <c r="M28">
        <v>3</v>
      </c>
      <c r="N28" cm="1">
        <f t="array" ref="N28:O28">IF(ISBLANK(G28), "", VALUE(_xlfn.TEXTSPLIT(G28,":")))</f>
        <v>22</v>
      </c>
      <c r="O28">
        <v>4</v>
      </c>
      <c r="P28">
        <f t="shared" si="7"/>
        <v>66</v>
      </c>
      <c r="Q28">
        <f t="shared" si="8"/>
        <v>7</v>
      </c>
      <c r="R28" t="str">
        <f t="shared" si="9"/>
        <v>66:7</v>
      </c>
      <c r="S28" t="str">
        <f t="shared" si="6"/>
        <v>CL 66:7</v>
      </c>
      <c r="T28" t="s">
        <v>869</v>
      </c>
      <c r="U28">
        <v>0</v>
      </c>
      <c r="V28">
        <v>21577</v>
      </c>
      <c r="W28">
        <v>0</v>
      </c>
      <c r="X28">
        <v>74037</v>
      </c>
      <c r="Y28">
        <v>18187</v>
      </c>
      <c r="Z28">
        <v>37236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1087</v>
      </c>
      <c r="B29" t="str">
        <f t="shared" si="0"/>
        <v>CL 12:0_15:1_20:5_20:5</v>
      </c>
      <c r="C29" t="str">
        <f t="shared" si="1"/>
        <v>12:0_15:1_20:5_20:5</v>
      </c>
      <c r="D29" t="str" cm="1">
        <f t="array" ref="D29:G29">_xlfn.TEXTSPLIT(C29,"_")</f>
        <v>12:0</v>
      </c>
      <c r="E29" t="str">
        <v>15:1</v>
      </c>
      <c r="F29" t="str">
        <v>20:5</v>
      </c>
      <c r="G29" t="str">
        <v>20:5</v>
      </c>
      <c r="H29" cm="1">
        <f t="array" ref="H29:I29">IF(ISBLANK(D29), "", VALUE(_xlfn.TEXTSPLIT(D29,":")))</f>
        <v>12</v>
      </c>
      <c r="I29">
        <v>0</v>
      </c>
      <c r="J29" cm="1">
        <f t="array" ref="J29:K29">IF(ISBLANK(E29), "", VALUE(_xlfn.TEXTSPLIT(E29,":")))</f>
        <v>15</v>
      </c>
      <c r="K29">
        <v>1</v>
      </c>
      <c r="L29" cm="1">
        <f t="array" ref="L29:M29">IF(ISBLANK(F29), "", VALUE(_xlfn.TEXTSPLIT(F29,":")))</f>
        <v>20</v>
      </c>
      <c r="M29">
        <v>5</v>
      </c>
      <c r="N29" cm="1">
        <f t="array" ref="N29:O29">IF(ISBLANK(G29), "", VALUE(_xlfn.TEXTSPLIT(G29,":")))</f>
        <v>20</v>
      </c>
      <c r="O29">
        <v>5</v>
      </c>
      <c r="P29">
        <f t="shared" si="7"/>
        <v>67</v>
      </c>
      <c r="Q29">
        <f t="shared" si="8"/>
        <v>11</v>
      </c>
      <c r="R29" t="str">
        <f t="shared" si="9"/>
        <v>67:11</v>
      </c>
      <c r="S29" t="str">
        <f t="shared" si="6"/>
        <v>CL 67:11</v>
      </c>
      <c r="T29" t="s">
        <v>869</v>
      </c>
      <c r="U29">
        <v>307565</v>
      </c>
      <c r="V29">
        <v>451574</v>
      </c>
      <c r="W29">
        <v>362205</v>
      </c>
      <c r="X29">
        <v>0</v>
      </c>
      <c r="Y29">
        <v>0</v>
      </c>
      <c r="Z29">
        <v>0</v>
      </c>
      <c r="AA29">
        <v>558015</v>
      </c>
      <c r="AB29">
        <v>517895</v>
      </c>
      <c r="AC29">
        <v>408795</v>
      </c>
      <c r="AD29">
        <v>0</v>
      </c>
      <c r="AE29">
        <v>0</v>
      </c>
      <c r="AF29">
        <v>0</v>
      </c>
    </row>
    <row r="30" spans="1:32" x14ac:dyDescent="0.3">
      <c r="A30" t="s">
        <v>1092</v>
      </c>
      <c r="B30" t="str">
        <f t="shared" si="0"/>
        <v>CL 12:0_14:0_18:0_22:4</v>
      </c>
      <c r="C30" t="str">
        <f t="shared" si="1"/>
        <v>12:0_14:0_18:0_22:4</v>
      </c>
      <c r="D30" t="str" cm="1">
        <f t="array" ref="D30:G30">_xlfn.TEXTSPLIT(C30,"_")</f>
        <v>12:0</v>
      </c>
      <c r="E30" t="str">
        <v>14:0</v>
      </c>
      <c r="F30" t="str">
        <v>18:0</v>
      </c>
      <c r="G30" t="str">
        <v>22:4</v>
      </c>
      <c r="H30" cm="1">
        <f t="array" ref="H30:I30">IF(ISBLANK(D30), "", VALUE(_xlfn.TEXTSPLIT(D30,":")))</f>
        <v>12</v>
      </c>
      <c r="I30">
        <v>0</v>
      </c>
      <c r="J30" cm="1">
        <f t="array" ref="J30:K30">IF(ISBLANK(E30), "", VALUE(_xlfn.TEXTSPLIT(E30,":")))</f>
        <v>14</v>
      </c>
      <c r="K30">
        <v>0</v>
      </c>
      <c r="L30" cm="1">
        <f t="array" ref="L30:M30">IF(ISBLANK(F30), "", VALUE(_xlfn.TEXTSPLIT(F30,":")))</f>
        <v>18</v>
      </c>
      <c r="M30">
        <v>0</v>
      </c>
      <c r="N30" cm="1">
        <f t="array" ref="N30:O30">IF(ISBLANK(G30), "", VALUE(_xlfn.TEXTSPLIT(G30,":")))</f>
        <v>22</v>
      </c>
      <c r="O30">
        <v>4</v>
      </c>
      <c r="P30">
        <f t="shared" si="7"/>
        <v>66</v>
      </c>
      <c r="Q30">
        <f t="shared" si="8"/>
        <v>4</v>
      </c>
      <c r="R30" t="str">
        <f t="shared" si="9"/>
        <v>66:4</v>
      </c>
      <c r="S30" t="str">
        <f t="shared" si="6"/>
        <v>CL 66:4</v>
      </c>
      <c r="T30" t="s">
        <v>869</v>
      </c>
      <c r="U30">
        <v>500479</v>
      </c>
      <c r="V30">
        <v>617270</v>
      </c>
      <c r="W30">
        <v>389777</v>
      </c>
      <c r="X30">
        <v>254470</v>
      </c>
      <c r="Y30">
        <v>162119</v>
      </c>
      <c r="Z30">
        <v>221556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1097</v>
      </c>
      <c r="B31" t="str">
        <f t="shared" si="0"/>
        <v>CL 12:0_15:0_20:5_20:5</v>
      </c>
      <c r="C31" t="str">
        <f t="shared" si="1"/>
        <v>12:0_15:0_20:5_20:5</v>
      </c>
      <c r="D31" t="str" cm="1">
        <f t="array" ref="D31:G31">_xlfn.TEXTSPLIT(C31,"_")</f>
        <v>12:0</v>
      </c>
      <c r="E31" t="str">
        <v>15:0</v>
      </c>
      <c r="F31" t="str">
        <v>20:5</v>
      </c>
      <c r="G31" t="str">
        <v>20:5</v>
      </c>
      <c r="H31" cm="1">
        <f t="array" ref="H31:I31">IF(ISBLANK(D31), "", VALUE(_xlfn.TEXTSPLIT(D31,":")))</f>
        <v>12</v>
      </c>
      <c r="I31">
        <v>0</v>
      </c>
      <c r="J31" cm="1">
        <f t="array" ref="J31:K31">IF(ISBLANK(E31), "", VALUE(_xlfn.TEXTSPLIT(E31,":")))</f>
        <v>15</v>
      </c>
      <c r="K31">
        <v>0</v>
      </c>
      <c r="L31" cm="1">
        <f t="array" ref="L31:M31">IF(ISBLANK(F31), "", VALUE(_xlfn.TEXTSPLIT(F31,":")))</f>
        <v>20</v>
      </c>
      <c r="M31">
        <v>5</v>
      </c>
      <c r="N31" cm="1">
        <f t="array" ref="N31:O31">IF(ISBLANK(G31), "", VALUE(_xlfn.TEXTSPLIT(G31,":")))</f>
        <v>20</v>
      </c>
      <c r="O31">
        <v>5</v>
      </c>
      <c r="P31">
        <f t="shared" si="7"/>
        <v>67</v>
      </c>
      <c r="Q31">
        <f t="shared" si="8"/>
        <v>10</v>
      </c>
      <c r="R31" t="str">
        <f t="shared" si="9"/>
        <v>67:10</v>
      </c>
      <c r="S31" t="str">
        <f t="shared" si="6"/>
        <v>CL 67:10</v>
      </c>
      <c r="T31" t="s">
        <v>869</v>
      </c>
      <c r="U31">
        <v>54149</v>
      </c>
      <c r="V31">
        <v>36577</v>
      </c>
      <c r="W31">
        <v>45681</v>
      </c>
      <c r="X31">
        <v>0</v>
      </c>
      <c r="Y31">
        <v>0</v>
      </c>
      <c r="Z31">
        <v>0</v>
      </c>
      <c r="AA31">
        <v>127800</v>
      </c>
      <c r="AB31">
        <v>135061</v>
      </c>
      <c r="AC31">
        <v>158932</v>
      </c>
      <c r="AD31">
        <v>0</v>
      </c>
      <c r="AE31">
        <v>0</v>
      </c>
      <c r="AF31">
        <v>0</v>
      </c>
    </row>
    <row r="32" spans="1:32" x14ac:dyDescent="0.3">
      <c r="A32" t="s">
        <v>1102</v>
      </c>
      <c r="B32" t="str">
        <f t="shared" si="0"/>
        <v>CL 12:0_12:0_24:0_18:3</v>
      </c>
      <c r="C32" t="str">
        <f t="shared" si="1"/>
        <v>12:0_12:0_24:0_18:3</v>
      </c>
      <c r="D32" t="str" cm="1">
        <f t="array" ref="D32:G32">_xlfn.TEXTSPLIT(C32,"_")</f>
        <v>12:0</v>
      </c>
      <c r="E32" t="str">
        <v>12:0</v>
      </c>
      <c r="F32" t="str">
        <v>24:0</v>
      </c>
      <c r="G32" t="str">
        <v>18:3</v>
      </c>
      <c r="H32" cm="1">
        <f t="array" ref="H32:I32">IF(ISBLANK(D32), "", VALUE(_xlfn.TEXTSPLIT(D32,":")))</f>
        <v>12</v>
      </c>
      <c r="I32">
        <v>0</v>
      </c>
      <c r="J32" cm="1">
        <f t="array" ref="J32:K32">IF(ISBLANK(E32), "", VALUE(_xlfn.TEXTSPLIT(E32,":")))</f>
        <v>12</v>
      </c>
      <c r="K32">
        <v>0</v>
      </c>
      <c r="L32" cm="1">
        <f t="array" ref="L32:M32">IF(ISBLANK(F32), "", VALUE(_xlfn.TEXTSPLIT(F32,":")))</f>
        <v>24</v>
      </c>
      <c r="M32">
        <v>0</v>
      </c>
      <c r="N32" cm="1">
        <f t="array" ref="N32:O32">IF(ISBLANK(G32), "", VALUE(_xlfn.TEXTSPLIT(G32,":")))</f>
        <v>18</v>
      </c>
      <c r="O32">
        <v>3</v>
      </c>
      <c r="P32">
        <f t="shared" si="7"/>
        <v>66</v>
      </c>
      <c r="Q32">
        <f t="shared" si="8"/>
        <v>3</v>
      </c>
      <c r="R32" t="str">
        <f t="shared" si="9"/>
        <v>66:3</v>
      </c>
      <c r="S32" t="str">
        <f t="shared" si="6"/>
        <v>CL 66:3</v>
      </c>
      <c r="T32" t="s">
        <v>869</v>
      </c>
      <c r="U32">
        <v>213783</v>
      </c>
      <c r="V32">
        <v>519650</v>
      </c>
      <c r="W32">
        <v>575905</v>
      </c>
      <c r="X32">
        <v>476826</v>
      </c>
      <c r="Y32">
        <v>211051</v>
      </c>
      <c r="Z32">
        <v>438024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t="s">
        <v>1107</v>
      </c>
      <c r="B33" t="str">
        <f t="shared" si="0"/>
        <v>CL 12:0_12:0_26:0_16:2</v>
      </c>
      <c r="C33" t="str">
        <f t="shared" si="1"/>
        <v>12:0_12:0_26:0_16:2</v>
      </c>
      <c r="D33" t="str" cm="1">
        <f t="array" ref="D33:G33">_xlfn.TEXTSPLIT(C33,"_")</f>
        <v>12:0</v>
      </c>
      <c r="E33" t="str">
        <v>12:0</v>
      </c>
      <c r="F33" t="str">
        <v>26:0</v>
      </c>
      <c r="G33" t="str">
        <v>16:2</v>
      </c>
      <c r="H33" cm="1">
        <f t="array" ref="H33:I33">IF(ISBLANK(D33), "", VALUE(_xlfn.TEXTSPLIT(D33,":")))</f>
        <v>12</v>
      </c>
      <c r="I33">
        <v>0</v>
      </c>
      <c r="J33" cm="1">
        <f t="array" ref="J33:K33">IF(ISBLANK(E33), "", VALUE(_xlfn.TEXTSPLIT(E33,":")))</f>
        <v>12</v>
      </c>
      <c r="K33">
        <v>0</v>
      </c>
      <c r="L33" cm="1">
        <f t="array" ref="L33:M33">IF(ISBLANK(F33), "", VALUE(_xlfn.TEXTSPLIT(F33,":")))</f>
        <v>26</v>
      </c>
      <c r="M33">
        <v>0</v>
      </c>
      <c r="N33" cm="1">
        <f t="array" ref="N33:O33">IF(ISBLANK(G33), "", VALUE(_xlfn.TEXTSPLIT(G33,":")))</f>
        <v>16</v>
      </c>
      <c r="O33">
        <v>2</v>
      </c>
      <c r="P33">
        <f t="shared" si="7"/>
        <v>66</v>
      </c>
      <c r="Q33">
        <f t="shared" si="8"/>
        <v>2</v>
      </c>
      <c r="R33" t="str">
        <f t="shared" si="9"/>
        <v>66:2</v>
      </c>
      <c r="S33" t="str">
        <f t="shared" si="6"/>
        <v>CL 66:2</v>
      </c>
      <c r="T33" t="s">
        <v>869</v>
      </c>
      <c r="U33">
        <v>5256656</v>
      </c>
      <c r="V33">
        <v>7293857</v>
      </c>
      <c r="W33">
        <v>6877035</v>
      </c>
      <c r="X33">
        <v>5302154</v>
      </c>
      <c r="Y33">
        <v>5833495</v>
      </c>
      <c r="Z33">
        <v>5668672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1112</v>
      </c>
      <c r="B34" t="str">
        <f t="shared" si="0"/>
        <v>CL 12:0_12:0_22:5_22:6</v>
      </c>
      <c r="C34" t="str">
        <f t="shared" si="1"/>
        <v>12:0_12:0_22:5_22:6</v>
      </c>
      <c r="D34" t="str" cm="1">
        <f t="array" ref="D34:G34">_xlfn.TEXTSPLIT(C34,"_")</f>
        <v>12:0</v>
      </c>
      <c r="E34" t="str">
        <v>12:0</v>
      </c>
      <c r="F34" t="str">
        <v>22:5</v>
      </c>
      <c r="G34" t="str">
        <v>22:6</v>
      </c>
      <c r="H34" cm="1">
        <f t="array" ref="H34:I34">IF(ISBLANK(D34), "", VALUE(_xlfn.TEXTSPLIT(D34,":")))</f>
        <v>12</v>
      </c>
      <c r="I34">
        <v>0</v>
      </c>
      <c r="J34" cm="1">
        <f t="array" ref="J34:K34">IF(ISBLANK(E34), "", VALUE(_xlfn.TEXTSPLIT(E34,":")))</f>
        <v>12</v>
      </c>
      <c r="K34">
        <v>0</v>
      </c>
      <c r="L34" cm="1">
        <f t="array" ref="L34:M34">IF(ISBLANK(F34), "", VALUE(_xlfn.TEXTSPLIT(F34,":")))</f>
        <v>22</v>
      </c>
      <c r="M34">
        <v>5</v>
      </c>
      <c r="N34" cm="1">
        <f t="array" ref="N34:O34">IF(ISBLANK(G34), "", VALUE(_xlfn.TEXTSPLIT(G34,":")))</f>
        <v>22</v>
      </c>
      <c r="O34">
        <v>6</v>
      </c>
      <c r="P34">
        <f t="shared" si="7"/>
        <v>68</v>
      </c>
      <c r="Q34">
        <f t="shared" si="8"/>
        <v>11</v>
      </c>
      <c r="R34" t="str">
        <f t="shared" si="9"/>
        <v>68:11</v>
      </c>
      <c r="S34" t="str">
        <f t="shared" si="6"/>
        <v>CL 68:11</v>
      </c>
      <c r="T34" t="s">
        <v>869</v>
      </c>
      <c r="U34">
        <v>261217</v>
      </c>
      <c r="V34">
        <v>229296</v>
      </c>
      <c r="W34">
        <v>276941</v>
      </c>
      <c r="X34">
        <v>0</v>
      </c>
      <c r="Y34">
        <v>0</v>
      </c>
      <c r="Z34">
        <v>0</v>
      </c>
      <c r="AA34">
        <v>1307761</v>
      </c>
      <c r="AB34">
        <v>1251856</v>
      </c>
      <c r="AC34">
        <v>2189395</v>
      </c>
      <c r="AD34">
        <v>0</v>
      </c>
      <c r="AE34">
        <v>0</v>
      </c>
      <c r="AF34">
        <v>0</v>
      </c>
    </row>
    <row r="35" spans="1:32" x14ac:dyDescent="0.3">
      <c r="A35" t="s">
        <v>1117</v>
      </c>
      <c r="B35" t="str">
        <f t="shared" si="0"/>
        <v>CL 12:0_14:1_24:0_17:2</v>
      </c>
      <c r="C35" t="str">
        <f t="shared" si="1"/>
        <v>12:0_14:1_24:0_17:2</v>
      </c>
      <c r="D35" t="str" cm="1">
        <f t="array" ref="D35:G35">_xlfn.TEXTSPLIT(C35,"_")</f>
        <v>12:0</v>
      </c>
      <c r="E35" t="str">
        <v>14:1</v>
      </c>
      <c r="F35" t="str">
        <v>24:0</v>
      </c>
      <c r="G35" t="str">
        <v>17:2</v>
      </c>
      <c r="H35" cm="1">
        <f t="array" ref="H35:I35">IF(ISBLANK(D35), "", VALUE(_xlfn.TEXTSPLIT(D35,":")))</f>
        <v>12</v>
      </c>
      <c r="I35">
        <v>0</v>
      </c>
      <c r="J35" cm="1">
        <f t="array" ref="J35:K35">IF(ISBLANK(E35), "", VALUE(_xlfn.TEXTSPLIT(E35,":")))</f>
        <v>14</v>
      </c>
      <c r="K35">
        <v>1</v>
      </c>
      <c r="L35" cm="1">
        <f t="array" ref="L35:M35">IF(ISBLANK(F35), "", VALUE(_xlfn.TEXTSPLIT(F35,":")))</f>
        <v>24</v>
      </c>
      <c r="M35">
        <v>0</v>
      </c>
      <c r="N35" cm="1">
        <f t="array" ref="N35:O35">IF(ISBLANK(G35), "", VALUE(_xlfn.TEXTSPLIT(G35,":")))</f>
        <v>17</v>
      </c>
      <c r="O35">
        <v>2</v>
      </c>
      <c r="P35">
        <f t="shared" si="7"/>
        <v>67</v>
      </c>
      <c r="Q35">
        <f t="shared" si="8"/>
        <v>3</v>
      </c>
      <c r="R35" t="str">
        <f t="shared" si="9"/>
        <v>67:3</v>
      </c>
      <c r="S35" t="str">
        <f t="shared" si="6"/>
        <v>CL 67:3</v>
      </c>
      <c r="T35" t="s">
        <v>869</v>
      </c>
      <c r="U35">
        <v>79797</v>
      </c>
      <c r="V35">
        <v>195188</v>
      </c>
      <c r="W35">
        <v>281053</v>
      </c>
      <c r="X35">
        <v>263996</v>
      </c>
      <c r="Y35">
        <v>218337</v>
      </c>
      <c r="Z35">
        <v>504151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1122</v>
      </c>
      <c r="B36" t="str">
        <f t="shared" si="0"/>
        <v>CL 12:0_12:0_22:3_22:5</v>
      </c>
      <c r="C36" t="str">
        <f t="shared" si="1"/>
        <v>12:0_12:0_22:3_22:5</v>
      </c>
      <c r="D36" t="str" cm="1">
        <f t="array" ref="D36:G36">_xlfn.TEXTSPLIT(C36,"_")</f>
        <v>12:0</v>
      </c>
      <c r="E36" t="str">
        <v>12:0</v>
      </c>
      <c r="F36" t="str">
        <v>22:3</v>
      </c>
      <c r="G36" t="str">
        <v>22:5</v>
      </c>
      <c r="H36" cm="1">
        <f t="array" ref="H36:I36">IF(ISBLANK(D36), "", VALUE(_xlfn.TEXTSPLIT(D36,":")))</f>
        <v>12</v>
      </c>
      <c r="I36">
        <v>0</v>
      </c>
      <c r="J36" cm="1">
        <f t="array" ref="J36:K36">IF(ISBLANK(E36), "", VALUE(_xlfn.TEXTSPLIT(E36,":")))</f>
        <v>12</v>
      </c>
      <c r="K36">
        <v>0</v>
      </c>
      <c r="L36" cm="1">
        <f t="array" ref="L36:M36">IF(ISBLANK(F36), "", VALUE(_xlfn.TEXTSPLIT(F36,":")))</f>
        <v>22</v>
      </c>
      <c r="M36">
        <v>3</v>
      </c>
      <c r="N36" cm="1">
        <f t="array" ref="N36:O36">IF(ISBLANK(G36), "", VALUE(_xlfn.TEXTSPLIT(G36,":")))</f>
        <v>22</v>
      </c>
      <c r="O36">
        <v>5</v>
      </c>
      <c r="P36">
        <f t="shared" si="7"/>
        <v>68</v>
      </c>
      <c r="Q36">
        <f t="shared" si="8"/>
        <v>8</v>
      </c>
      <c r="R36" t="str">
        <f t="shared" si="9"/>
        <v>68:8</v>
      </c>
      <c r="S36" t="str">
        <f t="shared" si="6"/>
        <v>CL 68:8</v>
      </c>
      <c r="T36" t="s">
        <v>869</v>
      </c>
      <c r="U36">
        <v>29686</v>
      </c>
      <c r="V36">
        <v>545550</v>
      </c>
      <c r="W36">
        <v>264106</v>
      </c>
      <c r="X36">
        <v>274976</v>
      </c>
      <c r="Y36">
        <v>242459</v>
      </c>
      <c r="Z36">
        <v>488062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1127</v>
      </c>
      <c r="B37" t="str">
        <f t="shared" si="0"/>
        <v>CL 12:0_12:0_28:0_15:1</v>
      </c>
      <c r="C37" t="str">
        <f t="shared" si="1"/>
        <v>12:0_12:0_28:0_15:1</v>
      </c>
      <c r="D37" t="str" cm="1">
        <f t="array" ref="D37:G37">_xlfn.TEXTSPLIT(C37,"_")</f>
        <v>12:0</v>
      </c>
      <c r="E37" t="str">
        <v>12:0</v>
      </c>
      <c r="F37" t="str">
        <v>28:0</v>
      </c>
      <c r="G37" t="str">
        <v>15:1</v>
      </c>
      <c r="H37" cm="1">
        <f t="array" ref="H37:I37">IF(ISBLANK(D37), "", VALUE(_xlfn.TEXTSPLIT(D37,":")))</f>
        <v>12</v>
      </c>
      <c r="I37">
        <v>0</v>
      </c>
      <c r="J37" cm="1">
        <f t="array" ref="J37:K37">IF(ISBLANK(E37), "", VALUE(_xlfn.TEXTSPLIT(E37,":")))</f>
        <v>12</v>
      </c>
      <c r="K37">
        <v>0</v>
      </c>
      <c r="L37" cm="1">
        <f t="array" ref="L37:M37">IF(ISBLANK(F37), "", VALUE(_xlfn.TEXTSPLIT(F37,":")))</f>
        <v>28</v>
      </c>
      <c r="M37">
        <v>0</v>
      </c>
      <c r="N37" cm="1">
        <f t="array" ref="N37:O37">IF(ISBLANK(G37), "", VALUE(_xlfn.TEXTSPLIT(G37,":")))</f>
        <v>15</v>
      </c>
      <c r="O37">
        <v>1</v>
      </c>
      <c r="P37">
        <f t="shared" si="7"/>
        <v>67</v>
      </c>
      <c r="Q37">
        <f t="shared" si="8"/>
        <v>1</v>
      </c>
      <c r="R37" t="str">
        <f t="shared" si="9"/>
        <v>67:1</v>
      </c>
      <c r="S37" t="str">
        <f t="shared" si="6"/>
        <v>CL 67:1</v>
      </c>
      <c r="T37" t="s">
        <v>869</v>
      </c>
      <c r="U37">
        <v>77806</v>
      </c>
      <c r="V37">
        <v>194576</v>
      </c>
      <c r="W37">
        <v>239098</v>
      </c>
      <c r="X37">
        <v>119261</v>
      </c>
      <c r="Y37">
        <v>178340</v>
      </c>
      <c r="Z37">
        <v>186644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1132</v>
      </c>
      <c r="B38" t="str">
        <f t="shared" si="0"/>
        <v>CL 12:0_12:0_22:3_22:4</v>
      </c>
      <c r="C38" t="str">
        <f t="shared" si="1"/>
        <v>12:0_12:0_22:3_22:4</v>
      </c>
      <c r="D38" t="str" cm="1">
        <f t="array" ref="D38:G38">_xlfn.TEXTSPLIT(C38,"_")</f>
        <v>12:0</v>
      </c>
      <c r="E38" t="str">
        <v>12:0</v>
      </c>
      <c r="F38" t="str">
        <v>22:3</v>
      </c>
      <c r="G38" t="str">
        <v>22:4</v>
      </c>
      <c r="H38" cm="1">
        <f t="array" ref="H38:I38">IF(ISBLANK(D38), "", VALUE(_xlfn.TEXTSPLIT(D38,":")))</f>
        <v>12</v>
      </c>
      <c r="I38">
        <v>0</v>
      </c>
      <c r="J38" cm="1">
        <f t="array" ref="J38:K38">IF(ISBLANK(E38), "", VALUE(_xlfn.TEXTSPLIT(E38,":")))</f>
        <v>12</v>
      </c>
      <c r="K38">
        <v>0</v>
      </c>
      <c r="L38" cm="1">
        <f t="array" ref="L38:M38">IF(ISBLANK(F38), "", VALUE(_xlfn.TEXTSPLIT(F38,":")))</f>
        <v>22</v>
      </c>
      <c r="M38">
        <v>3</v>
      </c>
      <c r="N38" cm="1">
        <f t="array" ref="N38:O38">IF(ISBLANK(G38), "", VALUE(_xlfn.TEXTSPLIT(G38,":")))</f>
        <v>22</v>
      </c>
      <c r="O38">
        <v>4</v>
      </c>
      <c r="P38">
        <f t="shared" si="7"/>
        <v>68</v>
      </c>
      <c r="Q38">
        <f t="shared" si="8"/>
        <v>7</v>
      </c>
      <c r="R38" t="str">
        <f t="shared" si="9"/>
        <v>68:7</v>
      </c>
      <c r="S38" t="str">
        <f t="shared" si="6"/>
        <v>CL 68:7</v>
      </c>
      <c r="T38" t="s">
        <v>869</v>
      </c>
      <c r="U38">
        <v>57428</v>
      </c>
      <c r="V38">
        <v>72542</v>
      </c>
      <c r="W38">
        <v>192998</v>
      </c>
      <c r="X38">
        <v>52780</v>
      </c>
      <c r="Y38">
        <v>139078</v>
      </c>
      <c r="Z38">
        <v>156804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1137</v>
      </c>
      <c r="B39" t="str">
        <f t="shared" si="0"/>
        <v>CL 15:0_14:1_20:5_20:5</v>
      </c>
      <c r="C39" t="str">
        <f t="shared" si="1"/>
        <v>15:0_14:1_20:5_20:5</v>
      </c>
      <c r="D39" t="str" cm="1">
        <f t="array" ref="D39:G39">_xlfn.TEXTSPLIT(C39,"_")</f>
        <v>15:0</v>
      </c>
      <c r="E39" t="str">
        <v>14:1</v>
      </c>
      <c r="F39" t="str">
        <v>20:5</v>
      </c>
      <c r="G39" t="str">
        <v>20:5</v>
      </c>
      <c r="H39" cm="1">
        <f t="array" ref="H39:I39">IF(ISBLANK(D39), "", VALUE(_xlfn.TEXTSPLIT(D39,":")))</f>
        <v>15</v>
      </c>
      <c r="I39">
        <v>0</v>
      </c>
      <c r="J39" cm="1">
        <f t="array" ref="J39:K39">IF(ISBLANK(E39), "", VALUE(_xlfn.TEXTSPLIT(E39,":")))</f>
        <v>14</v>
      </c>
      <c r="K39">
        <v>1</v>
      </c>
      <c r="L39" cm="1">
        <f t="array" ref="L39:M39">IF(ISBLANK(F39), "", VALUE(_xlfn.TEXTSPLIT(F39,":")))</f>
        <v>20</v>
      </c>
      <c r="M39">
        <v>5</v>
      </c>
      <c r="N39" cm="1">
        <f t="array" ref="N39:O39">IF(ISBLANK(G39), "", VALUE(_xlfn.TEXTSPLIT(G39,":")))</f>
        <v>20</v>
      </c>
      <c r="O39">
        <v>5</v>
      </c>
      <c r="P39">
        <f t="shared" si="7"/>
        <v>69</v>
      </c>
      <c r="Q39">
        <f t="shared" si="8"/>
        <v>11</v>
      </c>
      <c r="R39" t="str">
        <f t="shared" si="9"/>
        <v>69:11</v>
      </c>
      <c r="S39" t="str">
        <f t="shared" si="6"/>
        <v>CL 69:11</v>
      </c>
      <c r="T39" t="s">
        <v>869</v>
      </c>
      <c r="U39">
        <v>1968823</v>
      </c>
      <c r="V39">
        <v>2608766</v>
      </c>
      <c r="W39">
        <v>3178250</v>
      </c>
      <c r="X39">
        <v>99496</v>
      </c>
      <c r="Y39">
        <v>105433</v>
      </c>
      <c r="Z39">
        <v>170174</v>
      </c>
      <c r="AA39">
        <v>5147042</v>
      </c>
      <c r="AB39">
        <v>4733362</v>
      </c>
      <c r="AC39">
        <v>4359587</v>
      </c>
      <c r="AD39">
        <v>0</v>
      </c>
      <c r="AE39">
        <v>0</v>
      </c>
      <c r="AF39">
        <v>0</v>
      </c>
    </row>
    <row r="40" spans="1:32" x14ac:dyDescent="0.3">
      <c r="A40" t="s">
        <v>1143</v>
      </c>
      <c r="B40" t="str">
        <f t="shared" si="0"/>
        <v>CL 12:0_15:0_20:3_22:6</v>
      </c>
      <c r="C40" t="str">
        <f t="shared" si="1"/>
        <v>12:0_15:0_20:3_22:6</v>
      </c>
      <c r="D40" t="str" cm="1">
        <f t="array" ref="D40:G40">_xlfn.TEXTSPLIT(C40,"_")</f>
        <v>12:0</v>
      </c>
      <c r="E40" t="str">
        <v>15:0</v>
      </c>
      <c r="F40" t="str">
        <v>20:3</v>
      </c>
      <c r="G40" t="str">
        <v>22:6</v>
      </c>
      <c r="H40" cm="1">
        <f t="array" ref="H40:I40">IF(ISBLANK(D40), "", VALUE(_xlfn.TEXTSPLIT(D40,":")))</f>
        <v>12</v>
      </c>
      <c r="I40">
        <v>0</v>
      </c>
      <c r="J40" cm="1">
        <f t="array" ref="J40:K40">IF(ISBLANK(E40), "", VALUE(_xlfn.TEXTSPLIT(E40,":")))</f>
        <v>15</v>
      </c>
      <c r="K40">
        <v>0</v>
      </c>
      <c r="L40" cm="1">
        <f t="array" ref="L40:M40">IF(ISBLANK(F40), "", VALUE(_xlfn.TEXTSPLIT(F40,":")))</f>
        <v>20</v>
      </c>
      <c r="M40">
        <v>3</v>
      </c>
      <c r="N40" cm="1">
        <f t="array" ref="N40:O40">IF(ISBLANK(G40), "", VALUE(_xlfn.TEXTSPLIT(G40,":")))</f>
        <v>22</v>
      </c>
      <c r="O40">
        <v>6</v>
      </c>
      <c r="P40">
        <f t="shared" si="7"/>
        <v>69</v>
      </c>
      <c r="Q40">
        <f t="shared" si="8"/>
        <v>9</v>
      </c>
      <c r="R40" t="str">
        <f t="shared" si="9"/>
        <v>69:9</v>
      </c>
      <c r="S40" t="str">
        <f t="shared" si="6"/>
        <v>CL 69:9</v>
      </c>
      <c r="T40" t="s">
        <v>869</v>
      </c>
      <c r="U40">
        <v>0</v>
      </c>
      <c r="V40">
        <v>20281</v>
      </c>
      <c r="W40">
        <v>43223</v>
      </c>
      <c r="X40">
        <v>13784</v>
      </c>
      <c r="Y40">
        <v>87134</v>
      </c>
      <c r="Z40">
        <v>25340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1143</v>
      </c>
      <c r="B41" t="str">
        <f t="shared" si="0"/>
        <v>CL 12:0_15:0_20:3_22:6</v>
      </c>
      <c r="C41" t="str">
        <f t="shared" si="1"/>
        <v>12:0_15:0_20:3_22:6</v>
      </c>
      <c r="D41" t="str" cm="1">
        <f t="array" ref="D41:G41">_xlfn.TEXTSPLIT(C41,"_")</f>
        <v>12:0</v>
      </c>
      <c r="E41" t="str">
        <v>15:0</v>
      </c>
      <c r="F41" t="str">
        <v>20:3</v>
      </c>
      <c r="G41" t="str">
        <v>22:6</v>
      </c>
      <c r="H41" cm="1">
        <f t="array" ref="H41:I41">IF(ISBLANK(D41), "", VALUE(_xlfn.TEXTSPLIT(D41,":")))</f>
        <v>12</v>
      </c>
      <c r="I41">
        <v>0</v>
      </c>
      <c r="J41" cm="1">
        <f t="array" ref="J41:K41">IF(ISBLANK(E41), "", VALUE(_xlfn.TEXTSPLIT(E41,":")))</f>
        <v>15</v>
      </c>
      <c r="K41">
        <v>0</v>
      </c>
      <c r="L41" cm="1">
        <f t="array" ref="L41:M41">IF(ISBLANK(F41), "", VALUE(_xlfn.TEXTSPLIT(F41,":")))</f>
        <v>20</v>
      </c>
      <c r="M41">
        <v>3</v>
      </c>
      <c r="N41" cm="1">
        <f t="array" ref="N41:O41">IF(ISBLANK(G41), "", VALUE(_xlfn.TEXTSPLIT(G41,":")))</f>
        <v>22</v>
      </c>
      <c r="O41">
        <v>6</v>
      </c>
      <c r="P41">
        <f t="shared" si="7"/>
        <v>69</v>
      </c>
      <c r="Q41">
        <f t="shared" si="8"/>
        <v>9</v>
      </c>
      <c r="R41" t="str">
        <f t="shared" si="9"/>
        <v>69:9</v>
      </c>
      <c r="S41" t="str">
        <f t="shared" si="6"/>
        <v>CL 69:9</v>
      </c>
      <c r="T41" t="s">
        <v>869</v>
      </c>
      <c r="U41">
        <v>401869</v>
      </c>
      <c r="V41">
        <v>538844</v>
      </c>
      <c r="W41">
        <v>711341</v>
      </c>
      <c r="X41">
        <v>568788</v>
      </c>
      <c r="Y41">
        <v>578234</v>
      </c>
      <c r="Z41">
        <v>570386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t="s">
        <v>1149</v>
      </c>
      <c r="B42" t="str">
        <f t="shared" si="0"/>
        <v>CL 12:0_15:0_20:3_22:5</v>
      </c>
      <c r="C42" t="str">
        <f t="shared" si="1"/>
        <v>12:0_15:0_20:3_22:5</v>
      </c>
      <c r="D42" t="str" cm="1">
        <f t="array" ref="D42:G42">_xlfn.TEXTSPLIT(C42,"_")</f>
        <v>12:0</v>
      </c>
      <c r="E42" t="str">
        <v>15:0</v>
      </c>
      <c r="F42" t="str">
        <v>20:3</v>
      </c>
      <c r="G42" t="str">
        <v>22:5</v>
      </c>
      <c r="H42" cm="1">
        <f t="array" ref="H42:I42">IF(ISBLANK(D42), "", VALUE(_xlfn.TEXTSPLIT(D42,":")))</f>
        <v>12</v>
      </c>
      <c r="I42">
        <v>0</v>
      </c>
      <c r="J42" cm="1">
        <f t="array" ref="J42:K42">IF(ISBLANK(E42), "", VALUE(_xlfn.TEXTSPLIT(E42,":")))</f>
        <v>15</v>
      </c>
      <c r="K42">
        <v>0</v>
      </c>
      <c r="L42" cm="1">
        <f t="array" ref="L42:M42">IF(ISBLANK(F42), "", VALUE(_xlfn.TEXTSPLIT(F42,":")))</f>
        <v>20</v>
      </c>
      <c r="M42">
        <v>3</v>
      </c>
      <c r="N42" cm="1">
        <f t="array" ref="N42:O42">IF(ISBLANK(G42), "", VALUE(_xlfn.TEXTSPLIT(G42,":")))</f>
        <v>22</v>
      </c>
      <c r="O42">
        <v>5</v>
      </c>
      <c r="P42">
        <f t="shared" si="7"/>
        <v>69</v>
      </c>
      <c r="Q42">
        <f t="shared" si="8"/>
        <v>8</v>
      </c>
      <c r="R42" t="str">
        <f t="shared" si="9"/>
        <v>69:8</v>
      </c>
      <c r="S42" t="str">
        <f t="shared" si="6"/>
        <v>CL 69:8</v>
      </c>
      <c r="T42" t="s">
        <v>869</v>
      </c>
      <c r="U42">
        <v>184686</v>
      </c>
      <c r="V42">
        <v>160718</v>
      </c>
      <c r="W42">
        <v>224593</v>
      </c>
      <c r="X42">
        <v>229767</v>
      </c>
      <c r="Y42">
        <v>203229</v>
      </c>
      <c r="Z42">
        <v>192884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1149</v>
      </c>
      <c r="B43" t="str">
        <f t="shared" si="0"/>
        <v>CL 12:0_15:0_20:3_22:5</v>
      </c>
      <c r="C43" t="str">
        <f t="shared" si="1"/>
        <v>12:0_15:0_20:3_22:5</v>
      </c>
      <c r="D43" t="str" cm="1">
        <f t="array" ref="D43:G43">_xlfn.TEXTSPLIT(C43,"_")</f>
        <v>12:0</v>
      </c>
      <c r="E43" t="str">
        <v>15:0</v>
      </c>
      <c r="F43" t="str">
        <v>20:3</v>
      </c>
      <c r="G43" t="str">
        <v>22:5</v>
      </c>
      <c r="H43" cm="1">
        <f t="array" ref="H43:I43">IF(ISBLANK(D43), "", VALUE(_xlfn.TEXTSPLIT(D43,":")))</f>
        <v>12</v>
      </c>
      <c r="I43">
        <v>0</v>
      </c>
      <c r="J43" cm="1">
        <f t="array" ref="J43:K43">IF(ISBLANK(E43), "", VALUE(_xlfn.TEXTSPLIT(E43,":")))</f>
        <v>15</v>
      </c>
      <c r="K43">
        <v>0</v>
      </c>
      <c r="L43" cm="1">
        <f t="array" ref="L43:M43">IF(ISBLANK(F43), "", VALUE(_xlfn.TEXTSPLIT(F43,":")))</f>
        <v>20</v>
      </c>
      <c r="M43">
        <v>3</v>
      </c>
      <c r="N43" cm="1">
        <f t="array" ref="N43:O43">IF(ISBLANK(G43), "", VALUE(_xlfn.TEXTSPLIT(G43,":")))</f>
        <v>22</v>
      </c>
      <c r="O43">
        <v>5</v>
      </c>
      <c r="P43">
        <f t="shared" si="7"/>
        <v>69</v>
      </c>
      <c r="Q43">
        <f t="shared" si="8"/>
        <v>8</v>
      </c>
      <c r="R43" t="str">
        <f t="shared" si="9"/>
        <v>69:8</v>
      </c>
      <c r="S43" t="str">
        <f t="shared" si="6"/>
        <v>CL 69:8</v>
      </c>
      <c r="T43" t="s">
        <v>869</v>
      </c>
      <c r="U43">
        <v>180173</v>
      </c>
      <c r="V43">
        <v>160561</v>
      </c>
      <c r="W43">
        <v>109462</v>
      </c>
      <c r="X43">
        <v>230132</v>
      </c>
      <c r="Y43">
        <v>154203</v>
      </c>
      <c r="Z43">
        <v>326894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1155</v>
      </c>
      <c r="B44" t="str">
        <f t="shared" si="0"/>
        <v>CL 12:0_15:0_20:3_22:4</v>
      </c>
      <c r="C44" t="str">
        <f t="shared" si="1"/>
        <v>12:0_15:0_20:3_22:4</v>
      </c>
      <c r="D44" t="str" cm="1">
        <f t="array" ref="D44:G44">_xlfn.TEXTSPLIT(C44,"_")</f>
        <v>12:0</v>
      </c>
      <c r="E44" t="str">
        <v>15:0</v>
      </c>
      <c r="F44" t="str">
        <v>20:3</v>
      </c>
      <c r="G44" t="str">
        <v>22:4</v>
      </c>
      <c r="H44" cm="1">
        <f t="array" ref="H44:I44">IF(ISBLANK(D44), "", VALUE(_xlfn.TEXTSPLIT(D44,":")))</f>
        <v>12</v>
      </c>
      <c r="I44">
        <v>0</v>
      </c>
      <c r="J44" cm="1">
        <f t="array" ref="J44:K44">IF(ISBLANK(E44), "", VALUE(_xlfn.TEXTSPLIT(E44,":")))</f>
        <v>15</v>
      </c>
      <c r="K44">
        <v>0</v>
      </c>
      <c r="L44" cm="1">
        <f t="array" ref="L44:M44">IF(ISBLANK(F44), "", VALUE(_xlfn.TEXTSPLIT(F44,":")))</f>
        <v>20</v>
      </c>
      <c r="M44">
        <v>3</v>
      </c>
      <c r="N44" cm="1">
        <f t="array" ref="N44:O44">IF(ISBLANK(G44), "", VALUE(_xlfn.TEXTSPLIT(G44,":")))</f>
        <v>22</v>
      </c>
      <c r="O44">
        <v>4</v>
      </c>
      <c r="P44">
        <f t="shared" si="7"/>
        <v>69</v>
      </c>
      <c r="Q44">
        <f t="shared" si="8"/>
        <v>7</v>
      </c>
      <c r="R44" t="str">
        <f t="shared" si="9"/>
        <v>69:7</v>
      </c>
      <c r="S44" t="str">
        <f t="shared" si="6"/>
        <v>CL 69:7</v>
      </c>
      <c r="T44" t="s">
        <v>869</v>
      </c>
      <c r="U44">
        <v>99507</v>
      </c>
      <c r="V44">
        <v>334695</v>
      </c>
      <c r="W44">
        <v>435980</v>
      </c>
      <c r="X44">
        <v>397841</v>
      </c>
      <c r="Y44">
        <v>246966</v>
      </c>
      <c r="Z44">
        <v>295676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1160</v>
      </c>
      <c r="B45" t="str">
        <f t="shared" si="0"/>
        <v>CL 12:0_15:0_20:3_22:3</v>
      </c>
      <c r="C45" t="str">
        <f t="shared" si="1"/>
        <v>12:0_15:0_20:3_22:3</v>
      </c>
      <c r="D45" t="str" cm="1">
        <f t="array" ref="D45:G45">_xlfn.TEXTSPLIT(C45,"_")</f>
        <v>12:0</v>
      </c>
      <c r="E45" t="str">
        <v>15:0</v>
      </c>
      <c r="F45" t="str">
        <v>20:3</v>
      </c>
      <c r="G45" t="str">
        <v>22:3</v>
      </c>
      <c r="H45" cm="1">
        <f t="array" ref="H45:I45">IF(ISBLANK(D45), "", VALUE(_xlfn.TEXTSPLIT(D45,":")))</f>
        <v>12</v>
      </c>
      <c r="I45">
        <v>0</v>
      </c>
      <c r="J45" cm="1">
        <f t="array" ref="J45:K45">IF(ISBLANK(E45), "", VALUE(_xlfn.TEXTSPLIT(E45,":")))</f>
        <v>15</v>
      </c>
      <c r="K45">
        <v>0</v>
      </c>
      <c r="L45" cm="1">
        <f t="array" ref="L45:M45">IF(ISBLANK(F45), "", VALUE(_xlfn.TEXTSPLIT(F45,":")))</f>
        <v>20</v>
      </c>
      <c r="M45">
        <v>3</v>
      </c>
      <c r="N45" cm="1">
        <f t="array" ref="N45:O45">IF(ISBLANK(G45), "", VALUE(_xlfn.TEXTSPLIT(G45,":")))</f>
        <v>22</v>
      </c>
      <c r="O45">
        <v>3</v>
      </c>
      <c r="P45">
        <f t="shared" si="7"/>
        <v>69</v>
      </c>
      <c r="Q45">
        <f t="shared" si="8"/>
        <v>6</v>
      </c>
      <c r="R45" t="str">
        <f t="shared" si="9"/>
        <v>69:6</v>
      </c>
      <c r="S45" t="str">
        <f t="shared" si="6"/>
        <v>CL 69:6</v>
      </c>
      <c r="T45" t="s">
        <v>869</v>
      </c>
      <c r="U45">
        <v>153565</v>
      </c>
      <c r="V45">
        <v>202961</v>
      </c>
      <c r="W45">
        <v>332278</v>
      </c>
      <c r="X45">
        <v>248483</v>
      </c>
      <c r="Y45">
        <v>199797</v>
      </c>
      <c r="Z45">
        <v>155788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1165</v>
      </c>
      <c r="B46" t="str">
        <f t="shared" si="0"/>
        <v>CL 12:0_14:0_22:5_22:6</v>
      </c>
      <c r="C46" t="str">
        <f t="shared" si="1"/>
        <v>12:0_14:0_22:5_22:6</v>
      </c>
      <c r="D46" t="str" cm="1">
        <f t="array" ref="D46:G46">_xlfn.TEXTSPLIT(C46,"_")</f>
        <v>12:0</v>
      </c>
      <c r="E46" t="str">
        <v>14:0</v>
      </c>
      <c r="F46" t="str">
        <v>22:5</v>
      </c>
      <c r="G46" t="str">
        <v>22:6</v>
      </c>
      <c r="H46" cm="1">
        <f t="array" ref="H46:I46">IF(ISBLANK(D46), "", VALUE(_xlfn.TEXTSPLIT(D46,":")))</f>
        <v>12</v>
      </c>
      <c r="I46">
        <v>0</v>
      </c>
      <c r="J46" cm="1">
        <f t="array" ref="J46:K46">IF(ISBLANK(E46), "", VALUE(_xlfn.TEXTSPLIT(E46,":")))</f>
        <v>14</v>
      </c>
      <c r="K46">
        <v>0</v>
      </c>
      <c r="L46" cm="1">
        <f t="array" ref="L46:M46">IF(ISBLANK(F46), "", VALUE(_xlfn.TEXTSPLIT(F46,":")))</f>
        <v>22</v>
      </c>
      <c r="M46">
        <v>5</v>
      </c>
      <c r="N46" cm="1">
        <f t="array" ref="N46:O46">IF(ISBLANK(G46), "", VALUE(_xlfn.TEXTSPLIT(G46,":")))</f>
        <v>22</v>
      </c>
      <c r="O46">
        <v>6</v>
      </c>
      <c r="P46">
        <f t="shared" si="7"/>
        <v>70</v>
      </c>
      <c r="Q46">
        <f t="shared" si="8"/>
        <v>11</v>
      </c>
      <c r="R46" t="str">
        <f t="shared" si="9"/>
        <v>70:11</v>
      </c>
      <c r="S46" t="str">
        <f t="shared" si="6"/>
        <v>CL 70:11</v>
      </c>
      <c r="T46" t="s">
        <v>869</v>
      </c>
      <c r="U46">
        <v>49894</v>
      </c>
      <c r="V46">
        <v>112430</v>
      </c>
      <c r="W46">
        <v>64625</v>
      </c>
      <c r="X46">
        <v>44455</v>
      </c>
      <c r="Y46">
        <v>201618</v>
      </c>
      <c r="Z46">
        <v>168151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1170</v>
      </c>
      <c r="B47" t="str">
        <f t="shared" si="0"/>
        <v>CL 15:0_15:1_20:5_20:5</v>
      </c>
      <c r="C47" t="str">
        <f t="shared" si="1"/>
        <v>15:0_15:1_20:5_20:5</v>
      </c>
      <c r="D47" t="str" cm="1">
        <f t="array" ref="D47:G47">_xlfn.TEXTSPLIT(C47,"_")</f>
        <v>15:0</v>
      </c>
      <c r="E47" t="str">
        <v>15:1</v>
      </c>
      <c r="F47" t="str">
        <v>20:5</v>
      </c>
      <c r="G47" t="str">
        <v>20:5</v>
      </c>
      <c r="H47" cm="1">
        <f t="array" ref="H47:I47">IF(ISBLANK(D47), "", VALUE(_xlfn.TEXTSPLIT(D47,":")))</f>
        <v>15</v>
      </c>
      <c r="I47">
        <v>0</v>
      </c>
      <c r="J47" cm="1">
        <f t="array" ref="J47:K47">IF(ISBLANK(E47), "", VALUE(_xlfn.TEXTSPLIT(E47,":")))</f>
        <v>15</v>
      </c>
      <c r="K47">
        <v>1</v>
      </c>
      <c r="L47" cm="1">
        <f t="array" ref="L47:M47">IF(ISBLANK(F47), "", VALUE(_xlfn.TEXTSPLIT(F47,":")))</f>
        <v>20</v>
      </c>
      <c r="M47">
        <v>5</v>
      </c>
      <c r="N47" cm="1">
        <f t="array" ref="N47:O47">IF(ISBLANK(G47), "", VALUE(_xlfn.TEXTSPLIT(G47,":")))</f>
        <v>20</v>
      </c>
      <c r="O47">
        <v>5</v>
      </c>
      <c r="P47">
        <f t="shared" si="7"/>
        <v>70</v>
      </c>
      <c r="Q47">
        <f t="shared" si="8"/>
        <v>11</v>
      </c>
      <c r="R47" t="str">
        <f t="shared" si="9"/>
        <v>70:11</v>
      </c>
      <c r="S47" t="str">
        <f t="shared" si="6"/>
        <v>CL 70:11</v>
      </c>
      <c r="T47" t="s">
        <v>869</v>
      </c>
      <c r="U47">
        <v>1125294</v>
      </c>
      <c r="V47">
        <v>1790814</v>
      </c>
      <c r="W47">
        <v>2283055</v>
      </c>
      <c r="X47">
        <v>132617</v>
      </c>
      <c r="Y47">
        <v>55169</v>
      </c>
      <c r="Z47">
        <v>120044</v>
      </c>
      <c r="AA47">
        <v>1856860</v>
      </c>
      <c r="AB47">
        <v>4400917</v>
      </c>
      <c r="AC47">
        <v>1798216</v>
      </c>
      <c r="AD47">
        <v>0</v>
      </c>
      <c r="AE47">
        <v>0</v>
      </c>
      <c r="AF47">
        <v>0</v>
      </c>
    </row>
    <row r="48" spans="1:32" x14ac:dyDescent="0.3">
      <c r="A48" t="s">
        <v>1175</v>
      </c>
      <c r="B48" t="str">
        <f t="shared" si="0"/>
        <v>CL 12:0_14:0_22:4_22:6</v>
      </c>
      <c r="C48" t="str">
        <f t="shared" si="1"/>
        <v>12:0_14:0_22:4_22:6</v>
      </c>
      <c r="D48" t="str" cm="1">
        <f t="array" ref="D48:G48">_xlfn.TEXTSPLIT(C48,"_")</f>
        <v>12:0</v>
      </c>
      <c r="E48" t="str">
        <v>14:0</v>
      </c>
      <c r="F48" t="str">
        <v>22:4</v>
      </c>
      <c r="G48" t="str">
        <v>22:6</v>
      </c>
      <c r="H48" cm="1">
        <f t="array" ref="H48:I48">IF(ISBLANK(D48), "", VALUE(_xlfn.TEXTSPLIT(D48,":")))</f>
        <v>12</v>
      </c>
      <c r="I48">
        <v>0</v>
      </c>
      <c r="J48" cm="1">
        <f t="array" ref="J48:K48">IF(ISBLANK(E48), "", VALUE(_xlfn.TEXTSPLIT(E48,":")))</f>
        <v>14</v>
      </c>
      <c r="K48">
        <v>0</v>
      </c>
      <c r="L48" cm="1">
        <f t="array" ref="L48:M48">IF(ISBLANK(F48), "", VALUE(_xlfn.TEXTSPLIT(F48,":")))</f>
        <v>22</v>
      </c>
      <c r="M48">
        <v>4</v>
      </c>
      <c r="N48" cm="1">
        <f t="array" ref="N48:O48">IF(ISBLANK(G48), "", VALUE(_xlfn.TEXTSPLIT(G48,":")))</f>
        <v>22</v>
      </c>
      <c r="O48">
        <v>6</v>
      </c>
      <c r="P48">
        <f t="shared" si="7"/>
        <v>70</v>
      </c>
      <c r="Q48">
        <f t="shared" si="8"/>
        <v>10</v>
      </c>
      <c r="R48" t="str">
        <f t="shared" si="9"/>
        <v>70:10</v>
      </c>
      <c r="S48" t="str">
        <f t="shared" si="6"/>
        <v>CL 70:10</v>
      </c>
      <c r="T48" t="s">
        <v>869</v>
      </c>
      <c r="U48">
        <v>426993</v>
      </c>
      <c r="V48">
        <v>593027</v>
      </c>
      <c r="W48">
        <v>582239</v>
      </c>
      <c r="X48">
        <v>0</v>
      </c>
      <c r="Y48">
        <v>0</v>
      </c>
      <c r="Z48">
        <v>0</v>
      </c>
      <c r="AA48">
        <v>961256</v>
      </c>
      <c r="AB48">
        <v>710118</v>
      </c>
      <c r="AC48">
        <v>1304438</v>
      </c>
      <c r="AD48">
        <v>0</v>
      </c>
      <c r="AE48">
        <v>0</v>
      </c>
      <c r="AF48">
        <v>0</v>
      </c>
    </row>
    <row r="49" spans="1:32" x14ac:dyDescent="0.3">
      <c r="A49" t="s">
        <v>1180</v>
      </c>
      <c r="B49" t="str">
        <f t="shared" si="0"/>
        <v>CL 12:0_14:0_22:3_22:6</v>
      </c>
      <c r="C49" t="str">
        <f t="shared" si="1"/>
        <v>12:0_14:0_22:3_22:6</v>
      </c>
      <c r="D49" t="str" cm="1">
        <f t="array" ref="D49:G49">_xlfn.TEXTSPLIT(C49,"_")</f>
        <v>12:0</v>
      </c>
      <c r="E49" t="str">
        <v>14:0</v>
      </c>
      <c r="F49" t="str">
        <v>22:3</v>
      </c>
      <c r="G49" t="str">
        <v>22:6</v>
      </c>
      <c r="H49" cm="1">
        <f t="array" ref="H49:I49">IF(ISBLANK(D49), "", VALUE(_xlfn.TEXTSPLIT(D49,":")))</f>
        <v>12</v>
      </c>
      <c r="I49">
        <v>0</v>
      </c>
      <c r="J49" cm="1">
        <f t="array" ref="J49:K49">IF(ISBLANK(E49), "", VALUE(_xlfn.TEXTSPLIT(E49,":")))</f>
        <v>14</v>
      </c>
      <c r="K49">
        <v>0</v>
      </c>
      <c r="L49" cm="1">
        <f t="array" ref="L49:M49">IF(ISBLANK(F49), "", VALUE(_xlfn.TEXTSPLIT(F49,":")))</f>
        <v>22</v>
      </c>
      <c r="M49">
        <v>3</v>
      </c>
      <c r="N49" cm="1">
        <f t="array" ref="N49:O49">IF(ISBLANK(G49), "", VALUE(_xlfn.TEXTSPLIT(G49,":")))</f>
        <v>22</v>
      </c>
      <c r="O49">
        <v>6</v>
      </c>
      <c r="P49">
        <f t="shared" si="7"/>
        <v>70</v>
      </c>
      <c r="Q49">
        <f t="shared" si="8"/>
        <v>9</v>
      </c>
      <c r="R49" t="str">
        <f t="shared" si="9"/>
        <v>70:9</v>
      </c>
      <c r="S49" t="str">
        <f t="shared" si="6"/>
        <v>CL 70:9</v>
      </c>
      <c r="T49" t="s">
        <v>869</v>
      </c>
      <c r="U49">
        <v>468814</v>
      </c>
      <c r="V49">
        <v>502066</v>
      </c>
      <c r="W49">
        <v>593813</v>
      </c>
      <c r="X49">
        <v>374044</v>
      </c>
      <c r="Y49">
        <v>521725</v>
      </c>
      <c r="Z49">
        <v>272779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1180</v>
      </c>
      <c r="B50" t="str">
        <f t="shared" si="0"/>
        <v>CL 12:0_14:0_22:3_22:6</v>
      </c>
      <c r="C50" t="str">
        <f t="shared" si="1"/>
        <v>12:0_14:0_22:3_22:6</v>
      </c>
      <c r="D50" t="str" cm="1">
        <f t="array" ref="D50:G50">_xlfn.TEXTSPLIT(C50,"_")</f>
        <v>12:0</v>
      </c>
      <c r="E50" t="str">
        <v>14:0</v>
      </c>
      <c r="F50" t="str">
        <v>22:3</v>
      </c>
      <c r="G50" t="str">
        <v>22:6</v>
      </c>
      <c r="H50" cm="1">
        <f t="array" ref="H50:I50">IF(ISBLANK(D50), "", VALUE(_xlfn.TEXTSPLIT(D50,":")))</f>
        <v>12</v>
      </c>
      <c r="I50">
        <v>0</v>
      </c>
      <c r="J50" cm="1">
        <f t="array" ref="J50:K50">IF(ISBLANK(E50), "", VALUE(_xlfn.TEXTSPLIT(E50,":")))</f>
        <v>14</v>
      </c>
      <c r="K50">
        <v>0</v>
      </c>
      <c r="L50" cm="1">
        <f t="array" ref="L50:M50">IF(ISBLANK(F50), "", VALUE(_xlfn.TEXTSPLIT(F50,":")))</f>
        <v>22</v>
      </c>
      <c r="M50">
        <v>3</v>
      </c>
      <c r="N50" cm="1">
        <f t="array" ref="N50:O50">IF(ISBLANK(G50), "", VALUE(_xlfn.TEXTSPLIT(G50,":")))</f>
        <v>22</v>
      </c>
      <c r="O50">
        <v>6</v>
      </c>
      <c r="P50">
        <f t="shared" si="7"/>
        <v>70</v>
      </c>
      <c r="Q50">
        <f t="shared" si="8"/>
        <v>9</v>
      </c>
      <c r="R50" t="str">
        <f t="shared" si="9"/>
        <v>70:9</v>
      </c>
      <c r="S50" t="str">
        <f t="shared" si="6"/>
        <v>CL 70:9</v>
      </c>
      <c r="T50" t="s">
        <v>869</v>
      </c>
      <c r="U50">
        <v>487775</v>
      </c>
      <c r="V50">
        <v>749728</v>
      </c>
      <c r="W50">
        <v>779552</v>
      </c>
      <c r="X50">
        <v>770929</v>
      </c>
      <c r="Y50">
        <v>462427</v>
      </c>
      <c r="Z50">
        <v>1281292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1186</v>
      </c>
      <c r="B51" t="str">
        <f t="shared" si="0"/>
        <v>CL 12:0_14:0_22:3_22:5</v>
      </c>
      <c r="C51" t="str">
        <f t="shared" si="1"/>
        <v>12:0_14:0_22:3_22:5</v>
      </c>
      <c r="D51" t="str" cm="1">
        <f t="array" ref="D51:G51">_xlfn.TEXTSPLIT(C51,"_")</f>
        <v>12:0</v>
      </c>
      <c r="E51" t="str">
        <v>14:0</v>
      </c>
      <c r="F51" t="str">
        <v>22:3</v>
      </c>
      <c r="G51" t="str">
        <v>22:5</v>
      </c>
      <c r="H51" cm="1">
        <f t="array" ref="H51:I51">IF(ISBLANK(D51), "", VALUE(_xlfn.TEXTSPLIT(D51,":")))</f>
        <v>12</v>
      </c>
      <c r="I51">
        <v>0</v>
      </c>
      <c r="J51" cm="1">
        <f t="array" ref="J51:K51">IF(ISBLANK(E51), "", VALUE(_xlfn.TEXTSPLIT(E51,":")))</f>
        <v>14</v>
      </c>
      <c r="K51">
        <v>0</v>
      </c>
      <c r="L51" cm="1">
        <f t="array" ref="L51:M51">IF(ISBLANK(F51), "", VALUE(_xlfn.TEXTSPLIT(F51,":")))</f>
        <v>22</v>
      </c>
      <c r="M51">
        <v>3</v>
      </c>
      <c r="N51" cm="1">
        <f t="array" ref="N51:O51">IF(ISBLANK(G51), "", VALUE(_xlfn.TEXTSPLIT(G51,":")))</f>
        <v>22</v>
      </c>
      <c r="O51">
        <v>5</v>
      </c>
      <c r="P51">
        <f t="shared" si="7"/>
        <v>70</v>
      </c>
      <c r="Q51">
        <f t="shared" si="8"/>
        <v>8</v>
      </c>
      <c r="R51" t="str">
        <f t="shared" si="9"/>
        <v>70:8</v>
      </c>
      <c r="S51" t="str">
        <f t="shared" si="6"/>
        <v>CL 70:8</v>
      </c>
      <c r="T51" t="s">
        <v>869</v>
      </c>
      <c r="U51">
        <v>40574</v>
      </c>
      <c r="V51">
        <v>219658</v>
      </c>
      <c r="W51">
        <v>257348</v>
      </c>
      <c r="X51">
        <v>66236</v>
      </c>
      <c r="Y51">
        <v>70872</v>
      </c>
      <c r="Z51">
        <v>113567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1191</v>
      </c>
      <c r="B52" t="str">
        <f t="shared" si="0"/>
        <v>CL 12:0_14:0_22:3_22:4</v>
      </c>
      <c r="C52" t="str">
        <f t="shared" si="1"/>
        <v>12:0_14:0_22:3_22:4</v>
      </c>
      <c r="D52" t="str" cm="1">
        <f t="array" ref="D52:G52">_xlfn.TEXTSPLIT(C52,"_")</f>
        <v>12:0</v>
      </c>
      <c r="E52" t="str">
        <v>14:0</v>
      </c>
      <c r="F52" t="str">
        <v>22:3</v>
      </c>
      <c r="G52" t="str">
        <v>22:4</v>
      </c>
      <c r="H52" cm="1">
        <f t="array" ref="H52:I52">IF(ISBLANK(D52), "", VALUE(_xlfn.TEXTSPLIT(D52,":")))</f>
        <v>12</v>
      </c>
      <c r="I52">
        <v>0</v>
      </c>
      <c r="J52" cm="1">
        <f t="array" ref="J52:K52">IF(ISBLANK(E52), "", VALUE(_xlfn.TEXTSPLIT(E52,":")))</f>
        <v>14</v>
      </c>
      <c r="K52">
        <v>0</v>
      </c>
      <c r="L52" cm="1">
        <f t="array" ref="L52:M52">IF(ISBLANK(F52), "", VALUE(_xlfn.TEXTSPLIT(F52,":")))</f>
        <v>22</v>
      </c>
      <c r="M52">
        <v>3</v>
      </c>
      <c r="N52" cm="1">
        <f t="array" ref="N52:O52">IF(ISBLANK(G52), "", VALUE(_xlfn.TEXTSPLIT(G52,":")))</f>
        <v>22</v>
      </c>
      <c r="O52">
        <v>4</v>
      </c>
      <c r="P52">
        <f t="shared" si="7"/>
        <v>70</v>
      </c>
      <c r="Q52">
        <f t="shared" si="8"/>
        <v>7</v>
      </c>
      <c r="R52" t="str">
        <f t="shared" si="9"/>
        <v>70:7</v>
      </c>
      <c r="S52" t="str">
        <f t="shared" si="6"/>
        <v>CL 70:7</v>
      </c>
      <c r="T52" t="s">
        <v>869</v>
      </c>
      <c r="U52">
        <v>32131</v>
      </c>
      <c r="V52">
        <v>73927</v>
      </c>
      <c r="W52">
        <v>108795</v>
      </c>
      <c r="X52">
        <v>307024</v>
      </c>
      <c r="Y52">
        <v>118042</v>
      </c>
      <c r="Z52">
        <v>326747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1196</v>
      </c>
      <c r="B53" t="str">
        <f t="shared" si="0"/>
        <v>CL 12:0_15:0_22:5_22:6</v>
      </c>
      <c r="C53" t="str">
        <f t="shared" si="1"/>
        <v>12:0_15:0_22:5_22:6</v>
      </c>
      <c r="D53" t="str" cm="1">
        <f t="array" ref="D53:G53">_xlfn.TEXTSPLIT(C53,"_")</f>
        <v>12:0</v>
      </c>
      <c r="E53" t="str">
        <v>15:0</v>
      </c>
      <c r="F53" t="str">
        <v>22:5</v>
      </c>
      <c r="G53" t="str">
        <v>22:6</v>
      </c>
      <c r="H53" cm="1">
        <f t="array" ref="H53:I53">IF(ISBLANK(D53), "", VALUE(_xlfn.TEXTSPLIT(D53,":")))</f>
        <v>12</v>
      </c>
      <c r="I53">
        <v>0</v>
      </c>
      <c r="J53" cm="1">
        <f t="array" ref="J53:K53">IF(ISBLANK(E53), "", VALUE(_xlfn.TEXTSPLIT(E53,":")))</f>
        <v>15</v>
      </c>
      <c r="K53">
        <v>0</v>
      </c>
      <c r="L53" cm="1">
        <f t="array" ref="L53:M53">IF(ISBLANK(F53), "", VALUE(_xlfn.TEXTSPLIT(F53,":")))</f>
        <v>22</v>
      </c>
      <c r="M53">
        <v>5</v>
      </c>
      <c r="N53" cm="1">
        <f t="array" ref="N53:O53">IF(ISBLANK(G53), "", VALUE(_xlfn.TEXTSPLIT(G53,":")))</f>
        <v>22</v>
      </c>
      <c r="O53">
        <v>6</v>
      </c>
      <c r="P53">
        <f t="shared" si="7"/>
        <v>71</v>
      </c>
      <c r="Q53">
        <f t="shared" si="8"/>
        <v>11</v>
      </c>
      <c r="R53" t="str">
        <f t="shared" si="9"/>
        <v>71:11</v>
      </c>
      <c r="S53" t="str">
        <f t="shared" si="6"/>
        <v>CL 71:11</v>
      </c>
      <c r="T53" t="s">
        <v>869</v>
      </c>
      <c r="U53">
        <v>68158</v>
      </c>
      <c r="V53">
        <v>54203</v>
      </c>
      <c r="W53">
        <v>129151</v>
      </c>
      <c r="X53">
        <v>107707</v>
      </c>
      <c r="Y53">
        <v>116910</v>
      </c>
      <c r="Z53">
        <v>188117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1196</v>
      </c>
      <c r="B54" t="str">
        <f t="shared" si="0"/>
        <v>CL 12:0_15:0_22:5_22:6</v>
      </c>
      <c r="C54" t="str">
        <f t="shared" si="1"/>
        <v>12:0_15:0_22:5_22:6</v>
      </c>
      <c r="D54" t="str" cm="1">
        <f t="array" ref="D54:G54">_xlfn.TEXTSPLIT(C54,"_")</f>
        <v>12:0</v>
      </c>
      <c r="E54" t="str">
        <v>15:0</v>
      </c>
      <c r="F54" t="str">
        <v>22:5</v>
      </c>
      <c r="G54" t="str">
        <v>22:6</v>
      </c>
      <c r="H54" cm="1">
        <f t="array" ref="H54:I54">IF(ISBLANK(D54), "", VALUE(_xlfn.TEXTSPLIT(D54,":")))</f>
        <v>12</v>
      </c>
      <c r="I54">
        <v>0</v>
      </c>
      <c r="J54" cm="1">
        <f t="array" ref="J54:K54">IF(ISBLANK(E54), "", VALUE(_xlfn.TEXTSPLIT(E54,":")))</f>
        <v>15</v>
      </c>
      <c r="K54">
        <v>0</v>
      </c>
      <c r="L54" cm="1">
        <f t="array" ref="L54:M54">IF(ISBLANK(F54), "", VALUE(_xlfn.TEXTSPLIT(F54,":")))</f>
        <v>22</v>
      </c>
      <c r="M54">
        <v>5</v>
      </c>
      <c r="N54" cm="1">
        <f t="array" ref="N54:O54">IF(ISBLANK(G54), "", VALUE(_xlfn.TEXTSPLIT(G54,":")))</f>
        <v>22</v>
      </c>
      <c r="O54">
        <v>6</v>
      </c>
      <c r="P54">
        <f t="shared" si="7"/>
        <v>71</v>
      </c>
      <c r="Q54">
        <f t="shared" si="8"/>
        <v>11</v>
      </c>
      <c r="R54" t="str">
        <f t="shared" si="9"/>
        <v>71:11</v>
      </c>
      <c r="S54" t="str">
        <f t="shared" si="6"/>
        <v>CL 71:11</v>
      </c>
      <c r="T54" t="s">
        <v>869</v>
      </c>
      <c r="U54">
        <v>61506</v>
      </c>
      <c r="V54">
        <v>128456</v>
      </c>
      <c r="W54">
        <v>21179</v>
      </c>
      <c r="X54">
        <v>20876</v>
      </c>
      <c r="Y54">
        <v>63730</v>
      </c>
      <c r="Z54">
        <v>100081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t="s">
        <v>1196</v>
      </c>
      <c r="B55" t="str">
        <f t="shared" si="0"/>
        <v>CL 12:0_15:0_22:5_22:6</v>
      </c>
      <c r="C55" t="str">
        <f t="shared" si="1"/>
        <v>12:0_15:0_22:5_22:6</v>
      </c>
      <c r="D55" t="str" cm="1">
        <f t="array" ref="D55:G55">_xlfn.TEXTSPLIT(C55,"_")</f>
        <v>12:0</v>
      </c>
      <c r="E55" t="str">
        <v>15:0</v>
      </c>
      <c r="F55" t="str">
        <v>22:5</v>
      </c>
      <c r="G55" t="str">
        <v>22:6</v>
      </c>
      <c r="H55" cm="1">
        <f t="array" ref="H55:I55">IF(ISBLANK(D55), "", VALUE(_xlfn.TEXTSPLIT(D55,":")))</f>
        <v>12</v>
      </c>
      <c r="I55">
        <v>0</v>
      </c>
      <c r="J55" cm="1">
        <f t="array" ref="J55:K55">IF(ISBLANK(E55), "", VALUE(_xlfn.TEXTSPLIT(E55,":")))</f>
        <v>15</v>
      </c>
      <c r="K55">
        <v>0</v>
      </c>
      <c r="L55" cm="1">
        <f t="array" ref="L55:M55">IF(ISBLANK(F55), "", VALUE(_xlfn.TEXTSPLIT(F55,":")))</f>
        <v>22</v>
      </c>
      <c r="M55">
        <v>5</v>
      </c>
      <c r="N55" cm="1">
        <f t="array" ref="N55:O55">IF(ISBLANK(G55), "", VALUE(_xlfn.TEXTSPLIT(G55,":")))</f>
        <v>22</v>
      </c>
      <c r="O55">
        <v>6</v>
      </c>
      <c r="P55">
        <f t="shared" si="7"/>
        <v>71</v>
      </c>
      <c r="Q55">
        <f t="shared" si="8"/>
        <v>11</v>
      </c>
      <c r="R55" t="str">
        <f t="shared" si="9"/>
        <v>71:11</v>
      </c>
      <c r="S55" t="str">
        <f t="shared" si="6"/>
        <v>CL 71:11</v>
      </c>
      <c r="T55" t="s">
        <v>869</v>
      </c>
      <c r="U55">
        <v>355913</v>
      </c>
      <c r="V55">
        <v>743004</v>
      </c>
      <c r="W55">
        <v>655814</v>
      </c>
      <c r="X55">
        <v>12506</v>
      </c>
      <c r="Y55">
        <v>0</v>
      </c>
      <c r="Z55">
        <v>0</v>
      </c>
      <c r="AA55">
        <v>611978</v>
      </c>
      <c r="AB55">
        <v>621243</v>
      </c>
      <c r="AC55">
        <v>451927</v>
      </c>
      <c r="AD55">
        <v>0</v>
      </c>
      <c r="AE55">
        <v>0</v>
      </c>
      <c r="AF55">
        <v>0</v>
      </c>
    </row>
    <row r="56" spans="1:32" x14ac:dyDescent="0.3">
      <c r="A56" t="s">
        <v>1203</v>
      </c>
      <c r="B56" t="str">
        <f t="shared" si="0"/>
        <v>CL 12:0_12:0_28:0_18:3</v>
      </c>
      <c r="C56" t="str">
        <f t="shared" si="1"/>
        <v>12:0_12:0_28:0_18:3</v>
      </c>
      <c r="D56" t="str" cm="1">
        <f t="array" ref="D56:G56">_xlfn.TEXTSPLIT(C56,"_")</f>
        <v>12:0</v>
      </c>
      <c r="E56" t="str">
        <v>12:0</v>
      </c>
      <c r="F56" t="str">
        <v>28:0</v>
      </c>
      <c r="G56" t="str">
        <v>18:3</v>
      </c>
      <c r="H56" cm="1">
        <f t="array" ref="H56:I56">IF(ISBLANK(D56), "", VALUE(_xlfn.TEXTSPLIT(D56,":")))</f>
        <v>12</v>
      </c>
      <c r="I56">
        <v>0</v>
      </c>
      <c r="J56" cm="1">
        <f t="array" ref="J56:K56">IF(ISBLANK(E56), "", VALUE(_xlfn.TEXTSPLIT(E56,":")))</f>
        <v>12</v>
      </c>
      <c r="K56">
        <v>0</v>
      </c>
      <c r="L56" cm="1">
        <f t="array" ref="L56:M56">IF(ISBLANK(F56), "", VALUE(_xlfn.TEXTSPLIT(F56,":")))</f>
        <v>28</v>
      </c>
      <c r="M56">
        <v>0</v>
      </c>
      <c r="N56" cm="1">
        <f t="array" ref="N56:O56">IF(ISBLANK(G56), "", VALUE(_xlfn.TEXTSPLIT(G56,":")))</f>
        <v>18</v>
      </c>
      <c r="O56">
        <v>3</v>
      </c>
      <c r="P56">
        <f t="shared" si="7"/>
        <v>70</v>
      </c>
      <c r="Q56">
        <f t="shared" si="8"/>
        <v>3</v>
      </c>
      <c r="R56" t="str">
        <f t="shared" si="9"/>
        <v>70:3</v>
      </c>
      <c r="S56" t="str">
        <f t="shared" si="6"/>
        <v>CL 70:3</v>
      </c>
      <c r="T56" t="s">
        <v>869</v>
      </c>
      <c r="U56">
        <v>55238</v>
      </c>
      <c r="V56">
        <v>131307</v>
      </c>
      <c r="W56">
        <v>109973</v>
      </c>
      <c r="X56">
        <v>61348</v>
      </c>
      <c r="Y56">
        <v>169191</v>
      </c>
      <c r="Z56">
        <v>104879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1208</v>
      </c>
      <c r="B57" t="str">
        <f t="shared" si="0"/>
        <v>CL 12:0_15:0_22:3_22:6</v>
      </c>
      <c r="C57" t="str">
        <f t="shared" si="1"/>
        <v>12:0_15:0_22:3_22:6</v>
      </c>
      <c r="D57" t="str" cm="1">
        <f t="array" ref="D57:G57">_xlfn.TEXTSPLIT(C57,"_")</f>
        <v>12:0</v>
      </c>
      <c r="E57" t="str">
        <v>15:0</v>
      </c>
      <c r="F57" t="str">
        <v>22:3</v>
      </c>
      <c r="G57" t="str">
        <v>22:6</v>
      </c>
      <c r="H57" cm="1">
        <f t="array" ref="H57:I57">IF(ISBLANK(D57), "", VALUE(_xlfn.TEXTSPLIT(D57,":")))</f>
        <v>12</v>
      </c>
      <c r="I57">
        <v>0</v>
      </c>
      <c r="J57" cm="1">
        <f t="array" ref="J57:K57">IF(ISBLANK(E57), "", VALUE(_xlfn.TEXTSPLIT(E57,":")))</f>
        <v>15</v>
      </c>
      <c r="K57">
        <v>0</v>
      </c>
      <c r="L57" cm="1">
        <f t="array" ref="L57:M57">IF(ISBLANK(F57), "", VALUE(_xlfn.TEXTSPLIT(F57,":")))</f>
        <v>22</v>
      </c>
      <c r="M57">
        <v>3</v>
      </c>
      <c r="N57" cm="1">
        <f t="array" ref="N57:O57">IF(ISBLANK(G57), "", VALUE(_xlfn.TEXTSPLIT(G57,":")))</f>
        <v>22</v>
      </c>
      <c r="O57">
        <v>6</v>
      </c>
      <c r="P57">
        <f t="shared" si="7"/>
        <v>71</v>
      </c>
      <c r="Q57">
        <f t="shared" si="8"/>
        <v>9</v>
      </c>
      <c r="R57" t="str">
        <f t="shared" si="9"/>
        <v>71:9</v>
      </c>
      <c r="S57" t="str">
        <f t="shared" si="6"/>
        <v>CL 71:9</v>
      </c>
      <c r="T57" t="s">
        <v>869</v>
      </c>
      <c r="U57">
        <v>1049125</v>
      </c>
      <c r="V57">
        <v>1064175</v>
      </c>
      <c r="W57">
        <v>663445</v>
      </c>
      <c r="X57">
        <v>1123990</v>
      </c>
      <c r="Y57">
        <v>806664</v>
      </c>
      <c r="Z57">
        <v>1540320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1213</v>
      </c>
      <c r="B58" t="str">
        <f t="shared" si="0"/>
        <v>CL 12:0_15:0_22:3_22:5</v>
      </c>
      <c r="C58" t="str">
        <f t="shared" si="1"/>
        <v>12:0_15:0_22:3_22:5</v>
      </c>
      <c r="D58" t="str" cm="1">
        <f t="array" ref="D58:G58">_xlfn.TEXTSPLIT(C58,"_")</f>
        <v>12:0</v>
      </c>
      <c r="E58" t="str">
        <v>15:0</v>
      </c>
      <c r="F58" t="str">
        <v>22:3</v>
      </c>
      <c r="G58" t="str">
        <v>22:5</v>
      </c>
      <c r="H58" cm="1">
        <f t="array" ref="H58:I58">IF(ISBLANK(D58), "", VALUE(_xlfn.TEXTSPLIT(D58,":")))</f>
        <v>12</v>
      </c>
      <c r="I58">
        <v>0</v>
      </c>
      <c r="J58" cm="1">
        <f t="array" ref="J58:K58">IF(ISBLANK(E58), "", VALUE(_xlfn.TEXTSPLIT(E58,":")))</f>
        <v>15</v>
      </c>
      <c r="K58">
        <v>0</v>
      </c>
      <c r="L58" cm="1">
        <f t="array" ref="L58:M58">IF(ISBLANK(F58), "", VALUE(_xlfn.TEXTSPLIT(F58,":")))</f>
        <v>22</v>
      </c>
      <c r="M58">
        <v>3</v>
      </c>
      <c r="N58" cm="1">
        <f t="array" ref="N58:O58">IF(ISBLANK(G58), "", VALUE(_xlfn.TEXTSPLIT(G58,":")))</f>
        <v>22</v>
      </c>
      <c r="O58">
        <v>5</v>
      </c>
      <c r="P58">
        <f t="shared" si="7"/>
        <v>71</v>
      </c>
      <c r="Q58">
        <f t="shared" si="8"/>
        <v>8</v>
      </c>
      <c r="R58" t="str">
        <f t="shared" si="9"/>
        <v>71:8</v>
      </c>
      <c r="S58" t="str">
        <f t="shared" si="6"/>
        <v>CL 71:8</v>
      </c>
      <c r="T58" t="s">
        <v>869</v>
      </c>
      <c r="U58">
        <v>114911</v>
      </c>
      <c r="V58">
        <v>198453</v>
      </c>
      <c r="W58">
        <v>105680</v>
      </c>
      <c r="X58">
        <v>199927</v>
      </c>
      <c r="Y58">
        <v>92661</v>
      </c>
      <c r="Z58">
        <v>130295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t="s">
        <v>1218</v>
      </c>
      <c r="B59" t="str">
        <f t="shared" si="0"/>
        <v>CL 12:0_16:2_22:6_22:6</v>
      </c>
      <c r="C59" t="str">
        <f t="shared" si="1"/>
        <v>12:0_16:2_22:6_22:6</v>
      </c>
      <c r="D59" t="str" cm="1">
        <f t="array" ref="D59:G59">_xlfn.TEXTSPLIT(C59,"_")</f>
        <v>12:0</v>
      </c>
      <c r="E59" t="str">
        <v>16:2</v>
      </c>
      <c r="F59" t="str">
        <v>22:6</v>
      </c>
      <c r="G59" t="str">
        <v>22:6</v>
      </c>
      <c r="H59" cm="1">
        <f t="array" ref="H59:I59">IF(ISBLANK(D59), "", VALUE(_xlfn.TEXTSPLIT(D59,":")))</f>
        <v>12</v>
      </c>
      <c r="I59">
        <v>0</v>
      </c>
      <c r="J59" cm="1">
        <f t="array" ref="J59:K59">IF(ISBLANK(E59), "", VALUE(_xlfn.TEXTSPLIT(E59,":")))</f>
        <v>16</v>
      </c>
      <c r="K59">
        <v>2</v>
      </c>
      <c r="L59" cm="1">
        <f t="array" ref="L59:M59">IF(ISBLANK(F59), "", VALUE(_xlfn.TEXTSPLIT(F59,":")))</f>
        <v>22</v>
      </c>
      <c r="M59">
        <v>6</v>
      </c>
      <c r="N59" cm="1">
        <f t="array" ref="N59:O59">IF(ISBLANK(G59), "", VALUE(_xlfn.TEXTSPLIT(G59,":")))</f>
        <v>22</v>
      </c>
      <c r="O59">
        <v>6</v>
      </c>
      <c r="P59">
        <f t="shared" si="7"/>
        <v>72</v>
      </c>
      <c r="Q59">
        <f t="shared" si="8"/>
        <v>14</v>
      </c>
      <c r="R59" t="str">
        <f t="shared" si="9"/>
        <v>72:14</v>
      </c>
      <c r="S59" t="str">
        <f t="shared" si="6"/>
        <v>CL 72:14</v>
      </c>
      <c r="T59" t="s">
        <v>869</v>
      </c>
      <c r="U59">
        <v>48943</v>
      </c>
      <c r="V59">
        <v>23803</v>
      </c>
      <c r="W59">
        <v>149883</v>
      </c>
      <c r="X59">
        <v>145671</v>
      </c>
      <c r="Y59">
        <v>202215</v>
      </c>
      <c r="Z59">
        <v>136421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1223</v>
      </c>
      <c r="B60" t="str">
        <f t="shared" si="0"/>
        <v>CL 12:0_15:0_22:3_22:4</v>
      </c>
      <c r="C60" t="str">
        <f t="shared" si="1"/>
        <v>12:0_15:0_22:3_22:4</v>
      </c>
      <c r="D60" t="str" cm="1">
        <f t="array" ref="D60:G60">_xlfn.TEXTSPLIT(C60,"_")</f>
        <v>12:0</v>
      </c>
      <c r="E60" t="str">
        <v>15:0</v>
      </c>
      <c r="F60" t="str">
        <v>22:3</v>
      </c>
      <c r="G60" t="str">
        <v>22:4</v>
      </c>
      <c r="H60" cm="1">
        <f t="array" ref="H60:I60">IF(ISBLANK(D60), "", VALUE(_xlfn.TEXTSPLIT(D60,":")))</f>
        <v>12</v>
      </c>
      <c r="I60">
        <v>0</v>
      </c>
      <c r="J60" cm="1">
        <f t="array" ref="J60:K60">IF(ISBLANK(E60), "", VALUE(_xlfn.TEXTSPLIT(E60,":")))</f>
        <v>15</v>
      </c>
      <c r="K60">
        <v>0</v>
      </c>
      <c r="L60" cm="1">
        <f t="array" ref="L60:M60">IF(ISBLANK(F60), "", VALUE(_xlfn.TEXTSPLIT(F60,":")))</f>
        <v>22</v>
      </c>
      <c r="M60">
        <v>3</v>
      </c>
      <c r="N60" cm="1">
        <f t="array" ref="N60:O60">IF(ISBLANK(G60), "", VALUE(_xlfn.TEXTSPLIT(G60,":")))</f>
        <v>22</v>
      </c>
      <c r="O60">
        <v>4</v>
      </c>
      <c r="P60">
        <f t="shared" si="7"/>
        <v>71</v>
      </c>
      <c r="Q60">
        <f t="shared" si="8"/>
        <v>7</v>
      </c>
      <c r="R60" t="str">
        <f t="shared" si="9"/>
        <v>71:7</v>
      </c>
      <c r="S60" t="str">
        <f t="shared" si="6"/>
        <v>CL 71:7</v>
      </c>
      <c r="T60" t="s">
        <v>869</v>
      </c>
      <c r="U60">
        <v>39078</v>
      </c>
      <c r="V60">
        <v>18755</v>
      </c>
      <c r="W60">
        <v>95922</v>
      </c>
      <c r="X60">
        <v>173938</v>
      </c>
      <c r="Y60">
        <v>41354</v>
      </c>
      <c r="Z60">
        <v>132834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t="s">
        <v>1228</v>
      </c>
      <c r="B61" t="str">
        <f t="shared" si="0"/>
        <v>CL 12:0_16:1_22:6_22:6</v>
      </c>
      <c r="C61" t="str">
        <f t="shared" si="1"/>
        <v>12:0_16:1_22:6_22:6</v>
      </c>
      <c r="D61" t="str" cm="1">
        <f t="array" ref="D61:G61">_xlfn.TEXTSPLIT(C61,"_")</f>
        <v>12:0</v>
      </c>
      <c r="E61" t="str">
        <v>16:1</v>
      </c>
      <c r="F61" t="str">
        <v>22:6</v>
      </c>
      <c r="G61" t="str">
        <v>22:6</v>
      </c>
      <c r="H61" cm="1">
        <f t="array" ref="H61:I61">IF(ISBLANK(D61), "", VALUE(_xlfn.TEXTSPLIT(D61,":")))</f>
        <v>12</v>
      </c>
      <c r="I61">
        <v>0</v>
      </c>
      <c r="J61" cm="1">
        <f t="array" ref="J61:K61">IF(ISBLANK(E61), "", VALUE(_xlfn.TEXTSPLIT(E61,":")))</f>
        <v>16</v>
      </c>
      <c r="K61">
        <v>1</v>
      </c>
      <c r="L61" cm="1">
        <f t="array" ref="L61:M61">IF(ISBLANK(F61), "", VALUE(_xlfn.TEXTSPLIT(F61,":")))</f>
        <v>22</v>
      </c>
      <c r="M61">
        <v>6</v>
      </c>
      <c r="N61" cm="1">
        <f t="array" ref="N61:O61">IF(ISBLANK(G61), "", VALUE(_xlfn.TEXTSPLIT(G61,":")))</f>
        <v>22</v>
      </c>
      <c r="O61">
        <v>6</v>
      </c>
      <c r="P61">
        <f t="shared" si="7"/>
        <v>72</v>
      </c>
      <c r="Q61">
        <f t="shared" si="8"/>
        <v>13</v>
      </c>
      <c r="R61" t="str">
        <f t="shared" si="9"/>
        <v>72:13</v>
      </c>
      <c r="S61" t="str">
        <f t="shared" si="6"/>
        <v>CL 72:13</v>
      </c>
      <c r="T61" t="s">
        <v>869</v>
      </c>
      <c r="U61">
        <v>28934</v>
      </c>
      <c r="V61">
        <v>0</v>
      </c>
      <c r="W61">
        <v>120378</v>
      </c>
      <c r="X61">
        <v>19386</v>
      </c>
      <c r="Y61">
        <v>29447</v>
      </c>
      <c r="Z61">
        <v>77074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t="s">
        <v>1233</v>
      </c>
      <c r="B62" t="str">
        <f t="shared" si="0"/>
        <v>CL 12:0_16:0_22:5_22:6</v>
      </c>
      <c r="C62" t="str">
        <f t="shared" si="1"/>
        <v>12:0_16:0_22:5_22:6</v>
      </c>
      <c r="D62" t="str" cm="1">
        <f t="array" ref="D62:G62">_xlfn.TEXTSPLIT(C62,"_")</f>
        <v>12:0</v>
      </c>
      <c r="E62" t="str">
        <v>16:0</v>
      </c>
      <c r="F62" t="str">
        <v>22:5</v>
      </c>
      <c r="G62" t="str">
        <v>22:6</v>
      </c>
      <c r="H62" cm="1">
        <f t="array" ref="H62:I62">IF(ISBLANK(D62), "", VALUE(_xlfn.TEXTSPLIT(D62,":")))</f>
        <v>12</v>
      </c>
      <c r="I62">
        <v>0</v>
      </c>
      <c r="J62" cm="1">
        <f t="array" ref="J62:K62">IF(ISBLANK(E62), "", VALUE(_xlfn.TEXTSPLIT(E62,":")))</f>
        <v>16</v>
      </c>
      <c r="K62">
        <v>0</v>
      </c>
      <c r="L62" cm="1">
        <f t="array" ref="L62:M62">IF(ISBLANK(F62), "", VALUE(_xlfn.TEXTSPLIT(F62,":")))</f>
        <v>22</v>
      </c>
      <c r="M62">
        <v>5</v>
      </c>
      <c r="N62" cm="1">
        <f t="array" ref="N62:O62">IF(ISBLANK(G62), "", VALUE(_xlfn.TEXTSPLIT(G62,":")))</f>
        <v>22</v>
      </c>
      <c r="O62">
        <v>6</v>
      </c>
      <c r="P62">
        <f t="shared" si="7"/>
        <v>72</v>
      </c>
      <c r="Q62">
        <f t="shared" si="8"/>
        <v>11</v>
      </c>
      <c r="R62" t="str">
        <f t="shared" si="9"/>
        <v>72:11</v>
      </c>
      <c r="S62" t="str">
        <f t="shared" si="6"/>
        <v>CL 72:11</v>
      </c>
      <c r="T62" t="s">
        <v>869</v>
      </c>
      <c r="U62">
        <v>121985</v>
      </c>
      <c r="V62">
        <v>181296</v>
      </c>
      <c r="W62">
        <v>185761</v>
      </c>
      <c r="X62">
        <v>100960</v>
      </c>
      <c r="Y62">
        <v>201687</v>
      </c>
      <c r="Z62">
        <v>180219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1233</v>
      </c>
      <c r="B63" t="str">
        <f t="shared" si="0"/>
        <v>CL 12:0_16:0_22:5_22:6</v>
      </c>
      <c r="C63" t="str">
        <f t="shared" si="1"/>
        <v>12:0_16:0_22:5_22:6</v>
      </c>
      <c r="D63" t="str" cm="1">
        <f t="array" ref="D63:G63">_xlfn.TEXTSPLIT(C63,"_")</f>
        <v>12:0</v>
      </c>
      <c r="E63" t="str">
        <v>16:0</v>
      </c>
      <c r="F63" t="str">
        <v>22:5</v>
      </c>
      <c r="G63" t="str">
        <v>22:6</v>
      </c>
      <c r="H63" cm="1">
        <f t="array" ref="H63:I63">IF(ISBLANK(D63), "", VALUE(_xlfn.TEXTSPLIT(D63,":")))</f>
        <v>12</v>
      </c>
      <c r="I63">
        <v>0</v>
      </c>
      <c r="J63" cm="1">
        <f t="array" ref="J63:K63">IF(ISBLANK(E63), "", VALUE(_xlfn.TEXTSPLIT(E63,":")))</f>
        <v>16</v>
      </c>
      <c r="K63">
        <v>0</v>
      </c>
      <c r="L63" cm="1">
        <f t="array" ref="L63:M63">IF(ISBLANK(F63), "", VALUE(_xlfn.TEXTSPLIT(F63,":")))</f>
        <v>22</v>
      </c>
      <c r="M63">
        <v>5</v>
      </c>
      <c r="N63" cm="1">
        <f t="array" ref="N63:O63">IF(ISBLANK(G63), "", VALUE(_xlfn.TEXTSPLIT(G63,":")))</f>
        <v>22</v>
      </c>
      <c r="O63">
        <v>6</v>
      </c>
      <c r="P63">
        <f t="shared" si="7"/>
        <v>72</v>
      </c>
      <c r="Q63">
        <f t="shared" si="8"/>
        <v>11</v>
      </c>
      <c r="R63" t="str">
        <f t="shared" si="9"/>
        <v>72:11</v>
      </c>
      <c r="S63" t="str">
        <f t="shared" si="6"/>
        <v>CL 72:11</v>
      </c>
      <c r="T63" t="s">
        <v>869</v>
      </c>
      <c r="U63">
        <v>24947</v>
      </c>
      <c r="V63">
        <v>247841</v>
      </c>
      <c r="W63">
        <v>205772</v>
      </c>
      <c r="X63">
        <v>89053</v>
      </c>
      <c r="Y63">
        <v>166342</v>
      </c>
      <c r="Z63">
        <v>278069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t="s">
        <v>1239</v>
      </c>
      <c r="B64" t="str">
        <f t="shared" si="0"/>
        <v>CL 12:0_12:0_28:0_20:4</v>
      </c>
      <c r="C64" t="str">
        <f t="shared" si="1"/>
        <v>12:0_12:0_28:0_20:4</v>
      </c>
      <c r="D64" t="str" cm="1">
        <f t="array" ref="D64:G64">_xlfn.TEXTSPLIT(C64,"_")</f>
        <v>12:0</v>
      </c>
      <c r="E64" t="str">
        <v>12:0</v>
      </c>
      <c r="F64" t="str">
        <v>28:0</v>
      </c>
      <c r="G64" t="str">
        <v>20:4</v>
      </c>
      <c r="H64" cm="1">
        <f t="array" ref="H64:I64">IF(ISBLANK(D64), "", VALUE(_xlfn.TEXTSPLIT(D64,":")))</f>
        <v>12</v>
      </c>
      <c r="I64">
        <v>0</v>
      </c>
      <c r="J64" cm="1">
        <f t="array" ref="J64:K64">IF(ISBLANK(E64), "", VALUE(_xlfn.TEXTSPLIT(E64,":")))</f>
        <v>12</v>
      </c>
      <c r="K64">
        <v>0</v>
      </c>
      <c r="L64" cm="1">
        <f t="array" ref="L64:M64">IF(ISBLANK(F64), "", VALUE(_xlfn.TEXTSPLIT(F64,":")))</f>
        <v>28</v>
      </c>
      <c r="M64">
        <v>0</v>
      </c>
      <c r="N64" cm="1">
        <f t="array" ref="N64:O64">IF(ISBLANK(G64), "", VALUE(_xlfn.TEXTSPLIT(G64,":")))</f>
        <v>20</v>
      </c>
      <c r="O64">
        <v>4</v>
      </c>
      <c r="P64">
        <f t="shared" si="7"/>
        <v>72</v>
      </c>
      <c r="Q64">
        <f t="shared" si="8"/>
        <v>4</v>
      </c>
      <c r="R64" t="str">
        <f t="shared" si="9"/>
        <v>72:4</v>
      </c>
      <c r="S64" t="str">
        <f t="shared" si="6"/>
        <v>CL 72:4</v>
      </c>
      <c r="T64" t="s">
        <v>869</v>
      </c>
      <c r="U64">
        <v>252264</v>
      </c>
      <c r="V64">
        <v>907765</v>
      </c>
      <c r="W64">
        <v>552729</v>
      </c>
      <c r="X64">
        <v>0</v>
      </c>
      <c r="Y64">
        <v>0</v>
      </c>
      <c r="Z64">
        <v>0</v>
      </c>
      <c r="AA64">
        <v>453661</v>
      </c>
      <c r="AB64">
        <v>908128</v>
      </c>
      <c r="AC64">
        <v>697431</v>
      </c>
      <c r="AD64">
        <v>0</v>
      </c>
      <c r="AE64">
        <v>0</v>
      </c>
      <c r="AF64">
        <v>0</v>
      </c>
    </row>
    <row r="65" spans="1:32" x14ac:dyDescent="0.3">
      <c r="A65" t="s">
        <v>1244</v>
      </c>
      <c r="B65" t="str">
        <f t="shared" si="0"/>
        <v>CL 12:0_18:3_22:6_22:6</v>
      </c>
      <c r="C65" t="str">
        <f t="shared" si="1"/>
        <v>12:0_18:3_22:6_22:6</v>
      </c>
      <c r="D65" t="str" cm="1">
        <f t="array" ref="D65:G65">_xlfn.TEXTSPLIT(C65,"_")</f>
        <v>12:0</v>
      </c>
      <c r="E65" t="str">
        <v>18:3</v>
      </c>
      <c r="F65" t="str">
        <v>22:6</v>
      </c>
      <c r="G65" t="str">
        <v>22:6</v>
      </c>
      <c r="H65" cm="1">
        <f t="array" ref="H65:I65">IF(ISBLANK(D65), "", VALUE(_xlfn.TEXTSPLIT(D65,":")))</f>
        <v>12</v>
      </c>
      <c r="I65">
        <v>0</v>
      </c>
      <c r="J65" cm="1">
        <f t="array" ref="J65:K65">IF(ISBLANK(E65), "", VALUE(_xlfn.TEXTSPLIT(E65,":")))</f>
        <v>18</v>
      </c>
      <c r="K65">
        <v>3</v>
      </c>
      <c r="L65" cm="1">
        <f t="array" ref="L65:M65">IF(ISBLANK(F65), "", VALUE(_xlfn.TEXTSPLIT(F65,":")))</f>
        <v>22</v>
      </c>
      <c r="M65">
        <v>6</v>
      </c>
      <c r="N65" cm="1">
        <f t="array" ref="N65:O65">IF(ISBLANK(G65), "", VALUE(_xlfn.TEXTSPLIT(G65,":")))</f>
        <v>22</v>
      </c>
      <c r="O65">
        <v>6</v>
      </c>
      <c r="P65">
        <f t="shared" si="7"/>
        <v>74</v>
      </c>
      <c r="Q65">
        <f t="shared" si="8"/>
        <v>15</v>
      </c>
      <c r="R65" t="str">
        <f t="shared" si="9"/>
        <v>74:15</v>
      </c>
      <c r="S65" t="str">
        <f t="shared" si="6"/>
        <v>CL 74:15</v>
      </c>
      <c r="T65" t="s">
        <v>869</v>
      </c>
      <c r="U65">
        <v>39191</v>
      </c>
      <c r="V65">
        <v>60278</v>
      </c>
      <c r="W65">
        <v>35835</v>
      </c>
      <c r="X65">
        <v>77618</v>
      </c>
      <c r="Y65">
        <v>65081</v>
      </c>
      <c r="Z65">
        <v>46566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t="s">
        <v>1249</v>
      </c>
      <c r="B66" t="str">
        <f t="shared" si="0"/>
        <v>CL 12:0_18:2_22:6_22:6</v>
      </c>
      <c r="C66" t="str">
        <f t="shared" si="1"/>
        <v>12:0_18:2_22:6_22:6</v>
      </c>
      <c r="D66" t="str" cm="1">
        <f t="array" ref="D66:G66">_xlfn.TEXTSPLIT(C66,"_")</f>
        <v>12:0</v>
      </c>
      <c r="E66" t="str">
        <v>18:2</v>
      </c>
      <c r="F66" t="str">
        <v>22:6</v>
      </c>
      <c r="G66" t="str">
        <v>22:6</v>
      </c>
      <c r="H66" cm="1">
        <f t="array" ref="H66:I66">IF(ISBLANK(D66), "", VALUE(_xlfn.TEXTSPLIT(D66,":")))</f>
        <v>12</v>
      </c>
      <c r="I66">
        <v>0</v>
      </c>
      <c r="J66" cm="1">
        <f t="array" ref="J66:K66">IF(ISBLANK(E66), "", VALUE(_xlfn.TEXTSPLIT(E66,":")))</f>
        <v>18</v>
      </c>
      <c r="K66">
        <v>2</v>
      </c>
      <c r="L66" cm="1">
        <f t="array" ref="L66:M66">IF(ISBLANK(F66), "", VALUE(_xlfn.TEXTSPLIT(F66,":")))</f>
        <v>22</v>
      </c>
      <c r="M66">
        <v>6</v>
      </c>
      <c r="N66" cm="1">
        <f t="array" ref="N66:O66">IF(ISBLANK(G66), "", VALUE(_xlfn.TEXTSPLIT(G66,":")))</f>
        <v>22</v>
      </c>
      <c r="O66">
        <v>6</v>
      </c>
      <c r="P66">
        <f t="shared" si="7"/>
        <v>74</v>
      </c>
      <c r="Q66">
        <f t="shared" si="8"/>
        <v>14</v>
      </c>
      <c r="R66" t="str">
        <f t="shared" si="9"/>
        <v>74:14</v>
      </c>
      <c r="S66" t="str">
        <f t="shared" si="6"/>
        <v>CL 74:14</v>
      </c>
      <c r="T66" t="s">
        <v>869</v>
      </c>
      <c r="U66">
        <v>829838</v>
      </c>
      <c r="V66">
        <v>530907</v>
      </c>
      <c r="W66">
        <v>353859</v>
      </c>
      <c r="X66">
        <v>324314</v>
      </c>
      <c r="Y66">
        <v>475346</v>
      </c>
      <c r="Z66">
        <v>459254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1249</v>
      </c>
      <c r="B67" t="str">
        <f t="shared" si="0"/>
        <v>CL 12:0_18:2_22:6_22:6</v>
      </c>
      <c r="C67" t="str">
        <f t="shared" si="1"/>
        <v>12:0_18:2_22:6_22:6</v>
      </c>
      <c r="D67" t="str" cm="1">
        <f t="array" ref="D67:G67">_xlfn.TEXTSPLIT(C67,"_")</f>
        <v>12:0</v>
      </c>
      <c r="E67" t="str">
        <v>18:2</v>
      </c>
      <c r="F67" t="str">
        <v>22:6</v>
      </c>
      <c r="G67" t="str">
        <v>22:6</v>
      </c>
      <c r="H67" cm="1">
        <f t="array" ref="H67:I67">IF(ISBLANK(D67), "", VALUE(_xlfn.TEXTSPLIT(D67,":")))</f>
        <v>12</v>
      </c>
      <c r="I67">
        <v>0</v>
      </c>
      <c r="J67" cm="1">
        <f t="array" ref="J67:K67">IF(ISBLANK(E67), "", VALUE(_xlfn.TEXTSPLIT(E67,":")))</f>
        <v>18</v>
      </c>
      <c r="K67">
        <v>2</v>
      </c>
      <c r="L67" cm="1">
        <f t="array" ref="L67:M67">IF(ISBLANK(F67), "", VALUE(_xlfn.TEXTSPLIT(F67,":")))</f>
        <v>22</v>
      </c>
      <c r="M67">
        <v>6</v>
      </c>
      <c r="N67" cm="1">
        <f t="array" ref="N67:O67">IF(ISBLANK(G67), "", VALUE(_xlfn.TEXTSPLIT(G67,":")))</f>
        <v>22</v>
      </c>
      <c r="O67">
        <v>6</v>
      </c>
      <c r="P67">
        <f t="shared" si="7"/>
        <v>74</v>
      </c>
      <c r="Q67">
        <f t="shared" si="8"/>
        <v>14</v>
      </c>
      <c r="R67" t="str">
        <f t="shared" si="9"/>
        <v>74:14</v>
      </c>
      <c r="S67" t="str">
        <f t="shared" si="6"/>
        <v>CL 74:14</v>
      </c>
      <c r="T67" t="s">
        <v>869</v>
      </c>
      <c r="U67">
        <v>829838</v>
      </c>
      <c r="V67">
        <v>374789</v>
      </c>
      <c r="W67">
        <v>247504</v>
      </c>
      <c r="X67">
        <v>296745</v>
      </c>
      <c r="Y67">
        <v>407267</v>
      </c>
      <c r="Z67">
        <v>440866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t="s">
        <v>1255</v>
      </c>
      <c r="B68" t="str">
        <f t="shared" si="0"/>
        <v>CL 12:0_18:1_22:6_22:6</v>
      </c>
      <c r="C68" t="str">
        <f t="shared" si="1"/>
        <v>12:0_18:1_22:6_22:6</v>
      </c>
      <c r="D68" t="str" cm="1">
        <f t="array" ref="D68:G68">_xlfn.TEXTSPLIT(C68,"_")</f>
        <v>12:0</v>
      </c>
      <c r="E68" t="str">
        <v>18:1</v>
      </c>
      <c r="F68" t="str">
        <v>22:6</v>
      </c>
      <c r="G68" t="str">
        <v>22:6</v>
      </c>
      <c r="H68" cm="1">
        <f t="array" ref="H68:I68">IF(ISBLANK(D68), "", VALUE(_xlfn.TEXTSPLIT(D68,":")))</f>
        <v>12</v>
      </c>
      <c r="I68">
        <v>0</v>
      </c>
      <c r="J68" cm="1">
        <f t="array" ref="J68:K68">IF(ISBLANK(E68), "", VALUE(_xlfn.TEXTSPLIT(E68,":")))</f>
        <v>18</v>
      </c>
      <c r="K68">
        <v>1</v>
      </c>
      <c r="L68" cm="1">
        <f t="array" ref="L68:M68">IF(ISBLANK(F68), "", VALUE(_xlfn.TEXTSPLIT(F68,":")))</f>
        <v>22</v>
      </c>
      <c r="M68">
        <v>6</v>
      </c>
      <c r="N68" cm="1">
        <f t="array" ref="N68:O68">IF(ISBLANK(G68), "", VALUE(_xlfn.TEXTSPLIT(G68,":")))</f>
        <v>22</v>
      </c>
      <c r="O68">
        <v>6</v>
      </c>
      <c r="P68">
        <f t="shared" si="7"/>
        <v>74</v>
      </c>
      <c r="Q68">
        <f t="shared" si="8"/>
        <v>13</v>
      </c>
      <c r="R68" t="str">
        <f t="shared" si="9"/>
        <v>74:13</v>
      </c>
      <c r="S68" t="str">
        <f t="shared" si="6"/>
        <v>CL 74:13</v>
      </c>
      <c r="T68" t="s">
        <v>869</v>
      </c>
      <c r="U68">
        <v>66610</v>
      </c>
      <c r="V68">
        <v>89059</v>
      </c>
      <c r="W68">
        <v>102610</v>
      </c>
      <c r="X68">
        <v>47427</v>
      </c>
      <c r="Y68">
        <v>105328</v>
      </c>
      <c r="Z68">
        <v>95245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t="s">
        <v>1260</v>
      </c>
      <c r="B69" t="str">
        <f t="shared" ref="B69:B132" si="10">IF( ISNUMBER( SEARCH("w/o MS2",A69)), SUBSTITUTE(A69,"w/o MS2: ",""), " ")</f>
        <v>CL 12:0_15:0_26:0_20:4</v>
      </c>
      <c r="C69" t="str">
        <f t="shared" ref="C69:C132" si="11">_xlfn.TEXTAFTER(B69," ")</f>
        <v>12:0_15:0_26:0_20:4</v>
      </c>
      <c r="D69" t="str" cm="1">
        <f t="array" ref="D69:G69">_xlfn.TEXTSPLIT(C69,"_")</f>
        <v>12:0</v>
      </c>
      <c r="E69" t="str">
        <v>15:0</v>
      </c>
      <c r="F69" t="str">
        <v>26:0</v>
      </c>
      <c r="G69" t="str">
        <v>20:4</v>
      </c>
      <c r="H69" cm="1">
        <f t="array" ref="H69:I69">IF(ISBLANK(D69), "", VALUE(_xlfn.TEXTSPLIT(D69,":")))</f>
        <v>12</v>
      </c>
      <c r="I69">
        <v>0</v>
      </c>
      <c r="J69" cm="1">
        <f t="array" ref="J69:K69">IF(ISBLANK(E69), "", VALUE(_xlfn.TEXTSPLIT(E69,":")))</f>
        <v>15</v>
      </c>
      <c r="K69">
        <v>0</v>
      </c>
      <c r="L69" cm="1">
        <f t="array" ref="L69:M69">IF(ISBLANK(F69), "", VALUE(_xlfn.TEXTSPLIT(F69,":")))</f>
        <v>26</v>
      </c>
      <c r="M69">
        <v>0</v>
      </c>
      <c r="N69" cm="1">
        <f t="array" ref="N69:O69">IF(ISBLANK(G69), "", VALUE(_xlfn.TEXTSPLIT(G69,":")))</f>
        <v>20</v>
      </c>
      <c r="O69">
        <v>4</v>
      </c>
      <c r="P69">
        <f t="shared" si="7"/>
        <v>73</v>
      </c>
      <c r="Q69">
        <f t="shared" si="8"/>
        <v>4</v>
      </c>
      <c r="R69" t="str">
        <f t="shared" si="9"/>
        <v>73:4</v>
      </c>
      <c r="S69" t="str">
        <f t="shared" si="6"/>
        <v>CL 73:4</v>
      </c>
      <c r="T69" t="s">
        <v>869</v>
      </c>
      <c r="U69">
        <v>30137</v>
      </c>
      <c r="V69">
        <v>58171</v>
      </c>
      <c r="W69">
        <v>75888</v>
      </c>
      <c r="X69">
        <v>0</v>
      </c>
      <c r="Y69">
        <v>0</v>
      </c>
      <c r="Z69">
        <v>0</v>
      </c>
      <c r="AA69">
        <v>27541</v>
      </c>
      <c r="AB69">
        <v>51643</v>
      </c>
      <c r="AC69">
        <v>27299</v>
      </c>
      <c r="AD69">
        <v>0</v>
      </c>
      <c r="AE69">
        <v>0</v>
      </c>
      <c r="AF69">
        <v>0</v>
      </c>
    </row>
    <row r="70" spans="1:32" x14ac:dyDescent="0.3">
      <c r="A70" t="s">
        <v>1265</v>
      </c>
      <c r="B70" t="str">
        <f t="shared" si="10"/>
        <v>CL 15:1_20:5_20:5_20:5</v>
      </c>
      <c r="C70" t="str">
        <f t="shared" si="11"/>
        <v>15:1_20:5_20:5_20:5</v>
      </c>
      <c r="D70" t="str" cm="1">
        <f t="array" ref="D70:G70">_xlfn.TEXTSPLIT(C70,"_")</f>
        <v>15:1</v>
      </c>
      <c r="E70" t="str">
        <v>20:5</v>
      </c>
      <c r="F70" t="str">
        <v>20:5</v>
      </c>
      <c r="G70" t="str">
        <v>20:5</v>
      </c>
      <c r="H70" cm="1">
        <f t="array" ref="H70:I70">IF(ISBLANK(D70), "", VALUE(_xlfn.TEXTSPLIT(D70,":")))</f>
        <v>15</v>
      </c>
      <c r="I70">
        <v>1</v>
      </c>
      <c r="J70" cm="1">
        <f t="array" ref="J70:K70">IF(ISBLANK(E70), "", VALUE(_xlfn.TEXTSPLIT(E70,":")))</f>
        <v>20</v>
      </c>
      <c r="K70">
        <v>5</v>
      </c>
      <c r="L70" cm="1">
        <f t="array" ref="L70:M70">IF(ISBLANK(F70), "", VALUE(_xlfn.TEXTSPLIT(F70,":")))</f>
        <v>20</v>
      </c>
      <c r="M70">
        <v>5</v>
      </c>
      <c r="N70" cm="1">
        <f t="array" ref="N70:O70">IF(ISBLANK(G70), "", VALUE(_xlfn.TEXTSPLIT(G70,":")))</f>
        <v>20</v>
      </c>
      <c r="O70">
        <v>5</v>
      </c>
      <c r="P70">
        <f t="shared" si="7"/>
        <v>75</v>
      </c>
      <c r="Q70">
        <f t="shared" si="8"/>
        <v>16</v>
      </c>
      <c r="R70" t="str">
        <f t="shared" si="9"/>
        <v>75:16</v>
      </c>
      <c r="S70" t="str">
        <f t="shared" si="6"/>
        <v>CL 75:16</v>
      </c>
      <c r="T70" t="s">
        <v>869</v>
      </c>
      <c r="U70">
        <v>57519</v>
      </c>
      <c r="V70">
        <v>175876</v>
      </c>
      <c r="W70">
        <v>94406</v>
      </c>
      <c r="X70">
        <v>78706</v>
      </c>
      <c r="Y70">
        <v>93015</v>
      </c>
      <c r="Z70">
        <v>128748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t="s">
        <v>1265</v>
      </c>
      <c r="B71" t="str">
        <f t="shared" si="10"/>
        <v>CL 15:1_20:5_20:5_20:5</v>
      </c>
      <c r="C71" t="str">
        <f t="shared" si="11"/>
        <v>15:1_20:5_20:5_20:5</v>
      </c>
      <c r="D71" t="str" cm="1">
        <f t="array" ref="D71:G71">_xlfn.TEXTSPLIT(C71,"_")</f>
        <v>15:1</v>
      </c>
      <c r="E71" t="str">
        <v>20:5</v>
      </c>
      <c r="F71" t="str">
        <v>20:5</v>
      </c>
      <c r="G71" t="str">
        <v>20:5</v>
      </c>
      <c r="H71" cm="1">
        <f t="array" ref="H71:I71">IF(ISBLANK(D71), "", VALUE(_xlfn.TEXTSPLIT(D71,":")))</f>
        <v>15</v>
      </c>
      <c r="I71">
        <v>1</v>
      </c>
      <c r="J71" cm="1">
        <f t="array" ref="J71:K71">IF(ISBLANK(E71), "", VALUE(_xlfn.TEXTSPLIT(E71,":")))</f>
        <v>20</v>
      </c>
      <c r="K71">
        <v>5</v>
      </c>
      <c r="L71" cm="1">
        <f t="array" ref="L71:M71">IF(ISBLANK(F71), "", VALUE(_xlfn.TEXTSPLIT(F71,":")))</f>
        <v>20</v>
      </c>
      <c r="M71">
        <v>5</v>
      </c>
      <c r="N71" cm="1">
        <f t="array" ref="N71:O71">IF(ISBLANK(G71), "", VALUE(_xlfn.TEXTSPLIT(G71,":")))</f>
        <v>20</v>
      </c>
      <c r="O71">
        <v>5</v>
      </c>
      <c r="P71">
        <f t="shared" si="7"/>
        <v>75</v>
      </c>
      <c r="Q71">
        <f t="shared" si="8"/>
        <v>16</v>
      </c>
      <c r="R71" t="str">
        <f t="shared" si="9"/>
        <v>75:16</v>
      </c>
      <c r="S71" t="str">
        <f t="shared" si="6"/>
        <v>CL 75:16</v>
      </c>
      <c r="T71" t="s">
        <v>869</v>
      </c>
      <c r="U71">
        <v>138061</v>
      </c>
      <c r="V71">
        <v>80591</v>
      </c>
      <c r="W71">
        <v>147105</v>
      </c>
      <c r="X71">
        <v>90517</v>
      </c>
      <c r="Y71">
        <v>100647</v>
      </c>
      <c r="Z71">
        <v>197518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t="s">
        <v>1271</v>
      </c>
      <c r="B72" t="str">
        <f t="shared" si="10"/>
        <v>CL 14:1_17:2_22:6_22:6</v>
      </c>
      <c r="C72" t="str">
        <f t="shared" si="11"/>
        <v>14:1_17:2_22:6_22:6</v>
      </c>
      <c r="D72" t="str" cm="1">
        <f t="array" ref="D72:G72">_xlfn.TEXTSPLIT(C72,"_")</f>
        <v>14:1</v>
      </c>
      <c r="E72" t="str">
        <v>17:2</v>
      </c>
      <c r="F72" t="str">
        <v>22:6</v>
      </c>
      <c r="G72" t="str">
        <v>22:6</v>
      </c>
      <c r="H72" cm="1">
        <f t="array" ref="H72:I72">IF(ISBLANK(D72), "", VALUE(_xlfn.TEXTSPLIT(D72,":")))</f>
        <v>14</v>
      </c>
      <c r="I72">
        <v>1</v>
      </c>
      <c r="J72" cm="1">
        <f t="array" ref="J72:K72">IF(ISBLANK(E72), "", VALUE(_xlfn.TEXTSPLIT(E72,":")))</f>
        <v>17</v>
      </c>
      <c r="K72">
        <v>2</v>
      </c>
      <c r="L72" cm="1">
        <f t="array" ref="L72:M72">IF(ISBLANK(F72), "", VALUE(_xlfn.TEXTSPLIT(F72,":")))</f>
        <v>22</v>
      </c>
      <c r="M72">
        <v>6</v>
      </c>
      <c r="N72" cm="1">
        <f t="array" ref="N72:O72">IF(ISBLANK(G72), "", VALUE(_xlfn.TEXTSPLIT(G72,":")))</f>
        <v>22</v>
      </c>
      <c r="O72">
        <v>6</v>
      </c>
      <c r="P72">
        <f t="shared" si="7"/>
        <v>75</v>
      </c>
      <c r="Q72">
        <f t="shared" si="8"/>
        <v>15</v>
      </c>
      <c r="R72" t="str">
        <f t="shared" si="9"/>
        <v>75:15</v>
      </c>
      <c r="S72" t="str">
        <f t="shared" si="6"/>
        <v>CL 75:15</v>
      </c>
      <c r="T72" t="s">
        <v>869</v>
      </c>
      <c r="U72">
        <v>70448</v>
      </c>
      <c r="V72">
        <v>46556</v>
      </c>
      <c r="W72">
        <v>52224</v>
      </c>
      <c r="X72">
        <v>0</v>
      </c>
      <c r="Y72">
        <v>0</v>
      </c>
      <c r="Z72">
        <v>0</v>
      </c>
      <c r="AA72">
        <v>97152</v>
      </c>
      <c r="AB72">
        <v>97784</v>
      </c>
      <c r="AC72">
        <v>121310</v>
      </c>
      <c r="AD72">
        <v>0</v>
      </c>
      <c r="AE72">
        <v>0</v>
      </c>
      <c r="AF72">
        <v>0</v>
      </c>
    </row>
    <row r="73" spans="1:32" x14ac:dyDescent="0.3">
      <c r="A73" t="s">
        <v>1276</v>
      </c>
      <c r="B73" t="str">
        <f t="shared" si="10"/>
        <v>CL 14:0_17:2_22:6_22:6</v>
      </c>
      <c r="C73" t="str">
        <f t="shared" si="11"/>
        <v>14:0_17:2_22:6_22:6</v>
      </c>
      <c r="D73" t="str" cm="1">
        <f t="array" ref="D73:G73">_xlfn.TEXTSPLIT(C73,"_")</f>
        <v>14:0</v>
      </c>
      <c r="E73" t="str">
        <v>17:2</v>
      </c>
      <c r="F73" t="str">
        <v>22:6</v>
      </c>
      <c r="G73" t="str">
        <v>22:6</v>
      </c>
      <c r="H73" cm="1">
        <f t="array" ref="H73:I73">IF(ISBLANK(D73), "", VALUE(_xlfn.TEXTSPLIT(D73,":")))</f>
        <v>14</v>
      </c>
      <c r="I73">
        <v>0</v>
      </c>
      <c r="J73" cm="1">
        <f t="array" ref="J73:K73">IF(ISBLANK(E73), "", VALUE(_xlfn.TEXTSPLIT(E73,":")))</f>
        <v>17</v>
      </c>
      <c r="K73">
        <v>2</v>
      </c>
      <c r="L73" cm="1">
        <f t="array" ref="L73:M73">IF(ISBLANK(F73), "", VALUE(_xlfn.TEXTSPLIT(F73,":")))</f>
        <v>22</v>
      </c>
      <c r="M73">
        <v>6</v>
      </c>
      <c r="N73" cm="1">
        <f t="array" ref="N73:O73">IF(ISBLANK(G73), "", VALUE(_xlfn.TEXTSPLIT(G73,":")))</f>
        <v>22</v>
      </c>
      <c r="O73">
        <v>6</v>
      </c>
      <c r="P73">
        <f t="shared" si="7"/>
        <v>75</v>
      </c>
      <c r="Q73">
        <f t="shared" si="8"/>
        <v>14</v>
      </c>
      <c r="R73" t="str">
        <f t="shared" si="9"/>
        <v>75:14</v>
      </c>
      <c r="S73" t="str">
        <f t="shared" si="6"/>
        <v>CL 75:14</v>
      </c>
      <c r="T73" t="s">
        <v>869</v>
      </c>
      <c r="U73">
        <v>320605</v>
      </c>
      <c r="V73">
        <v>308459</v>
      </c>
      <c r="W73">
        <v>311796</v>
      </c>
      <c r="X73">
        <v>444382</v>
      </c>
      <c r="Y73">
        <v>344425</v>
      </c>
      <c r="Z73">
        <v>409801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t="s">
        <v>1281</v>
      </c>
      <c r="B74" t="str">
        <f t="shared" si="10"/>
        <v>CL 12:0_20:4_22:6_22:6</v>
      </c>
      <c r="C74" t="str">
        <f t="shared" si="11"/>
        <v>12:0_20:4_22:6_22:6</v>
      </c>
      <c r="D74" t="str" cm="1">
        <f t="array" ref="D74:G74">_xlfn.TEXTSPLIT(C74,"_")</f>
        <v>12:0</v>
      </c>
      <c r="E74" t="str">
        <v>20:4</v>
      </c>
      <c r="F74" t="str">
        <v>22:6</v>
      </c>
      <c r="G74" t="str">
        <v>22:6</v>
      </c>
      <c r="H74" cm="1">
        <f t="array" ref="H74:I74">IF(ISBLANK(D74), "", VALUE(_xlfn.TEXTSPLIT(D74,":")))</f>
        <v>12</v>
      </c>
      <c r="I74">
        <v>0</v>
      </c>
      <c r="J74" cm="1">
        <f t="array" ref="J74:K74">IF(ISBLANK(E74), "", VALUE(_xlfn.TEXTSPLIT(E74,":")))</f>
        <v>20</v>
      </c>
      <c r="K74">
        <v>4</v>
      </c>
      <c r="L74" cm="1">
        <f t="array" ref="L74:M74">IF(ISBLANK(F74), "", VALUE(_xlfn.TEXTSPLIT(F74,":")))</f>
        <v>22</v>
      </c>
      <c r="M74">
        <v>6</v>
      </c>
      <c r="N74" cm="1">
        <f t="array" ref="N74:O74">IF(ISBLANK(G74), "", VALUE(_xlfn.TEXTSPLIT(G74,":")))</f>
        <v>22</v>
      </c>
      <c r="O74">
        <v>6</v>
      </c>
      <c r="P74">
        <f t="shared" si="7"/>
        <v>76</v>
      </c>
      <c r="Q74">
        <f t="shared" si="8"/>
        <v>16</v>
      </c>
      <c r="R74" t="str">
        <f t="shared" si="9"/>
        <v>76:16</v>
      </c>
      <c r="S74" t="str">
        <f t="shared" si="6"/>
        <v>CL 76:16</v>
      </c>
      <c r="T74" t="s">
        <v>869</v>
      </c>
      <c r="U74">
        <v>217137</v>
      </c>
      <c r="V74">
        <v>231747</v>
      </c>
      <c r="W74">
        <v>129141</v>
      </c>
      <c r="X74">
        <v>425405</v>
      </c>
      <c r="Y74">
        <v>118643</v>
      </c>
      <c r="Z74">
        <v>305309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t="s">
        <v>1286</v>
      </c>
      <c r="B75" t="str">
        <f t="shared" si="10"/>
        <v>CL 12:0_20:3_22:5_22:6</v>
      </c>
      <c r="C75" t="str">
        <f t="shared" si="11"/>
        <v>12:0_20:3_22:5_22:6</v>
      </c>
      <c r="D75" t="str" cm="1">
        <f t="array" ref="D75:G75">_xlfn.TEXTSPLIT(C75,"_")</f>
        <v>12:0</v>
      </c>
      <c r="E75" t="str">
        <v>20:3</v>
      </c>
      <c r="F75" t="str">
        <v>22:5</v>
      </c>
      <c r="G75" t="str">
        <v>22:6</v>
      </c>
      <c r="H75" cm="1">
        <f t="array" ref="H75:I75">IF(ISBLANK(D75), "", VALUE(_xlfn.TEXTSPLIT(D75,":")))</f>
        <v>12</v>
      </c>
      <c r="I75">
        <v>0</v>
      </c>
      <c r="J75" cm="1">
        <f t="array" ref="J75:K75">IF(ISBLANK(E75), "", VALUE(_xlfn.TEXTSPLIT(E75,":")))</f>
        <v>20</v>
      </c>
      <c r="K75">
        <v>3</v>
      </c>
      <c r="L75" cm="1">
        <f t="array" ref="L75:M75">IF(ISBLANK(F75), "", VALUE(_xlfn.TEXTSPLIT(F75,":")))</f>
        <v>22</v>
      </c>
      <c r="M75">
        <v>5</v>
      </c>
      <c r="N75" cm="1">
        <f t="array" ref="N75:O75">IF(ISBLANK(G75), "", VALUE(_xlfn.TEXTSPLIT(G75,":")))</f>
        <v>22</v>
      </c>
      <c r="O75">
        <v>6</v>
      </c>
      <c r="P75">
        <f t="shared" si="7"/>
        <v>76</v>
      </c>
      <c r="Q75">
        <f t="shared" si="8"/>
        <v>14</v>
      </c>
      <c r="R75" t="str">
        <f t="shared" si="9"/>
        <v>76:14</v>
      </c>
      <c r="S75" t="str">
        <f t="shared" si="6"/>
        <v>CL 76:14</v>
      </c>
      <c r="T75" t="s">
        <v>869</v>
      </c>
      <c r="U75">
        <v>422964</v>
      </c>
      <c r="V75">
        <v>635185</v>
      </c>
      <c r="W75">
        <v>129301</v>
      </c>
      <c r="X75">
        <v>397601</v>
      </c>
      <c r="Y75">
        <v>952330</v>
      </c>
      <c r="Z75">
        <v>958068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t="s">
        <v>1291</v>
      </c>
      <c r="B76" t="str">
        <f t="shared" si="10"/>
        <v>CL 12:0_15:0_28:0_20:3</v>
      </c>
      <c r="C76" t="str">
        <f t="shared" si="11"/>
        <v>12:0_15:0_28:0_20:3</v>
      </c>
      <c r="D76" t="str" cm="1">
        <f t="array" ref="D76:G76">_xlfn.TEXTSPLIT(C76,"_")</f>
        <v>12:0</v>
      </c>
      <c r="E76" t="str">
        <v>15:0</v>
      </c>
      <c r="F76" t="str">
        <v>28:0</v>
      </c>
      <c r="G76" t="str">
        <v>20:3</v>
      </c>
      <c r="H76" cm="1">
        <f t="array" ref="H76:I76">IF(ISBLANK(D76), "", VALUE(_xlfn.TEXTSPLIT(D76,":")))</f>
        <v>12</v>
      </c>
      <c r="I76">
        <v>0</v>
      </c>
      <c r="J76" cm="1">
        <f t="array" ref="J76:K76">IF(ISBLANK(E76), "", VALUE(_xlfn.TEXTSPLIT(E76,":")))</f>
        <v>15</v>
      </c>
      <c r="K76">
        <v>0</v>
      </c>
      <c r="L76" cm="1">
        <f t="array" ref="L76:M76">IF(ISBLANK(F76), "", VALUE(_xlfn.TEXTSPLIT(F76,":")))</f>
        <v>28</v>
      </c>
      <c r="M76">
        <v>0</v>
      </c>
      <c r="N76" cm="1">
        <f t="array" ref="N76:O76">IF(ISBLANK(G76), "", VALUE(_xlfn.TEXTSPLIT(G76,":")))</f>
        <v>20</v>
      </c>
      <c r="O76">
        <v>3</v>
      </c>
      <c r="P76">
        <f t="shared" si="7"/>
        <v>75</v>
      </c>
      <c r="Q76">
        <f t="shared" si="8"/>
        <v>3</v>
      </c>
      <c r="R76" t="str">
        <f t="shared" si="9"/>
        <v>75:3</v>
      </c>
      <c r="S76" t="str">
        <f t="shared" si="6"/>
        <v>CL 75:3</v>
      </c>
      <c r="T76" t="s">
        <v>869</v>
      </c>
      <c r="U76">
        <v>67635</v>
      </c>
      <c r="V76">
        <v>70317</v>
      </c>
      <c r="W76">
        <v>66820</v>
      </c>
      <c r="X76">
        <v>74889</v>
      </c>
      <c r="Y76">
        <v>41433</v>
      </c>
      <c r="Z76">
        <v>27701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t="s">
        <v>1296</v>
      </c>
      <c r="B77" t="str">
        <f t="shared" si="10"/>
        <v>CL 15:0_20:5_20:5_22:6</v>
      </c>
      <c r="C77" t="str">
        <f t="shared" si="11"/>
        <v>15:0_20:5_20:5_22:6</v>
      </c>
      <c r="D77" t="str" cm="1">
        <f t="array" ref="D77:G77">_xlfn.TEXTSPLIT(C77,"_")</f>
        <v>15:0</v>
      </c>
      <c r="E77" t="str">
        <v>20:5</v>
      </c>
      <c r="F77" t="str">
        <v>20:5</v>
      </c>
      <c r="G77" t="str">
        <v>22:6</v>
      </c>
      <c r="H77" cm="1">
        <f t="array" ref="H77:I77">IF(ISBLANK(D77), "", VALUE(_xlfn.TEXTSPLIT(D77,":")))</f>
        <v>15</v>
      </c>
      <c r="I77">
        <v>0</v>
      </c>
      <c r="J77" cm="1">
        <f t="array" ref="J77:K77">IF(ISBLANK(E77), "", VALUE(_xlfn.TEXTSPLIT(E77,":")))</f>
        <v>20</v>
      </c>
      <c r="K77">
        <v>5</v>
      </c>
      <c r="L77" cm="1">
        <f t="array" ref="L77:M77">IF(ISBLANK(F77), "", VALUE(_xlfn.TEXTSPLIT(F77,":")))</f>
        <v>20</v>
      </c>
      <c r="M77">
        <v>5</v>
      </c>
      <c r="N77" cm="1">
        <f t="array" ref="N77:O77">IF(ISBLANK(G77), "", VALUE(_xlfn.TEXTSPLIT(G77,":")))</f>
        <v>22</v>
      </c>
      <c r="O77">
        <v>6</v>
      </c>
      <c r="P77">
        <f t="shared" si="7"/>
        <v>77</v>
      </c>
      <c r="Q77">
        <f t="shared" si="8"/>
        <v>16</v>
      </c>
      <c r="R77" t="str">
        <f t="shared" si="9"/>
        <v>77:16</v>
      </c>
      <c r="S77" t="str">
        <f t="shared" si="6"/>
        <v>CL 77:16</v>
      </c>
      <c r="T77" t="s">
        <v>869</v>
      </c>
      <c r="U77">
        <v>19579</v>
      </c>
      <c r="V77">
        <v>81562</v>
      </c>
      <c r="W77">
        <v>163913</v>
      </c>
      <c r="X77">
        <v>129688</v>
      </c>
      <c r="Y77">
        <v>162838</v>
      </c>
      <c r="Z77">
        <v>212908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t="s">
        <v>1301</v>
      </c>
      <c r="B78" t="str">
        <f t="shared" si="10"/>
        <v>CL 15:0_18:2_22:6_22:6</v>
      </c>
      <c r="C78" t="str">
        <f t="shared" si="11"/>
        <v>15:0_18:2_22:6_22:6</v>
      </c>
      <c r="D78" t="str" cm="1">
        <f t="array" ref="D78:G78">_xlfn.TEXTSPLIT(C78,"_")</f>
        <v>15:0</v>
      </c>
      <c r="E78" t="str">
        <v>18:2</v>
      </c>
      <c r="F78" t="str">
        <v>22:6</v>
      </c>
      <c r="G78" t="str">
        <v>22:6</v>
      </c>
      <c r="H78" cm="1">
        <f t="array" ref="H78:I78">IF(ISBLANK(D78), "", VALUE(_xlfn.TEXTSPLIT(D78,":")))</f>
        <v>15</v>
      </c>
      <c r="I78">
        <v>0</v>
      </c>
      <c r="J78" cm="1">
        <f t="array" ref="J78:K78">IF(ISBLANK(E78), "", VALUE(_xlfn.TEXTSPLIT(E78,":")))</f>
        <v>18</v>
      </c>
      <c r="K78">
        <v>2</v>
      </c>
      <c r="L78" cm="1">
        <f t="array" ref="L78:M78">IF(ISBLANK(F78), "", VALUE(_xlfn.TEXTSPLIT(F78,":")))</f>
        <v>22</v>
      </c>
      <c r="M78">
        <v>6</v>
      </c>
      <c r="N78" cm="1">
        <f t="array" ref="N78:O78">IF(ISBLANK(G78), "", VALUE(_xlfn.TEXTSPLIT(G78,":")))</f>
        <v>22</v>
      </c>
      <c r="O78">
        <v>6</v>
      </c>
      <c r="P78">
        <f t="shared" si="7"/>
        <v>77</v>
      </c>
      <c r="Q78">
        <f t="shared" si="8"/>
        <v>14</v>
      </c>
      <c r="R78" t="str">
        <f t="shared" si="9"/>
        <v>77:14</v>
      </c>
      <c r="S78" t="str">
        <f t="shared" si="6"/>
        <v>CL 77:14</v>
      </c>
      <c r="T78" t="s">
        <v>869</v>
      </c>
      <c r="U78">
        <v>18863</v>
      </c>
      <c r="V78">
        <v>58163</v>
      </c>
      <c r="W78">
        <v>18443</v>
      </c>
      <c r="X78">
        <v>135361</v>
      </c>
      <c r="Y78">
        <v>248508</v>
      </c>
      <c r="Z78">
        <v>123856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t="s">
        <v>1306</v>
      </c>
      <c r="B79" t="str">
        <f t="shared" si="10"/>
        <v>CL 15:1_22:6_22:6_22:6</v>
      </c>
      <c r="C79" t="str">
        <f t="shared" si="11"/>
        <v>15:1_22:6_22:6_22:6</v>
      </c>
      <c r="D79" t="str" cm="1">
        <f t="array" ref="D79:G79">_xlfn.TEXTSPLIT(C79,"_")</f>
        <v>15:1</v>
      </c>
      <c r="E79" t="str">
        <v>22:6</v>
      </c>
      <c r="F79" t="str">
        <v>22:6</v>
      </c>
      <c r="G79" t="str">
        <v>22:6</v>
      </c>
      <c r="H79" cm="1">
        <f t="array" ref="H79:I79">IF(ISBLANK(D79), "", VALUE(_xlfn.TEXTSPLIT(D79,":")))</f>
        <v>15</v>
      </c>
      <c r="I79">
        <v>1</v>
      </c>
      <c r="J79" cm="1">
        <f t="array" ref="J79:K79">IF(ISBLANK(E79), "", VALUE(_xlfn.TEXTSPLIT(E79,":")))</f>
        <v>22</v>
      </c>
      <c r="K79">
        <v>6</v>
      </c>
      <c r="L79" cm="1">
        <f t="array" ref="L79:M79">IF(ISBLANK(F79), "", VALUE(_xlfn.TEXTSPLIT(F79,":")))</f>
        <v>22</v>
      </c>
      <c r="M79">
        <v>6</v>
      </c>
      <c r="N79" cm="1">
        <f t="array" ref="N79:O79">IF(ISBLANK(G79), "", VALUE(_xlfn.TEXTSPLIT(G79,":")))</f>
        <v>22</v>
      </c>
      <c r="O79">
        <v>6</v>
      </c>
      <c r="P79">
        <f t="shared" si="7"/>
        <v>81</v>
      </c>
      <c r="Q79">
        <f t="shared" si="8"/>
        <v>19</v>
      </c>
      <c r="R79" t="str">
        <f t="shared" si="9"/>
        <v>81:19</v>
      </c>
      <c r="S79" t="str">
        <f t="shared" si="6"/>
        <v>CL 81:19</v>
      </c>
      <c r="T79" t="s">
        <v>869</v>
      </c>
      <c r="U79">
        <v>882139</v>
      </c>
      <c r="V79">
        <v>1219771</v>
      </c>
      <c r="W79">
        <v>1105861</v>
      </c>
      <c r="X79">
        <v>1446883</v>
      </c>
      <c r="Y79">
        <v>1005888</v>
      </c>
      <c r="Z79">
        <v>1640110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t="s">
        <v>1306</v>
      </c>
      <c r="B80" t="str">
        <f t="shared" si="10"/>
        <v>CL 15:1_22:6_22:6_22:6</v>
      </c>
      <c r="C80" t="str">
        <f t="shared" si="11"/>
        <v>15:1_22:6_22:6_22:6</v>
      </c>
      <c r="D80" t="str" cm="1">
        <f t="array" ref="D80:G80">_xlfn.TEXTSPLIT(C80,"_")</f>
        <v>15:1</v>
      </c>
      <c r="E80" t="str">
        <v>22:6</v>
      </c>
      <c r="F80" t="str">
        <v>22:6</v>
      </c>
      <c r="G80" t="str">
        <v>22:6</v>
      </c>
      <c r="H80" cm="1">
        <f t="array" ref="H80:I80">IF(ISBLANK(D80), "", VALUE(_xlfn.TEXTSPLIT(D80,":")))</f>
        <v>15</v>
      </c>
      <c r="I80">
        <v>1</v>
      </c>
      <c r="J80" cm="1">
        <f t="array" ref="J80:K80">IF(ISBLANK(E80), "", VALUE(_xlfn.TEXTSPLIT(E80,":")))</f>
        <v>22</v>
      </c>
      <c r="K80">
        <v>6</v>
      </c>
      <c r="L80" cm="1">
        <f t="array" ref="L80:M80">IF(ISBLANK(F80), "", VALUE(_xlfn.TEXTSPLIT(F80,":")))</f>
        <v>22</v>
      </c>
      <c r="M80">
        <v>6</v>
      </c>
      <c r="N80" cm="1">
        <f t="array" ref="N80:O80">IF(ISBLANK(G80), "", VALUE(_xlfn.TEXTSPLIT(G80,":")))</f>
        <v>22</v>
      </c>
      <c r="O80">
        <v>6</v>
      </c>
      <c r="P80">
        <f t="shared" si="7"/>
        <v>81</v>
      </c>
      <c r="Q80">
        <f t="shared" si="8"/>
        <v>19</v>
      </c>
      <c r="R80" t="str">
        <f t="shared" si="9"/>
        <v>81:19</v>
      </c>
      <c r="S80" t="str">
        <f t="shared" si="6"/>
        <v>CL 81:19</v>
      </c>
      <c r="T80" t="s">
        <v>869</v>
      </c>
      <c r="U80">
        <v>1115505</v>
      </c>
      <c r="V80">
        <v>1422245</v>
      </c>
      <c r="W80">
        <v>1863640</v>
      </c>
      <c r="X80">
        <v>1200201</v>
      </c>
      <c r="Y80">
        <v>1143930</v>
      </c>
      <c r="Z80">
        <v>1436023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t="s">
        <v>1312</v>
      </c>
      <c r="B81" t="str">
        <f t="shared" si="10"/>
        <v>CL 17:1_22:6_22:6_22:6</v>
      </c>
      <c r="C81" t="str">
        <f t="shared" si="11"/>
        <v>17:1_22:6_22:6_22:6</v>
      </c>
      <c r="D81" t="str" cm="1">
        <f t="array" ref="D81:G81">_xlfn.TEXTSPLIT(C81,"_")</f>
        <v>17:1</v>
      </c>
      <c r="E81" t="str">
        <v>22:6</v>
      </c>
      <c r="F81" t="str">
        <v>22:6</v>
      </c>
      <c r="G81" t="str">
        <v>22:6</v>
      </c>
      <c r="H81" cm="1">
        <f t="array" ref="H81:I81">IF(ISBLANK(D81), "", VALUE(_xlfn.TEXTSPLIT(D81,":")))</f>
        <v>17</v>
      </c>
      <c r="I81">
        <v>1</v>
      </c>
      <c r="J81" cm="1">
        <f t="array" ref="J81:K81">IF(ISBLANK(E81), "", VALUE(_xlfn.TEXTSPLIT(E81,":")))</f>
        <v>22</v>
      </c>
      <c r="K81">
        <v>6</v>
      </c>
      <c r="L81" cm="1">
        <f t="array" ref="L81:M81">IF(ISBLANK(F81), "", VALUE(_xlfn.TEXTSPLIT(F81,":")))</f>
        <v>22</v>
      </c>
      <c r="M81">
        <v>6</v>
      </c>
      <c r="N81" cm="1">
        <f t="array" ref="N81:O81">IF(ISBLANK(G81), "", VALUE(_xlfn.TEXTSPLIT(G81,":")))</f>
        <v>22</v>
      </c>
      <c r="O81">
        <v>6</v>
      </c>
      <c r="P81">
        <f t="shared" si="7"/>
        <v>83</v>
      </c>
      <c r="Q81">
        <f t="shared" si="8"/>
        <v>19</v>
      </c>
      <c r="R81" t="str">
        <f t="shared" si="9"/>
        <v>83:19</v>
      </c>
      <c r="S81" t="str">
        <f t="shared" si="6"/>
        <v>CL 83:19</v>
      </c>
      <c r="T81" t="s">
        <v>869</v>
      </c>
      <c r="U81">
        <v>1030435</v>
      </c>
      <c r="V81">
        <v>1677710</v>
      </c>
      <c r="W81">
        <v>1759258</v>
      </c>
      <c r="X81">
        <v>1509733</v>
      </c>
      <c r="Y81">
        <v>1417228</v>
      </c>
      <c r="Z81">
        <v>1818654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t="s">
        <v>592</v>
      </c>
      <c r="B82" t="str">
        <f t="shared" si="10"/>
        <v>DLCL 15:0_8:0</v>
      </c>
      <c r="C82" t="str">
        <f t="shared" si="11"/>
        <v>15:0_8:0</v>
      </c>
      <c r="D82" t="str" cm="1">
        <f t="array" ref="D82:E82">_xlfn.TEXTSPLIT(C82,"_")</f>
        <v>15:0</v>
      </c>
      <c r="E82" t="str">
        <v>8:0</v>
      </c>
      <c r="H82" cm="1">
        <f t="array" ref="H82:I82">IF(ISBLANK(D82), "", VALUE(_xlfn.TEXTSPLIT(D82,":")))</f>
        <v>15</v>
      </c>
      <c r="I82">
        <v>0</v>
      </c>
      <c r="J82" cm="1">
        <f t="array" ref="J82:K82">IF(ISBLANK(E82), "", VALUE(_xlfn.TEXTSPLIT(E82,":")))</f>
        <v>8</v>
      </c>
      <c r="K82">
        <v>0</v>
      </c>
      <c r="L82" t="str" cm="1">
        <f t="array" ref="L82">IF(ISBLANK(F82), "", VALUE(_xlfn.TEXTSPLIT(F82,":")))</f>
        <v/>
      </c>
      <c r="N82" t="str" cm="1">
        <f t="array" ref="N82">IF(ISBLANK(G82), "", VALUE(_xlfn.TEXTSPLIT(G82,":")))</f>
        <v/>
      </c>
      <c r="P82">
        <f t="shared" si="7"/>
        <v>23</v>
      </c>
      <c r="Q82">
        <f t="shared" si="8"/>
        <v>0</v>
      </c>
      <c r="R82" t="str">
        <f t="shared" si="9"/>
        <v>23:0</v>
      </c>
      <c r="S82" t="str">
        <f t="shared" ref="S82:S145" si="12">IF(ISNUMBER(P82),_xlfn.CONCAT(T82," ",R82), A82)</f>
        <v>DLCL 23:0</v>
      </c>
      <c r="T82" t="s">
        <v>594</v>
      </c>
      <c r="U82">
        <v>9740</v>
      </c>
      <c r="V82">
        <v>10477</v>
      </c>
      <c r="W82">
        <v>10595</v>
      </c>
      <c r="X82">
        <v>25530</v>
      </c>
      <c r="Y82">
        <v>31668</v>
      </c>
      <c r="Z82">
        <v>62810</v>
      </c>
      <c r="AA82">
        <v>41279</v>
      </c>
      <c r="AB82">
        <v>59763</v>
      </c>
      <c r="AC82">
        <v>28084</v>
      </c>
      <c r="AD82">
        <v>111730</v>
      </c>
      <c r="AE82">
        <v>30806</v>
      </c>
      <c r="AF82">
        <v>48541</v>
      </c>
    </row>
    <row r="83" spans="1:32" x14ac:dyDescent="0.3">
      <c r="A83" t="s">
        <v>626</v>
      </c>
      <c r="B83" t="str">
        <f t="shared" si="10"/>
        <v>DLCL 17:0_8:0</v>
      </c>
      <c r="C83" t="str">
        <f t="shared" si="11"/>
        <v>17:0_8:0</v>
      </c>
      <c r="D83" t="str" cm="1">
        <f t="array" ref="D83:E83">_xlfn.TEXTSPLIT(C83,"_")</f>
        <v>17:0</v>
      </c>
      <c r="E83" t="str">
        <v>8:0</v>
      </c>
      <c r="H83" cm="1">
        <f t="array" ref="H83:I83">IF(ISBLANK(D83), "", VALUE(_xlfn.TEXTSPLIT(D83,":")))</f>
        <v>17</v>
      </c>
      <c r="I83">
        <v>0</v>
      </c>
      <c r="J83" cm="1">
        <f t="array" ref="J83:K83">IF(ISBLANK(E83), "", VALUE(_xlfn.TEXTSPLIT(E83,":")))</f>
        <v>8</v>
      </c>
      <c r="K83">
        <v>0</v>
      </c>
      <c r="L83" t="str" cm="1">
        <f t="array" ref="L83">IF(ISBLANK(F83), "", VALUE(_xlfn.TEXTSPLIT(F83,":")))</f>
        <v/>
      </c>
      <c r="N83" t="str" cm="1">
        <f t="array" ref="N83">IF(ISBLANK(G83), "", VALUE(_xlfn.TEXTSPLIT(G83,":")))</f>
        <v/>
      </c>
      <c r="P83">
        <f t="shared" si="7"/>
        <v>25</v>
      </c>
      <c r="Q83">
        <f t="shared" si="8"/>
        <v>0</v>
      </c>
      <c r="R83" t="str">
        <f t="shared" si="9"/>
        <v>25:0</v>
      </c>
      <c r="S83" t="str">
        <f t="shared" si="12"/>
        <v>DLCL 25:0</v>
      </c>
      <c r="T83" t="s">
        <v>594</v>
      </c>
      <c r="U83">
        <v>90235</v>
      </c>
      <c r="V83">
        <v>221007</v>
      </c>
      <c r="W83">
        <v>100971</v>
      </c>
      <c r="X83">
        <v>353414</v>
      </c>
      <c r="Y83">
        <v>239308</v>
      </c>
      <c r="Z83">
        <v>485140</v>
      </c>
      <c r="AA83">
        <v>181781</v>
      </c>
      <c r="AB83">
        <v>223775</v>
      </c>
      <c r="AC83">
        <v>218788</v>
      </c>
      <c r="AD83">
        <v>547035</v>
      </c>
      <c r="AE83">
        <v>642526</v>
      </c>
      <c r="AF83">
        <v>101394</v>
      </c>
    </row>
    <row r="84" spans="1:32" x14ac:dyDescent="0.3">
      <c r="A84" t="s">
        <v>626</v>
      </c>
      <c r="B84" t="str">
        <f t="shared" si="10"/>
        <v>DLCL 17:0_8:0</v>
      </c>
      <c r="C84" t="str">
        <f t="shared" si="11"/>
        <v>17:0_8:0</v>
      </c>
      <c r="D84" t="str" cm="1">
        <f t="array" ref="D84:E84">_xlfn.TEXTSPLIT(C84,"_")</f>
        <v>17:0</v>
      </c>
      <c r="E84" t="str">
        <v>8:0</v>
      </c>
      <c r="H84" cm="1">
        <f t="array" ref="H84:I84">IF(ISBLANK(D84), "", VALUE(_xlfn.TEXTSPLIT(D84,":")))</f>
        <v>17</v>
      </c>
      <c r="I84">
        <v>0</v>
      </c>
      <c r="J84" cm="1">
        <f t="array" ref="J84:K84">IF(ISBLANK(E84), "", VALUE(_xlfn.TEXTSPLIT(E84,":")))</f>
        <v>8</v>
      </c>
      <c r="K84">
        <v>0</v>
      </c>
      <c r="L84" t="str" cm="1">
        <f t="array" ref="L84">IF(ISBLANK(F84), "", VALUE(_xlfn.TEXTSPLIT(F84,":")))</f>
        <v/>
      </c>
      <c r="N84" t="str" cm="1">
        <f t="array" ref="N84">IF(ISBLANK(G84), "", VALUE(_xlfn.TEXTSPLIT(G84,":")))</f>
        <v/>
      </c>
      <c r="P84">
        <f t="shared" si="7"/>
        <v>25</v>
      </c>
      <c r="Q84">
        <f t="shared" si="8"/>
        <v>0</v>
      </c>
      <c r="R84" t="str">
        <f t="shared" si="9"/>
        <v>25:0</v>
      </c>
      <c r="S84" t="str">
        <f t="shared" si="12"/>
        <v>DLCL 25:0</v>
      </c>
      <c r="T84" t="s">
        <v>594</v>
      </c>
      <c r="U84">
        <v>542813</v>
      </c>
      <c r="V84">
        <v>244766</v>
      </c>
      <c r="W84">
        <v>134373</v>
      </c>
      <c r="X84">
        <v>353414</v>
      </c>
      <c r="Y84">
        <v>376834</v>
      </c>
      <c r="Z84">
        <v>485140</v>
      </c>
      <c r="AA84">
        <v>232078</v>
      </c>
      <c r="AB84">
        <v>266100</v>
      </c>
      <c r="AC84">
        <v>298546</v>
      </c>
      <c r="AD84">
        <v>547035</v>
      </c>
      <c r="AE84">
        <v>642526</v>
      </c>
      <c r="AF84">
        <v>469758</v>
      </c>
    </row>
    <row r="85" spans="1:32" x14ac:dyDescent="0.3">
      <c r="A85" t="s">
        <v>638</v>
      </c>
      <c r="B85" t="str">
        <f t="shared" si="10"/>
        <v>DLCL 8:0_18:4</v>
      </c>
      <c r="C85" t="str">
        <f t="shared" si="11"/>
        <v>8:0_18:4</v>
      </c>
      <c r="D85" t="str" cm="1">
        <f t="array" ref="D85:E85">_xlfn.TEXTSPLIT(C85,"_")</f>
        <v>8:0</v>
      </c>
      <c r="E85" t="str">
        <v>18:4</v>
      </c>
      <c r="H85" cm="1">
        <f t="array" ref="H85:I85">IF(ISBLANK(D85), "", VALUE(_xlfn.TEXTSPLIT(D85,":")))</f>
        <v>8</v>
      </c>
      <c r="I85">
        <v>0</v>
      </c>
      <c r="J85" cm="1">
        <f t="array" ref="J85:K85">IF(ISBLANK(E85), "", VALUE(_xlfn.TEXTSPLIT(E85,":")))</f>
        <v>18</v>
      </c>
      <c r="K85">
        <v>4</v>
      </c>
      <c r="L85" t="str" cm="1">
        <f t="array" ref="L85">IF(ISBLANK(F85), "", VALUE(_xlfn.TEXTSPLIT(F85,":")))</f>
        <v/>
      </c>
      <c r="N85" t="str" cm="1">
        <f t="array" ref="N85">IF(ISBLANK(G85), "", VALUE(_xlfn.TEXTSPLIT(G85,":")))</f>
        <v/>
      </c>
      <c r="P85">
        <f t="shared" si="7"/>
        <v>26</v>
      </c>
      <c r="Q85">
        <f t="shared" si="8"/>
        <v>4</v>
      </c>
      <c r="R85" t="str">
        <f t="shared" si="9"/>
        <v>26:4</v>
      </c>
      <c r="S85" t="str">
        <f t="shared" si="12"/>
        <v>DLCL 26:4</v>
      </c>
      <c r="T85" t="s">
        <v>594</v>
      </c>
      <c r="U85">
        <v>244004</v>
      </c>
      <c r="V85">
        <v>97088</v>
      </c>
      <c r="W85">
        <v>94430</v>
      </c>
      <c r="X85">
        <v>157349</v>
      </c>
      <c r="Y85">
        <v>182822</v>
      </c>
      <c r="Z85">
        <v>139889</v>
      </c>
      <c r="AA85">
        <v>317512</v>
      </c>
      <c r="AB85">
        <v>274899</v>
      </c>
      <c r="AC85">
        <v>159145</v>
      </c>
      <c r="AD85">
        <v>362143</v>
      </c>
      <c r="AE85">
        <v>359428</v>
      </c>
      <c r="AF85">
        <v>84831</v>
      </c>
    </row>
    <row r="86" spans="1:32" x14ac:dyDescent="0.3">
      <c r="A86" t="s">
        <v>649</v>
      </c>
      <c r="B86" t="str">
        <f t="shared" si="10"/>
        <v>DLCL 8:0_19:3</v>
      </c>
      <c r="C86" t="str">
        <f t="shared" si="11"/>
        <v>8:0_19:3</v>
      </c>
      <c r="D86" t="str" cm="1">
        <f t="array" ref="D86:E86">_xlfn.TEXTSPLIT(C86,"_")</f>
        <v>8:0</v>
      </c>
      <c r="E86" t="str">
        <v>19:3</v>
      </c>
      <c r="H86" cm="1">
        <f t="array" ref="H86:I86">IF(ISBLANK(D86), "", VALUE(_xlfn.TEXTSPLIT(D86,":")))</f>
        <v>8</v>
      </c>
      <c r="I86">
        <v>0</v>
      </c>
      <c r="J86" cm="1">
        <f t="array" ref="J86:K86">IF(ISBLANK(E86), "", VALUE(_xlfn.TEXTSPLIT(E86,":")))</f>
        <v>19</v>
      </c>
      <c r="K86">
        <v>3</v>
      </c>
      <c r="L86" t="str" cm="1">
        <f t="array" ref="L86">IF(ISBLANK(F86), "", VALUE(_xlfn.TEXTSPLIT(F86,":")))</f>
        <v/>
      </c>
      <c r="N86" t="str" cm="1">
        <f t="array" ref="N86">IF(ISBLANK(G86), "", VALUE(_xlfn.TEXTSPLIT(G86,":")))</f>
        <v/>
      </c>
      <c r="P86">
        <f t="shared" ref="P86:P149" si="13">SUM(H86,J86,L86,N86)</f>
        <v>27</v>
      </c>
      <c r="Q86">
        <f t="shared" ref="Q86:Q149" si="14">SUM(I86,K86,M86,O86)</f>
        <v>3</v>
      </c>
      <c r="R86" t="str">
        <f t="shared" ref="R86:R149" si="15">IF(ISNUMBER(P86),_xlfn.CONCAT(P86,":",Q86), "")</f>
        <v>27:3</v>
      </c>
      <c r="S86" t="str">
        <f t="shared" si="12"/>
        <v>DLCL 27:3</v>
      </c>
      <c r="T86" t="s">
        <v>594</v>
      </c>
      <c r="U86">
        <v>941211</v>
      </c>
      <c r="V86">
        <v>642423</v>
      </c>
      <c r="W86">
        <v>555535</v>
      </c>
      <c r="X86">
        <v>227164</v>
      </c>
      <c r="Y86">
        <v>1002762</v>
      </c>
      <c r="Z86">
        <v>630570</v>
      </c>
      <c r="AA86">
        <v>622292</v>
      </c>
      <c r="AB86">
        <v>961285</v>
      </c>
      <c r="AC86">
        <v>403366</v>
      </c>
      <c r="AD86">
        <v>997224</v>
      </c>
      <c r="AE86">
        <v>925146</v>
      </c>
      <c r="AF86">
        <v>393240</v>
      </c>
    </row>
    <row r="87" spans="1:32" x14ac:dyDescent="0.3">
      <c r="A87" t="s">
        <v>660</v>
      </c>
      <c r="B87" t="str">
        <f t="shared" si="10"/>
        <v>DLCL 20:0_8:0</v>
      </c>
      <c r="C87" t="str">
        <f t="shared" si="11"/>
        <v>20:0_8:0</v>
      </c>
      <c r="D87" t="str" cm="1">
        <f t="array" ref="D87:E87">_xlfn.TEXTSPLIT(C87,"_")</f>
        <v>20:0</v>
      </c>
      <c r="E87" t="str">
        <v>8:0</v>
      </c>
      <c r="H87" cm="1">
        <f t="array" ref="H87:I87">IF(ISBLANK(D87), "", VALUE(_xlfn.TEXTSPLIT(D87,":")))</f>
        <v>20</v>
      </c>
      <c r="I87">
        <v>0</v>
      </c>
      <c r="J87" cm="1">
        <f t="array" ref="J87:K87">IF(ISBLANK(E87), "", VALUE(_xlfn.TEXTSPLIT(E87,":")))</f>
        <v>8</v>
      </c>
      <c r="K87">
        <v>0</v>
      </c>
      <c r="L87" t="str" cm="1">
        <f t="array" ref="L87">IF(ISBLANK(F87), "", VALUE(_xlfn.TEXTSPLIT(F87,":")))</f>
        <v/>
      </c>
      <c r="N87" t="str" cm="1">
        <f t="array" ref="N87">IF(ISBLANK(G87), "", VALUE(_xlfn.TEXTSPLIT(G87,":")))</f>
        <v/>
      </c>
      <c r="P87">
        <f t="shared" si="13"/>
        <v>28</v>
      </c>
      <c r="Q87">
        <f t="shared" si="14"/>
        <v>0</v>
      </c>
      <c r="R87" t="str">
        <f t="shared" si="15"/>
        <v>28:0</v>
      </c>
      <c r="S87" t="str">
        <f t="shared" si="12"/>
        <v>DLCL 28:0</v>
      </c>
      <c r="T87" t="s">
        <v>594</v>
      </c>
      <c r="U87">
        <v>75995</v>
      </c>
      <c r="V87">
        <v>467023</v>
      </c>
      <c r="W87">
        <v>403625</v>
      </c>
      <c r="X87">
        <v>303605</v>
      </c>
      <c r="Y87">
        <v>331395</v>
      </c>
      <c r="Z87">
        <v>318695</v>
      </c>
      <c r="AA87">
        <v>139761</v>
      </c>
      <c r="AB87">
        <v>180490</v>
      </c>
      <c r="AC87">
        <v>122084</v>
      </c>
      <c r="AD87">
        <v>65707</v>
      </c>
      <c r="AE87">
        <v>97613</v>
      </c>
      <c r="AF87">
        <v>225772</v>
      </c>
    </row>
    <row r="88" spans="1:32" x14ac:dyDescent="0.3">
      <c r="A88" t="s">
        <v>666</v>
      </c>
      <c r="B88" t="str">
        <f t="shared" si="10"/>
        <v>DLCL 8:0_21:1</v>
      </c>
      <c r="C88" t="str">
        <f t="shared" si="11"/>
        <v>8:0_21:1</v>
      </c>
      <c r="D88" t="str" cm="1">
        <f t="array" ref="D88:E88">_xlfn.TEXTSPLIT(C88,"_")</f>
        <v>8:0</v>
      </c>
      <c r="E88" t="str">
        <v>21:1</v>
      </c>
      <c r="H88" cm="1">
        <f t="array" ref="H88:I88">IF(ISBLANK(D88), "", VALUE(_xlfn.TEXTSPLIT(D88,":")))</f>
        <v>8</v>
      </c>
      <c r="I88">
        <v>0</v>
      </c>
      <c r="J88" cm="1">
        <f t="array" ref="J88:K88">IF(ISBLANK(E88), "", VALUE(_xlfn.TEXTSPLIT(E88,":")))</f>
        <v>21</v>
      </c>
      <c r="K88">
        <v>1</v>
      </c>
      <c r="L88" t="str" cm="1">
        <f t="array" ref="L88">IF(ISBLANK(F88), "", VALUE(_xlfn.TEXTSPLIT(F88,":")))</f>
        <v/>
      </c>
      <c r="N88" t="str" cm="1">
        <f t="array" ref="N88">IF(ISBLANK(G88), "", VALUE(_xlfn.TEXTSPLIT(G88,":")))</f>
        <v/>
      </c>
      <c r="P88">
        <f t="shared" si="13"/>
        <v>29</v>
      </c>
      <c r="Q88">
        <f t="shared" si="14"/>
        <v>1</v>
      </c>
      <c r="R88" t="str">
        <f t="shared" si="15"/>
        <v>29:1</v>
      </c>
      <c r="S88" t="str">
        <f t="shared" si="12"/>
        <v>DLCL 29:1</v>
      </c>
      <c r="T88" t="s">
        <v>594</v>
      </c>
      <c r="U88">
        <v>3031331</v>
      </c>
      <c r="V88">
        <v>515555</v>
      </c>
      <c r="W88">
        <v>156542</v>
      </c>
      <c r="X88">
        <v>201195</v>
      </c>
      <c r="Y88">
        <v>1298565</v>
      </c>
      <c r="Z88">
        <v>927640</v>
      </c>
      <c r="AA88">
        <v>601575</v>
      </c>
      <c r="AB88">
        <v>1886949</v>
      </c>
      <c r="AC88">
        <v>698070</v>
      </c>
      <c r="AD88">
        <v>2025225</v>
      </c>
      <c r="AE88">
        <v>955364</v>
      </c>
      <c r="AF88">
        <v>655271</v>
      </c>
    </row>
    <row r="89" spans="1:32" x14ac:dyDescent="0.3">
      <c r="A89" t="s">
        <v>666</v>
      </c>
      <c r="B89" t="str">
        <f t="shared" si="10"/>
        <v>DLCL 8:0_21:1</v>
      </c>
      <c r="C89" t="str">
        <f t="shared" si="11"/>
        <v>8:0_21:1</v>
      </c>
      <c r="D89" t="str" cm="1">
        <f t="array" ref="D89:E89">_xlfn.TEXTSPLIT(C89,"_")</f>
        <v>8:0</v>
      </c>
      <c r="E89" t="str">
        <v>21:1</v>
      </c>
      <c r="H89" cm="1">
        <f t="array" ref="H89:I89">IF(ISBLANK(D89), "", VALUE(_xlfn.TEXTSPLIT(D89,":")))</f>
        <v>8</v>
      </c>
      <c r="I89">
        <v>0</v>
      </c>
      <c r="J89" cm="1">
        <f t="array" ref="J89:K89">IF(ISBLANK(E89), "", VALUE(_xlfn.TEXTSPLIT(E89,":")))</f>
        <v>21</v>
      </c>
      <c r="K89">
        <v>1</v>
      </c>
      <c r="L89" t="str" cm="1">
        <f t="array" ref="L89">IF(ISBLANK(F89), "", VALUE(_xlfn.TEXTSPLIT(F89,":")))</f>
        <v/>
      </c>
      <c r="N89" t="str" cm="1">
        <f t="array" ref="N89">IF(ISBLANK(G89), "", VALUE(_xlfn.TEXTSPLIT(G89,":")))</f>
        <v/>
      </c>
      <c r="P89">
        <f t="shared" si="13"/>
        <v>29</v>
      </c>
      <c r="Q89">
        <f t="shared" si="14"/>
        <v>1</v>
      </c>
      <c r="R89" t="str">
        <f t="shared" si="15"/>
        <v>29:1</v>
      </c>
      <c r="S89" t="str">
        <f t="shared" si="12"/>
        <v>DLCL 29:1</v>
      </c>
      <c r="T89" t="s">
        <v>594</v>
      </c>
      <c r="U89">
        <v>671014</v>
      </c>
      <c r="V89">
        <v>115236</v>
      </c>
      <c r="W89">
        <v>127876</v>
      </c>
      <c r="X89">
        <v>73669</v>
      </c>
      <c r="Y89">
        <v>491555</v>
      </c>
      <c r="Z89">
        <v>471</v>
      </c>
      <c r="AA89">
        <v>162846</v>
      </c>
      <c r="AB89">
        <v>910798</v>
      </c>
      <c r="AC89">
        <v>534638</v>
      </c>
      <c r="AD89">
        <v>450840</v>
      </c>
      <c r="AE89">
        <v>258309</v>
      </c>
      <c r="AF89">
        <v>130890</v>
      </c>
    </row>
    <row r="90" spans="1:32" x14ac:dyDescent="0.3">
      <c r="A90" t="s">
        <v>673</v>
      </c>
      <c r="B90" t="str">
        <f t="shared" si="10"/>
        <v>DLCL 21:0_8:0</v>
      </c>
      <c r="C90" t="str">
        <f t="shared" si="11"/>
        <v>21:0_8:0</v>
      </c>
      <c r="D90" t="str" cm="1">
        <f t="array" ref="D90:E90">_xlfn.TEXTSPLIT(C90,"_")</f>
        <v>21:0</v>
      </c>
      <c r="E90" t="str">
        <v>8:0</v>
      </c>
      <c r="H90" cm="1">
        <f t="array" ref="H90:I90">IF(ISBLANK(D90), "", VALUE(_xlfn.TEXTSPLIT(D90,":")))</f>
        <v>21</v>
      </c>
      <c r="I90">
        <v>0</v>
      </c>
      <c r="J90" cm="1">
        <f t="array" ref="J90:K90">IF(ISBLANK(E90), "", VALUE(_xlfn.TEXTSPLIT(E90,":")))</f>
        <v>8</v>
      </c>
      <c r="K90">
        <v>0</v>
      </c>
      <c r="L90" t="str" cm="1">
        <f t="array" ref="L90">IF(ISBLANK(F90), "", VALUE(_xlfn.TEXTSPLIT(F90,":")))</f>
        <v/>
      </c>
      <c r="N90" t="str" cm="1">
        <f t="array" ref="N90">IF(ISBLANK(G90), "", VALUE(_xlfn.TEXTSPLIT(G90,":")))</f>
        <v/>
      </c>
      <c r="P90">
        <f t="shared" si="13"/>
        <v>29</v>
      </c>
      <c r="Q90">
        <f t="shared" si="14"/>
        <v>0</v>
      </c>
      <c r="R90" t="str">
        <f t="shared" si="15"/>
        <v>29:0</v>
      </c>
      <c r="S90" t="str">
        <f t="shared" si="12"/>
        <v>DLCL 29:0</v>
      </c>
      <c r="T90" t="s">
        <v>594</v>
      </c>
      <c r="U90">
        <v>0</v>
      </c>
      <c r="V90">
        <v>11806</v>
      </c>
      <c r="W90">
        <v>32686</v>
      </c>
      <c r="X90">
        <v>9326</v>
      </c>
      <c r="Y90">
        <v>20143</v>
      </c>
      <c r="Z90">
        <v>0</v>
      </c>
      <c r="AA90">
        <v>27479</v>
      </c>
      <c r="AB90">
        <v>20818</v>
      </c>
      <c r="AC90">
        <v>0</v>
      </c>
      <c r="AD90">
        <v>8357</v>
      </c>
      <c r="AE90">
        <v>33449</v>
      </c>
      <c r="AF90">
        <v>53940</v>
      </c>
    </row>
    <row r="91" spans="1:32" x14ac:dyDescent="0.3">
      <c r="A91" t="s">
        <v>684</v>
      </c>
      <c r="B91" t="str">
        <f t="shared" si="10"/>
        <v>DLCL 8:0_22:6</v>
      </c>
      <c r="C91" t="str">
        <f t="shared" si="11"/>
        <v>8:0_22:6</v>
      </c>
      <c r="D91" t="str" cm="1">
        <f t="array" ref="D91:E91">_xlfn.TEXTSPLIT(C91,"_")</f>
        <v>8:0</v>
      </c>
      <c r="E91" t="str">
        <v>22:6</v>
      </c>
      <c r="H91" cm="1">
        <f t="array" ref="H91:I91">IF(ISBLANK(D91), "", VALUE(_xlfn.TEXTSPLIT(D91,":")))</f>
        <v>8</v>
      </c>
      <c r="I91">
        <v>0</v>
      </c>
      <c r="J91" cm="1">
        <f t="array" ref="J91:K91">IF(ISBLANK(E91), "", VALUE(_xlfn.TEXTSPLIT(E91,":")))</f>
        <v>22</v>
      </c>
      <c r="K91">
        <v>6</v>
      </c>
      <c r="L91" t="str" cm="1">
        <f t="array" ref="L91">IF(ISBLANK(F91), "", VALUE(_xlfn.TEXTSPLIT(F91,":")))</f>
        <v/>
      </c>
      <c r="N91" t="str" cm="1">
        <f t="array" ref="N91">IF(ISBLANK(G91), "", VALUE(_xlfn.TEXTSPLIT(G91,":")))</f>
        <v/>
      </c>
      <c r="P91">
        <f t="shared" si="13"/>
        <v>30</v>
      </c>
      <c r="Q91">
        <f t="shared" si="14"/>
        <v>6</v>
      </c>
      <c r="R91" t="str">
        <f t="shared" si="15"/>
        <v>30:6</v>
      </c>
      <c r="S91" t="str">
        <f t="shared" si="12"/>
        <v>DLCL 30:6</v>
      </c>
      <c r="T91" t="s">
        <v>594</v>
      </c>
      <c r="U91">
        <v>68501</v>
      </c>
      <c r="V91">
        <v>231749</v>
      </c>
      <c r="W91">
        <v>293655</v>
      </c>
      <c r="X91">
        <v>306036</v>
      </c>
      <c r="Y91">
        <v>54260</v>
      </c>
      <c r="Z91">
        <v>59076</v>
      </c>
      <c r="AA91">
        <v>197025</v>
      </c>
      <c r="AB91">
        <v>42875</v>
      </c>
      <c r="AC91">
        <v>145855</v>
      </c>
      <c r="AD91">
        <v>68595</v>
      </c>
      <c r="AE91">
        <v>214789</v>
      </c>
      <c r="AF91">
        <v>370314</v>
      </c>
    </row>
    <row r="92" spans="1:32" x14ac:dyDescent="0.3">
      <c r="A92" t="s">
        <v>690</v>
      </c>
      <c r="B92" t="str">
        <f t="shared" si="10"/>
        <v>DLCL 8:0_22:4</v>
      </c>
      <c r="C92" t="str">
        <f t="shared" si="11"/>
        <v>8:0_22:4</v>
      </c>
      <c r="D92" t="str" cm="1">
        <f t="array" ref="D92:E92">_xlfn.TEXTSPLIT(C92,"_")</f>
        <v>8:0</v>
      </c>
      <c r="E92" t="str">
        <v>22:4</v>
      </c>
      <c r="H92" cm="1">
        <f t="array" ref="H92:I92">IF(ISBLANK(D92), "", VALUE(_xlfn.TEXTSPLIT(D92,":")))</f>
        <v>8</v>
      </c>
      <c r="I92">
        <v>0</v>
      </c>
      <c r="J92" cm="1">
        <f t="array" ref="J92:K92">IF(ISBLANK(E92), "", VALUE(_xlfn.TEXTSPLIT(E92,":")))</f>
        <v>22</v>
      </c>
      <c r="K92">
        <v>4</v>
      </c>
      <c r="L92" t="str" cm="1">
        <f t="array" ref="L92">IF(ISBLANK(F92), "", VALUE(_xlfn.TEXTSPLIT(F92,":")))</f>
        <v/>
      </c>
      <c r="N92" t="str" cm="1">
        <f t="array" ref="N92">IF(ISBLANK(G92), "", VALUE(_xlfn.TEXTSPLIT(G92,":")))</f>
        <v/>
      </c>
      <c r="P92">
        <f t="shared" si="13"/>
        <v>30</v>
      </c>
      <c r="Q92">
        <f t="shared" si="14"/>
        <v>4</v>
      </c>
      <c r="R92" t="str">
        <f t="shared" si="15"/>
        <v>30:4</v>
      </c>
      <c r="S92" t="str">
        <f t="shared" si="12"/>
        <v>DLCL 30:4</v>
      </c>
      <c r="T92" t="s">
        <v>594</v>
      </c>
      <c r="U92">
        <v>126013</v>
      </c>
      <c r="V92">
        <v>91088</v>
      </c>
      <c r="W92">
        <v>394036</v>
      </c>
      <c r="X92">
        <v>153058</v>
      </c>
      <c r="Y92">
        <v>334843</v>
      </c>
      <c r="Z92">
        <v>429512</v>
      </c>
      <c r="AA92">
        <v>353384</v>
      </c>
      <c r="AB92">
        <v>412371</v>
      </c>
      <c r="AC92">
        <v>310811</v>
      </c>
      <c r="AD92">
        <v>298783</v>
      </c>
      <c r="AE92">
        <v>131365</v>
      </c>
      <c r="AF92">
        <v>129882</v>
      </c>
    </row>
    <row r="93" spans="1:32" x14ac:dyDescent="0.3">
      <c r="A93" t="s">
        <v>696</v>
      </c>
      <c r="B93" t="str">
        <f t="shared" si="10"/>
        <v>DLCL 9:0_22:6</v>
      </c>
      <c r="C93" t="str">
        <f t="shared" si="11"/>
        <v>9:0_22:6</v>
      </c>
      <c r="D93" t="str" cm="1">
        <f t="array" ref="D93:E93">_xlfn.TEXTSPLIT(C93,"_")</f>
        <v>9:0</v>
      </c>
      <c r="E93" t="str">
        <v>22:6</v>
      </c>
      <c r="H93" cm="1">
        <f t="array" ref="H93:I93">IF(ISBLANK(D93), "", VALUE(_xlfn.TEXTSPLIT(D93,":")))</f>
        <v>9</v>
      </c>
      <c r="I93">
        <v>0</v>
      </c>
      <c r="J93" cm="1">
        <f t="array" ref="J93:K93">IF(ISBLANK(E93), "", VALUE(_xlfn.TEXTSPLIT(E93,":")))</f>
        <v>22</v>
      </c>
      <c r="K93">
        <v>6</v>
      </c>
      <c r="L93" t="str" cm="1">
        <f t="array" ref="L93">IF(ISBLANK(F93), "", VALUE(_xlfn.TEXTSPLIT(F93,":")))</f>
        <v/>
      </c>
      <c r="N93" t="str" cm="1">
        <f t="array" ref="N93">IF(ISBLANK(G93), "", VALUE(_xlfn.TEXTSPLIT(G93,":")))</f>
        <v/>
      </c>
      <c r="P93">
        <f t="shared" si="13"/>
        <v>31</v>
      </c>
      <c r="Q93">
        <f t="shared" si="14"/>
        <v>6</v>
      </c>
      <c r="R93" t="str">
        <f t="shared" si="15"/>
        <v>31:6</v>
      </c>
      <c r="S93" t="str">
        <f t="shared" si="12"/>
        <v>DLCL 31:6</v>
      </c>
      <c r="T93" t="s">
        <v>594</v>
      </c>
      <c r="U93">
        <v>364291</v>
      </c>
      <c r="V93">
        <v>704834</v>
      </c>
      <c r="W93">
        <v>762858</v>
      </c>
      <c r="X93">
        <v>1145950</v>
      </c>
      <c r="Y93">
        <v>702502</v>
      </c>
      <c r="Z93">
        <v>784759</v>
      </c>
      <c r="AA93">
        <v>554287</v>
      </c>
      <c r="AB93">
        <v>485238</v>
      </c>
      <c r="AC93">
        <v>621830</v>
      </c>
      <c r="AD93">
        <v>477222</v>
      </c>
      <c r="AE93">
        <v>339554</v>
      </c>
      <c r="AF93">
        <v>940749</v>
      </c>
    </row>
    <row r="94" spans="1:32" x14ac:dyDescent="0.3">
      <c r="A94" t="s">
        <v>696</v>
      </c>
      <c r="B94" t="str">
        <f t="shared" si="10"/>
        <v>DLCL 9:0_22:6</v>
      </c>
      <c r="C94" t="str">
        <f t="shared" si="11"/>
        <v>9:0_22:6</v>
      </c>
      <c r="D94" t="str" cm="1">
        <f t="array" ref="D94:E94">_xlfn.TEXTSPLIT(C94,"_")</f>
        <v>9:0</v>
      </c>
      <c r="E94" t="str">
        <v>22:6</v>
      </c>
      <c r="H94" cm="1">
        <f t="array" ref="H94:I94">IF(ISBLANK(D94), "", VALUE(_xlfn.TEXTSPLIT(D94,":")))</f>
        <v>9</v>
      </c>
      <c r="I94">
        <v>0</v>
      </c>
      <c r="J94" cm="1">
        <f t="array" ref="J94:K94">IF(ISBLANK(E94), "", VALUE(_xlfn.TEXTSPLIT(E94,":")))</f>
        <v>22</v>
      </c>
      <c r="K94">
        <v>6</v>
      </c>
      <c r="L94" t="str" cm="1">
        <f t="array" ref="L94">IF(ISBLANK(F94), "", VALUE(_xlfn.TEXTSPLIT(F94,":")))</f>
        <v/>
      </c>
      <c r="N94" t="str" cm="1">
        <f t="array" ref="N94">IF(ISBLANK(G94), "", VALUE(_xlfn.TEXTSPLIT(G94,":")))</f>
        <v/>
      </c>
      <c r="P94">
        <f t="shared" si="13"/>
        <v>31</v>
      </c>
      <c r="Q94">
        <f t="shared" si="14"/>
        <v>6</v>
      </c>
      <c r="R94" t="str">
        <f t="shared" si="15"/>
        <v>31:6</v>
      </c>
      <c r="S94" t="str">
        <f t="shared" si="12"/>
        <v>DLCL 31:6</v>
      </c>
      <c r="T94" t="s">
        <v>594</v>
      </c>
      <c r="U94">
        <v>756169</v>
      </c>
      <c r="V94">
        <v>257507</v>
      </c>
      <c r="W94">
        <v>803269</v>
      </c>
      <c r="X94">
        <v>343881</v>
      </c>
      <c r="Y94">
        <v>555711</v>
      </c>
      <c r="Z94">
        <v>551149</v>
      </c>
      <c r="AA94">
        <v>634981</v>
      </c>
      <c r="AB94">
        <v>519370</v>
      </c>
      <c r="AC94">
        <v>338674</v>
      </c>
      <c r="AD94">
        <v>607248</v>
      </c>
      <c r="AE94">
        <v>538494</v>
      </c>
      <c r="AF94">
        <v>351498</v>
      </c>
    </row>
    <row r="95" spans="1:32" x14ac:dyDescent="0.3">
      <c r="A95" t="s">
        <v>703</v>
      </c>
      <c r="B95" t="str">
        <f t="shared" si="10"/>
        <v>DLCL 15:0_16:2</v>
      </c>
      <c r="C95" t="str">
        <f t="shared" si="11"/>
        <v>15:0_16:2</v>
      </c>
      <c r="D95" t="str" cm="1">
        <f t="array" ref="D95:E95">_xlfn.TEXTSPLIT(C95,"_")</f>
        <v>15:0</v>
      </c>
      <c r="E95" t="str">
        <v>16:2</v>
      </c>
      <c r="H95" cm="1">
        <f t="array" ref="H95:I95">IF(ISBLANK(D95), "", VALUE(_xlfn.TEXTSPLIT(D95,":")))</f>
        <v>15</v>
      </c>
      <c r="I95">
        <v>0</v>
      </c>
      <c r="J95" cm="1">
        <f t="array" ref="J95:K95">IF(ISBLANK(E95), "", VALUE(_xlfn.TEXTSPLIT(E95,":")))</f>
        <v>16</v>
      </c>
      <c r="K95">
        <v>2</v>
      </c>
      <c r="L95" t="str" cm="1">
        <f t="array" ref="L95">IF(ISBLANK(F95), "", VALUE(_xlfn.TEXTSPLIT(F95,":")))</f>
        <v/>
      </c>
      <c r="N95" t="str" cm="1">
        <f t="array" ref="N95">IF(ISBLANK(G95), "", VALUE(_xlfn.TEXTSPLIT(G95,":")))</f>
        <v/>
      </c>
      <c r="P95">
        <f t="shared" si="13"/>
        <v>31</v>
      </c>
      <c r="Q95">
        <f t="shared" si="14"/>
        <v>2</v>
      </c>
      <c r="R95" t="str">
        <f t="shared" si="15"/>
        <v>31:2</v>
      </c>
      <c r="S95" t="str">
        <f t="shared" si="12"/>
        <v>DLCL 31:2</v>
      </c>
      <c r="T95" t="s">
        <v>594</v>
      </c>
      <c r="U95">
        <v>3991295</v>
      </c>
      <c r="V95">
        <v>5769670</v>
      </c>
      <c r="W95">
        <v>6584922</v>
      </c>
      <c r="X95">
        <v>5443144</v>
      </c>
      <c r="Y95">
        <v>4822445</v>
      </c>
      <c r="Z95">
        <v>5474635</v>
      </c>
      <c r="AA95">
        <v>7711728</v>
      </c>
      <c r="AB95">
        <v>6155939</v>
      </c>
      <c r="AC95">
        <v>6355684</v>
      </c>
      <c r="AD95">
        <v>6236041</v>
      </c>
      <c r="AE95">
        <v>7736153</v>
      </c>
      <c r="AF95">
        <v>8535832</v>
      </c>
    </row>
    <row r="96" spans="1:32" x14ac:dyDescent="0.3">
      <c r="A96" t="s">
        <v>710</v>
      </c>
      <c r="B96" t="str">
        <f t="shared" si="10"/>
        <v>DLCL 10:0_22:6</v>
      </c>
      <c r="C96" t="str">
        <f t="shared" si="11"/>
        <v>10:0_22:6</v>
      </c>
      <c r="D96" t="str" cm="1">
        <f t="array" ref="D96:E96">_xlfn.TEXTSPLIT(C96,"_")</f>
        <v>10:0</v>
      </c>
      <c r="E96" t="str">
        <v>22:6</v>
      </c>
      <c r="H96" cm="1">
        <f t="array" ref="H96:I96">IF(ISBLANK(D96), "", VALUE(_xlfn.TEXTSPLIT(D96,":")))</f>
        <v>10</v>
      </c>
      <c r="I96">
        <v>0</v>
      </c>
      <c r="J96" cm="1">
        <f t="array" ref="J96:K96">IF(ISBLANK(E96), "", VALUE(_xlfn.TEXTSPLIT(E96,":")))</f>
        <v>22</v>
      </c>
      <c r="K96">
        <v>6</v>
      </c>
      <c r="L96" t="str" cm="1">
        <f t="array" ref="L96">IF(ISBLANK(F96), "", VALUE(_xlfn.TEXTSPLIT(F96,":")))</f>
        <v/>
      </c>
      <c r="N96" t="str" cm="1">
        <f t="array" ref="N96">IF(ISBLANK(G96), "", VALUE(_xlfn.TEXTSPLIT(G96,":")))</f>
        <v/>
      </c>
      <c r="P96">
        <f t="shared" si="13"/>
        <v>32</v>
      </c>
      <c r="Q96">
        <f t="shared" si="14"/>
        <v>6</v>
      </c>
      <c r="R96" t="str">
        <f t="shared" si="15"/>
        <v>32:6</v>
      </c>
      <c r="S96" t="str">
        <f t="shared" si="12"/>
        <v>DLCL 32:6</v>
      </c>
      <c r="T96" t="s">
        <v>594</v>
      </c>
      <c r="U96">
        <v>499889</v>
      </c>
      <c r="V96">
        <v>539355</v>
      </c>
      <c r="W96">
        <v>437326</v>
      </c>
      <c r="X96">
        <v>374036</v>
      </c>
      <c r="Y96">
        <v>289388</v>
      </c>
      <c r="Z96">
        <v>220046</v>
      </c>
      <c r="AA96">
        <v>478491</v>
      </c>
      <c r="AB96">
        <v>239322</v>
      </c>
      <c r="AC96">
        <v>624136</v>
      </c>
      <c r="AD96">
        <v>284449</v>
      </c>
      <c r="AE96">
        <v>545310</v>
      </c>
      <c r="AF96">
        <v>603604</v>
      </c>
    </row>
    <row r="97" spans="1:32" x14ac:dyDescent="0.3">
      <c r="A97" t="s">
        <v>716</v>
      </c>
      <c r="B97" t="str">
        <f t="shared" si="10"/>
        <v>DLCL 10:0_22:5</v>
      </c>
      <c r="C97" t="str">
        <f t="shared" si="11"/>
        <v>10:0_22:5</v>
      </c>
      <c r="D97" t="str" cm="1">
        <f t="array" ref="D97:E97">_xlfn.TEXTSPLIT(C97,"_")</f>
        <v>10:0</v>
      </c>
      <c r="E97" t="str">
        <v>22:5</v>
      </c>
      <c r="H97" cm="1">
        <f t="array" ref="H97:I97">IF(ISBLANK(D97), "", VALUE(_xlfn.TEXTSPLIT(D97,":")))</f>
        <v>10</v>
      </c>
      <c r="I97">
        <v>0</v>
      </c>
      <c r="J97" cm="1">
        <f t="array" ref="J97:K97">IF(ISBLANK(E97), "", VALUE(_xlfn.TEXTSPLIT(E97,":")))</f>
        <v>22</v>
      </c>
      <c r="K97">
        <v>5</v>
      </c>
      <c r="L97" t="str" cm="1">
        <f t="array" ref="L97">IF(ISBLANK(F97), "", VALUE(_xlfn.TEXTSPLIT(F97,":")))</f>
        <v/>
      </c>
      <c r="N97" t="str" cm="1">
        <f t="array" ref="N97">IF(ISBLANK(G97), "", VALUE(_xlfn.TEXTSPLIT(G97,":")))</f>
        <v/>
      </c>
      <c r="P97">
        <f t="shared" si="13"/>
        <v>32</v>
      </c>
      <c r="Q97">
        <f t="shared" si="14"/>
        <v>5</v>
      </c>
      <c r="R97" t="str">
        <f t="shared" si="15"/>
        <v>32:5</v>
      </c>
      <c r="S97" t="str">
        <f t="shared" si="12"/>
        <v>DLCL 32:5</v>
      </c>
      <c r="T97" t="s">
        <v>594</v>
      </c>
      <c r="U97">
        <v>217213</v>
      </c>
      <c r="V97">
        <v>339527</v>
      </c>
      <c r="W97">
        <v>433802</v>
      </c>
      <c r="X97">
        <v>327562</v>
      </c>
      <c r="Y97">
        <v>347231</v>
      </c>
      <c r="Z97">
        <v>376443</v>
      </c>
      <c r="AA97">
        <v>374810</v>
      </c>
      <c r="AB97">
        <v>441233</v>
      </c>
      <c r="AC97">
        <v>325207</v>
      </c>
      <c r="AD97">
        <v>425411</v>
      </c>
      <c r="AE97">
        <v>425333</v>
      </c>
      <c r="AF97">
        <v>244165</v>
      </c>
    </row>
    <row r="98" spans="1:32" x14ac:dyDescent="0.3">
      <c r="A98" t="s">
        <v>716</v>
      </c>
      <c r="B98" t="str">
        <f t="shared" si="10"/>
        <v>DLCL 10:0_22:5</v>
      </c>
      <c r="C98" t="str">
        <f t="shared" si="11"/>
        <v>10:0_22:5</v>
      </c>
      <c r="D98" t="str" cm="1">
        <f t="array" ref="D98:E98">_xlfn.TEXTSPLIT(C98,"_")</f>
        <v>10:0</v>
      </c>
      <c r="E98" t="str">
        <v>22:5</v>
      </c>
      <c r="H98" cm="1">
        <f t="array" ref="H98:I98">IF(ISBLANK(D98), "", VALUE(_xlfn.TEXTSPLIT(D98,":")))</f>
        <v>10</v>
      </c>
      <c r="I98">
        <v>0</v>
      </c>
      <c r="J98" cm="1">
        <f t="array" ref="J98:K98">IF(ISBLANK(E98), "", VALUE(_xlfn.TEXTSPLIT(E98,":")))</f>
        <v>22</v>
      </c>
      <c r="K98">
        <v>5</v>
      </c>
      <c r="L98" t="str" cm="1">
        <f t="array" ref="L98">IF(ISBLANK(F98), "", VALUE(_xlfn.TEXTSPLIT(F98,":")))</f>
        <v/>
      </c>
      <c r="N98" t="str" cm="1">
        <f t="array" ref="N98">IF(ISBLANK(G98), "", VALUE(_xlfn.TEXTSPLIT(G98,":")))</f>
        <v/>
      </c>
      <c r="P98">
        <f t="shared" si="13"/>
        <v>32</v>
      </c>
      <c r="Q98">
        <f t="shared" si="14"/>
        <v>5</v>
      </c>
      <c r="R98" t="str">
        <f t="shared" si="15"/>
        <v>32:5</v>
      </c>
      <c r="S98" t="str">
        <f t="shared" si="12"/>
        <v>DLCL 32:5</v>
      </c>
      <c r="T98" t="s">
        <v>594</v>
      </c>
      <c r="U98">
        <v>101393</v>
      </c>
      <c r="V98">
        <v>126641</v>
      </c>
      <c r="W98">
        <v>167751</v>
      </c>
      <c r="X98">
        <v>78270</v>
      </c>
      <c r="Y98">
        <v>93309</v>
      </c>
      <c r="Z98">
        <v>110490</v>
      </c>
      <c r="AA98">
        <v>101586</v>
      </c>
      <c r="AB98">
        <v>138159</v>
      </c>
      <c r="AC98">
        <v>97432</v>
      </c>
      <c r="AD98">
        <v>83197</v>
      </c>
      <c r="AE98">
        <v>104446</v>
      </c>
      <c r="AF98">
        <v>52635</v>
      </c>
    </row>
    <row r="99" spans="1:32" x14ac:dyDescent="0.3">
      <c r="A99" t="s">
        <v>723</v>
      </c>
      <c r="B99" t="str">
        <f t="shared" si="10"/>
        <v>DLCL 10:0_22:4</v>
      </c>
      <c r="C99" t="str">
        <f t="shared" si="11"/>
        <v>10:0_22:4</v>
      </c>
      <c r="D99" t="str" cm="1">
        <f t="array" ref="D99:E99">_xlfn.TEXTSPLIT(C99,"_")</f>
        <v>10:0</v>
      </c>
      <c r="E99" t="str">
        <v>22:4</v>
      </c>
      <c r="H99" cm="1">
        <f t="array" ref="H99:I99">IF(ISBLANK(D99), "", VALUE(_xlfn.TEXTSPLIT(D99,":")))</f>
        <v>10</v>
      </c>
      <c r="I99">
        <v>0</v>
      </c>
      <c r="J99" cm="1">
        <f t="array" ref="J99:K99">IF(ISBLANK(E99), "", VALUE(_xlfn.TEXTSPLIT(E99,":")))</f>
        <v>22</v>
      </c>
      <c r="K99">
        <v>4</v>
      </c>
      <c r="L99" t="str" cm="1">
        <f t="array" ref="L99">IF(ISBLANK(F99), "", VALUE(_xlfn.TEXTSPLIT(F99,":")))</f>
        <v/>
      </c>
      <c r="N99" t="str" cm="1">
        <f t="array" ref="N99">IF(ISBLANK(G99), "", VALUE(_xlfn.TEXTSPLIT(G99,":")))</f>
        <v/>
      </c>
      <c r="P99">
        <f t="shared" si="13"/>
        <v>32</v>
      </c>
      <c r="Q99">
        <f t="shared" si="14"/>
        <v>4</v>
      </c>
      <c r="R99" t="str">
        <f t="shared" si="15"/>
        <v>32:4</v>
      </c>
      <c r="S99" t="str">
        <f t="shared" si="12"/>
        <v>DLCL 32:4</v>
      </c>
      <c r="T99" t="s">
        <v>594</v>
      </c>
      <c r="U99">
        <v>1445491</v>
      </c>
      <c r="V99">
        <v>1294025</v>
      </c>
      <c r="W99">
        <v>1656410</v>
      </c>
      <c r="X99">
        <v>1298215</v>
      </c>
      <c r="Y99">
        <v>1425290</v>
      </c>
      <c r="Z99">
        <v>1723972</v>
      </c>
      <c r="AA99">
        <v>1510540</v>
      </c>
      <c r="AB99">
        <v>890596</v>
      </c>
      <c r="AC99">
        <v>1238120</v>
      </c>
      <c r="AD99">
        <v>646048</v>
      </c>
      <c r="AE99">
        <v>1355130</v>
      </c>
      <c r="AF99">
        <v>1500478</v>
      </c>
    </row>
    <row r="100" spans="1:32" x14ac:dyDescent="0.3">
      <c r="A100" t="s">
        <v>723</v>
      </c>
      <c r="B100" t="str">
        <f t="shared" si="10"/>
        <v>DLCL 10:0_22:4</v>
      </c>
      <c r="C100" t="str">
        <f t="shared" si="11"/>
        <v>10:0_22:4</v>
      </c>
      <c r="D100" t="str" cm="1">
        <f t="array" ref="D100:E100">_xlfn.TEXTSPLIT(C100,"_")</f>
        <v>10:0</v>
      </c>
      <c r="E100" t="str">
        <v>22:4</v>
      </c>
      <c r="H100" cm="1">
        <f t="array" ref="H100:I100">IF(ISBLANK(D100), "", VALUE(_xlfn.TEXTSPLIT(D100,":")))</f>
        <v>10</v>
      </c>
      <c r="I100">
        <v>0</v>
      </c>
      <c r="J100" cm="1">
        <f t="array" ref="J100:K100">IF(ISBLANK(E100), "", VALUE(_xlfn.TEXTSPLIT(E100,":")))</f>
        <v>22</v>
      </c>
      <c r="K100">
        <v>4</v>
      </c>
      <c r="L100" t="str" cm="1">
        <f t="array" ref="L100">IF(ISBLANK(F100), "", VALUE(_xlfn.TEXTSPLIT(F100,":")))</f>
        <v/>
      </c>
      <c r="N100" t="str" cm="1">
        <f t="array" ref="N100">IF(ISBLANK(G100), "", VALUE(_xlfn.TEXTSPLIT(G100,":")))</f>
        <v/>
      </c>
      <c r="P100">
        <f t="shared" si="13"/>
        <v>32</v>
      </c>
      <c r="Q100">
        <f t="shared" si="14"/>
        <v>4</v>
      </c>
      <c r="R100" t="str">
        <f t="shared" si="15"/>
        <v>32:4</v>
      </c>
      <c r="S100" t="str">
        <f t="shared" si="12"/>
        <v>DLCL 32:4</v>
      </c>
      <c r="T100" t="s">
        <v>594</v>
      </c>
      <c r="U100">
        <v>2752253</v>
      </c>
      <c r="V100">
        <v>1629176</v>
      </c>
      <c r="W100">
        <v>1906575</v>
      </c>
      <c r="X100">
        <v>1835235</v>
      </c>
      <c r="Y100">
        <v>1538887</v>
      </c>
      <c r="Z100">
        <v>1962354</v>
      </c>
      <c r="AA100">
        <v>2644741</v>
      </c>
      <c r="AB100">
        <v>2418842</v>
      </c>
      <c r="AC100">
        <v>3264879</v>
      </c>
      <c r="AD100">
        <v>2577965</v>
      </c>
      <c r="AE100">
        <v>1977852</v>
      </c>
      <c r="AF100">
        <v>2176287</v>
      </c>
    </row>
    <row r="101" spans="1:32" x14ac:dyDescent="0.3">
      <c r="A101" t="s">
        <v>730</v>
      </c>
      <c r="B101" t="str">
        <f t="shared" si="10"/>
        <v>DLCL 11:0_22:5</v>
      </c>
      <c r="C101" t="str">
        <f t="shared" si="11"/>
        <v>11:0_22:5</v>
      </c>
      <c r="D101" t="str" cm="1">
        <f t="array" ref="D101:E101">_xlfn.TEXTSPLIT(C101,"_")</f>
        <v>11:0</v>
      </c>
      <c r="E101" t="str">
        <v>22:5</v>
      </c>
      <c r="H101" cm="1">
        <f t="array" ref="H101:I101">IF(ISBLANK(D101), "", VALUE(_xlfn.TEXTSPLIT(D101,":")))</f>
        <v>11</v>
      </c>
      <c r="I101">
        <v>0</v>
      </c>
      <c r="J101" cm="1">
        <f t="array" ref="J101:K101">IF(ISBLANK(E101), "", VALUE(_xlfn.TEXTSPLIT(E101,":")))</f>
        <v>22</v>
      </c>
      <c r="K101">
        <v>5</v>
      </c>
      <c r="L101" t="str" cm="1">
        <f t="array" ref="L101">IF(ISBLANK(F101), "", VALUE(_xlfn.TEXTSPLIT(F101,":")))</f>
        <v/>
      </c>
      <c r="N101" t="str" cm="1">
        <f t="array" ref="N101">IF(ISBLANK(G101), "", VALUE(_xlfn.TEXTSPLIT(G101,":")))</f>
        <v/>
      </c>
      <c r="P101">
        <f t="shared" si="13"/>
        <v>33</v>
      </c>
      <c r="Q101">
        <f t="shared" si="14"/>
        <v>5</v>
      </c>
      <c r="R101" t="str">
        <f t="shared" si="15"/>
        <v>33:5</v>
      </c>
      <c r="S101" t="str">
        <f t="shared" si="12"/>
        <v>DLCL 33:5</v>
      </c>
      <c r="T101" t="s">
        <v>594</v>
      </c>
      <c r="U101">
        <v>367604</v>
      </c>
      <c r="V101">
        <v>280143</v>
      </c>
      <c r="W101">
        <v>341728</v>
      </c>
      <c r="X101">
        <v>374944</v>
      </c>
      <c r="Y101">
        <v>390340</v>
      </c>
      <c r="Z101">
        <v>503838</v>
      </c>
      <c r="AA101">
        <v>519272</v>
      </c>
      <c r="AB101">
        <v>434908</v>
      </c>
      <c r="AC101">
        <v>589647</v>
      </c>
      <c r="AD101">
        <v>739861</v>
      </c>
      <c r="AE101">
        <v>459620</v>
      </c>
      <c r="AF101">
        <v>316417</v>
      </c>
    </row>
    <row r="102" spans="1:32" x14ac:dyDescent="0.3">
      <c r="A102" t="s">
        <v>730</v>
      </c>
      <c r="B102" t="str">
        <f t="shared" si="10"/>
        <v>DLCL 11:0_22:5</v>
      </c>
      <c r="C102" t="str">
        <f t="shared" si="11"/>
        <v>11:0_22:5</v>
      </c>
      <c r="D102" t="str" cm="1">
        <f t="array" ref="D102:E102">_xlfn.TEXTSPLIT(C102,"_")</f>
        <v>11:0</v>
      </c>
      <c r="E102" t="str">
        <v>22:5</v>
      </c>
      <c r="H102" cm="1">
        <f t="array" ref="H102:I102">IF(ISBLANK(D102), "", VALUE(_xlfn.TEXTSPLIT(D102,":")))</f>
        <v>11</v>
      </c>
      <c r="I102">
        <v>0</v>
      </c>
      <c r="J102" cm="1">
        <f t="array" ref="J102:K102">IF(ISBLANK(E102), "", VALUE(_xlfn.TEXTSPLIT(E102,":")))</f>
        <v>22</v>
      </c>
      <c r="K102">
        <v>5</v>
      </c>
      <c r="L102" t="str" cm="1">
        <f t="array" ref="L102">IF(ISBLANK(F102), "", VALUE(_xlfn.TEXTSPLIT(F102,":")))</f>
        <v/>
      </c>
      <c r="N102" t="str" cm="1">
        <f t="array" ref="N102">IF(ISBLANK(G102), "", VALUE(_xlfn.TEXTSPLIT(G102,":")))</f>
        <v/>
      </c>
      <c r="P102">
        <f t="shared" si="13"/>
        <v>33</v>
      </c>
      <c r="Q102">
        <f t="shared" si="14"/>
        <v>5</v>
      </c>
      <c r="R102" t="str">
        <f t="shared" si="15"/>
        <v>33:5</v>
      </c>
      <c r="S102" t="str">
        <f t="shared" si="12"/>
        <v>DLCL 33:5</v>
      </c>
      <c r="T102" t="s">
        <v>594</v>
      </c>
      <c r="U102">
        <v>1413862</v>
      </c>
      <c r="V102">
        <v>1478656</v>
      </c>
      <c r="W102">
        <v>1381941</v>
      </c>
      <c r="X102">
        <v>1293140</v>
      </c>
      <c r="Y102">
        <v>1407834</v>
      </c>
      <c r="Z102">
        <v>1677490</v>
      </c>
      <c r="AA102">
        <v>1646873</v>
      </c>
      <c r="AB102">
        <v>1668006</v>
      </c>
      <c r="AC102">
        <v>1729371</v>
      </c>
      <c r="AD102">
        <v>1598022</v>
      </c>
      <c r="AE102">
        <v>1569943</v>
      </c>
      <c r="AF102">
        <v>1009801</v>
      </c>
    </row>
    <row r="103" spans="1:32" x14ac:dyDescent="0.3">
      <c r="A103" t="s">
        <v>737</v>
      </c>
      <c r="B103" t="str">
        <f t="shared" si="10"/>
        <v>DLCL 11:0_22:3</v>
      </c>
      <c r="C103" t="str">
        <f t="shared" si="11"/>
        <v>11:0_22:3</v>
      </c>
      <c r="D103" t="str" cm="1">
        <f t="array" ref="D103:E103">_xlfn.TEXTSPLIT(C103,"_")</f>
        <v>11:0</v>
      </c>
      <c r="E103" t="str">
        <v>22:3</v>
      </c>
      <c r="H103" cm="1">
        <f t="array" ref="H103:I103">IF(ISBLANK(D103), "", VALUE(_xlfn.TEXTSPLIT(D103,":")))</f>
        <v>11</v>
      </c>
      <c r="I103">
        <v>0</v>
      </c>
      <c r="J103" cm="1">
        <f t="array" ref="J103:K103">IF(ISBLANK(E103), "", VALUE(_xlfn.TEXTSPLIT(E103,":")))</f>
        <v>22</v>
      </c>
      <c r="K103">
        <v>3</v>
      </c>
      <c r="L103" t="str" cm="1">
        <f t="array" ref="L103">IF(ISBLANK(F103), "", VALUE(_xlfn.TEXTSPLIT(F103,":")))</f>
        <v/>
      </c>
      <c r="N103" t="str" cm="1">
        <f t="array" ref="N103">IF(ISBLANK(G103), "", VALUE(_xlfn.TEXTSPLIT(G103,":")))</f>
        <v/>
      </c>
      <c r="P103">
        <f t="shared" si="13"/>
        <v>33</v>
      </c>
      <c r="Q103">
        <f t="shared" si="14"/>
        <v>3</v>
      </c>
      <c r="R103" t="str">
        <f t="shared" si="15"/>
        <v>33:3</v>
      </c>
      <c r="S103" t="str">
        <f t="shared" si="12"/>
        <v>DLCL 33:3</v>
      </c>
      <c r="T103" t="s">
        <v>594</v>
      </c>
      <c r="U103">
        <v>43805</v>
      </c>
      <c r="V103">
        <v>29931</v>
      </c>
      <c r="W103">
        <v>69731</v>
      </c>
      <c r="X103">
        <v>377396</v>
      </c>
      <c r="Y103">
        <v>35085</v>
      </c>
      <c r="Z103">
        <v>363503</v>
      </c>
      <c r="AA103">
        <v>90717</v>
      </c>
      <c r="AB103">
        <v>86480</v>
      </c>
      <c r="AC103">
        <v>66847</v>
      </c>
      <c r="AD103">
        <v>37478</v>
      </c>
      <c r="AE103">
        <v>113694</v>
      </c>
      <c r="AF103">
        <v>419705</v>
      </c>
    </row>
    <row r="104" spans="1:32" x14ac:dyDescent="0.3">
      <c r="A104" t="s">
        <v>737</v>
      </c>
      <c r="B104" t="str">
        <f t="shared" si="10"/>
        <v>DLCL 11:0_22:3</v>
      </c>
      <c r="C104" t="str">
        <f t="shared" si="11"/>
        <v>11:0_22:3</v>
      </c>
      <c r="D104" t="str" cm="1">
        <f t="array" ref="D104:E104">_xlfn.TEXTSPLIT(C104,"_")</f>
        <v>11:0</v>
      </c>
      <c r="E104" t="str">
        <v>22:3</v>
      </c>
      <c r="H104" cm="1">
        <f t="array" ref="H104:I104">IF(ISBLANK(D104), "", VALUE(_xlfn.TEXTSPLIT(D104,":")))</f>
        <v>11</v>
      </c>
      <c r="I104">
        <v>0</v>
      </c>
      <c r="J104" cm="1">
        <f t="array" ref="J104:K104">IF(ISBLANK(E104), "", VALUE(_xlfn.TEXTSPLIT(E104,":")))</f>
        <v>22</v>
      </c>
      <c r="K104">
        <v>3</v>
      </c>
      <c r="L104" t="str" cm="1">
        <f t="array" ref="L104">IF(ISBLANK(F104), "", VALUE(_xlfn.TEXTSPLIT(F104,":")))</f>
        <v/>
      </c>
      <c r="N104" t="str" cm="1">
        <f t="array" ref="N104">IF(ISBLANK(G104), "", VALUE(_xlfn.TEXTSPLIT(G104,":")))</f>
        <v/>
      </c>
      <c r="P104">
        <f t="shared" si="13"/>
        <v>33</v>
      </c>
      <c r="Q104">
        <f t="shared" si="14"/>
        <v>3</v>
      </c>
      <c r="R104" t="str">
        <f t="shared" si="15"/>
        <v>33:3</v>
      </c>
      <c r="S104" t="str">
        <f t="shared" si="12"/>
        <v>DLCL 33:3</v>
      </c>
      <c r="T104" t="s">
        <v>594</v>
      </c>
      <c r="U104">
        <v>71397</v>
      </c>
      <c r="V104">
        <v>120556</v>
      </c>
      <c r="W104">
        <v>160043</v>
      </c>
      <c r="X104">
        <v>377396</v>
      </c>
      <c r="Y104">
        <v>35508</v>
      </c>
      <c r="Z104">
        <v>363503</v>
      </c>
      <c r="AA104">
        <v>105635</v>
      </c>
      <c r="AB104">
        <v>72818</v>
      </c>
      <c r="AC104">
        <v>172744</v>
      </c>
      <c r="AD104">
        <v>205009</v>
      </c>
      <c r="AE104">
        <v>121567</v>
      </c>
      <c r="AF104">
        <v>419705</v>
      </c>
    </row>
    <row r="105" spans="1:32" x14ac:dyDescent="0.3">
      <c r="A105" t="s">
        <v>744</v>
      </c>
      <c r="B105" t="str">
        <f t="shared" si="10"/>
        <v>DLCL 15:3_19:5</v>
      </c>
      <c r="C105" t="str">
        <f t="shared" si="11"/>
        <v>15:3_19:5</v>
      </c>
      <c r="D105" t="str" cm="1">
        <f t="array" ref="D105:E105">_xlfn.TEXTSPLIT(C105,"_")</f>
        <v>15:3</v>
      </c>
      <c r="E105" t="str">
        <v>19:5</v>
      </c>
      <c r="H105" cm="1">
        <f t="array" ref="H105:I105">IF(ISBLANK(D105), "", VALUE(_xlfn.TEXTSPLIT(D105,":")))</f>
        <v>15</v>
      </c>
      <c r="I105">
        <v>3</v>
      </c>
      <c r="J105" cm="1">
        <f t="array" ref="J105:K105">IF(ISBLANK(E105), "", VALUE(_xlfn.TEXTSPLIT(E105,":")))</f>
        <v>19</v>
      </c>
      <c r="K105">
        <v>5</v>
      </c>
      <c r="L105" t="str" cm="1">
        <f t="array" ref="L105">IF(ISBLANK(F105), "", VALUE(_xlfn.TEXTSPLIT(F105,":")))</f>
        <v/>
      </c>
      <c r="N105" t="str" cm="1">
        <f t="array" ref="N105">IF(ISBLANK(G105), "", VALUE(_xlfn.TEXTSPLIT(G105,":")))</f>
        <v/>
      </c>
      <c r="P105">
        <f t="shared" si="13"/>
        <v>34</v>
      </c>
      <c r="Q105">
        <f t="shared" si="14"/>
        <v>8</v>
      </c>
      <c r="R105" t="str">
        <f t="shared" si="15"/>
        <v>34:8</v>
      </c>
      <c r="S105" t="str">
        <f t="shared" si="12"/>
        <v>DLCL 34:8</v>
      </c>
      <c r="T105" t="s">
        <v>594</v>
      </c>
      <c r="U105">
        <v>0</v>
      </c>
      <c r="V105">
        <v>13593</v>
      </c>
      <c r="W105">
        <v>34505</v>
      </c>
      <c r="X105">
        <v>21534</v>
      </c>
      <c r="Y105">
        <v>36724</v>
      </c>
      <c r="Z105">
        <v>59071</v>
      </c>
      <c r="AA105">
        <v>69925</v>
      </c>
      <c r="AB105">
        <v>0</v>
      </c>
      <c r="AC105">
        <v>62354</v>
      </c>
      <c r="AD105">
        <v>63570</v>
      </c>
      <c r="AE105">
        <v>51379</v>
      </c>
      <c r="AF105">
        <v>59578</v>
      </c>
    </row>
    <row r="106" spans="1:32" x14ac:dyDescent="0.3">
      <c r="A106" t="s">
        <v>750</v>
      </c>
      <c r="B106" t="str">
        <f t="shared" si="10"/>
        <v>DLCL 15:3_20:5</v>
      </c>
      <c r="C106" t="str">
        <f t="shared" si="11"/>
        <v>15:3_20:5</v>
      </c>
      <c r="D106" t="str" cm="1">
        <f t="array" ref="D106:E106">_xlfn.TEXTSPLIT(C106,"_")</f>
        <v>15:3</v>
      </c>
      <c r="E106" t="str">
        <v>20:5</v>
      </c>
      <c r="H106" cm="1">
        <f t="array" ref="H106:I106">IF(ISBLANK(D106), "", VALUE(_xlfn.TEXTSPLIT(D106,":")))</f>
        <v>15</v>
      </c>
      <c r="I106">
        <v>3</v>
      </c>
      <c r="J106" cm="1">
        <f t="array" ref="J106:K106">IF(ISBLANK(E106), "", VALUE(_xlfn.TEXTSPLIT(E106,":")))</f>
        <v>20</v>
      </c>
      <c r="K106">
        <v>5</v>
      </c>
      <c r="L106" t="str" cm="1">
        <f t="array" ref="L106">IF(ISBLANK(F106), "", VALUE(_xlfn.TEXTSPLIT(F106,":")))</f>
        <v/>
      </c>
      <c r="N106" t="str" cm="1">
        <f t="array" ref="N106">IF(ISBLANK(G106), "", VALUE(_xlfn.TEXTSPLIT(G106,":")))</f>
        <v/>
      </c>
      <c r="P106">
        <f t="shared" si="13"/>
        <v>35</v>
      </c>
      <c r="Q106">
        <f t="shared" si="14"/>
        <v>8</v>
      </c>
      <c r="R106" t="str">
        <f t="shared" si="15"/>
        <v>35:8</v>
      </c>
      <c r="S106" t="str">
        <f t="shared" si="12"/>
        <v>DLCL 35:8</v>
      </c>
      <c r="T106" t="s">
        <v>594</v>
      </c>
      <c r="U106">
        <v>185704</v>
      </c>
      <c r="V106">
        <v>326365</v>
      </c>
      <c r="W106">
        <v>439003</v>
      </c>
      <c r="X106">
        <v>320483</v>
      </c>
      <c r="Y106">
        <v>108923</v>
      </c>
      <c r="Z106">
        <v>403607</v>
      </c>
      <c r="AA106">
        <v>195510</v>
      </c>
      <c r="AB106">
        <v>103270</v>
      </c>
      <c r="AC106">
        <v>285972</v>
      </c>
      <c r="AD106">
        <v>215650</v>
      </c>
      <c r="AE106">
        <v>242438</v>
      </c>
      <c r="AF106">
        <v>215642</v>
      </c>
    </row>
    <row r="107" spans="1:32" x14ac:dyDescent="0.3">
      <c r="A107" t="s">
        <v>755</v>
      </c>
      <c r="B107" t="str">
        <f t="shared" si="10"/>
        <v>DLCL 15:3_21:5</v>
      </c>
      <c r="C107" t="str">
        <f t="shared" si="11"/>
        <v>15:3_21:5</v>
      </c>
      <c r="D107" t="str" cm="1">
        <f t="array" ref="D107:E107">_xlfn.TEXTSPLIT(C107,"_")</f>
        <v>15:3</v>
      </c>
      <c r="E107" t="str">
        <v>21:5</v>
      </c>
      <c r="H107" cm="1">
        <f t="array" ref="H107:I107">IF(ISBLANK(D107), "", VALUE(_xlfn.TEXTSPLIT(D107,":")))</f>
        <v>15</v>
      </c>
      <c r="I107">
        <v>3</v>
      </c>
      <c r="J107" cm="1">
        <f t="array" ref="J107:K107">IF(ISBLANK(E107), "", VALUE(_xlfn.TEXTSPLIT(E107,":")))</f>
        <v>21</v>
      </c>
      <c r="K107">
        <v>5</v>
      </c>
      <c r="L107" t="str" cm="1">
        <f t="array" ref="L107">IF(ISBLANK(F107), "", VALUE(_xlfn.TEXTSPLIT(F107,":")))</f>
        <v/>
      </c>
      <c r="N107" t="str" cm="1">
        <f t="array" ref="N107">IF(ISBLANK(G107), "", VALUE(_xlfn.TEXTSPLIT(G107,":")))</f>
        <v/>
      </c>
      <c r="P107">
        <f t="shared" si="13"/>
        <v>36</v>
      </c>
      <c r="Q107">
        <f t="shared" si="14"/>
        <v>8</v>
      </c>
      <c r="R107" t="str">
        <f t="shared" si="15"/>
        <v>36:8</v>
      </c>
      <c r="S107" t="str">
        <f t="shared" si="12"/>
        <v>DLCL 36:8</v>
      </c>
      <c r="T107" t="s">
        <v>594</v>
      </c>
      <c r="U107">
        <v>155226</v>
      </c>
      <c r="V107">
        <v>198906</v>
      </c>
      <c r="W107">
        <v>113400</v>
      </c>
      <c r="X107">
        <v>108815</v>
      </c>
      <c r="Y107">
        <v>179754</v>
      </c>
      <c r="Z107">
        <v>135546</v>
      </c>
      <c r="AA107">
        <v>197200</v>
      </c>
      <c r="AB107">
        <v>179277</v>
      </c>
      <c r="AC107">
        <v>180556</v>
      </c>
      <c r="AD107">
        <v>132400</v>
      </c>
      <c r="AE107">
        <v>162495</v>
      </c>
      <c r="AF107">
        <v>146133</v>
      </c>
    </row>
    <row r="108" spans="1:32" x14ac:dyDescent="0.3">
      <c r="A108" t="s">
        <v>755</v>
      </c>
      <c r="B108" t="str">
        <f t="shared" si="10"/>
        <v>DLCL 15:3_21:5</v>
      </c>
      <c r="C108" t="str">
        <f t="shared" si="11"/>
        <v>15:3_21:5</v>
      </c>
      <c r="D108" t="str" cm="1">
        <f t="array" ref="D108:E108">_xlfn.TEXTSPLIT(C108,"_")</f>
        <v>15:3</v>
      </c>
      <c r="E108" t="str">
        <v>21:5</v>
      </c>
      <c r="H108" cm="1">
        <f t="array" ref="H108:I108">IF(ISBLANK(D108), "", VALUE(_xlfn.TEXTSPLIT(D108,":")))</f>
        <v>15</v>
      </c>
      <c r="I108">
        <v>3</v>
      </c>
      <c r="J108" cm="1">
        <f t="array" ref="J108:K108">IF(ISBLANK(E108), "", VALUE(_xlfn.TEXTSPLIT(E108,":")))</f>
        <v>21</v>
      </c>
      <c r="K108">
        <v>5</v>
      </c>
      <c r="L108" t="str" cm="1">
        <f t="array" ref="L108">IF(ISBLANK(F108), "", VALUE(_xlfn.TEXTSPLIT(F108,":")))</f>
        <v/>
      </c>
      <c r="N108" t="str" cm="1">
        <f t="array" ref="N108">IF(ISBLANK(G108), "", VALUE(_xlfn.TEXTSPLIT(G108,":")))</f>
        <v/>
      </c>
      <c r="P108">
        <f t="shared" si="13"/>
        <v>36</v>
      </c>
      <c r="Q108">
        <f t="shared" si="14"/>
        <v>8</v>
      </c>
      <c r="R108" t="str">
        <f t="shared" si="15"/>
        <v>36:8</v>
      </c>
      <c r="S108" t="str">
        <f t="shared" si="12"/>
        <v>DLCL 36:8</v>
      </c>
      <c r="T108" t="s">
        <v>594</v>
      </c>
      <c r="U108">
        <v>132237</v>
      </c>
      <c r="V108">
        <v>248629</v>
      </c>
      <c r="W108">
        <v>95540</v>
      </c>
      <c r="X108">
        <v>167253</v>
      </c>
      <c r="Y108">
        <v>208667</v>
      </c>
      <c r="Z108">
        <v>159718</v>
      </c>
      <c r="AA108">
        <v>235874</v>
      </c>
      <c r="AB108">
        <v>288873</v>
      </c>
      <c r="AC108">
        <v>267354</v>
      </c>
      <c r="AD108">
        <v>266708</v>
      </c>
      <c r="AE108">
        <v>295244</v>
      </c>
      <c r="AF108">
        <v>279410</v>
      </c>
    </row>
    <row r="109" spans="1:32" x14ac:dyDescent="0.3">
      <c r="A109" t="s">
        <v>755</v>
      </c>
      <c r="B109" t="str">
        <f t="shared" si="10"/>
        <v>DLCL 15:3_21:5</v>
      </c>
      <c r="C109" t="str">
        <f t="shared" si="11"/>
        <v>15:3_21:5</v>
      </c>
      <c r="D109" t="str" cm="1">
        <f t="array" ref="D109:E109">_xlfn.TEXTSPLIT(C109,"_")</f>
        <v>15:3</v>
      </c>
      <c r="E109" t="str">
        <v>21:5</v>
      </c>
      <c r="H109" cm="1">
        <f t="array" ref="H109:I109">IF(ISBLANK(D109), "", VALUE(_xlfn.TEXTSPLIT(D109,":")))</f>
        <v>15</v>
      </c>
      <c r="I109">
        <v>3</v>
      </c>
      <c r="J109" cm="1">
        <f t="array" ref="J109:K109">IF(ISBLANK(E109), "", VALUE(_xlfn.TEXTSPLIT(E109,":")))</f>
        <v>21</v>
      </c>
      <c r="K109">
        <v>5</v>
      </c>
      <c r="L109" t="str" cm="1">
        <f t="array" ref="L109">IF(ISBLANK(F109), "", VALUE(_xlfn.TEXTSPLIT(F109,":")))</f>
        <v/>
      </c>
      <c r="N109" t="str" cm="1">
        <f t="array" ref="N109">IF(ISBLANK(G109), "", VALUE(_xlfn.TEXTSPLIT(G109,":")))</f>
        <v/>
      </c>
      <c r="P109">
        <f t="shared" si="13"/>
        <v>36</v>
      </c>
      <c r="Q109">
        <f t="shared" si="14"/>
        <v>8</v>
      </c>
      <c r="R109" t="str">
        <f t="shared" si="15"/>
        <v>36:8</v>
      </c>
      <c r="S109" t="str">
        <f t="shared" si="12"/>
        <v>DLCL 36:8</v>
      </c>
      <c r="T109" t="s">
        <v>594</v>
      </c>
      <c r="U109">
        <v>406683</v>
      </c>
      <c r="V109">
        <v>500986</v>
      </c>
      <c r="W109">
        <v>285490</v>
      </c>
      <c r="X109">
        <v>326468</v>
      </c>
      <c r="Y109">
        <v>515714</v>
      </c>
      <c r="Z109">
        <v>394909</v>
      </c>
      <c r="AA109">
        <v>500493</v>
      </c>
      <c r="AB109">
        <v>546356</v>
      </c>
      <c r="AC109">
        <v>396198</v>
      </c>
      <c r="AD109">
        <v>498801</v>
      </c>
      <c r="AE109">
        <v>597821</v>
      </c>
      <c r="AF109">
        <v>532295</v>
      </c>
    </row>
    <row r="110" spans="1:32" x14ac:dyDescent="0.3">
      <c r="A110" t="s">
        <v>755</v>
      </c>
      <c r="B110" t="str">
        <f t="shared" si="10"/>
        <v>DLCL 15:3_21:5</v>
      </c>
      <c r="C110" t="str">
        <f t="shared" si="11"/>
        <v>15:3_21:5</v>
      </c>
      <c r="D110" t="str" cm="1">
        <f t="array" ref="D110:E110">_xlfn.TEXTSPLIT(C110,"_")</f>
        <v>15:3</v>
      </c>
      <c r="E110" t="str">
        <v>21:5</v>
      </c>
      <c r="H110" cm="1">
        <f t="array" ref="H110:I110">IF(ISBLANK(D110), "", VALUE(_xlfn.TEXTSPLIT(D110,":")))</f>
        <v>15</v>
      </c>
      <c r="I110">
        <v>3</v>
      </c>
      <c r="J110" cm="1">
        <f t="array" ref="J110:K110">IF(ISBLANK(E110), "", VALUE(_xlfn.TEXTSPLIT(E110,":")))</f>
        <v>21</v>
      </c>
      <c r="K110">
        <v>5</v>
      </c>
      <c r="L110" t="str" cm="1">
        <f t="array" ref="L110">IF(ISBLANK(F110), "", VALUE(_xlfn.TEXTSPLIT(F110,":")))</f>
        <v/>
      </c>
      <c r="N110" t="str" cm="1">
        <f t="array" ref="N110">IF(ISBLANK(G110), "", VALUE(_xlfn.TEXTSPLIT(G110,":")))</f>
        <v/>
      </c>
      <c r="P110">
        <f t="shared" si="13"/>
        <v>36</v>
      </c>
      <c r="Q110">
        <f t="shared" si="14"/>
        <v>8</v>
      </c>
      <c r="R110" t="str">
        <f t="shared" si="15"/>
        <v>36:8</v>
      </c>
      <c r="S110" t="str">
        <f t="shared" si="12"/>
        <v>DLCL 36:8</v>
      </c>
      <c r="T110" t="s">
        <v>594</v>
      </c>
      <c r="U110">
        <v>148940</v>
      </c>
      <c r="V110">
        <v>273607</v>
      </c>
      <c r="W110">
        <v>406048</v>
      </c>
      <c r="X110">
        <v>306501</v>
      </c>
      <c r="Y110">
        <v>161921</v>
      </c>
      <c r="Z110">
        <v>245464</v>
      </c>
      <c r="AA110">
        <v>440156</v>
      </c>
      <c r="AB110">
        <v>276165</v>
      </c>
      <c r="AC110">
        <v>235027</v>
      </c>
      <c r="AD110">
        <v>245041</v>
      </c>
      <c r="AE110">
        <v>245833</v>
      </c>
      <c r="AF110">
        <v>428902</v>
      </c>
    </row>
    <row r="111" spans="1:32" x14ac:dyDescent="0.3">
      <c r="A111" t="s">
        <v>764</v>
      </c>
      <c r="B111" t="str">
        <f t="shared" si="10"/>
        <v>DLCL 14:0_22:4</v>
      </c>
      <c r="C111" t="str">
        <f t="shared" si="11"/>
        <v>14:0_22:4</v>
      </c>
      <c r="D111" t="str" cm="1">
        <f t="array" ref="D111:E111">_xlfn.TEXTSPLIT(C111,"_")</f>
        <v>14:0</v>
      </c>
      <c r="E111" t="str">
        <v>22:4</v>
      </c>
      <c r="H111" cm="1">
        <f t="array" ref="H111:I111">IF(ISBLANK(D111), "", VALUE(_xlfn.TEXTSPLIT(D111,":")))</f>
        <v>14</v>
      </c>
      <c r="I111">
        <v>0</v>
      </c>
      <c r="J111" cm="1">
        <f t="array" ref="J111:K111">IF(ISBLANK(E111), "", VALUE(_xlfn.TEXTSPLIT(E111,":")))</f>
        <v>22</v>
      </c>
      <c r="K111">
        <v>4</v>
      </c>
      <c r="L111" t="str" cm="1">
        <f t="array" ref="L111">IF(ISBLANK(F111), "", VALUE(_xlfn.TEXTSPLIT(F111,":")))</f>
        <v/>
      </c>
      <c r="N111" t="str" cm="1">
        <f t="array" ref="N111">IF(ISBLANK(G111), "", VALUE(_xlfn.TEXTSPLIT(G111,":")))</f>
        <v/>
      </c>
      <c r="P111">
        <f t="shared" si="13"/>
        <v>36</v>
      </c>
      <c r="Q111">
        <f t="shared" si="14"/>
        <v>4</v>
      </c>
      <c r="R111" t="str">
        <f t="shared" si="15"/>
        <v>36:4</v>
      </c>
      <c r="S111" t="str">
        <f t="shared" si="12"/>
        <v>DLCL 36:4</v>
      </c>
      <c r="T111" t="s">
        <v>594</v>
      </c>
      <c r="U111">
        <v>48847</v>
      </c>
      <c r="V111">
        <v>53462</v>
      </c>
      <c r="W111">
        <v>16994</v>
      </c>
      <c r="X111">
        <v>24506</v>
      </c>
      <c r="Y111">
        <v>48000</v>
      </c>
      <c r="Z111">
        <v>48681</v>
      </c>
      <c r="AA111">
        <v>58135</v>
      </c>
      <c r="AB111">
        <v>34461</v>
      </c>
      <c r="AC111">
        <v>70233</v>
      </c>
      <c r="AD111">
        <v>51532</v>
      </c>
      <c r="AE111">
        <v>23136</v>
      </c>
      <c r="AF111">
        <v>23102</v>
      </c>
    </row>
    <row r="112" spans="1:32" x14ac:dyDescent="0.3">
      <c r="A112" t="s">
        <v>770</v>
      </c>
      <c r="B112" t="str">
        <f t="shared" si="10"/>
        <v>DLCL 15:3_22:6</v>
      </c>
      <c r="C112" t="str">
        <f t="shared" si="11"/>
        <v>15:3_22:6</v>
      </c>
      <c r="D112" t="str" cm="1">
        <f t="array" ref="D112:E112">_xlfn.TEXTSPLIT(C112,"_")</f>
        <v>15:3</v>
      </c>
      <c r="E112" t="str">
        <v>22:6</v>
      </c>
      <c r="H112" cm="1">
        <f t="array" ref="H112:I112">IF(ISBLANK(D112), "", VALUE(_xlfn.TEXTSPLIT(D112,":")))</f>
        <v>15</v>
      </c>
      <c r="I112">
        <v>3</v>
      </c>
      <c r="J112" cm="1">
        <f t="array" ref="J112:K112">IF(ISBLANK(E112), "", VALUE(_xlfn.TEXTSPLIT(E112,":")))</f>
        <v>22</v>
      </c>
      <c r="K112">
        <v>6</v>
      </c>
      <c r="L112" t="str" cm="1">
        <f t="array" ref="L112">IF(ISBLANK(F112), "", VALUE(_xlfn.TEXTSPLIT(F112,":")))</f>
        <v/>
      </c>
      <c r="N112" t="str" cm="1">
        <f t="array" ref="N112">IF(ISBLANK(G112), "", VALUE(_xlfn.TEXTSPLIT(G112,":")))</f>
        <v/>
      </c>
      <c r="P112">
        <f t="shared" si="13"/>
        <v>37</v>
      </c>
      <c r="Q112">
        <f t="shared" si="14"/>
        <v>9</v>
      </c>
      <c r="R112" t="str">
        <f t="shared" si="15"/>
        <v>37:9</v>
      </c>
      <c r="S112" t="str">
        <f t="shared" si="12"/>
        <v>DLCL 37:9</v>
      </c>
      <c r="T112" t="s">
        <v>594</v>
      </c>
      <c r="U112">
        <v>538364</v>
      </c>
      <c r="V112">
        <v>620531</v>
      </c>
      <c r="W112">
        <v>435238</v>
      </c>
      <c r="X112">
        <v>1069972</v>
      </c>
      <c r="Y112">
        <v>479628</v>
      </c>
      <c r="Z112">
        <v>428231</v>
      </c>
      <c r="AA112">
        <v>1166082</v>
      </c>
      <c r="AB112">
        <v>816523</v>
      </c>
      <c r="AC112">
        <v>531335</v>
      </c>
      <c r="AD112">
        <v>596816</v>
      </c>
      <c r="AE112">
        <v>936585</v>
      </c>
      <c r="AF112">
        <v>1038010</v>
      </c>
    </row>
    <row r="113" spans="1:32" x14ac:dyDescent="0.3">
      <c r="A113" t="s">
        <v>776</v>
      </c>
      <c r="B113" t="str">
        <f t="shared" si="10"/>
        <v>DLCL 15:2_22:6</v>
      </c>
      <c r="C113" t="str">
        <f t="shared" si="11"/>
        <v>15:2_22:6</v>
      </c>
      <c r="D113" t="str" cm="1">
        <f t="array" ref="D113:E113">_xlfn.TEXTSPLIT(C113,"_")</f>
        <v>15:2</v>
      </c>
      <c r="E113" t="str">
        <v>22:6</v>
      </c>
      <c r="H113" cm="1">
        <f t="array" ref="H113:I113">IF(ISBLANK(D113), "", VALUE(_xlfn.TEXTSPLIT(D113,":")))</f>
        <v>15</v>
      </c>
      <c r="I113">
        <v>2</v>
      </c>
      <c r="J113" cm="1">
        <f t="array" ref="J113:K113">IF(ISBLANK(E113), "", VALUE(_xlfn.TEXTSPLIT(E113,":")))</f>
        <v>22</v>
      </c>
      <c r="K113">
        <v>6</v>
      </c>
      <c r="L113" t="str" cm="1">
        <f t="array" ref="L113">IF(ISBLANK(F113), "", VALUE(_xlfn.TEXTSPLIT(F113,":")))</f>
        <v/>
      </c>
      <c r="N113" t="str" cm="1">
        <f t="array" ref="N113">IF(ISBLANK(G113), "", VALUE(_xlfn.TEXTSPLIT(G113,":")))</f>
        <v/>
      </c>
      <c r="P113">
        <f t="shared" si="13"/>
        <v>37</v>
      </c>
      <c r="Q113">
        <f t="shared" si="14"/>
        <v>8</v>
      </c>
      <c r="R113" t="str">
        <f t="shared" si="15"/>
        <v>37:8</v>
      </c>
      <c r="S113" t="str">
        <f t="shared" si="12"/>
        <v>DLCL 37:8</v>
      </c>
      <c r="T113" t="s">
        <v>594</v>
      </c>
      <c r="U113">
        <v>663163</v>
      </c>
      <c r="V113">
        <v>608328</v>
      </c>
      <c r="W113">
        <v>452437</v>
      </c>
      <c r="X113">
        <v>455403</v>
      </c>
      <c r="Y113">
        <v>589291</v>
      </c>
      <c r="Z113">
        <v>535278</v>
      </c>
      <c r="AA113">
        <v>591419</v>
      </c>
      <c r="AB113">
        <v>682852</v>
      </c>
      <c r="AC113">
        <v>499707</v>
      </c>
      <c r="AD113">
        <v>507791</v>
      </c>
      <c r="AE113">
        <v>584230</v>
      </c>
      <c r="AF113">
        <v>548235</v>
      </c>
    </row>
    <row r="114" spans="1:32" x14ac:dyDescent="0.3">
      <c r="A114" t="s">
        <v>776</v>
      </c>
      <c r="B114" t="str">
        <f t="shared" si="10"/>
        <v>DLCL 15:2_22:6</v>
      </c>
      <c r="C114" t="str">
        <f t="shared" si="11"/>
        <v>15:2_22:6</v>
      </c>
      <c r="D114" t="str" cm="1">
        <f t="array" ref="D114:E114">_xlfn.TEXTSPLIT(C114,"_")</f>
        <v>15:2</v>
      </c>
      <c r="E114" t="str">
        <v>22:6</v>
      </c>
      <c r="H114" cm="1">
        <f t="array" ref="H114:I114">IF(ISBLANK(D114), "", VALUE(_xlfn.TEXTSPLIT(D114,":")))</f>
        <v>15</v>
      </c>
      <c r="I114">
        <v>2</v>
      </c>
      <c r="J114" cm="1">
        <f t="array" ref="J114:K114">IF(ISBLANK(E114), "", VALUE(_xlfn.TEXTSPLIT(E114,":")))</f>
        <v>22</v>
      </c>
      <c r="K114">
        <v>6</v>
      </c>
      <c r="L114" t="str" cm="1">
        <f t="array" ref="L114">IF(ISBLANK(F114), "", VALUE(_xlfn.TEXTSPLIT(F114,":")))</f>
        <v/>
      </c>
      <c r="N114" t="str" cm="1">
        <f t="array" ref="N114">IF(ISBLANK(G114), "", VALUE(_xlfn.TEXTSPLIT(G114,":")))</f>
        <v/>
      </c>
      <c r="P114">
        <f t="shared" si="13"/>
        <v>37</v>
      </c>
      <c r="Q114">
        <f t="shared" si="14"/>
        <v>8</v>
      </c>
      <c r="R114" t="str">
        <f t="shared" si="15"/>
        <v>37:8</v>
      </c>
      <c r="S114" t="str">
        <f t="shared" si="12"/>
        <v>DLCL 37:8</v>
      </c>
      <c r="T114" t="s">
        <v>594</v>
      </c>
      <c r="U114">
        <v>435267</v>
      </c>
      <c r="V114">
        <v>437532</v>
      </c>
      <c r="W114">
        <v>153366</v>
      </c>
      <c r="X114">
        <v>341561</v>
      </c>
      <c r="Y114">
        <v>470298</v>
      </c>
      <c r="Z114">
        <v>408167</v>
      </c>
      <c r="AA114">
        <v>609993</v>
      </c>
      <c r="AB114">
        <v>584239</v>
      </c>
      <c r="AC114">
        <v>616770</v>
      </c>
      <c r="AD114">
        <v>566426</v>
      </c>
      <c r="AE114">
        <v>531498</v>
      </c>
      <c r="AF114">
        <v>531473</v>
      </c>
    </row>
    <row r="115" spans="1:32" x14ac:dyDescent="0.3">
      <c r="A115" t="s">
        <v>776</v>
      </c>
      <c r="B115" t="str">
        <f t="shared" si="10"/>
        <v>DLCL 15:2_22:6</v>
      </c>
      <c r="C115" t="str">
        <f t="shared" si="11"/>
        <v>15:2_22:6</v>
      </c>
      <c r="D115" t="str" cm="1">
        <f t="array" ref="D115:E115">_xlfn.TEXTSPLIT(C115,"_")</f>
        <v>15:2</v>
      </c>
      <c r="E115" t="str">
        <v>22:6</v>
      </c>
      <c r="H115" cm="1">
        <f t="array" ref="H115:I115">IF(ISBLANK(D115), "", VALUE(_xlfn.TEXTSPLIT(D115,":")))</f>
        <v>15</v>
      </c>
      <c r="I115">
        <v>2</v>
      </c>
      <c r="J115" cm="1">
        <f t="array" ref="J115:K115">IF(ISBLANK(E115), "", VALUE(_xlfn.TEXTSPLIT(E115,":")))</f>
        <v>22</v>
      </c>
      <c r="K115">
        <v>6</v>
      </c>
      <c r="L115" t="str" cm="1">
        <f t="array" ref="L115">IF(ISBLANK(F115), "", VALUE(_xlfn.TEXTSPLIT(F115,":")))</f>
        <v/>
      </c>
      <c r="N115" t="str" cm="1">
        <f t="array" ref="N115">IF(ISBLANK(G115), "", VALUE(_xlfn.TEXTSPLIT(G115,":")))</f>
        <v/>
      </c>
      <c r="P115">
        <f t="shared" si="13"/>
        <v>37</v>
      </c>
      <c r="Q115">
        <f t="shared" si="14"/>
        <v>8</v>
      </c>
      <c r="R115" t="str">
        <f t="shared" si="15"/>
        <v>37:8</v>
      </c>
      <c r="S115" t="str">
        <f t="shared" si="12"/>
        <v>DLCL 37:8</v>
      </c>
      <c r="T115" t="s">
        <v>594</v>
      </c>
      <c r="U115">
        <v>1561185</v>
      </c>
      <c r="V115">
        <v>1025375</v>
      </c>
      <c r="W115">
        <v>438917</v>
      </c>
      <c r="X115">
        <v>641673</v>
      </c>
      <c r="Y115">
        <v>853383</v>
      </c>
      <c r="Z115">
        <v>1462911</v>
      </c>
      <c r="AA115">
        <v>866131</v>
      </c>
      <c r="AB115">
        <v>640400</v>
      </c>
      <c r="AC115">
        <v>756972</v>
      </c>
      <c r="AD115">
        <v>891929</v>
      </c>
      <c r="AE115">
        <v>680746</v>
      </c>
      <c r="AF115">
        <v>1049874</v>
      </c>
    </row>
    <row r="116" spans="1:32" x14ac:dyDescent="0.3">
      <c r="A116" t="s">
        <v>784</v>
      </c>
      <c r="B116" t="str">
        <f t="shared" si="10"/>
        <v>DLCL 16:4_22:6</v>
      </c>
      <c r="C116" t="str">
        <f t="shared" si="11"/>
        <v>16:4_22:6</v>
      </c>
      <c r="D116" t="str" cm="1">
        <f t="array" ref="D116:E116">_xlfn.TEXTSPLIT(C116,"_")</f>
        <v>16:4</v>
      </c>
      <c r="E116" t="str">
        <v>22:6</v>
      </c>
      <c r="H116" cm="1">
        <f t="array" ref="H116:I116">IF(ISBLANK(D116), "", VALUE(_xlfn.TEXTSPLIT(D116,":")))</f>
        <v>16</v>
      </c>
      <c r="I116">
        <v>4</v>
      </c>
      <c r="J116" cm="1">
        <f t="array" ref="J116:K116">IF(ISBLANK(E116), "", VALUE(_xlfn.TEXTSPLIT(E116,":")))</f>
        <v>22</v>
      </c>
      <c r="K116">
        <v>6</v>
      </c>
      <c r="L116" t="str" cm="1">
        <f t="array" ref="L116">IF(ISBLANK(F116), "", VALUE(_xlfn.TEXTSPLIT(F116,":")))</f>
        <v/>
      </c>
      <c r="N116" t="str" cm="1">
        <f t="array" ref="N116">IF(ISBLANK(G116), "", VALUE(_xlfn.TEXTSPLIT(G116,":")))</f>
        <v/>
      </c>
      <c r="P116">
        <f t="shared" si="13"/>
        <v>38</v>
      </c>
      <c r="Q116">
        <f t="shared" si="14"/>
        <v>10</v>
      </c>
      <c r="R116" t="str">
        <f t="shared" si="15"/>
        <v>38:10</v>
      </c>
      <c r="S116" t="str">
        <f t="shared" si="12"/>
        <v>DLCL 38:10</v>
      </c>
      <c r="T116" t="s">
        <v>594</v>
      </c>
      <c r="U116">
        <v>107994</v>
      </c>
      <c r="V116">
        <v>271548</v>
      </c>
      <c r="W116">
        <v>432598</v>
      </c>
      <c r="X116">
        <v>178996</v>
      </c>
      <c r="Y116">
        <v>157619</v>
      </c>
      <c r="Z116">
        <v>188570</v>
      </c>
      <c r="AA116">
        <v>244493</v>
      </c>
      <c r="AB116">
        <v>223080</v>
      </c>
      <c r="AC116">
        <v>136659</v>
      </c>
      <c r="AD116">
        <v>172233</v>
      </c>
      <c r="AE116">
        <v>140960</v>
      </c>
      <c r="AF116">
        <v>298168</v>
      </c>
    </row>
    <row r="117" spans="1:32" x14ac:dyDescent="0.3">
      <c r="A117" t="s">
        <v>784</v>
      </c>
      <c r="B117" t="str">
        <f t="shared" si="10"/>
        <v>DLCL 16:4_22:6</v>
      </c>
      <c r="C117" t="str">
        <f t="shared" si="11"/>
        <v>16:4_22:6</v>
      </c>
      <c r="D117" t="str" cm="1">
        <f t="array" ref="D117:E117">_xlfn.TEXTSPLIT(C117,"_")</f>
        <v>16:4</v>
      </c>
      <c r="E117" t="str">
        <v>22:6</v>
      </c>
      <c r="H117" cm="1">
        <f t="array" ref="H117:I117">IF(ISBLANK(D117), "", VALUE(_xlfn.TEXTSPLIT(D117,":")))</f>
        <v>16</v>
      </c>
      <c r="I117">
        <v>4</v>
      </c>
      <c r="J117" cm="1">
        <f t="array" ref="J117:K117">IF(ISBLANK(E117), "", VALUE(_xlfn.TEXTSPLIT(E117,":")))</f>
        <v>22</v>
      </c>
      <c r="K117">
        <v>6</v>
      </c>
      <c r="L117" t="str" cm="1">
        <f t="array" ref="L117">IF(ISBLANK(F117), "", VALUE(_xlfn.TEXTSPLIT(F117,":")))</f>
        <v/>
      </c>
      <c r="N117" t="str" cm="1">
        <f t="array" ref="N117">IF(ISBLANK(G117), "", VALUE(_xlfn.TEXTSPLIT(G117,":")))</f>
        <v/>
      </c>
      <c r="P117">
        <f t="shared" si="13"/>
        <v>38</v>
      </c>
      <c r="Q117">
        <f t="shared" si="14"/>
        <v>10</v>
      </c>
      <c r="R117" t="str">
        <f t="shared" si="15"/>
        <v>38:10</v>
      </c>
      <c r="S117" t="str">
        <f t="shared" si="12"/>
        <v>DLCL 38:10</v>
      </c>
      <c r="T117" t="s">
        <v>594</v>
      </c>
      <c r="U117">
        <v>47936</v>
      </c>
      <c r="V117">
        <v>85246</v>
      </c>
      <c r="W117">
        <v>99380</v>
      </c>
      <c r="X117">
        <v>30378</v>
      </c>
      <c r="Y117">
        <v>55956</v>
      </c>
      <c r="Z117">
        <v>60167</v>
      </c>
      <c r="AA117">
        <v>69495</v>
      </c>
      <c r="AB117">
        <v>102506</v>
      </c>
      <c r="AC117">
        <v>71148</v>
      </c>
      <c r="AD117">
        <v>38555</v>
      </c>
      <c r="AE117">
        <v>73298</v>
      </c>
      <c r="AF117">
        <v>83916</v>
      </c>
    </row>
    <row r="118" spans="1:32" x14ac:dyDescent="0.3">
      <c r="A118" t="s">
        <v>791</v>
      </c>
      <c r="B118" t="str">
        <f t="shared" si="10"/>
        <v>DLCL 16:3_22:6</v>
      </c>
      <c r="C118" t="str">
        <f t="shared" si="11"/>
        <v>16:3_22:6</v>
      </c>
      <c r="D118" t="str" cm="1">
        <f t="array" ref="D118:E118">_xlfn.TEXTSPLIT(C118,"_")</f>
        <v>16:3</v>
      </c>
      <c r="E118" t="str">
        <v>22:6</v>
      </c>
      <c r="H118" cm="1">
        <f t="array" ref="H118:I118">IF(ISBLANK(D118), "", VALUE(_xlfn.TEXTSPLIT(D118,":")))</f>
        <v>16</v>
      </c>
      <c r="I118">
        <v>3</v>
      </c>
      <c r="J118" cm="1">
        <f t="array" ref="J118:K118">IF(ISBLANK(E118), "", VALUE(_xlfn.TEXTSPLIT(E118,":")))</f>
        <v>22</v>
      </c>
      <c r="K118">
        <v>6</v>
      </c>
      <c r="L118" t="str" cm="1">
        <f t="array" ref="L118">IF(ISBLANK(F118), "", VALUE(_xlfn.TEXTSPLIT(F118,":")))</f>
        <v/>
      </c>
      <c r="N118" t="str" cm="1">
        <f t="array" ref="N118">IF(ISBLANK(G118), "", VALUE(_xlfn.TEXTSPLIT(G118,":")))</f>
        <v/>
      </c>
      <c r="P118">
        <f t="shared" si="13"/>
        <v>38</v>
      </c>
      <c r="Q118">
        <f t="shared" si="14"/>
        <v>9</v>
      </c>
      <c r="R118" t="str">
        <f t="shared" si="15"/>
        <v>38:9</v>
      </c>
      <c r="S118" t="str">
        <f t="shared" si="12"/>
        <v>DLCL 38:9</v>
      </c>
      <c r="T118" t="s">
        <v>594</v>
      </c>
      <c r="U118">
        <v>40741</v>
      </c>
      <c r="V118">
        <v>79493</v>
      </c>
      <c r="W118">
        <v>57699</v>
      </c>
      <c r="X118">
        <v>85615</v>
      </c>
      <c r="Y118">
        <v>27382</v>
      </c>
      <c r="Z118">
        <v>23914</v>
      </c>
      <c r="AA118">
        <v>26092</v>
      </c>
      <c r="AB118">
        <v>54625</v>
      </c>
      <c r="AC118">
        <v>29210</v>
      </c>
      <c r="AD118">
        <v>19795</v>
      </c>
      <c r="AE118">
        <v>6843</v>
      </c>
      <c r="AF118">
        <v>46652</v>
      </c>
    </row>
    <row r="119" spans="1:32" x14ac:dyDescent="0.3">
      <c r="A119" t="s">
        <v>797</v>
      </c>
      <c r="B119" t="str">
        <f t="shared" si="10"/>
        <v>DLCL 16:2_22:6</v>
      </c>
      <c r="C119" t="str">
        <f t="shared" si="11"/>
        <v>16:2_22:6</v>
      </c>
      <c r="D119" t="str" cm="1">
        <f t="array" ref="D119:E119">_xlfn.TEXTSPLIT(C119,"_")</f>
        <v>16:2</v>
      </c>
      <c r="E119" t="str">
        <v>22:6</v>
      </c>
      <c r="H119" cm="1">
        <f t="array" ref="H119:I119">IF(ISBLANK(D119), "", VALUE(_xlfn.TEXTSPLIT(D119,":")))</f>
        <v>16</v>
      </c>
      <c r="I119">
        <v>2</v>
      </c>
      <c r="J119" cm="1">
        <f t="array" ref="J119:K119">IF(ISBLANK(E119), "", VALUE(_xlfn.TEXTSPLIT(E119,":")))</f>
        <v>22</v>
      </c>
      <c r="K119">
        <v>6</v>
      </c>
      <c r="L119" t="str" cm="1">
        <f t="array" ref="L119">IF(ISBLANK(F119), "", VALUE(_xlfn.TEXTSPLIT(F119,":")))</f>
        <v/>
      </c>
      <c r="N119" t="str" cm="1">
        <f t="array" ref="N119">IF(ISBLANK(G119), "", VALUE(_xlfn.TEXTSPLIT(G119,":")))</f>
        <v/>
      </c>
      <c r="P119">
        <f t="shared" si="13"/>
        <v>38</v>
      </c>
      <c r="Q119">
        <f t="shared" si="14"/>
        <v>8</v>
      </c>
      <c r="R119" t="str">
        <f t="shared" si="15"/>
        <v>38:8</v>
      </c>
      <c r="S119" t="str">
        <f t="shared" si="12"/>
        <v>DLCL 38:8</v>
      </c>
      <c r="T119" t="s">
        <v>594</v>
      </c>
      <c r="U119">
        <v>1118973</v>
      </c>
      <c r="V119">
        <v>987607</v>
      </c>
      <c r="W119">
        <v>523811</v>
      </c>
      <c r="X119">
        <v>1060907</v>
      </c>
      <c r="Y119">
        <v>1137548</v>
      </c>
      <c r="Z119">
        <v>1078676</v>
      </c>
      <c r="AA119">
        <v>1076860</v>
      </c>
      <c r="AB119">
        <v>1051065</v>
      </c>
      <c r="AC119">
        <v>1015521</v>
      </c>
      <c r="AD119">
        <v>822222</v>
      </c>
      <c r="AE119">
        <v>929997</v>
      </c>
      <c r="AF119">
        <v>928252</v>
      </c>
    </row>
    <row r="120" spans="1:32" x14ac:dyDescent="0.3">
      <c r="A120" t="s">
        <v>797</v>
      </c>
      <c r="B120" t="str">
        <f t="shared" si="10"/>
        <v>DLCL 16:2_22:6</v>
      </c>
      <c r="C120" t="str">
        <f t="shared" si="11"/>
        <v>16:2_22:6</v>
      </c>
      <c r="D120" t="str" cm="1">
        <f t="array" ref="D120:E120">_xlfn.TEXTSPLIT(C120,"_")</f>
        <v>16:2</v>
      </c>
      <c r="E120" t="str">
        <v>22:6</v>
      </c>
      <c r="H120" cm="1">
        <f t="array" ref="H120:I120">IF(ISBLANK(D120), "", VALUE(_xlfn.TEXTSPLIT(D120,":")))</f>
        <v>16</v>
      </c>
      <c r="I120">
        <v>2</v>
      </c>
      <c r="J120" cm="1">
        <f t="array" ref="J120:K120">IF(ISBLANK(E120), "", VALUE(_xlfn.TEXTSPLIT(E120,":")))</f>
        <v>22</v>
      </c>
      <c r="K120">
        <v>6</v>
      </c>
      <c r="L120" t="str" cm="1">
        <f t="array" ref="L120">IF(ISBLANK(F120), "", VALUE(_xlfn.TEXTSPLIT(F120,":")))</f>
        <v/>
      </c>
      <c r="N120" t="str" cm="1">
        <f t="array" ref="N120">IF(ISBLANK(G120), "", VALUE(_xlfn.TEXTSPLIT(G120,":")))</f>
        <v/>
      </c>
      <c r="P120">
        <f t="shared" si="13"/>
        <v>38</v>
      </c>
      <c r="Q120">
        <f t="shared" si="14"/>
        <v>8</v>
      </c>
      <c r="R120" t="str">
        <f t="shared" si="15"/>
        <v>38:8</v>
      </c>
      <c r="S120" t="str">
        <f t="shared" si="12"/>
        <v>DLCL 38:8</v>
      </c>
      <c r="T120" t="s">
        <v>594</v>
      </c>
      <c r="U120">
        <v>1206623</v>
      </c>
      <c r="V120">
        <v>1135337</v>
      </c>
      <c r="W120">
        <v>554005</v>
      </c>
      <c r="X120">
        <v>1108779</v>
      </c>
      <c r="Y120">
        <v>1194077</v>
      </c>
      <c r="Z120">
        <v>1264324</v>
      </c>
      <c r="AA120">
        <v>1161464</v>
      </c>
      <c r="AB120">
        <v>774592</v>
      </c>
      <c r="AC120">
        <v>1047246</v>
      </c>
      <c r="AD120">
        <v>1257305</v>
      </c>
      <c r="AE120">
        <v>909409</v>
      </c>
      <c r="AF120">
        <v>817733</v>
      </c>
    </row>
    <row r="121" spans="1:32" x14ac:dyDescent="0.3">
      <c r="A121" t="s">
        <v>797</v>
      </c>
      <c r="B121" t="str">
        <f t="shared" si="10"/>
        <v>DLCL 16:2_22:6</v>
      </c>
      <c r="C121" t="str">
        <f t="shared" si="11"/>
        <v>16:2_22:6</v>
      </c>
      <c r="D121" t="str" cm="1">
        <f t="array" ref="D121:E121">_xlfn.TEXTSPLIT(C121,"_")</f>
        <v>16:2</v>
      </c>
      <c r="E121" t="str">
        <v>22:6</v>
      </c>
      <c r="H121" cm="1">
        <f t="array" ref="H121:I121">IF(ISBLANK(D121), "", VALUE(_xlfn.TEXTSPLIT(D121,":")))</f>
        <v>16</v>
      </c>
      <c r="I121">
        <v>2</v>
      </c>
      <c r="J121" cm="1">
        <f t="array" ref="J121:K121">IF(ISBLANK(E121), "", VALUE(_xlfn.TEXTSPLIT(E121,":")))</f>
        <v>22</v>
      </c>
      <c r="K121">
        <v>6</v>
      </c>
      <c r="L121" t="str" cm="1">
        <f t="array" ref="L121">IF(ISBLANK(F121), "", VALUE(_xlfn.TEXTSPLIT(F121,":")))</f>
        <v/>
      </c>
      <c r="N121" t="str" cm="1">
        <f t="array" ref="N121">IF(ISBLANK(G121), "", VALUE(_xlfn.TEXTSPLIT(G121,":")))</f>
        <v/>
      </c>
      <c r="P121">
        <f t="shared" si="13"/>
        <v>38</v>
      </c>
      <c r="Q121">
        <f t="shared" si="14"/>
        <v>8</v>
      </c>
      <c r="R121" t="str">
        <f t="shared" si="15"/>
        <v>38:8</v>
      </c>
      <c r="S121" t="str">
        <f t="shared" si="12"/>
        <v>DLCL 38:8</v>
      </c>
      <c r="T121" t="s">
        <v>594</v>
      </c>
      <c r="U121">
        <v>1758941</v>
      </c>
      <c r="V121">
        <v>1130571</v>
      </c>
      <c r="W121">
        <v>811577</v>
      </c>
      <c r="X121">
        <v>1366583</v>
      </c>
      <c r="Y121">
        <v>1408010</v>
      </c>
      <c r="Z121">
        <v>1537690</v>
      </c>
      <c r="AA121">
        <v>1485397</v>
      </c>
      <c r="AB121">
        <v>1611521</v>
      </c>
      <c r="AC121">
        <v>1629276</v>
      </c>
      <c r="AD121">
        <v>1456599</v>
      </c>
      <c r="AE121">
        <v>1359352</v>
      </c>
      <c r="AF121">
        <v>1512183</v>
      </c>
    </row>
    <row r="122" spans="1:32" x14ac:dyDescent="0.3">
      <c r="A122" t="s">
        <v>805</v>
      </c>
      <c r="B122" t="str">
        <f t="shared" si="10"/>
        <v>DLCL 16:1_22:6</v>
      </c>
      <c r="C122" t="str">
        <f t="shared" si="11"/>
        <v>16:1_22:6</v>
      </c>
      <c r="D122" t="str" cm="1">
        <f t="array" ref="D122:E122">_xlfn.TEXTSPLIT(C122,"_")</f>
        <v>16:1</v>
      </c>
      <c r="E122" t="str">
        <v>22:6</v>
      </c>
      <c r="H122" cm="1">
        <f t="array" ref="H122:I122">IF(ISBLANK(D122), "", VALUE(_xlfn.TEXTSPLIT(D122,":")))</f>
        <v>16</v>
      </c>
      <c r="I122">
        <v>1</v>
      </c>
      <c r="J122" cm="1">
        <f t="array" ref="J122:K122">IF(ISBLANK(E122), "", VALUE(_xlfn.TEXTSPLIT(E122,":")))</f>
        <v>22</v>
      </c>
      <c r="K122">
        <v>6</v>
      </c>
      <c r="L122" t="str" cm="1">
        <f t="array" ref="L122">IF(ISBLANK(F122), "", VALUE(_xlfn.TEXTSPLIT(F122,":")))</f>
        <v/>
      </c>
      <c r="N122" t="str" cm="1">
        <f t="array" ref="N122">IF(ISBLANK(G122), "", VALUE(_xlfn.TEXTSPLIT(G122,":")))</f>
        <v/>
      </c>
      <c r="P122">
        <f t="shared" si="13"/>
        <v>38</v>
      </c>
      <c r="Q122">
        <f t="shared" si="14"/>
        <v>7</v>
      </c>
      <c r="R122" t="str">
        <f t="shared" si="15"/>
        <v>38:7</v>
      </c>
      <c r="S122" t="str">
        <f t="shared" si="12"/>
        <v>DLCL 38:7</v>
      </c>
      <c r="T122" t="s">
        <v>594</v>
      </c>
      <c r="U122">
        <v>0</v>
      </c>
      <c r="V122">
        <v>207241</v>
      </c>
      <c r="W122">
        <v>223315</v>
      </c>
      <c r="X122">
        <v>297186</v>
      </c>
      <c r="Y122">
        <v>448714</v>
      </c>
      <c r="Z122">
        <v>38992</v>
      </c>
      <c r="AA122">
        <v>126693</v>
      </c>
      <c r="AB122">
        <v>56477</v>
      </c>
      <c r="AC122">
        <v>123410</v>
      </c>
      <c r="AD122">
        <v>205480</v>
      </c>
      <c r="AE122">
        <v>344522</v>
      </c>
      <c r="AF122">
        <v>370651</v>
      </c>
    </row>
    <row r="123" spans="1:32" x14ac:dyDescent="0.3">
      <c r="A123" t="s">
        <v>811</v>
      </c>
      <c r="B123" t="str">
        <f t="shared" si="10"/>
        <v>DLCL 17:2_22:6</v>
      </c>
      <c r="C123" t="str">
        <f t="shared" si="11"/>
        <v>17:2_22:6</v>
      </c>
      <c r="D123" t="str" cm="1">
        <f t="array" ref="D123:E123">_xlfn.TEXTSPLIT(C123,"_")</f>
        <v>17:2</v>
      </c>
      <c r="E123" t="str">
        <v>22:6</v>
      </c>
      <c r="H123" cm="1">
        <f t="array" ref="H123:I123">IF(ISBLANK(D123), "", VALUE(_xlfn.TEXTSPLIT(D123,":")))</f>
        <v>17</v>
      </c>
      <c r="I123">
        <v>2</v>
      </c>
      <c r="J123" cm="1">
        <f t="array" ref="J123:K123">IF(ISBLANK(E123), "", VALUE(_xlfn.TEXTSPLIT(E123,":")))</f>
        <v>22</v>
      </c>
      <c r="K123">
        <v>6</v>
      </c>
      <c r="L123" t="str" cm="1">
        <f t="array" ref="L123">IF(ISBLANK(F123), "", VALUE(_xlfn.TEXTSPLIT(F123,":")))</f>
        <v/>
      </c>
      <c r="N123" t="str" cm="1">
        <f t="array" ref="N123">IF(ISBLANK(G123), "", VALUE(_xlfn.TEXTSPLIT(G123,":")))</f>
        <v/>
      </c>
      <c r="P123">
        <f t="shared" si="13"/>
        <v>39</v>
      </c>
      <c r="Q123">
        <f t="shared" si="14"/>
        <v>8</v>
      </c>
      <c r="R123" t="str">
        <f t="shared" si="15"/>
        <v>39:8</v>
      </c>
      <c r="S123" t="str">
        <f t="shared" si="12"/>
        <v>DLCL 39:8</v>
      </c>
      <c r="T123" t="s">
        <v>594</v>
      </c>
      <c r="U123">
        <v>349891</v>
      </c>
      <c r="V123">
        <v>437184</v>
      </c>
      <c r="W123">
        <v>213001</v>
      </c>
      <c r="X123">
        <v>296943</v>
      </c>
      <c r="Y123">
        <v>269120</v>
      </c>
      <c r="Z123">
        <v>363409</v>
      </c>
      <c r="AA123">
        <v>491025</v>
      </c>
      <c r="AB123">
        <v>275644</v>
      </c>
      <c r="AC123">
        <v>407355</v>
      </c>
      <c r="AD123">
        <v>316092</v>
      </c>
      <c r="AE123">
        <v>380222</v>
      </c>
      <c r="AF123">
        <v>288877</v>
      </c>
    </row>
    <row r="124" spans="1:32" x14ac:dyDescent="0.3">
      <c r="A124" t="s">
        <v>817</v>
      </c>
      <c r="B124" t="str">
        <f t="shared" si="10"/>
        <v>DLCL 18:4_22:6</v>
      </c>
      <c r="C124" t="str">
        <f t="shared" si="11"/>
        <v>18:4_22:6</v>
      </c>
      <c r="D124" t="str" cm="1">
        <f t="array" ref="D124:E124">_xlfn.TEXTSPLIT(C124,"_")</f>
        <v>18:4</v>
      </c>
      <c r="E124" t="str">
        <v>22:6</v>
      </c>
      <c r="H124" cm="1">
        <f t="array" ref="H124:I124">IF(ISBLANK(D124), "", VALUE(_xlfn.TEXTSPLIT(D124,":")))</f>
        <v>18</v>
      </c>
      <c r="I124">
        <v>4</v>
      </c>
      <c r="J124" cm="1">
        <f t="array" ref="J124:K124">IF(ISBLANK(E124), "", VALUE(_xlfn.TEXTSPLIT(E124,":")))</f>
        <v>22</v>
      </c>
      <c r="K124">
        <v>6</v>
      </c>
      <c r="L124" t="str" cm="1">
        <f t="array" ref="L124">IF(ISBLANK(F124), "", VALUE(_xlfn.TEXTSPLIT(F124,":")))</f>
        <v/>
      </c>
      <c r="N124" t="str" cm="1">
        <f t="array" ref="N124">IF(ISBLANK(G124), "", VALUE(_xlfn.TEXTSPLIT(G124,":")))</f>
        <v/>
      </c>
      <c r="P124">
        <f t="shared" si="13"/>
        <v>40</v>
      </c>
      <c r="Q124">
        <f t="shared" si="14"/>
        <v>10</v>
      </c>
      <c r="R124" t="str">
        <f t="shared" si="15"/>
        <v>40:10</v>
      </c>
      <c r="S124" t="str">
        <f t="shared" si="12"/>
        <v>DLCL 40:10</v>
      </c>
      <c r="T124" t="s">
        <v>594</v>
      </c>
      <c r="U124">
        <v>435311</v>
      </c>
      <c r="V124">
        <v>341938</v>
      </c>
      <c r="W124">
        <v>838067</v>
      </c>
      <c r="X124">
        <v>432902</v>
      </c>
      <c r="Y124">
        <v>409170</v>
      </c>
      <c r="Z124">
        <v>153272</v>
      </c>
      <c r="AA124">
        <v>471486</v>
      </c>
      <c r="AB124">
        <v>342175</v>
      </c>
      <c r="AC124">
        <v>186217</v>
      </c>
      <c r="AD124">
        <v>332616</v>
      </c>
      <c r="AE124">
        <v>120370</v>
      </c>
      <c r="AF124">
        <v>388787</v>
      </c>
    </row>
    <row r="125" spans="1:32" x14ac:dyDescent="0.3">
      <c r="A125" t="s">
        <v>823</v>
      </c>
      <c r="B125" t="str">
        <f t="shared" si="10"/>
        <v>DLCL 18:2_22:6</v>
      </c>
      <c r="C125" t="str">
        <f t="shared" si="11"/>
        <v>18:2_22:6</v>
      </c>
      <c r="D125" t="str" cm="1">
        <f t="array" ref="D125:E125">_xlfn.TEXTSPLIT(C125,"_")</f>
        <v>18:2</v>
      </c>
      <c r="E125" t="str">
        <v>22:6</v>
      </c>
      <c r="H125" cm="1">
        <f t="array" ref="H125:I125">IF(ISBLANK(D125), "", VALUE(_xlfn.TEXTSPLIT(D125,":")))</f>
        <v>18</v>
      </c>
      <c r="I125">
        <v>2</v>
      </c>
      <c r="J125" cm="1">
        <f t="array" ref="J125:K125">IF(ISBLANK(E125), "", VALUE(_xlfn.TEXTSPLIT(E125,":")))</f>
        <v>22</v>
      </c>
      <c r="K125">
        <v>6</v>
      </c>
      <c r="L125" t="str" cm="1">
        <f t="array" ref="L125">IF(ISBLANK(F125), "", VALUE(_xlfn.TEXTSPLIT(F125,":")))</f>
        <v/>
      </c>
      <c r="N125" t="str" cm="1">
        <f t="array" ref="N125">IF(ISBLANK(G125), "", VALUE(_xlfn.TEXTSPLIT(G125,":")))</f>
        <v/>
      </c>
      <c r="P125">
        <f t="shared" si="13"/>
        <v>40</v>
      </c>
      <c r="Q125">
        <f t="shared" si="14"/>
        <v>8</v>
      </c>
      <c r="R125" t="str">
        <f t="shared" si="15"/>
        <v>40:8</v>
      </c>
      <c r="S125" t="str">
        <f t="shared" si="12"/>
        <v>DLCL 40:8</v>
      </c>
      <c r="T125" t="s">
        <v>594</v>
      </c>
      <c r="U125">
        <v>2041163</v>
      </c>
      <c r="V125">
        <v>2351059</v>
      </c>
      <c r="W125">
        <v>1283723</v>
      </c>
      <c r="X125">
        <v>1223223</v>
      </c>
      <c r="Y125">
        <v>1648140</v>
      </c>
      <c r="Z125">
        <v>1438388</v>
      </c>
      <c r="AA125">
        <v>1496840</v>
      </c>
      <c r="AB125">
        <v>1707600</v>
      </c>
      <c r="AC125">
        <v>1358217</v>
      </c>
      <c r="AD125">
        <v>1105555</v>
      </c>
      <c r="AE125">
        <v>1236666</v>
      </c>
      <c r="AF125">
        <v>1179309</v>
      </c>
    </row>
    <row r="126" spans="1:32" x14ac:dyDescent="0.3">
      <c r="A126" t="s">
        <v>70</v>
      </c>
      <c r="B126" t="str">
        <f t="shared" si="10"/>
        <v>FA 15:0</v>
      </c>
      <c r="C126" t="str">
        <f t="shared" si="11"/>
        <v>15:0</v>
      </c>
      <c r="D126" t="str" cm="1">
        <f t="array" ref="D126">_xlfn.TEXTSPLIT(C126,"_")</f>
        <v>15:0</v>
      </c>
      <c r="H126" cm="1">
        <f t="array" ref="H126:I126">IF(ISBLANK(D126), "", VALUE(_xlfn.TEXTSPLIT(D126,":")))</f>
        <v>15</v>
      </c>
      <c r="I126">
        <v>0</v>
      </c>
      <c r="J126" t="str" cm="1">
        <f t="array" ref="J126">IF(ISBLANK(E126), "", VALUE(_xlfn.TEXTSPLIT(E126,":")))</f>
        <v/>
      </c>
      <c r="L126" t="str" cm="1">
        <f t="array" ref="L126">IF(ISBLANK(F126), "", VALUE(_xlfn.TEXTSPLIT(F126,":")))</f>
        <v/>
      </c>
      <c r="N126" t="str" cm="1">
        <f t="array" ref="N126">IF(ISBLANK(G126), "", VALUE(_xlfn.TEXTSPLIT(G126,":")))</f>
        <v/>
      </c>
      <c r="P126">
        <f t="shared" si="13"/>
        <v>15</v>
      </c>
      <c r="Q126">
        <f t="shared" si="14"/>
        <v>0</v>
      </c>
      <c r="R126" t="str">
        <f t="shared" si="15"/>
        <v>15:0</v>
      </c>
      <c r="S126" t="str">
        <f t="shared" si="12"/>
        <v>FA 15:0</v>
      </c>
      <c r="T126" t="s">
        <v>72</v>
      </c>
      <c r="U126">
        <v>187814</v>
      </c>
      <c r="V126">
        <v>279076</v>
      </c>
      <c r="W126">
        <v>216202</v>
      </c>
      <c r="X126">
        <v>152121</v>
      </c>
      <c r="Y126">
        <v>140604</v>
      </c>
      <c r="Z126">
        <v>179974</v>
      </c>
      <c r="AA126">
        <v>123075</v>
      </c>
      <c r="AB126">
        <v>148550</v>
      </c>
      <c r="AC126">
        <v>91082</v>
      </c>
      <c r="AD126">
        <v>186897</v>
      </c>
      <c r="AE126">
        <v>200336</v>
      </c>
      <c r="AF126">
        <v>241005</v>
      </c>
    </row>
    <row r="127" spans="1:32" x14ac:dyDescent="0.3">
      <c r="A127" t="s">
        <v>70</v>
      </c>
      <c r="B127" t="str">
        <f t="shared" si="10"/>
        <v>FA 15:0</v>
      </c>
      <c r="C127" t="str">
        <f t="shared" si="11"/>
        <v>15:0</v>
      </c>
      <c r="D127" t="str" cm="1">
        <f t="array" ref="D127">_xlfn.TEXTSPLIT(C127,"_")</f>
        <v>15:0</v>
      </c>
      <c r="H127" cm="1">
        <f t="array" ref="H127:I127">IF(ISBLANK(D127), "", VALUE(_xlfn.TEXTSPLIT(D127,":")))</f>
        <v>15</v>
      </c>
      <c r="I127">
        <v>0</v>
      </c>
      <c r="J127" t="str" cm="1">
        <f t="array" ref="J127">IF(ISBLANK(E127), "", VALUE(_xlfn.TEXTSPLIT(E127,":")))</f>
        <v/>
      </c>
      <c r="L127" t="str" cm="1">
        <f t="array" ref="L127">IF(ISBLANK(F127), "", VALUE(_xlfn.TEXTSPLIT(F127,":")))</f>
        <v/>
      </c>
      <c r="N127" t="str" cm="1">
        <f t="array" ref="N127">IF(ISBLANK(G127), "", VALUE(_xlfn.TEXTSPLIT(G127,":")))</f>
        <v/>
      </c>
      <c r="P127">
        <f t="shared" si="13"/>
        <v>15</v>
      </c>
      <c r="Q127">
        <f t="shared" si="14"/>
        <v>0</v>
      </c>
      <c r="R127" t="str">
        <f t="shared" si="15"/>
        <v>15:0</v>
      </c>
      <c r="S127" t="str">
        <f t="shared" si="12"/>
        <v>FA 15:0</v>
      </c>
      <c r="T127" t="s">
        <v>72</v>
      </c>
      <c r="U127">
        <v>366939</v>
      </c>
      <c r="V127">
        <v>547959</v>
      </c>
      <c r="W127">
        <v>525723</v>
      </c>
      <c r="X127">
        <v>268565</v>
      </c>
      <c r="Y127">
        <v>350216</v>
      </c>
      <c r="Z127">
        <v>274143</v>
      </c>
      <c r="AA127">
        <v>231567</v>
      </c>
      <c r="AB127">
        <v>284097</v>
      </c>
      <c r="AC127">
        <v>228374</v>
      </c>
      <c r="AD127">
        <v>259092</v>
      </c>
      <c r="AE127">
        <v>274070</v>
      </c>
      <c r="AF127">
        <v>268093</v>
      </c>
    </row>
    <row r="128" spans="1:32" x14ac:dyDescent="0.3">
      <c r="A128" t="s">
        <v>78</v>
      </c>
      <c r="B128" t="str">
        <f t="shared" si="10"/>
        <v xml:space="preserve"> </v>
      </c>
      <c r="C128" t="str">
        <f t="shared" si="11"/>
        <v/>
      </c>
      <c r="D128" t="e" cm="1">
        <f t="array" ref="D128">_xlfn.TEXTSPLIT(C128,"_")</f>
        <v>#VALUE!</v>
      </c>
      <c r="H128" t="e" cm="1">
        <f t="array" ref="H128">IF(ISBLANK(D128), "", VALUE(_xlfn.TEXTSPLIT(D128,":")))</f>
        <v>#VALUE!</v>
      </c>
      <c r="J128" t="str" cm="1">
        <f t="array" ref="J128">IF(ISBLANK(E128), "", VALUE(_xlfn.TEXTSPLIT(E128,":")))</f>
        <v/>
      </c>
      <c r="L128" t="str" cm="1">
        <f t="array" ref="L128">IF(ISBLANK(F128), "", VALUE(_xlfn.TEXTSPLIT(F128,":")))</f>
        <v/>
      </c>
      <c r="N128" t="str" cm="1">
        <f t="array" ref="N128">IF(ISBLANK(G128), "", VALUE(_xlfn.TEXTSPLIT(G128,":")))</f>
        <v/>
      </c>
      <c r="P128" t="e">
        <f t="shared" si="13"/>
        <v>#VALUE!</v>
      </c>
      <c r="Q128">
        <f t="shared" si="14"/>
        <v>0</v>
      </c>
      <c r="R128" t="str">
        <f t="shared" si="15"/>
        <v/>
      </c>
      <c r="S128" t="str">
        <f t="shared" si="12"/>
        <v>FA 18:0</v>
      </c>
      <c r="T128" t="s">
        <v>72</v>
      </c>
      <c r="U128">
        <v>8601148</v>
      </c>
      <c r="V128">
        <v>6530926</v>
      </c>
      <c r="W128">
        <v>5851486</v>
      </c>
      <c r="X128">
        <v>5842733</v>
      </c>
      <c r="Y128">
        <v>6941370</v>
      </c>
      <c r="Z128">
        <v>6513727</v>
      </c>
      <c r="AA128">
        <v>5822738</v>
      </c>
      <c r="AB128">
        <v>7249549</v>
      </c>
      <c r="AC128">
        <v>5676420</v>
      </c>
      <c r="AD128">
        <v>6368103</v>
      </c>
      <c r="AE128">
        <v>6098931</v>
      </c>
      <c r="AF128">
        <v>5384090</v>
      </c>
    </row>
    <row r="129" spans="1:32" x14ac:dyDescent="0.3">
      <c r="A129" t="s">
        <v>111</v>
      </c>
      <c r="B129" t="str">
        <f t="shared" si="10"/>
        <v>LPA 16:2</v>
      </c>
      <c r="C129" t="str">
        <f t="shared" si="11"/>
        <v>16:2</v>
      </c>
      <c r="D129" t="str" cm="1">
        <f t="array" ref="D129">_xlfn.TEXTSPLIT(C129,"_")</f>
        <v>16:2</v>
      </c>
      <c r="H129" cm="1">
        <f t="array" ref="H129:I129">IF(ISBLANK(D129), "", VALUE(_xlfn.TEXTSPLIT(D129,":")))</f>
        <v>16</v>
      </c>
      <c r="I129">
        <v>2</v>
      </c>
      <c r="J129" t="str" cm="1">
        <f t="array" ref="J129">IF(ISBLANK(E129), "", VALUE(_xlfn.TEXTSPLIT(E129,":")))</f>
        <v/>
      </c>
      <c r="L129" t="str" cm="1">
        <f t="array" ref="L129">IF(ISBLANK(F129), "", VALUE(_xlfn.TEXTSPLIT(F129,":")))</f>
        <v/>
      </c>
      <c r="N129" t="str" cm="1">
        <f t="array" ref="N129">IF(ISBLANK(G129), "", VALUE(_xlfn.TEXTSPLIT(G129,":")))</f>
        <v/>
      </c>
      <c r="P129">
        <f t="shared" si="13"/>
        <v>16</v>
      </c>
      <c r="Q129">
        <f t="shared" si="14"/>
        <v>2</v>
      </c>
      <c r="R129" t="str">
        <f t="shared" si="15"/>
        <v>16:2</v>
      </c>
      <c r="S129" t="str">
        <f t="shared" si="12"/>
        <v>LPA 16:2</v>
      </c>
      <c r="T129" t="s">
        <v>113</v>
      </c>
      <c r="U129">
        <v>1920174</v>
      </c>
      <c r="V129">
        <v>2625171</v>
      </c>
      <c r="W129">
        <v>2233790</v>
      </c>
      <c r="X129">
        <v>1779704</v>
      </c>
      <c r="Y129">
        <v>1170945</v>
      </c>
      <c r="Z129">
        <v>2408145</v>
      </c>
      <c r="AA129">
        <v>2821100</v>
      </c>
      <c r="AB129">
        <v>1947268</v>
      </c>
      <c r="AC129">
        <v>1559730</v>
      </c>
      <c r="AD129">
        <v>2267471</v>
      </c>
      <c r="AE129">
        <v>2448138</v>
      </c>
      <c r="AF129">
        <v>1833421</v>
      </c>
    </row>
    <row r="130" spans="1:32" x14ac:dyDescent="0.3">
      <c r="A130" t="s">
        <v>117</v>
      </c>
      <c r="B130" t="str">
        <f t="shared" si="10"/>
        <v>LPA 16:1</v>
      </c>
      <c r="C130" t="str">
        <f t="shared" si="11"/>
        <v>16:1</v>
      </c>
      <c r="D130" t="str" cm="1">
        <f t="array" ref="D130">_xlfn.TEXTSPLIT(C130,"_")</f>
        <v>16:1</v>
      </c>
      <c r="H130" cm="1">
        <f t="array" ref="H130:I130">IF(ISBLANK(D130), "", VALUE(_xlfn.TEXTSPLIT(D130,":")))</f>
        <v>16</v>
      </c>
      <c r="I130">
        <v>1</v>
      </c>
      <c r="J130" t="str" cm="1">
        <f t="array" ref="J130">IF(ISBLANK(E130), "", VALUE(_xlfn.TEXTSPLIT(E130,":")))</f>
        <v/>
      </c>
      <c r="L130" t="str" cm="1">
        <f t="array" ref="L130">IF(ISBLANK(F130), "", VALUE(_xlfn.TEXTSPLIT(F130,":")))</f>
        <v/>
      </c>
      <c r="N130" t="str" cm="1">
        <f t="array" ref="N130">IF(ISBLANK(G130), "", VALUE(_xlfn.TEXTSPLIT(G130,":")))</f>
        <v/>
      </c>
      <c r="P130">
        <f t="shared" si="13"/>
        <v>16</v>
      </c>
      <c r="Q130">
        <f t="shared" si="14"/>
        <v>1</v>
      </c>
      <c r="R130" t="str">
        <f t="shared" si="15"/>
        <v>16:1</v>
      </c>
      <c r="S130" t="str">
        <f t="shared" si="12"/>
        <v>LPA 16:1</v>
      </c>
      <c r="T130" t="s">
        <v>113</v>
      </c>
      <c r="U130">
        <v>751499</v>
      </c>
      <c r="V130">
        <v>894737</v>
      </c>
      <c r="W130">
        <v>830644</v>
      </c>
      <c r="X130">
        <v>766569</v>
      </c>
      <c r="Y130">
        <v>841161</v>
      </c>
      <c r="Z130">
        <v>1075257</v>
      </c>
      <c r="AA130">
        <v>1302331</v>
      </c>
      <c r="AB130">
        <v>502947</v>
      </c>
      <c r="AC130">
        <v>540587</v>
      </c>
      <c r="AD130">
        <v>854995</v>
      </c>
      <c r="AE130">
        <v>1040879</v>
      </c>
      <c r="AF130">
        <v>641596</v>
      </c>
    </row>
    <row r="131" spans="1:32" x14ac:dyDescent="0.3">
      <c r="A131" t="s">
        <v>122</v>
      </c>
      <c r="B131" t="str">
        <f t="shared" si="10"/>
        <v>LPA 16:0</v>
      </c>
      <c r="C131" t="str">
        <f t="shared" si="11"/>
        <v>16:0</v>
      </c>
      <c r="D131" t="str" cm="1">
        <f t="array" ref="D131">_xlfn.TEXTSPLIT(C131,"_")</f>
        <v>16:0</v>
      </c>
      <c r="H131" cm="1">
        <f t="array" ref="H131:I131">IF(ISBLANK(D131), "", VALUE(_xlfn.TEXTSPLIT(D131,":")))</f>
        <v>16</v>
      </c>
      <c r="I131">
        <v>0</v>
      </c>
      <c r="J131" t="str" cm="1">
        <f t="array" ref="J131">IF(ISBLANK(E131), "", VALUE(_xlfn.TEXTSPLIT(E131,":")))</f>
        <v/>
      </c>
      <c r="L131" t="str" cm="1">
        <f t="array" ref="L131">IF(ISBLANK(F131), "", VALUE(_xlfn.TEXTSPLIT(F131,":")))</f>
        <v/>
      </c>
      <c r="N131" t="str" cm="1">
        <f t="array" ref="N131">IF(ISBLANK(G131), "", VALUE(_xlfn.TEXTSPLIT(G131,":")))</f>
        <v/>
      </c>
      <c r="P131">
        <f t="shared" si="13"/>
        <v>16</v>
      </c>
      <c r="Q131">
        <f t="shared" si="14"/>
        <v>0</v>
      </c>
      <c r="R131" t="str">
        <f t="shared" si="15"/>
        <v>16:0</v>
      </c>
      <c r="S131" t="str">
        <f t="shared" si="12"/>
        <v>LPA 16:0</v>
      </c>
      <c r="T131" t="s">
        <v>113</v>
      </c>
      <c r="U131">
        <v>1239077</v>
      </c>
      <c r="V131">
        <v>1955612</v>
      </c>
      <c r="W131">
        <v>1752643</v>
      </c>
      <c r="X131">
        <v>1226101</v>
      </c>
      <c r="Y131">
        <v>1760745</v>
      </c>
      <c r="Z131">
        <v>1782084</v>
      </c>
      <c r="AA131">
        <v>1840291</v>
      </c>
      <c r="AB131">
        <v>1669827</v>
      </c>
      <c r="AC131">
        <v>1524912</v>
      </c>
      <c r="AD131">
        <v>1453779</v>
      </c>
      <c r="AE131">
        <v>1549854</v>
      </c>
      <c r="AF131">
        <v>1583297</v>
      </c>
    </row>
    <row r="132" spans="1:32" x14ac:dyDescent="0.3">
      <c r="A132" t="s">
        <v>122</v>
      </c>
      <c r="B132" t="str">
        <f t="shared" si="10"/>
        <v>LPA 16:0</v>
      </c>
      <c r="C132" t="str">
        <f t="shared" si="11"/>
        <v>16:0</v>
      </c>
      <c r="D132" t="str" cm="1">
        <f t="array" ref="D132">_xlfn.TEXTSPLIT(C132,"_")</f>
        <v>16:0</v>
      </c>
      <c r="H132" cm="1">
        <f t="array" ref="H132:I132">IF(ISBLANK(D132), "", VALUE(_xlfn.TEXTSPLIT(D132,":")))</f>
        <v>16</v>
      </c>
      <c r="I132">
        <v>0</v>
      </c>
      <c r="J132" t="str" cm="1">
        <f t="array" ref="J132">IF(ISBLANK(E132), "", VALUE(_xlfn.TEXTSPLIT(E132,":")))</f>
        <v/>
      </c>
      <c r="L132" t="str" cm="1">
        <f t="array" ref="L132">IF(ISBLANK(F132), "", VALUE(_xlfn.TEXTSPLIT(F132,":")))</f>
        <v/>
      </c>
      <c r="N132" t="str" cm="1">
        <f t="array" ref="N132">IF(ISBLANK(G132), "", VALUE(_xlfn.TEXTSPLIT(G132,":")))</f>
        <v/>
      </c>
      <c r="P132">
        <f t="shared" si="13"/>
        <v>16</v>
      </c>
      <c r="Q132">
        <f t="shared" si="14"/>
        <v>0</v>
      </c>
      <c r="R132" t="str">
        <f t="shared" si="15"/>
        <v>16:0</v>
      </c>
      <c r="S132" t="str">
        <f t="shared" si="12"/>
        <v>LPA 16:0</v>
      </c>
      <c r="T132" t="s">
        <v>113</v>
      </c>
      <c r="U132">
        <v>1790553</v>
      </c>
      <c r="V132">
        <v>2615184</v>
      </c>
      <c r="W132">
        <v>2214573</v>
      </c>
      <c r="X132">
        <v>1881518</v>
      </c>
      <c r="Y132">
        <v>1397000</v>
      </c>
      <c r="Z132">
        <v>2122566</v>
      </c>
      <c r="AA132">
        <v>2485080</v>
      </c>
      <c r="AB132">
        <v>1807682</v>
      </c>
      <c r="AC132">
        <v>1670256</v>
      </c>
      <c r="AD132">
        <v>1184419</v>
      </c>
      <c r="AE132">
        <v>1671810</v>
      </c>
      <c r="AF132">
        <v>1560392</v>
      </c>
    </row>
    <row r="133" spans="1:32" x14ac:dyDescent="0.3">
      <c r="A133" t="s">
        <v>142</v>
      </c>
      <c r="B133" t="str">
        <f t="shared" ref="B133:B196" si="16">IF( ISNUMBER( SEARCH("w/o MS2",A133)), SUBSTITUTE(A133,"w/o MS2: ",""), " ")</f>
        <v>LPA 18:3</v>
      </c>
      <c r="C133" t="str">
        <f t="shared" ref="C133:C196" si="17">_xlfn.TEXTAFTER(B133," ")</f>
        <v>18:3</v>
      </c>
      <c r="D133" t="str" cm="1">
        <f t="array" ref="D133">_xlfn.TEXTSPLIT(C133,"_")</f>
        <v>18:3</v>
      </c>
      <c r="H133" cm="1">
        <f t="array" ref="H133:I133">IF(ISBLANK(D133), "", VALUE(_xlfn.TEXTSPLIT(D133,":")))</f>
        <v>18</v>
      </c>
      <c r="I133">
        <v>3</v>
      </c>
      <c r="J133" t="str" cm="1">
        <f t="array" ref="J133">IF(ISBLANK(E133), "", VALUE(_xlfn.TEXTSPLIT(E133,":")))</f>
        <v/>
      </c>
      <c r="L133" t="str" cm="1">
        <f t="array" ref="L133">IF(ISBLANK(F133), "", VALUE(_xlfn.TEXTSPLIT(F133,":")))</f>
        <v/>
      </c>
      <c r="N133" t="str" cm="1">
        <f t="array" ref="N133">IF(ISBLANK(G133), "", VALUE(_xlfn.TEXTSPLIT(G133,":")))</f>
        <v/>
      </c>
      <c r="P133">
        <f t="shared" si="13"/>
        <v>18</v>
      </c>
      <c r="Q133">
        <f t="shared" si="14"/>
        <v>3</v>
      </c>
      <c r="R133" t="str">
        <f t="shared" si="15"/>
        <v>18:3</v>
      </c>
      <c r="S133" t="str">
        <f t="shared" si="12"/>
        <v>LPA 18:3</v>
      </c>
      <c r="T133" t="s">
        <v>113</v>
      </c>
      <c r="U133">
        <v>688450</v>
      </c>
      <c r="V133">
        <v>1436980</v>
      </c>
      <c r="W133">
        <v>391690</v>
      </c>
      <c r="X133">
        <v>1351083</v>
      </c>
      <c r="Y133">
        <v>541166</v>
      </c>
      <c r="Z133">
        <v>172040</v>
      </c>
      <c r="AA133">
        <v>1211894</v>
      </c>
      <c r="AB133">
        <v>949191</v>
      </c>
      <c r="AC133">
        <v>394856</v>
      </c>
      <c r="AD133">
        <v>143093</v>
      </c>
      <c r="AE133">
        <v>384525</v>
      </c>
      <c r="AF133">
        <v>361945</v>
      </c>
    </row>
    <row r="134" spans="1:32" x14ac:dyDescent="0.3">
      <c r="A134" t="s">
        <v>152</v>
      </c>
      <c r="B134" t="str">
        <f t="shared" si="16"/>
        <v>LPA 18:0</v>
      </c>
      <c r="C134" t="str">
        <f t="shared" si="17"/>
        <v>18:0</v>
      </c>
      <c r="D134" t="str" cm="1">
        <f t="array" ref="D134">_xlfn.TEXTSPLIT(C134,"_")</f>
        <v>18:0</v>
      </c>
      <c r="H134" cm="1">
        <f t="array" ref="H134:I134">IF(ISBLANK(D134), "", VALUE(_xlfn.TEXTSPLIT(D134,":")))</f>
        <v>18</v>
      </c>
      <c r="I134">
        <v>0</v>
      </c>
      <c r="J134" t="str" cm="1">
        <f t="array" ref="J134">IF(ISBLANK(E134), "", VALUE(_xlfn.TEXTSPLIT(E134,":")))</f>
        <v/>
      </c>
      <c r="L134" t="str" cm="1">
        <f t="array" ref="L134">IF(ISBLANK(F134), "", VALUE(_xlfn.TEXTSPLIT(F134,":")))</f>
        <v/>
      </c>
      <c r="N134" t="str" cm="1">
        <f t="array" ref="N134">IF(ISBLANK(G134), "", VALUE(_xlfn.TEXTSPLIT(G134,":")))</f>
        <v/>
      </c>
      <c r="P134">
        <f t="shared" si="13"/>
        <v>18</v>
      </c>
      <c r="Q134">
        <f t="shared" si="14"/>
        <v>0</v>
      </c>
      <c r="R134" t="str">
        <f t="shared" si="15"/>
        <v>18:0</v>
      </c>
      <c r="S134" t="str">
        <f t="shared" si="12"/>
        <v>LPA 18:0</v>
      </c>
      <c r="T134" t="s">
        <v>113</v>
      </c>
      <c r="U134">
        <v>1989632</v>
      </c>
      <c r="V134">
        <v>2558402</v>
      </c>
      <c r="W134">
        <v>1765381</v>
      </c>
      <c r="X134">
        <v>2042703</v>
      </c>
      <c r="Y134">
        <v>1967703</v>
      </c>
      <c r="Z134">
        <v>2839123</v>
      </c>
      <c r="AA134">
        <v>2465290</v>
      </c>
      <c r="AB134">
        <v>2247655</v>
      </c>
      <c r="AC134">
        <v>1901196</v>
      </c>
      <c r="AD134">
        <v>2632831</v>
      </c>
      <c r="AE134">
        <v>2175707</v>
      </c>
      <c r="AF134">
        <v>1710763</v>
      </c>
    </row>
    <row r="135" spans="1:32" x14ac:dyDescent="0.3">
      <c r="A135" t="s">
        <v>167</v>
      </c>
      <c r="B135" t="str">
        <f t="shared" si="16"/>
        <v>LPA 19:4</v>
      </c>
      <c r="C135" t="str">
        <f t="shared" si="17"/>
        <v>19:4</v>
      </c>
      <c r="D135" t="str" cm="1">
        <f t="array" ref="D135">_xlfn.TEXTSPLIT(C135,"_")</f>
        <v>19:4</v>
      </c>
      <c r="H135" cm="1">
        <f t="array" ref="H135:I135">IF(ISBLANK(D135), "", VALUE(_xlfn.TEXTSPLIT(D135,":")))</f>
        <v>19</v>
      </c>
      <c r="I135">
        <v>4</v>
      </c>
      <c r="J135" t="str" cm="1">
        <f t="array" ref="J135">IF(ISBLANK(E135), "", VALUE(_xlfn.TEXTSPLIT(E135,":")))</f>
        <v/>
      </c>
      <c r="L135" t="str" cm="1">
        <f t="array" ref="L135">IF(ISBLANK(F135), "", VALUE(_xlfn.TEXTSPLIT(F135,":")))</f>
        <v/>
      </c>
      <c r="N135" t="str" cm="1">
        <f t="array" ref="N135">IF(ISBLANK(G135), "", VALUE(_xlfn.TEXTSPLIT(G135,":")))</f>
        <v/>
      </c>
      <c r="P135">
        <f t="shared" si="13"/>
        <v>19</v>
      </c>
      <c r="Q135">
        <f t="shared" si="14"/>
        <v>4</v>
      </c>
      <c r="R135" t="str">
        <f t="shared" si="15"/>
        <v>19:4</v>
      </c>
      <c r="S135" t="str">
        <f t="shared" si="12"/>
        <v>LPA 19:4</v>
      </c>
      <c r="T135" t="s">
        <v>113</v>
      </c>
      <c r="U135">
        <v>138410</v>
      </c>
      <c r="V135">
        <v>682877</v>
      </c>
      <c r="W135">
        <v>116700</v>
      </c>
      <c r="X135">
        <v>663345</v>
      </c>
      <c r="Y135">
        <v>214384</v>
      </c>
      <c r="Z135">
        <v>74737</v>
      </c>
      <c r="AA135">
        <v>116592</v>
      </c>
      <c r="AB135">
        <v>129970</v>
      </c>
      <c r="AC135">
        <v>174915</v>
      </c>
      <c r="AD135">
        <v>170061</v>
      </c>
      <c r="AE135">
        <v>86942</v>
      </c>
      <c r="AF135">
        <v>411421</v>
      </c>
    </row>
    <row r="136" spans="1:32" x14ac:dyDescent="0.3">
      <c r="A136" t="s">
        <v>172</v>
      </c>
      <c r="B136" t="str">
        <f t="shared" si="16"/>
        <v>LPA 19:0</v>
      </c>
      <c r="C136" t="str">
        <f t="shared" si="17"/>
        <v>19:0</v>
      </c>
      <c r="D136" t="str" cm="1">
        <f t="array" ref="D136">_xlfn.TEXTSPLIT(C136,"_")</f>
        <v>19:0</v>
      </c>
      <c r="H136" cm="1">
        <f t="array" ref="H136:I136">IF(ISBLANK(D136), "", VALUE(_xlfn.TEXTSPLIT(D136,":")))</f>
        <v>19</v>
      </c>
      <c r="I136">
        <v>0</v>
      </c>
      <c r="J136" t="str" cm="1">
        <f t="array" ref="J136">IF(ISBLANK(E136), "", VALUE(_xlfn.TEXTSPLIT(E136,":")))</f>
        <v/>
      </c>
      <c r="L136" t="str" cm="1">
        <f t="array" ref="L136">IF(ISBLANK(F136), "", VALUE(_xlfn.TEXTSPLIT(F136,":")))</f>
        <v/>
      </c>
      <c r="N136" t="str" cm="1">
        <f t="array" ref="N136">IF(ISBLANK(G136), "", VALUE(_xlfn.TEXTSPLIT(G136,":")))</f>
        <v/>
      </c>
      <c r="P136">
        <f t="shared" si="13"/>
        <v>19</v>
      </c>
      <c r="Q136">
        <f t="shared" si="14"/>
        <v>0</v>
      </c>
      <c r="R136" t="str">
        <f t="shared" si="15"/>
        <v>19:0</v>
      </c>
      <c r="S136" t="str">
        <f t="shared" si="12"/>
        <v>LPA 19:0</v>
      </c>
      <c r="T136" t="s">
        <v>113</v>
      </c>
      <c r="U136">
        <v>46821</v>
      </c>
      <c r="V136">
        <v>86629</v>
      </c>
      <c r="W136">
        <v>45241</v>
      </c>
      <c r="X136">
        <v>57818</v>
      </c>
      <c r="Y136">
        <v>50981</v>
      </c>
      <c r="Z136">
        <v>77744</v>
      </c>
      <c r="AA136">
        <v>72260</v>
      </c>
      <c r="AB136">
        <v>14998</v>
      </c>
      <c r="AC136">
        <v>28624</v>
      </c>
      <c r="AD136">
        <v>67661</v>
      </c>
      <c r="AE136">
        <v>57806</v>
      </c>
      <c r="AF136">
        <v>58740</v>
      </c>
    </row>
    <row r="137" spans="1:32" x14ac:dyDescent="0.3">
      <c r="A137" t="s">
        <v>183</v>
      </c>
      <c r="B137" t="str">
        <f t="shared" si="16"/>
        <v>LPA 20:5</v>
      </c>
      <c r="C137" t="str">
        <f t="shared" si="17"/>
        <v>20:5</v>
      </c>
      <c r="D137" t="str" cm="1">
        <f t="array" ref="D137">_xlfn.TEXTSPLIT(C137,"_")</f>
        <v>20:5</v>
      </c>
      <c r="H137" cm="1">
        <f t="array" ref="H137:I137">IF(ISBLANK(D137), "", VALUE(_xlfn.TEXTSPLIT(D137,":")))</f>
        <v>20</v>
      </c>
      <c r="I137">
        <v>5</v>
      </c>
      <c r="J137" t="str" cm="1">
        <f t="array" ref="J137">IF(ISBLANK(E137), "", VALUE(_xlfn.TEXTSPLIT(E137,":")))</f>
        <v/>
      </c>
      <c r="L137" t="str" cm="1">
        <f t="array" ref="L137">IF(ISBLANK(F137), "", VALUE(_xlfn.TEXTSPLIT(F137,":")))</f>
        <v/>
      </c>
      <c r="N137" t="str" cm="1">
        <f t="array" ref="N137">IF(ISBLANK(G137), "", VALUE(_xlfn.TEXTSPLIT(G137,":")))</f>
        <v/>
      </c>
      <c r="P137">
        <f t="shared" si="13"/>
        <v>20</v>
      </c>
      <c r="Q137">
        <f t="shared" si="14"/>
        <v>5</v>
      </c>
      <c r="R137" t="str">
        <f t="shared" si="15"/>
        <v>20:5</v>
      </c>
      <c r="S137" t="str">
        <f t="shared" si="12"/>
        <v>LPA 20:5</v>
      </c>
      <c r="T137" t="s">
        <v>113</v>
      </c>
      <c r="U137">
        <v>4656</v>
      </c>
      <c r="V137">
        <v>4419</v>
      </c>
      <c r="W137">
        <v>36041</v>
      </c>
      <c r="X137">
        <v>31558</v>
      </c>
      <c r="Y137">
        <v>3464</v>
      </c>
      <c r="Z137">
        <v>7710</v>
      </c>
      <c r="AA137">
        <v>20656</v>
      </c>
      <c r="AB137">
        <v>25052</v>
      </c>
      <c r="AC137">
        <v>39715</v>
      </c>
      <c r="AD137">
        <v>7844</v>
      </c>
      <c r="AE137">
        <v>6127</v>
      </c>
      <c r="AF137">
        <v>52833</v>
      </c>
    </row>
    <row r="138" spans="1:32" x14ac:dyDescent="0.3">
      <c r="A138" t="s">
        <v>188</v>
      </c>
      <c r="B138" t="str">
        <f t="shared" si="16"/>
        <v>LPA 20:3</v>
      </c>
      <c r="C138" t="str">
        <f t="shared" si="17"/>
        <v>20:3</v>
      </c>
      <c r="D138" t="str" cm="1">
        <f t="array" ref="D138">_xlfn.TEXTSPLIT(C138,"_")</f>
        <v>20:3</v>
      </c>
      <c r="H138" cm="1">
        <f t="array" ref="H138:I138">IF(ISBLANK(D138), "", VALUE(_xlfn.TEXTSPLIT(D138,":")))</f>
        <v>20</v>
      </c>
      <c r="I138">
        <v>3</v>
      </c>
      <c r="J138" t="str" cm="1">
        <f t="array" ref="J138">IF(ISBLANK(E138), "", VALUE(_xlfn.TEXTSPLIT(E138,":")))</f>
        <v/>
      </c>
      <c r="L138" t="str" cm="1">
        <f t="array" ref="L138">IF(ISBLANK(F138), "", VALUE(_xlfn.TEXTSPLIT(F138,":")))</f>
        <v/>
      </c>
      <c r="N138" t="str" cm="1">
        <f t="array" ref="N138">IF(ISBLANK(G138), "", VALUE(_xlfn.TEXTSPLIT(G138,":")))</f>
        <v/>
      </c>
      <c r="P138">
        <f t="shared" si="13"/>
        <v>20</v>
      </c>
      <c r="Q138">
        <f t="shared" si="14"/>
        <v>3</v>
      </c>
      <c r="R138" t="str">
        <f t="shared" si="15"/>
        <v>20:3</v>
      </c>
      <c r="S138" t="str">
        <f t="shared" si="12"/>
        <v>LPA 20:3</v>
      </c>
      <c r="T138" t="s">
        <v>113</v>
      </c>
      <c r="U138">
        <v>6730</v>
      </c>
      <c r="V138">
        <v>18951</v>
      </c>
      <c r="W138">
        <v>11751</v>
      </c>
      <c r="X138">
        <v>43985</v>
      </c>
      <c r="Y138">
        <v>54191</v>
      </c>
      <c r="Z138">
        <v>19995</v>
      </c>
      <c r="AA138">
        <v>16700</v>
      </c>
      <c r="AB138">
        <v>35989</v>
      </c>
      <c r="AC138">
        <v>37792</v>
      </c>
      <c r="AD138">
        <v>17633</v>
      </c>
      <c r="AE138">
        <v>9543</v>
      </c>
      <c r="AF138">
        <v>0</v>
      </c>
    </row>
    <row r="139" spans="1:32" x14ac:dyDescent="0.3">
      <c r="A139" t="s">
        <v>193</v>
      </c>
      <c r="B139" t="str">
        <f t="shared" si="16"/>
        <v>LPA 20:1</v>
      </c>
      <c r="C139" t="str">
        <f t="shared" si="17"/>
        <v>20:1</v>
      </c>
      <c r="D139" t="str" cm="1">
        <f t="array" ref="D139">_xlfn.TEXTSPLIT(C139,"_")</f>
        <v>20:1</v>
      </c>
      <c r="H139" cm="1">
        <f t="array" ref="H139:I139">IF(ISBLANK(D139), "", VALUE(_xlfn.TEXTSPLIT(D139,":")))</f>
        <v>20</v>
      </c>
      <c r="I139">
        <v>1</v>
      </c>
      <c r="J139" t="str" cm="1">
        <f t="array" ref="J139">IF(ISBLANK(E139), "", VALUE(_xlfn.TEXTSPLIT(E139,":")))</f>
        <v/>
      </c>
      <c r="L139" t="str" cm="1">
        <f t="array" ref="L139">IF(ISBLANK(F139), "", VALUE(_xlfn.TEXTSPLIT(F139,":")))</f>
        <v/>
      </c>
      <c r="N139" t="str" cm="1">
        <f t="array" ref="N139">IF(ISBLANK(G139), "", VALUE(_xlfn.TEXTSPLIT(G139,":")))</f>
        <v/>
      </c>
      <c r="P139">
        <f t="shared" si="13"/>
        <v>20</v>
      </c>
      <c r="Q139">
        <f t="shared" si="14"/>
        <v>1</v>
      </c>
      <c r="R139" t="str">
        <f t="shared" si="15"/>
        <v>20:1</v>
      </c>
      <c r="S139" t="str">
        <f t="shared" si="12"/>
        <v>LPA 20:1</v>
      </c>
      <c r="T139" t="s">
        <v>113</v>
      </c>
      <c r="U139">
        <v>326131</v>
      </c>
      <c r="V139">
        <v>421780</v>
      </c>
      <c r="W139">
        <v>379538</v>
      </c>
      <c r="X139">
        <v>329742</v>
      </c>
      <c r="Y139">
        <v>338781</v>
      </c>
      <c r="Z139">
        <v>360166</v>
      </c>
      <c r="AA139">
        <v>299590</v>
      </c>
      <c r="AB139">
        <v>313998</v>
      </c>
      <c r="AC139">
        <v>354755</v>
      </c>
      <c r="AD139">
        <v>225919</v>
      </c>
      <c r="AE139">
        <v>271374</v>
      </c>
      <c r="AF139">
        <v>263921</v>
      </c>
    </row>
    <row r="140" spans="1:32" x14ac:dyDescent="0.3">
      <c r="A140" t="s">
        <v>259</v>
      </c>
      <c r="B140" t="str">
        <f t="shared" si="16"/>
        <v>LPC 14:2</v>
      </c>
      <c r="C140" t="str">
        <f t="shared" si="17"/>
        <v>14:2</v>
      </c>
      <c r="D140" t="str" cm="1">
        <f t="array" ref="D140">_xlfn.TEXTSPLIT(C140,"_")</f>
        <v>14:2</v>
      </c>
      <c r="H140" cm="1">
        <f t="array" ref="H140:I140">IF(ISBLANK(D140), "", VALUE(_xlfn.TEXTSPLIT(D140,":")))</f>
        <v>14</v>
      </c>
      <c r="I140">
        <v>2</v>
      </c>
      <c r="J140" t="str" cm="1">
        <f t="array" ref="J140">IF(ISBLANK(E140), "", VALUE(_xlfn.TEXTSPLIT(E140,":")))</f>
        <v/>
      </c>
      <c r="L140" t="str" cm="1">
        <f t="array" ref="L140">IF(ISBLANK(F140), "", VALUE(_xlfn.TEXTSPLIT(F140,":")))</f>
        <v/>
      </c>
      <c r="N140" t="str" cm="1">
        <f t="array" ref="N140">IF(ISBLANK(G140), "", VALUE(_xlfn.TEXTSPLIT(G140,":")))</f>
        <v/>
      </c>
      <c r="P140">
        <f t="shared" si="13"/>
        <v>14</v>
      </c>
      <c r="Q140">
        <f t="shared" si="14"/>
        <v>2</v>
      </c>
      <c r="R140" t="str">
        <f t="shared" si="15"/>
        <v>14:2</v>
      </c>
      <c r="S140" t="str">
        <f t="shared" si="12"/>
        <v>LPC 14:2</v>
      </c>
      <c r="T140" t="s">
        <v>261</v>
      </c>
      <c r="U140">
        <v>166237</v>
      </c>
      <c r="V140">
        <v>235098</v>
      </c>
      <c r="W140">
        <v>160704</v>
      </c>
      <c r="X140">
        <v>102166</v>
      </c>
      <c r="Y140">
        <v>178445</v>
      </c>
      <c r="Z140">
        <v>203137</v>
      </c>
      <c r="AA140">
        <v>88534</v>
      </c>
      <c r="AB140">
        <v>233879</v>
      </c>
      <c r="AC140">
        <v>119439</v>
      </c>
      <c r="AD140">
        <v>110396</v>
      </c>
      <c r="AE140">
        <v>182785</v>
      </c>
      <c r="AF140">
        <v>142794</v>
      </c>
    </row>
    <row r="141" spans="1:32" x14ac:dyDescent="0.3">
      <c r="A141" t="s">
        <v>265</v>
      </c>
      <c r="B141" t="str">
        <f t="shared" si="16"/>
        <v>LPC 15:3</v>
      </c>
      <c r="C141" t="str">
        <f t="shared" si="17"/>
        <v>15:3</v>
      </c>
      <c r="D141" t="str" cm="1">
        <f t="array" ref="D141">_xlfn.TEXTSPLIT(C141,"_")</f>
        <v>15:3</v>
      </c>
      <c r="H141" cm="1">
        <f t="array" ref="H141:I141">IF(ISBLANK(D141), "", VALUE(_xlfn.TEXTSPLIT(D141,":")))</f>
        <v>15</v>
      </c>
      <c r="I141">
        <v>3</v>
      </c>
      <c r="J141" t="str" cm="1">
        <f t="array" ref="J141">IF(ISBLANK(E141), "", VALUE(_xlfn.TEXTSPLIT(E141,":")))</f>
        <v/>
      </c>
      <c r="L141" t="str" cm="1">
        <f t="array" ref="L141">IF(ISBLANK(F141), "", VALUE(_xlfn.TEXTSPLIT(F141,":")))</f>
        <v/>
      </c>
      <c r="N141" t="str" cm="1">
        <f t="array" ref="N141">IF(ISBLANK(G141), "", VALUE(_xlfn.TEXTSPLIT(G141,":")))</f>
        <v/>
      </c>
      <c r="P141">
        <f t="shared" si="13"/>
        <v>15</v>
      </c>
      <c r="Q141">
        <f t="shared" si="14"/>
        <v>3</v>
      </c>
      <c r="R141" t="str">
        <f t="shared" si="15"/>
        <v>15:3</v>
      </c>
      <c r="S141" t="str">
        <f t="shared" si="12"/>
        <v>LPC 15:3</v>
      </c>
      <c r="T141" t="s">
        <v>261</v>
      </c>
      <c r="U141">
        <v>207667</v>
      </c>
      <c r="V141">
        <v>365937</v>
      </c>
      <c r="W141">
        <v>451783</v>
      </c>
      <c r="X141">
        <v>354338</v>
      </c>
      <c r="Y141">
        <v>189930</v>
      </c>
      <c r="Z141">
        <v>215528</v>
      </c>
      <c r="AA141">
        <v>252509</v>
      </c>
      <c r="AB141">
        <v>251169</v>
      </c>
      <c r="AC141">
        <v>269962</v>
      </c>
      <c r="AD141">
        <v>212619</v>
      </c>
      <c r="AE141">
        <v>259562</v>
      </c>
      <c r="AF141">
        <v>367616</v>
      </c>
    </row>
    <row r="142" spans="1:32" x14ac:dyDescent="0.3">
      <c r="A142" t="s">
        <v>270</v>
      </c>
      <c r="B142" t="str">
        <f t="shared" si="16"/>
        <v>LPC 15:2</v>
      </c>
      <c r="C142" t="str">
        <f t="shared" si="17"/>
        <v>15:2</v>
      </c>
      <c r="D142" t="str" cm="1">
        <f t="array" ref="D142">_xlfn.TEXTSPLIT(C142,"_")</f>
        <v>15:2</v>
      </c>
      <c r="H142" cm="1">
        <f t="array" ref="H142:I142">IF(ISBLANK(D142), "", VALUE(_xlfn.TEXTSPLIT(D142,":")))</f>
        <v>15</v>
      </c>
      <c r="I142">
        <v>2</v>
      </c>
      <c r="J142" t="str" cm="1">
        <f t="array" ref="J142">IF(ISBLANK(E142), "", VALUE(_xlfn.TEXTSPLIT(E142,":")))</f>
        <v/>
      </c>
      <c r="L142" t="str" cm="1">
        <f t="array" ref="L142">IF(ISBLANK(F142), "", VALUE(_xlfn.TEXTSPLIT(F142,":")))</f>
        <v/>
      </c>
      <c r="N142" t="str" cm="1">
        <f t="array" ref="N142">IF(ISBLANK(G142), "", VALUE(_xlfn.TEXTSPLIT(G142,":")))</f>
        <v/>
      </c>
      <c r="P142">
        <f t="shared" si="13"/>
        <v>15</v>
      </c>
      <c r="Q142">
        <f t="shared" si="14"/>
        <v>2</v>
      </c>
      <c r="R142" t="str">
        <f t="shared" si="15"/>
        <v>15:2</v>
      </c>
      <c r="S142" t="str">
        <f t="shared" si="12"/>
        <v>LPC 15:2</v>
      </c>
      <c r="T142" t="s">
        <v>261</v>
      </c>
      <c r="U142">
        <v>136498</v>
      </c>
      <c r="V142">
        <v>173818</v>
      </c>
      <c r="W142">
        <v>151006</v>
      </c>
      <c r="X142">
        <v>200173</v>
      </c>
      <c r="Y142">
        <v>179404</v>
      </c>
      <c r="Z142">
        <v>192779</v>
      </c>
      <c r="AA142">
        <v>193022</v>
      </c>
      <c r="AB142">
        <v>120412</v>
      </c>
      <c r="AC142">
        <v>199724</v>
      </c>
      <c r="AD142">
        <v>177187</v>
      </c>
      <c r="AE142">
        <v>149333</v>
      </c>
      <c r="AF142">
        <v>96995</v>
      </c>
    </row>
    <row r="143" spans="1:32" x14ac:dyDescent="0.3">
      <c r="A143" t="s">
        <v>275</v>
      </c>
      <c r="B143" t="str">
        <f t="shared" si="16"/>
        <v>LPC 17:4</v>
      </c>
      <c r="C143" t="str">
        <f t="shared" si="17"/>
        <v>17:4</v>
      </c>
      <c r="D143" t="str" cm="1">
        <f t="array" ref="D143">_xlfn.TEXTSPLIT(C143,"_")</f>
        <v>17:4</v>
      </c>
      <c r="H143" cm="1">
        <f t="array" ref="H143:I143">IF(ISBLANK(D143), "", VALUE(_xlfn.TEXTSPLIT(D143,":")))</f>
        <v>17</v>
      </c>
      <c r="I143">
        <v>4</v>
      </c>
      <c r="J143" t="str" cm="1">
        <f t="array" ref="J143">IF(ISBLANK(E143), "", VALUE(_xlfn.TEXTSPLIT(E143,":")))</f>
        <v/>
      </c>
      <c r="L143" t="str" cm="1">
        <f t="array" ref="L143">IF(ISBLANK(F143), "", VALUE(_xlfn.TEXTSPLIT(F143,":")))</f>
        <v/>
      </c>
      <c r="N143" t="str" cm="1">
        <f t="array" ref="N143">IF(ISBLANK(G143), "", VALUE(_xlfn.TEXTSPLIT(G143,":")))</f>
        <v/>
      </c>
      <c r="P143">
        <f t="shared" si="13"/>
        <v>17</v>
      </c>
      <c r="Q143">
        <f t="shared" si="14"/>
        <v>4</v>
      </c>
      <c r="R143" t="str">
        <f t="shared" si="15"/>
        <v>17:4</v>
      </c>
      <c r="S143" t="str">
        <f t="shared" si="12"/>
        <v>LPC 17:4</v>
      </c>
      <c r="T143" t="s">
        <v>261</v>
      </c>
      <c r="U143">
        <v>4294</v>
      </c>
      <c r="V143">
        <v>9878</v>
      </c>
      <c r="W143">
        <v>11260</v>
      </c>
      <c r="X143">
        <v>8693</v>
      </c>
      <c r="Y143">
        <v>12864</v>
      </c>
      <c r="Z143">
        <v>4119</v>
      </c>
      <c r="AA143">
        <v>10683</v>
      </c>
      <c r="AB143">
        <v>10900</v>
      </c>
      <c r="AC143">
        <v>4265</v>
      </c>
      <c r="AD143">
        <v>0</v>
      </c>
      <c r="AE143">
        <v>19733</v>
      </c>
      <c r="AF143">
        <v>16474</v>
      </c>
    </row>
    <row r="144" spans="1:32" x14ac:dyDescent="0.3">
      <c r="A144" t="s">
        <v>85</v>
      </c>
      <c r="B144" t="str">
        <f t="shared" si="16"/>
        <v>LPE 11:0</v>
      </c>
      <c r="C144" t="str">
        <f t="shared" si="17"/>
        <v>11:0</v>
      </c>
      <c r="D144" t="str" cm="1">
        <f t="array" ref="D144">_xlfn.TEXTSPLIT(C144,"_")</f>
        <v>11:0</v>
      </c>
      <c r="H144" cm="1">
        <f t="array" ref="H144:I144">IF(ISBLANK(D144), "", VALUE(_xlfn.TEXTSPLIT(D144,":")))</f>
        <v>11</v>
      </c>
      <c r="I144">
        <v>0</v>
      </c>
      <c r="J144" t="str" cm="1">
        <f t="array" ref="J144">IF(ISBLANK(E144), "", VALUE(_xlfn.TEXTSPLIT(E144,":")))</f>
        <v/>
      </c>
      <c r="L144" t="str" cm="1">
        <f t="array" ref="L144">IF(ISBLANK(F144), "", VALUE(_xlfn.TEXTSPLIT(F144,":")))</f>
        <v/>
      </c>
      <c r="N144" t="str" cm="1">
        <f t="array" ref="N144">IF(ISBLANK(G144), "", VALUE(_xlfn.TEXTSPLIT(G144,":")))</f>
        <v/>
      </c>
      <c r="P144">
        <f t="shared" si="13"/>
        <v>11</v>
      </c>
      <c r="Q144">
        <f t="shared" si="14"/>
        <v>0</v>
      </c>
      <c r="R144" t="str">
        <f t="shared" si="15"/>
        <v>11:0</v>
      </c>
      <c r="S144" t="str">
        <f t="shared" si="12"/>
        <v>LPE 11:0</v>
      </c>
      <c r="T144" t="s">
        <v>87</v>
      </c>
      <c r="U144">
        <v>485341</v>
      </c>
      <c r="V144">
        <v>869712</v>
      </c>
      <c r="W144">
        <v>704379</v>
      </c>
      <c r="X144">
        <v>602291</v>
      </c>
      <c r="Y144">
        <v>443294</v>
      </c>
      <c r="Z144">
        <v>613065</v>
      </c>
      <c r="AA144">
        <v>661861</v>
      </c>
      <c r="AB144">
        <v>525105</v>
      </c>
      <c r="AC144">
        <v>596644</v>
      </c>
      <c r="AD144">
        <v>469189</v>
      </c>
      <c r="AE144">
        <v>508803</v>
      </c>
      <c r="AF144">
        <v>445973</v>
      </c>
    </row>
    <row r="145" spans="1:32" x14ac:dyDescent="0.3">
      <c r="A145" t="s">
        <v>85</v>
      </c>
      <c r="B145" t="str">
        <f t="shared" si="16"/>
        <v>LPE 11:0</v>
      </c>
      <c r="C145" t="str">
        <f t="shared" si="17"/>
        <v>11:0</v>
      </c>
      <c r="D145" t="str" cm="1">
        <f t="array" ref="D145">_xlfn.TEXTSPLIT(C145,"_")</f>
        <v>11:0</v>
      </c>
      <c r="H145" cm="1">
        <f t="array" ref="H145:I145">IF(ISBLANK(D145), "", VALUE(_xlfn.TEXTSPLIT(D145,":")))</f>
        <v>11</v>
      </c>
      <c r="I145">
        <v>0</v>
      </c>
      <c r="J145" t="str" cm="1">
        <f t="array" ref="J145">IF(ISBLANK(E145), "", VALUE(_xlfn.TEXTSPLIT(E145,":")))</f>
        <v/>
      </c>
      <c r="L145" t="str" cm="1">
        <f t="array" ref="L145">IF(ISBLANK(F145), "", VALUE(_xlfn.TEXTSPLIT(F145,":")))</f>
        <v/>
      </c>
      <c r="N145" t="str" cm="1">
        <f t="array" ref="N145">IF(ISBLANK(G145), "", VALUE(_xlfn.TEXTSPLIT(G145,":")))</f>
        <v/>
      </c>
      <c r="P145">
        <f t="shared" si="13"/>
        <v>11</v>
      </c>
      <c r="Q145">
        <f t="shared" si="14"/>
        <v>0</v>
      </c>
      <c r="R145" t="str">
        <f t="shared" si="15"/>
        <v>11:0</v>
      </c>
      <c r="S145" t="str">
        <f t="shared" si="12"/>
        <v>LPE 11:0</v>
      </c>
      <c r="T145" t="s">
        <v>87</v>
      </c>
      <c r="U145">
        <v>701434</v>
      </c>
      <c r="V145">
        <v>1207041</v>
      </c>
      <c r="W145">
        <v>856192</v>
      </c>
      <c r="X145">
        <v>1467206</v>
      </c>
      <c r="Y145">
        <v>988858</v>
      </c>
      <c r="Z145">
        <v>1144593</v>
      </c>
      <c r="AA145">
        <v>947284</v>
      </c>
      <c r="AB145">
        <v>898446</v>
      </c>
      <c r="AC145">
        <v>1136367</v>
      </c>
      <c r="AD145">
        <v>1851389</v>
      </c>
      <c r="AE145">
        <v>2065953</v>
      </c>
      <c r="AF145">
        <v>2409352</v>
      </c>
    </row>
    <row r="146" spans="1:32" x14ac:dyDescent="0.3">
      <c r="A146" t="s">
        <v>94</v>
      </c>
      <c r="B146" t="str">
        <f t="shared" si="16"/>
        <v>LPE 12:1</v>
      </c>
      <c r="C146" t="str">
        <f t="shared" si="17"/>
        <v>12:1</v>
      </c>
      <c r="D146" t="str" cm="1">
        <f t="array" ref="D146">_xlfn.TEXTSPLIT(C146,"_")</f>
        <v>12:1</v>
      </c>
      <c r="H146" cm="1">
        <f t="array" ref="H146:I146">IF(ISBLANK(D146), "", VALUE(_xlfn.TEXTSPLIT(D146,":")))</f>
        <v>12</v>
      </c>
      <c r="I146">
        <v>1</v>
      </c>
      <c r="J146" t="str" cm="1">
        <f t="array" ref="J146">IF(ISBLANK(E146), "", VALUE(_xlfn.TEXTSPLIT(E146,":")))</f>
        <v/>
      </c>
      <c r="L146" t="str" cm="1">
        <f t="array" ref="L146">IF(ISBLANK(F146), "", VALUE(_xlfn.TEXTSPLIT(F146,":")))</f>
        <v/>
      </c>
      <c r="N146" t="str" cm="1">
        <f t="array" ref="N146">IF(ISBLANK(G146), "", VALUE(_xlfn.TEXTSPLIT(G146,":")))</f>
        <v/>
      </c>
      <c r="P146">
        <f t="shared" si="13"/>
        <v>12</v>
      </c>
      <c r="Q146">
        <f t="shared" si="14"/>
        <v>1</v>
      </c>
      <c r="R146" t="str">
        <f t="shared" si="15"/>
        <v>12:1</v>
      </c>
      <c r="S146" t="str">
        <f t="shared" ref="S146:S209" si="18">IF(ISNUMBER(P146),_xlfn.CONCAT(T146," ",R146), A146)</f>
        <v>LPE 12:1</v>
      </c>
      <c r="T146" t="s">
        <v>87</v>
      </c>
      <c r="U146">
        <v>510225</v>
      </c>
      <c r="V146">
        <v>710996</v>
      </c>
      <c r="W146">
        <v>749278</v>
      </c>
      <c r="X146">
        <v>534044</v>
      </c>
      <c r="Y146">
        <v>632284</v>
      </c>
      <c r="Z146">
        <v>772743</v>
      </c>
      <c r="AA146">
        <v>1058286</v>
      </c>
      <c r="AB146">
        <v>618663</v>
      </c>
      <c r="AC146">
        <v>1071732</v>
      </c>
      <c r="AD146">
        <v>1051530</v>
      </c>
      <c r="AE146">
        <v>1123543</v>
      </c>
      <c r="AF146">
        <v>1006581</v>
      </c>
    </row>
    <row r="147" spans="1:32" x14ac:dyDescent="0.3">
      <c r="A147" t="s">
        <v>99</v>
      </c>
      <c r="B147" t="str">
        <f t="shared" si="16"/>
        <v>LPE 12:0</v>
      </c>
      <c r="C147" t="str">
        <f t="shared" si="17"/>
        <v>12:0</v>
      </c>
      <c r="D147" t="str" cm="1">
        <f t="array" ref="D147">_xlfn.TEXTSPLIT(C147,"_")</f>
        <v>12:0</v>
      </c>
      <c r="H147" cm="1">
        <f t="array" ref="H147:I147">IF(ISBLANK(D147), "", VALUE(_xlfn.TEXTSPLIT(D147,":")))</f>
        <v>12</v>
      </c>
      <c r="I147">
        <v>0</v>
      </c>
      <c r="J147" t="str" cm="1">
        <f t="array" ref="J147">IF(ISBLANK(E147), "", VALUE(_xlfn.TEXTSPLIT(E147,":")))</f>
        <v/>
      </c>
      <c r="L147" t="str" cm="1">
        <f t="array" ref="L147">IF(ISBLANK(F147), "", VALUE(_xlfn.TEXTSPLIT(F147,":")))</f>
        <v/>
      </c>
      <c r="N147" t="str" cm="1">
        <f t="array" ref="N147">IF(ISBLANK(G147), "", VALUE(_xlfn.TEXTSPLIT(G147,":")))</f>
        <v/>
      </c>
      <c r="P147">
        <f t="shared" si="13"/>
        <v>12</v>
      </c>
      <c r="Q147">
        <f t="shared" si="14"/>
        <v>0</v>
      </c>
      <c r="R147" t="str">
        <f t="shared" si="15"/>
        <v>12:0</v>
      </c>
      <c r="S147" t="str">
        <f t="shared" si="18"/>
        <v>LPE 12:0</v>
      </c>
      <c r="T147" t="s">
        <v>87</v>
      </c>
      <c r="U147">
        <v>341917</v>
      </c>
      <c r="V147">
        <v>651502</v>
      </c>
      <c r="W147">
        <v>409583</v>
      </c>
      <c r="X147">
        <v>576739</v>
      </c>
      <c r="Y147">
        <v>502597</v>
      </c>
      <c r="Z147">
        <v>556306</v>
      </c>
      <c r="AA147">
        <v>636965</v>
      </c>
      <c r="AB147">
        <v>459998</v>
      </c>
      <c r="AC147">
        <v>579640</v>
      </c>
      <c r="AD147">
        <v>769602</v>
      </c>
      <c r="AE147">
        <v>895979</v>
      </c>
      <c r="AF147">
        <v>1037635</v>
      </c>
    </row>
    <row r="148" spans="1:32" x14ac:dyDescent="0.3">
      <c r="A148" t="s">
        <v>99</v>
      </c>
      <c r="B148" t="str">
        <f t="shared" si="16"/>
        <v>LPE 12:0</v>
      </c>
      <c r="C148" t="str">
        <f t="shared" si="17"/>
        <v>12:0</v>
      </c>
      <c r="D148" t="str" cm="1">
        <f t="array" ref="D148">_xlfn.TEXTSPLIT(C148,"_")</f>
        <v>12:0</v>
      </c>
      <c r="H148" cm="1">
        <f t="array" ref="H148:I148">IF(ISBLANK(D148), "", VALUE(_xlfn.TEXTSPLIT(D148,":")))</f>
        <v>12</v>
      </c>
      <c r="I148">
        <v>0</v>
      </c>
      <c r="J148" t="str" cm="1">
        <f t="array" ref="J148">IF(ISBLANK(E148), "", VALUE(_xlfn.TEXTSPLIT(E148,":")))</f>
        <v/>
      </c>
      <c r="L148" t="str" cm="1">
        <f t="array" ref="L148">IF(ISBLANK(F148), "", VALUE(_xlfn.TEXTSPLIT(F148,":")))</f>
        <v/>
      </c>
      <c r="N148" t="str" cm="1">
        <f t="array" ref="N148">IF(ISBLANK(G148), "", VALUE(_xlfn.TEXTSPLIT(G148,":")))</f>
        <v/>
      </c>
      <c r="P148">
        <f t="shared" si="13"/>
        <v>12</v>
      </c>
      <c r="Q148">
        <f t="shared" si="14"/>
        <v>0</v>
      </c>
      <c r="R148" t="str">
        <f t="shared" si="15"/>
        <v>12:0</v>
      </c>
      <c r="S148" t="str">
        <f t="shared" si="18"/>
        <v>LPE 12:0</v>
      </c>
      <c r="T148" t="s">
        <v>87</v>
      </c>
      <c r="U148">
        <v>215374</v>
      </c>
      <c r="V148">
        <v>291272</v>
      </c>
      <c r="W148">
        <v>231248</v>
      </c>
      <c r="X148">
        <v>314208</v>
      </c>
      <c r="Y148">
        <v>305212</v>
      </c>
      <c r="Z148">
        <v>280437</v>
      </c>
      <c r="AA148">
        <v>331741</v>
      </c>
      <c r="AB148">
        <v>239065</v>
      </c>
      <c r="AC148">
        <v>243474</v>
      </c>
      <c r="AD148">
        <v>491905</v>
      </c>
      <c r="AE148">
        <v>487154</v>
      </c>
      <c r="AF148">
        <v>612170</v>
      </c>
    </row>
    <row r="149" spans="1:32" x14ac:dyDescent="0.3">
      <c r="A149" t="s">
        <v>128</v>
      </c>
      <c r="B149" t="str">
        <f t="shared" si="16"/>
        <v>LPE 13:0</v>
      </c>
      <c r="C149" t="str">
        <f t="shared" si="17"/>
        <v>13:0</v>
      </c>
      <c r="D149" t="str" cm="1">
        <f t="array" ref="D149">_xlfn.TEXTSPLIT(C149,"_")</f>
        <v>13:0</v>
      </c>
      <c r="H149" cm="1">
        <f t="array" ref="H149:I149">IF(ISBLANK(D149), "", VALUE(_xlfn.TEXTSPLIT(D149,":")))</f>
        <v>13</v>
      </c>
      <c r="I149">
        <v>0</v>
      </c>
      <c r="J149" t="str" cm="1">
        <f t="array" ref="J149">IF(ISBLANK(E149), "", VALUE(_xlfn.TEXTSPLIT(E149,":")))</f>
        <v/>
      </c>
      <c r="L149" t="str" cm="1">
        <f t="array" ref="L149">IF(ISBLANK(F149), "", VALUE(_xlfn.TEXTSPLIT(F149,":")))</f>
        <v/>
      </c>
      <c r="N149" t="str" cm="1">
        <f t="array" ref="N149">IF(ISBLANK(G149), "", VALUE(_xlfn.TEXTSPLIT(G149,":")))</f>
        <v/>
      </c>
      <c r="P149">
        <f t="shared" si="13"/>
        <v>13</v>
      </c>
      <c r="Q149">
        <f t="shared" si="14"/>
        <v>0</v>
      </c>
      <c r="R149" t="str">
        <f t="shared" si="15"/>
        <v>13:0</v>
      </c>
      <c r="S149" t="str">
        <f t="shared" si="18"/>
        <v>LPE 13:0</v>
      </c>
      <c r="T149" t="s">
        <v>87</v>
      </c>
      <c r="U149">
        <v>11643102</v>
      </c>
      <c r="V149">
        <v>21444909</v>
      </c>
      <c r="W149">
        <v>16472250</v>
      </c>
      <c r="X149">
        <v>16449371</v>
      </c>
      <c r="Y149">
        <v>13660306</v>
      </c>
      <c r="Z149">
        <v>14270359</v>
      </c>
      <c r="AA149">
        <v>14196585</v>
      </c>
      <c r="AB149">
        <v>13628543</v>
      </c>
      <c r="AC149">
        <v>13998049</v>
      </c>
      <c r="AD149">
        <v>20817347</v>
      </c>
      <c r="AE149">
        <v>21846261</v>
      </c>
      <c r="AF149">
        <v>24764377</v>
      </c>
    </row>
    <row r="150" spans="1:32" x14ac:dyDescent="0.3">
      <c r="A150" t="s">
        <v>134</v>
      </c>
      <c r="B150" t="str">
        <f t="shared" si="16"/>
        <v xml:space="preserve"> </v>
      </c>
      <c r="C150" t="str">
        <f t="shared" si="17"/>
        <v/>
      </c>
      <c r="D150" t="e" cm="1">
        <f t="array" ref="D150">_xlfn.TEXTSPLIT(C150,"_")</f>
        <v>#VALUE!</v>
      </c>
      <c r="H150" t="e" cm="1">
        <f t="array" ref="H150">IF(ISBLANK(D150), "", VALUE(_xlfn.TEXTSPLIT(D150,":")))</f>
        <v>#VALUE!</v>
      </c>
      <c r="J150" t="str" cm="1">
        <f t="array" ref="J150">IF(ISBLANK(E150), "", VALUE(_xlfn.TEXTSPLIT(E150,":")))</f>
        <v/>
      </c>
      <c r="L150" t="str" cm="1">
        <f t="array" ref="L150">IF(ISBLANK(F150), "", VALUE(_xlfn.TEXTSPLIT(F150,":")))</f>
        <v/>
      </c>
      <c r="N150" t="str" cm="1">
        <f t="array" ref="N150">IF(ISBLANK(G150), "", VALUE(_xlfn.TEXTSPLIT(G150,":")))</f>
        <v/>
      </c>
      <c r="P150" t="e">
        <f t="shared" ref="P150:P213" si="19">SUM(H150,J150,L150,N150)</f>
        <v>#VALUE!</v>
      </c>
      <c r="Q150">
        <f t="shared" ref="Q150:Q213" si="20">SUM(I150,K150,M150,O150)</f>
        <v>0</v>
      </c>
      <c r="R150" t="str">
        <f t="shared" ref="R150:R213" si="21">IF(ISNUMBER(P150),_xlfn.CONCAT(P150,":",Q150), "")</f>
        <v/>
      </c>
      <c r="S150" t="str">
        <f t="shared" si="18"/>
        <v>LPE 14:0</v>
      </c>
      <c r="T150" t="s">
        <v>87</v>
      </c>
      <c r="U150">
        <v>1813080</v>
      </c>
      <c r="V150">
        <v>2906241</v>
      </c>
      <c r="W150">
        <v>2952975</v>
      </c>
      <c r="X150">
        <v>2363307</v>
      </c>
      <c r="Y150">
        <v>2000364</v>
      </c>
      <c r="Z150">
        <v>2075205</v>
      </c>
      <c r="AA150">
        <v>2090433</v>
      </c>
      <c r="AB150">
        <v>2155866</v>
      </c>
      <c r="AC150">
        <v>2116888</v>
      </c>
      <c r="AD150">
        <v>2733263</v>
      </c>
      <c r="AE150">
        <v>2758569</v>
      </c>
      <c r="AF150">
        <v>2888281</v>
      </c>
    </row>
    <row r="151" spans="1:32" x14ac:dyDescent="0.3">
      <c r="A151" t="s">
        <v>134</v>
      </c>
      <c r="B151" t="str">
        <f t="shared" si="16"/>
        <v xml:space="preserve"> </v>
      </c>
      <c r="C151" t="str">
        <f t="shared" si="17"/>
        <v/>
      </c>
      <c r="D151" t="e" cm="1">
        <f t="array" ref="D151">_xlfn.TEXTSPLIT(C151,"_")</f>
        <v>#VALUE!</v>
      </c>
      <c r="H151" t="e" cm="1">
        <f t="array" ref="H151">IF(ISBLANK(D151), "", VALUE(_xlfn.TEXTSPLIT(D151,":")))</f>
        <v>#VALUE!</v>
      </c>
      <c r="J151" t="str" cm="1">
        <f t="array" ref="J151">IF(ISBLANK(E151), "", VALUE(_xlfn.TEXTSPLIT(E151,":")))</f>
        <v/>
      </c>
      <c r="L151" t="str" cm="1">
        <f t="array" ref="L151">IF(ISBLANK(F151), "", VALUE(_xlfn.TEXTSPLIT(F151,":")))</f>
        <v/>
      </c>
      <c r="N151" t="str" cm="1">
        <f t="array" ref="N151">IF(ISBLANK(G151), "", VALUE(_xlfn.TEXTSPLIT(G151,":")))</f>
        <v/>
      </c>
      <c r="P151" t="e">
        <f t="shared" si="19"/>
        <v>#VALUE!</v>
      </c>
      <c r="Q151">
        <f t="shared" si="20"/>
        <v>0</v>
      </c>
      <c r="R151" t="str">
        <f t="shared" si="21"/>
        <v/>
      </c>
      <c r="S151" t="str">
        <f t="shared" si="18"/>
        <v>LPE 14:0</v>
      </c>
      <c r="T151" t="s">
        <v>87</v>
      </c>
      <c r="U151">
        <v>3826204</v>
      </c>
      <c r="V151">
        <v>5757660</v>
      </c>
      <c r="W151">
        <v>5763865</v>
      </c>
      <c r="X151">
        <v>4695406</v>
      </c>
      <c r="Y151">
        <v>4177062</v>
      </c>
      <c r="Z151">
        <v>4290807</v>
      </c>
      <c r="AA151">
        <v>4360258</v>
      </c>
      <c r="AB151">
        <v>4108837</v>
      </c>
      <c r="AC151">
        <v>4398676</v>
      </c>
      <c r="AD151">
        <v>5363830</v>
      </c>
      <c r="AE151">
        <v>5515198</v>
      </c>
      <c r="AF151">
        <v>6216203</v>
      </c>
    </row>
    <row r="152" spans="1:32" x14ac:dyDescent="0.3">
      <c r="A152" t="s">
        <v>147</v>
      </c>
      <c r="B152" t="str">
        <f t="shared" si="16"/>
        <v>LPE 15:1</v>
      </c>
      <c r="C152" t="str">
        <f t="shared" si="17"/>
        <v>15:1</v>
      </c>
      <c r="D152" t="str" cm="1">
        <f t="array" ref="D152">_xlfn.TEXTSPLIT(C152,"_")</f>
        <v>15:1</v>
      </c>
      <c r="H152" cm="1">
        <f t="array" ref="H152:I152">IF(ISBLANK(D152), "", VALUE(_xlfn.TEXTSPLIT(D152,":")))</f>
        <v>15</v>
      </c>
      <c r="I152">
        <v>1</v>
      </c>
      <c r="J152" t="str" cm="1">
        <f t="array" ref="J152">IF(ISBLANK(E152), "", VALUE(_xlfn.TEXTSPLIT(E152,":")))</f>
        <v/>
      </c>
      <c r="L152" t="str" cm="1">
        <f t="array" ref="L152">IF(ISBLANK(F152), "", VALUE(_xlfn.TEXTSPLIT(F152,":")))</f>
        <v/>
      </c>
      <c r="N152" t="str" cm="1">
        <f t="array" ref="N152">IF(ISBLANK(G152), "", VALUE(_xlfn.TEXTSPLIT(G152,":")))</f>
        <v/>
      </c>
      <c r="P152">
        <f t="shared" si="19"/>
        <v>15</v>
      </c>
      <c r="Q152">
        <f t="shared" si="20"/>
        <v>1</v>
      </c>
      <c r="R152" t="str">
        <f t="shared" si="21"/>
        <v>15:1</v>
      </c>
      <c r="S152" t="str">
        <f t="shared" si="18"/>
        <v>LPE 15:1</v>
      </c>
      <c r="T152" t="s">
        <v>87</v>
      </c>
      <c r="U152">
        <v>11156</v>
      </c>
      <c r="V152">
        <v>52702</v>
      </c>
      <c r="W152">
        <v>28066</v>
      </c>
      <c r="X152">
        <v>4438</v>
      </c>
      <c r="Y152">
        <v>21074</v>
      </c>
      <c r="Z152">
        <v>3780</v>
      </c>
      <c r="AA152">
        <v>0</v>
      </c>
      <c r="AB152">
        <v>13877</v>
      </c>
      <c r="AC152">
        <v>0</v>
      </c>
      <c r="AD152">
        <v>4747</v>
      </c>
      <c r="AE152">
        <v>11813</v>
      </c>
      <c r="AF152">
        <v>36805</v>
      </c>
    </row>
    <row r="153" spans="1:32" x14ac:dyDescent="0.3">
      <c r="A153" t="s">
        <v>157</v>
      </c>
      <c r="B153" t="str">
        <f t="shared" si="16"/>
        <v xml:space="preserve"> </v>
      </c>
      <c r="C153" t="str">
        <f t="shared" si="17"/>
        <v/>
      </c>
      <c r="D153" t="e" cm="1">
        <f t="array" ref="D153">_xlfn.TEXTSPLIT(C153,"_")</f>
        <v>#VALUE!</v>
      </c>
      <c r="H153" t="e" cm="1">
        <f t="array" ref="H153">IF(ISBLANK(D153), "", VALUE(_xlfn.TEXTSPLIT(D153,":")))</f>
        <v>#VALUE!</v>
      </c>
      <c r="J153" t="str" cm="1">
        <f t="array" ref="J153">IF(ISBLANK(E153), "", VALUE(_xlfn.TEXTSPLIT(E153,":")))</f>
        <v/>
      </c>
      <c r="L153" t="str" cm="1">
        <f t="array" ref="L153">IF(ISBLANK(F153), "", VALUE(_xlfn.TEXTSPLIT(F153,":")))</f>
        <v/>
      </c>
      <c r="N153" t="str" cm="1">
        <f t="array" ref="N153">IF(ISBLANK(G153), "", VALUE(_xlfn.TEXTSPLIT(G153,":")))</f>
        <v/>
      </c>
      <c r="P153" t="e">
        <f t="shared" si="19"/>
        <v>#VALUE!</v>
      </c>
      <c r="Q153">
        <f t="shared" si="20"/>
        <v>0</v>
      </c>
      <c r="R153" t="str">
        <f t="shared" si="21"/>
        <v/>
      </c>
      <c r="S153" t="str">
        <f t="shared" si="18"/>
        <v>LPE 15:0</v>
      </c>
      <c r="T153" t="s">
        <v>87</v>
      </c>
      <c r="U153">
        <v>9551321</v>
      </c>
      <c r="V153">
        <v>20168420</v>
      </c>
      <c r="W153">
        <v>27142340</v>
      </c>
      <c r="X153">
        <v>16938588</v>
      </c>
      <c r="Y153">
        <v>10708121</v>
      </c>
      <c r="Z153">
        <v>13128493</v>
      </c>
      <c r="AA153">
        <v>12581758</v>
      </c>
      <c r="AB153">
        <v>10619491</v>
      </c>
      <c r="AC153">
        <v>11017074</v>
      </c>
      <c r="AD153">
        <v>10887475</v>
      </c>
      <c r="AE153">
        <v>12339776</v>
      </c>
      <c r="AF153">
        <v>16629987</v>
      </c>
    </row>
    <row r="154" spans="1:32" x14ac:dyDescent="0.3">
      <c r="A154" t="s">
        <v>157</v>
      </c>
      <c r="B154" t="str">
        <f t="shared" si="16"/>
        <v xml:space="preserve"> </v>
      </c>
      <c r="C154" t="str">
        <f t="shared" si="17"/>
        <v/>
      </c>
      <c r="D154" t="e" cm="1">
        <f t="array" ref="D154">_xlfn.TEXTSPLIT(C154,"_")</f>
        <v>#VALUE!</v>
      </c>
      <c r="H154" t="e" cm="1">
        <f t="array" ref="H154">IF(ISBLANK(D154), "", VALUE(_xlfn.TEXTSPLIT(D154,":")))</f>
        <v>#VALUE!</v>
      </c>
      <c r="J154" t="str" cm="1">
        <f t="array" ref="J154">IF(ISBLANK(E154), "", VALUE(_xlfn.TEXTSPLIT(E154,":")))</f>
        <v/>
      </c>
      <c r="L154" t="str" cm="1">
        <f t="array" ref="L154">IF(ISBLANK(F154), "", VALUE(_xlfn.TEXTSPLIT(F154,":")))</f>
        <v/>
      </c>
      <c r="N154" t="str" cm="1">
        <f t="array" ref="N154">IF(ISBLANK(G154), "", VALUE(_xlfn.TEXTSPLIT(G154,":")))</f>
        <v/>
      </c>
      <c r="P154" t="e">
        <f t="shared" si="19"/>
        <v>#VALUE!</v>
      </c>
      <c r="Q154">
        <f t="shared" si="20"/>
        <v>0</v>
      </c>
      <c r="R154" t="str">
        <f t="shared" si="21"/>
        <v/>
      </c>
      <c r="S154" t="str">
        <f t="shared" si="18"/>
        <v>LPE 15:0</v>
      </c>
      <c r="T154" t="s">
        <v>87</v>
      </c>
      <c r="U154">
        <v>58618490</v>
      </c>
      <c r="V154">
        <v>108453038</v>
      </c>
      <c r="W154">
        <v>94643914</v>
      </c>
      <c r="X154">
        <v>62803255</v>
      </c>
      <c r="Y154">
        <v>59453256</v>
      </c>
      <c r="Z154">
        <v>59995837</v>
      </c>
      <c r="AA154">
        <v>51404236</v>
      </c>
      <c r="AB154">
        <v>57513618</v>
      </c>
      <c r="AC154">
        <v>52348228</v>
      </c>
      <c r="AD154">
        <v>61295597</v>
      </c>
      <c r="AE154">
        <v>64810390</v>
      </c>
      <c r="AF154">
        <v>68450769</v>
      </c>
    </row>
    <row r="155" spans="1:32" x14ac:dyDescent="0.3">
      <c r="A155" t="s">
        <v>157</v>
      </c>
      <c r="B155" t="str">
        <f t="shared" si="16"/>
        <v xml:space="preserve"> </v>
      </c>
      <c r="C155" t="str">
        <f t="shared" si="17"/>
        <v/>
      </c>
      <c r="D155" t="e" cm="1">
        <f t="array" ref="D155">_xlfn.TEXTSPLIT(C155,"_")</f>
        <v>#VALUE!</v>
      </c>
      <c r="H155" t="e" cm="1">
        <f t="array" ref="H155">IF(ISBLANK(D155), "", VALUE(_xlfn.TEXTSPLIT(D155,":")))</f>
        <v>#VALUE!</v>
      </c>
      <c r="J155" t="str" cm="1">
        <f t="array" ref="J155">IF(ISBLANK(E155), "", VALUE(_xlfn.TEXTSPLIT(E155,":")))</f>
        <v/>
      </c>
      <c r="L155" t="str" cm="1">
        <f t="array" ref="L155">IF(ISBLANK(F155), "", VALUE(_xlfn.TEXTSPLIT(F155,":")))</f>
        <v/>
      </c>
      <c r="N155" t="str" cm="1">
        <f t="array" ref="N155">IF(ISBLANK(G155), "", VALUE(_xlfn.TEXTSPLIT(G155,":")))</f>
        <v/>
      </c>
      <c r="P155" t="e">
        <f t="shared" si="19"/>
        <v>#VALUE!</v>
      </c>
      <c r="Q155">
        <f t="shared" si="20"/>
        <v>0</v>
      </c>
      <c r="R155" t="str">
        <f t="shared" si="21"/>
        <v/>
      </c>
      <c r="S155" t="str">
        <f t="shared" si="18"/>
        <v>LPE 15:0</v>
      </c>
      <c r="T155" t="s">
        <v>87</v>
      </c>
      <c r="U155">
        <v>12766700</v>
      </c>
      <c r="V155">
        <v>18538323</v>
      </c>
      <c r="W155">
        <v>21239099</v>
      </c>
      <c r="X155">
        <v>16732633</v>
      </c>
      <c r="Y155">
        <v>14180859</v>
      </c>
      <c r="Z155">
        <v>14955258</v>
      </c>
      <c r="AA155">
        <v>13618135</v>
      </c>
      <c r="AB155">
        <v>13631788</v>
      </c>
      <c r="AC155">
        <v>13278687</v>
      </c>
      <c r="AD155">
        <v>15522800</v>
      </c>
      <c r="AE155">
        <v>16113838</v>
      </c>
      <c r="AF155">
        <v>18515775</v>
      </c>
    </row>
    <row r="156" spans="1:32" x14ac:dyDescent="0.3">
      <c r="A156" t="s">
        <v>178</v>
      </c>
      <c r="B156" t="str">
        <f t="shared" si="16"/>
        <v xml:space="preserve"> </v>
      </c>
      <c r="C156" t="str">
        <f t="shared" si="17"/>
        <v/>
      </c>
      <c r="D156" t="e" cm="1">
        <f t="array" ref="D156">_xlfn.TEXTSPLIT(C156,"_")</f>
        <v>#VALUE!</v>
      </c>
      <c r="H156" t="e" cm="1">
        <f t="array" ref="H156">IF(ISBLANK(D156), "", VALUE(_xlfn.TEXTSPLIT(D156,":")))</f>
        <v>#VALUE!</v>
      </c>
      <c r="J156" t="str" cm="1">
        <f t="array" ref="J156">IF(ISBLANK(E156), "", VALUE(_xlfn.TEXTSPLIT(E156,":")))</f>
        <v/>
      </c>
      <c r="L156" t="str" cm="1">
        <f t="array" ref="L156">IF(ISBLANK(F156), "", VALUE(_xlfn.TEXTSPLIT(F156,":")))</f>
        <v/>
      </c>
      <c r="N156" t="str" cm="1">
        <f t="array" ref="N156">IF(ISBLANK(G156), "", VALUE(_xlfn.TEXTSPLIT(G156,":")))</f>
        <v/>
      </c>
      <c r="P156" t="e">
        <f t="shared" si="19"/>
        <v>#VALUE!</v>
      </c>
      <c r="Q156">
        <f t="shared" si="20"/>
        <v>0</v>
      </c>
      <c r="R156" t="str">
        <f t="shared" si="21"/>
        <v/>
      </c>
      <c r="S156" t="str">
        <f t="shared" si="18"/>
        <v>LPE 16:0</v>
      </c>
      <c r="T156" t="s">
        <v>87</v>
      </c>
      <c r="U156">
        <v>5542571</v>
      </c>
      <c r="V156">
        <v>7521719</v>
      </c>
      <c r="W156">
        <v>9898835</v>
      </c>
      <c r="X156">
        <v>6456215</v>
      </c>
      <c r="Y156">
        <v>5524438</v>
      </c>
      <c r="Z156">
        <v>5618838</v>
      </c>
      <c r="AA156">
        <v>5753591</v>
      </c>
      <c r="AB156">
        <v>5899004</v>
      </c>
      <c r="AC156">
        <v>6065082</v>
      </c>
      <c r="AD156">
        <v>5131530</v>
      </c>
      <c r="AE156">
        <v>5484904</v>
      </c>
      <c r="AF156">
        <v>6249443</v>
      </c>
    </row>
    <row r="157" spans="1:32" x14ac:dyDescent="0.3">
      <c r="A157" t="s">
        <v>204</v>
      </c>
      <c r="B157" t="str">
        <f t="shared" si="16"/>
        <v xml:space="preserve"> </v>
      </c>
      <c r="C157" t="str">
        <f t="shared" si="17"/>
        <v/>
      </c>
      <c r="D157" t="e" cm="1">
        <f t="array" ref="D157">_xlfn.TEXTSPLIT(C157,"_")</f>
        <v>#VALUE!</v>
      </c>
      <c r="H157" t="e" cm="1">
        <f t="array" ref="H157">IF(ISBLANK(D157), "", VALUE(_xlfn.TEXTSPLIT(D157,":")))</f>
        <v>#VALUE!</v>
      </c>
      <c r="J157" t="str" cm="1">
        <f t="array" ref="J157">IF(ISBLANK(E157), "", VALUE(_xlfn.TEXTSPLIT(E157,":")))</f>
        <v/>
      </c>
      <c r="L157" t="str" cm="1">
        <f t="array" ref="L157">IF(ISBLANK(F157), "", VALUE(_xlfn.TEXTSPLIT(F157,":")))</f>
        <v/>
      </c>
      <c r="N157" t="str" cm="1">
        <f t="array" ref="N157">IF(ISBLANK(G157), "", VALUE(_xlfn.TEXTSPLIT(G157,":")))</f>
        <v/>
      </c>
      <c r="P157" t="e">
        <f t="shared" si="19"/>
        <v>#VALUE!</v>
      </c>
      <c r="Q157">
        <f t="shared" si="20"/>
        <v>0</v>
      </c>
      <c r="R157" t="str">
        <f t="shared" si="21"/>
        <v/>
      </c>
      <c r="S157" t="str">
        <f t="shared" si="18"/>
        <v>LPE 18:1</v>
      </c>
      <c r="T157" t="s">
        <v>87</v>
      </c>
      <c r="U157">
        <v>647157</v>
      </c>
      <c r="V157">
        <v>944105</v>
      </c>
      <c r="W157">
        <v>793921</v>
      </c>
      <c r="X157">
        <v>791560</v>
      </c>
      <c r="Y157">
        <v>793239</v>
      </c>
      <c r="Z157">
        <v>851810</v>
      </c>
      <c r="AA157">
        <v>818823</v>
      </c>
      <c r="AB157">
        <v>613254</v>
      </c>
      <c r="AC157">
        <v>823085</v>
      </c>
      <c r="AD157">
        <v>806941</v>
      </c>
      <c r="AE157">
        <v>795977</v>
      </c>
      <c r="AF157">
        <v>769389</v>
      </c>
    </row>
    <row r="158" spans="1:32" x14ac:dyDescent="0.3">
      <c r="A158" t="s">
        <v>210</v>
      </c>
      <c r="B158" t="str">
        <f t="shared" si="16"/>
        <v>LPE 18:0</v>
      </c>
      <c r="C158" t="str">
        <f t="shared" si="17"/>
        <v>18:0</v>
      </c>
      <c r="D158" t="str" cm="1">
        <f t="array" ref="D158">_xlfn.TEXTSPLIT(C158,"_")</f>
        <v>18:0</v>
      </c>
      <c r="H158" cm="1">
        <f t="array" ref="H158:I158">IF(ISBLANK(D158), "", VALUE(_xlfn.TEXTSPLIT(D158,":")))</f>
        <v>18</v>
      </c>
      <c r="I158">
        <v>0</v>
      </c>
      <c r="J158" t="str" cm="1">
        <f t="array" ref="J158">IF(ISBLANK(E158), "", VALUE(_xlfn.TEXTSPLIT(E158,":")))</f>
        <v/>
      </c>
      <c r="L158" t="str" cm="1">
        <f t="array" ref="L158">IF(ISBLANK(F158), "", VALUE(_xlfn.TEXTSPLIT(F158,":")))</f>
        <v/>
      </c>
      <c r="N158" t="str" cm="1">
        <f t="array" ref="N158">IF(ISBLANK(G158), "", VALUE(_xlfn.TEXTSPLIT(G158,":")))</f>
        <v/>
      </c>
      <c r="P158">
        <f t="shared" si="19"/>
        <v>18</v>
      </c>
      <c r="Q158">
        <f t="shared" si="20"/>
        <v>0</v>
      </c>
      <c r="R158" t="str">
        <f t="shared" si="21"/>
        <v>18:0</v>
      </c>
      <c r="S158" t="str">
        <f t="shared" si="18"/>
        <v>LPE 18:0</v>
      </c>
      <c r="T158" t="s">
        <v>87</v>
      </c>
      <c r="U158">
        <v>565040</v>
      </c>
      <c r="V158">
        <v>704022</v>
      </c>
      <c r="W158">
        <v>628274</v>
      </c>
      <c r="X158">
        <v>679950</v>
      </c>
      <c r="Y158">
        <v>658733</v>
      </c>
      <c r="Z158">
        <v>660951</v>
      </c>
      <c r="AA158">
        <v>671187</v>
      </c>
      <c r="AB158">
        <v>545357</v>
      </c>
      <c r="AC158">
        <v>874537</v>
      </c>
      <c r="AD158">
        <v>649237</v>
      </c>
      <c r="AE158">
        <v>661270</v>
      </c>
      <c r="AF158">
        <v>495558</v>
      </c>
    </row>
    <row r="159" spans="1:32" x14ac:dyDescent="0.3">
      <c r="A159" t="s">
        <v>105</v>
      </c>
      <c r="B159" t="str">
        <f t="shared" si="16"/>
        <v>LPG 10:1</v>
      </c>
      <c r="C159" t="str">
        <f t="shared" si="17"/>
        <v>10:1</v>
      </c>
      <c r="D159" t="str" cm="1">
        <f t="array" ref="D159">_xlfn.TEXTSPLIT(C159,"_")</f>
        <v>10:1</v>
      </c>
      <c r="H159" cm="1">
        <f t="array" ref="H159:I159">IF(ISBLANK(D159), "", VALUE(_xlfn.TEXTSPLIT(D159,":")))</f>
        <v>10</v>
      </c>
      <c r="I159">
        <v>1</v>
      </c>
      <c r="J159" t="str" cm="1">
        <f t="array" ref="J159">IF(ISBLANK(E159), "", VALUE(_xlfn.TEXTSPLIT(E159,":")))</f>
        <v/>
      </c>
      <c r="L159" t="str" cm="1">
        <f t="array" ref="L159">IF(ISBLANK(F159), "", VALUE(_xlfn.TEXTSPLIT(F159,":")))</f>
        <v/>
      </c>
      <c r="N159" t="str" cm="1">
        <f t="array" ref="N159">IF(ISBLANK(G159), "", VALUE(_xlfn.TEXTSPLIT(G159,":")))</f>
        <v/>
      </c>
      <c r="P159">
        <f t="shared" si="19"/>
        <v>10</v>
      </c>
      <c r="Q159">
        <f t="shared" si="20"/>
        <v>1</v>
      </c>
      <c r="R159" t="str">
        <f t="shared" si="21"/>
        <v>10:1</v>
      </c>
      <c r="S159" t="str">
        <f t="shared" si="18"/>
        <v>LPG 10:1</v>
      </c>
      <c r="T159" t="s">
        <v>107</v>
      </c>
      <c r="U159">
        <v>43811</v>
      </c>
      <c r="V159">
        <v>114132</v>
      </c>
      <c r="W159">
        <v>46697</v>
      </c>
      <c r="X159">
        <v>145261</v>
      </c>
      <c r="Y159">
        <v>41431</v>
      </c>
      <c r="Z159">
        <v>82190</v>
      </c>
      <c r="AA159">
        <v>80285</v>
      </c>
      <c r="AB159">
        <v>60307</v>
      </c>
      <c r="AC159">
        <v>60735</v>
      </c>
      <c r="AD159">
        <v>33689</v>
      </c>
      <c r="AE159">
        <v>100851</v>
      </c>
      <c r="AF159">
        <v>101759</v>
      </c>
    </row>
    <row r="160" spans="1:32" x14ac:dyDescent="0.3">
      <c r="A160" t="s">
        <v>253</v>
      </c>
      <c r="B160" t="str">
        <f t="shared" si="16"/>
        <v>LPG 18:2</v>
      </c>
      <c r="C160" t="str">
        <f t="shared" si="17"/>
        <v>18:2</v>
      </c>
      <c r="D160" t="str" cm="1">
        <f t="array" ref="D160">_xlfn.TEXTSPLIT(C160,"_")</f>
        <v>18:2</v>
      </c>
      <c r="H160" cm="1">
        <f t="array" ref="H160:I160">IF(ISBLANK(D160), "", VALUE(_xlfn.TEXTSPLIT(D160,":")))</f>
        <v>18</v>
      </c>
      <c r="I160">
        <v>2</v>
      </c>
      <c r="J160" t="str" cm="1">
        <f t="array" ref="J160">IF(ISBLANK(E160), "", VALUE(_xlfn.TEXTSPLIT(E160,":")))</f>
        <v/>
      </c>
      <c r="L160" t="str" cm="1">
        <f t="array" ref="L160">IF(ISBLANK(F160), "", VALUE(_xlfn.TEXTSPLIT(F160,":")))</f>
        <v/>
      </c>
      <c r="N160" t="str" cm="1">
        <f t="array" ref="N160">IF(ISBLANK(G160), "", VALUE(_xlfn.TEXTSPLIT(G160,":")))</f>
        <v/>
      </c>
      <c r="P160">
        <f t="shared" si="19"/>
        <v>18</v>
      </c>
      <c r="Q160">
        <f t="shared" si="20"/>
        <v>2</v>
      </c>
      <c r="R160" t="str">
        <f t="shared" si="21"/>
        <v>18:2</v>
      </c>
      <c r="S160" t="str">
        <f t="shared" si="18"/>
        <v>LPG 18:2</v>
      </c>
      <c r="T160" t="s">
        <v>107</v>
      </c>
      <c r="U160">
        <v>280826</v>
      </c>
      <c r="V160">
        <v>130411</v>
      </c>
      <c r="W160">
        <v>184759</v>
      </c>
      <c r="X160">
        <v>120081</v>
      </c>
      <c r="Y160">
        <v>91575</v>
      </c>
      <c r="Z160">
        <v>86078</v>
      </c>
      <c r="AA160">
        <v>79584</v>
      </c>
      <c r="AB160">
        <v>78514</v>
      </c>
      <c r="AC160">
        <v>105150</v>
      </c>
      <c r="AD160">
        <v>47559</v>
      </c>
      <c r="AE160">
        <v>65634</v>
      </c>
      <c r="AF160">
        <v>92880</v>
      </c>
    </row>
    <row r="161" spans="1:32" x14ac:dyDescent="0.3">
      <c r="A161" t="s">
        <v>253</v>
      </c>
      <c r="B161" t="str">
        <f t="shared" si="16"/>
        <v>LPG 18:2</v>
      </c>
      <c r="C161" t="str">
        <f t="shared" si="17"/>
        <v>18:2</v>
      </c>
      <c r="D161" t="str" cm="1">
        <f t="array" ref="D161">_xlfn.TEXTSPLIT(C161,"_")</f>
        <v>18:2</v>
      </c>
      <c r="H161" cm="1">
        <f t="array" ref="H161:I161">IF(ISBLANK(D161), "", VALUE(_xlfn.TEXTSPLIT(D161,":")))</f>
        <v>18</v>
      </c>
      <c r="I161">
        <v>2</v>
      </c>
      <c r="J161" t="str" cm="1">
        <f t="array" ref="J161">IF(ISBLANK(E161), "", VALUE(_xlfn.TEXTSPLIT(E161,":")))</f>
        <v/>
      </c>
      <c r="L161" t="str" cm="1">
        <f t="array" ref="L161">IF(ISBLANK(F161), "", VALUE(_xlfn.TEXTSPLIT(F161,":")))</f>
        <v/>
      </c>
      <c r="N161" t="str" cm="1">
        <f t="array" ref="N161">IF(ISBLANK(G161), "", VALUE(_xlfn.TEXTSPLIT(G161,":")))</f>
        <v/>
      </c>
      <c r="P161">
        <f t="shared" si="19"/>
        <v>18</v>
      </c>
      <c r="Q161">
        <f t="shared" si="20"/>
        <v>2</v>
      </c>
      <c r="R161" t="str">
        <f t="shared" si="21"/>
        <v>18:2</v>
      </c>
      <c r="S161" t="str">
        <f t="shared" si="18"/>
        <v>LPG 18:2</v>
      </c>
      <c r="T161" t="s">
        <v>107</v>
      </c>
      <c r="U161">
        <v>66271</v>
      </c>
      <c r="V161">
        <v>77690</v>
      </c>
      <c r="W161">
        <v>101755</v>
      </c>
      <c r="X161">
        <v>67684</v>
      </c>
      <c r="Y161">
        <v>64181</v>
      </c>
      <c r="Z161">
        <v>53775</v>
      </c>
      <c r="AA161">
        <v>84219</v>
      </c>
      <c r="AB161">
        <v>56403</v>
      </c>
      <c r="AC161">
        <v>74615</v>
      </c>
      <c r="AD161">
        <v>63068</v>
      </c>
      <c r="AE161">
        <v>50765</v>
      </c>
      <c r="AF161">
        <v>61043</v>
      </c>
    </row>
    <row r="162" spans="1:32" x14ac:dyDescent="0.3">
      <c r="A162" t="s">
        <v>198</v>
      </c>
      <c r="B162" t="str">
        <f t="shared" si="16"/>
        <v>LPS 15:2</v>
      </c>
      <c r="C162" t="str">
        <f t="shared" si="17"/>
        <v>15:2</v>
      </c>
      <c r="D162" t="str" cm="1">
        <f t="array" ref="D162">_xlfn.TEXTSPLIT(C162,"_")</f>
        <v>15:2</v>
      </c>
      <c r="H162" cm="1">
        <f t="array" ref="H162:I162">IF(ISBLANK(D162), "", VALUE(_xlfn.TEXTSPLIT(D162,":")))</f>
        <v>15</v>
      </c>
      <c r="I162">
        <v>2</v>
      </c>
      <c r="J162" t="str" cm="1">
        <f t="array" ref="J162">IF(ISBLANK(E162), "", VALUE(_xlfn.TEXTSPLIT(E162,":")))</f>
        <v/>
      </c>
      <c r="L162" t="str" cm="1">
        <f t="array" ref="L162">IF(ISBLANK(F162), "", VALUE(_xlfn.TEXTSPLIT(F162,":")))</f>
        <v/>
      </c>
      <c r="N162" t="str" cm="1">
        <f t="array" ref="N162">IF(ISBLANK(G162), "", VALUE(_xlfn.TEXTSPLIT(G162,":")))</f>
        <v/>
      </c>
      <c r="P162">
        <f t="shared" si="19"/>
        <v>15</v>
      </c>
      <c r="Q162">
        <f t="shared" si="20"/>
        <v>2</v>
      </c>
      <c r="R162" t="str">
        <f t="shared" si="21"/>
        <v>15:2</v>
      </c>
      <c r="S162" t="str">
        <f t="shared" si="18"/>
        <v>LPS 15:2</v>
      </c>
      <c r="T162" t="s">
        <v>200</v>
      </c>
      <c r="U162">
        <v>297589</v>
      </c>
      <c r="V162">
        <v>557267</v>
      </c>
      <c r="W162">
        <v>385629</v>
      </c>
      <c r="X162">
        <v>462993</v>
      </c>
      <c r="Y162">
        <v>151821</v>
      </c>
      <c r="Z162">
        <v>325729</v>
      </c>
      <c r="AA162">
        <v>323730</v>
      </c>
      <c r="AB162">
        <v>297688</v>
      </c>
      <c r="AC162">
        <v>163513</v>
      </c>
      <c r="AD162">
        <v>311462</v>
      </c>
      <c r="AE162">
        <v>567812</v>
      </c>
      <c r="AF162">
        <v>746250</v>
      </c>
    </row>
    <row r="163" spans="1:32" x14ac:dyDescent="0.3">
      <c r="A163" t="s">
        <v>216</v>
      </c>
      <c r="B163" t="str">
        <f t="shared" si="16"/>
        <v>LPS 15:0</v>
      </c>
      <c r="C163" t="str">
        <f t="shared" si="17"/>
        <v>15:0</v>
      </c>
      <c r="D163" t="str" cm="1">
        <f t="array" ref="D163">_xlfn.TEXTSPLIT(C163,"_")</f>
        <v>15:0</v>
      </c>
      <c r="H163" cm="1">
        <f t="array" ref="H163:I163">IF(ISBLANK(D163), "", VALUE(_xlfn.TEXTSPLIT(D163,":")))</f>
        <v>15</v>
      </c>
      <c r="I163">
        <v>0</v>
      </c>
      <c r="J163" t="str" cm="1">
        <f t="array" ref="J163">IF(ISBLANK(E163), "", VALUE(_xlfn.TEXTSPLIT(E163,":")))</f>
        <v/>
      </c>
      <c r="L163" t="str" cm="1">
        <f t="array" ref="L163">IF(ISBLANK(F163), "", VALUE(_xlfn.TEXTSPLIT(F163,":")))</f>
        <v/>
      </c>
      <c r="N163" t="str" cm="1">
        <f t="array" ref="N163">IF(ISBLANK(G163), "", VALUE(_xlfn.TEXTSPLIT(G163,":")))</f>
        <v/>
      </c>
      <c r="P163">
        <f t="shared" si="19"/>
        <v>15</v>
      </c>
      <c r="Q163">
        <f t="shared" si="20"/>
        <v>0</v>
      </c>
      <c r="R163" t="str">
        <f t="shared" si="21"/>
        <v>15:0</v>
      </c>
      <c r="S163" t="str">
        <f t="shared" si="18"/>
        <v>LPS 15:0</v>
      </c>
      <c r="T163" t="s">
        <v>200</v>
      </c>
      <c r="U163">
        <v>4655907</v>
      </c>
      <c r="V163">
        <v>6954782</v>
      </c>
      <c r="W163">
        <v>6987555</v>
      </c>
      <c r="X163">
        <v>4812402</v>
      </c>
      <c r="Y163">
        <v>5760920</v>
      </c>
      <c r="Z163">
        <v>5100329</v>
      </c>
      <c r="AA163">
        <v>4388927</v>
      </c>
      <c r="AB163">
        <v>5180126</v>
      </c>
      <c r="AC163">
        <v>4387870</v>
      </c>
      <c r="AD163">
        <v>4647685</v>
      </c>
      <c r="AE163">
        <v>4762246</v>
      </c>
      <c r="AF163">
        <v>4660208</v>
      </c>
    </row>
    <row r="164" spans="1:32" x14ac:dyDescent="0.3">
      <c r="A164" t="s">
        <v>216</v>
      </c>
      <c r="B164" t="str">
        <f t="shared" si="16"/>
        <v>LPS 15:0</v>
      </c>
      <c r="C164" t="str">
        <f t="shared" si="17"/>
        <v>15:0</v>
      </c>
      <c r="D164" t="str" cm="1">
        <f t="array" ref="D164">_xlfn.TEXTSPLIT(C164,"_")</f>
        <v>15:0</v>
      </c>
      <c r="H164" cm="1">
        <f t="array" ref="H164:I164">IF(ISBLANK(D164), "", VALUE(_xlfn.TEXTSPLIT(D164,":")))</f>
        <v>15</v>
      </c>
      <c r="I164">
        <v>0</v>
      </c>
      <c r="J164" t="str" cm="1">
        <f t="array" ref="J164">IF(ISBLANK(E164), "", VALUE(_xlfn.TEXTSPLIT(E164,":")))</f>
        <v/>
      </c>
      <c r="L164" t="str" cm="1">
        <f t="array" ref="L164">IF(ISBLANK(F164), "", VALUE(_xlfn.TEXTSPLIT(F164,":")))</f>
        <v/>
      </c>
      <c r="N164" t="str" cm="1">
        <f t="array" ref="N164">IF(ISBLANK(G164), "", VALUE(_xlfn.TEXTSPLIT(G164,":")))</f>
        <v/>
      </c>
      <c r="P164">
        <f t="shared" si="19"/>
        <v>15</v>
      </c>
      <c r="Q164">
        <f t="shared" si="20"/>
        <v>0</v>
      </c>
      <c r="R164" t="str">
        <f t="shared" si="21"/>
        <v>15:0</v>
      </c>
      <c r="S164" t="str">
        <f t="shared" si="18"/>
        <v>LPS 15:0</v>
      </c>
      <c r="T164" t="s">
        <v>200</v>
      </c>
      <c r="U164">
        <v>1716260</v>
      </c>
      <c r="V164">
        <v>2018935</v>
      </c>
      <c r="W164">
        <v>2291546</v>
      </c>
      <c r="X164">
        <v>2535659</v>
      </c>
      <c r="Y164">
        <v>2661400</v>
      </c>
      <c r="Z164">
        <v>2560744</v>
      </c>
      <c r="AA164">
        <v>2192301</v>
      </c>
      <c r="AB164">
        <v>2205240</v>
      </c>
      <c r="AC164">
        <v>2270759</v>
      </c>
      <c r="AD164">
        <v>2396270</v>
      </c>
      <c r="AE164">
        <v>2491494</v>
      </c>
      <c r="AF164">
        <v>2479496</v>
      </c>
    </row>
    <row r="165" spans="1:32" x14ac:dyDescent="0.3">
      <c r="A165" t="s">
        <v>224</v>
      </c>
      <c r="B165" t="str">
        <f t="shared" si="16"/>
        <v>LPS 16:2</v>
      </c>
      <c r="C165" t="str">
        <f t="shared" si="17"/>
        <v>16:2</v>
      </c>
      <c r="D165" t="str" cm="1">
        <f t="array" ref="D165">_xlfn.TEXTSPLIT(C165,"_")</f>
        <v>16:2</v>
      </c>
      <c r="H165" cm="1">
        <f t="array" ref="H165:I165">IF(ISBLANK(D165), "", VALUE(_xlfn.TEXTSPLIT(D165,":")))</f>
        <v>16</v>
      </c>
      <c r="I165">
        <v>2</v>
      </c>
      <c r="J165" t="str" cm="1">
        <f t="array" ref="J165">IF(ISBLANK(E165), "", VALUE(_xlfn.TEXTSPLIT(E165,":")))</f>
        <v/>
      </c>
      <c r="L165" t="str" cm="1">
        <f t="array" ref="L165">IF(ISBLANK(F165), "", VALUE(_xlfn.TEXTSPLIT(F165,":")))</f>
        <v/>
      </c>
      <c r="N165" t="str" cm="1">
        <f t="array" ref="N165">IF(ISBLANK(G165), "", VALUE(_xlfn.TEXTSPLIT(G165,":")))</f>
        <v/>
      </c>
      <c r="P165">
        <f t="shared" si="19"/>
        <v>16</v>
      </c>
      <c r="Q165">
        <f t="shared" si="20"/>
        <v>2</v>
      </c>
      <c r="R165" t="str">
        <f t="shared" si="21"/>
        <v>16:2</v>
      </c>
      <c r="S165" t="str">
        <f t="shared" si="18"/>
        <v>LPS 16:2</v>
      </c>
      <c r="T165" t="s">
        <v>200</v>
      </c>
      <c r="U165">
        <v>48547</v>
      </c>
      <c r="V165">
        <v>189397</v>
      </c>
      <c r="W165">
        <v>182465</v>
      </c>
      <c r="X165">
        <v>155212</v>
      </c>
      <c r="Y165">
        <v>104608</v>
      </c>
      <c r="Z165">
        <v>76989</v>
      </c>
      <c r="AA165">
        <v>123416</v>
      </c>
      <c r="AB165">
        <v>103817</v>
      </c>
      <c r="AC165">
        <v>103059</v>
      </c>
      <c r="AD165">
        <v>125597</v>
      </c>
      <c r="AE165">
        <v>157147</v>
      </c>
      <c r="AF165">
        <v>228608</v>
      </c>
    </row>
    <row r="166" spans="1:32" x14ac:dyDescent="0.3">
      <c r="A166" t="s">
        <v>229</v>
      </c>
      <c r="B166" t="str">
        <f t="shared" si="16"/>
        <v>LPS 16:1</v>
      </c>
      <c r="C166" t="str">
        <f t="shared" si="17"/>
        <v>16:1</v>
      </c>
      <c r="D166" t="str" cm="1">
        <f t="array" ref="D166">_xlfn.TEXTSPLIT(C166,"_")</f>
        <v>16:1</v>
      </c>
      <c r="H166" cm="1">
        <f t="array" ref="H166:I166">IF(ISBLANK(D166), "", VALUE(_xlfn.TEXTSPLIT(D166,":")))</f>
        <v>16</v>
      </c>
      <c r="I166">
        <v>1</v>
      </c>
      <c r="J166" t="str" cm="1">
        <f t="array" ref="J166">IF(ISBLANK(E166), "", VALUE(_xlfn.TEXTSPLIT(E166,":")))</f>
        <v/>
      </c>
      <c r="L166" t="str" cm="1">
        <f t="array" ref="L166">IF(ISBLANK(F166), "", VALUE(_xlfn.TEXTSPLIT(F166,":")))</f>
        <v/>
      </c>
      <c r="N166" t="str" cm="1">
        <f t="array" ref="N166">IF(ISBLANK(G166), "", VALUE(_xlfn.TEXTSPLIT(G166,":")))</f>
        <v/>
      </c>
      <c r="P166">
        <f t="shared" si="19"/>
        <v>16</v>
      </c>
      <c r="Q166">
        <f t="shared" si="20"/>
        <v>1</v>
      </c>
      <c r="R166" t="str">
        <f t="shared" si="21"/>
        <v>16:1</v>
      </c>
      <c r="S166" t="str">
        <f t="shared" si="18"/>
        <v>LPS 16:1</v>
      </c>
      <c r="T166" t="s">
        <v>200</v>
      </c>
      <c r="U166">
        <v>241143</v>
      </c>
      <c r="V166">
        <v>181853</v>
      </c>
      <c r="W166">
        <v>55845</v>
      </c>
      <c r="X166">
        <v>207692</v>
      </c>
      <c r="Y166">
        <v>279353</v>
      </c>
      <c r="Z166">
        <v>318277</v>
      </c>
      <c r="AA166">
        <v>175429</v>
      </c>
      <c r="AB166">
        <v>255584</v>
      </c>
      <c r="AC166">
        <v>147277</v>
      </c>
      <c r="AD166">
        <v>395496</v>
      </c>
      <c r="AE166">
        <v>365833</v>
      </c>
      <c r="AF166">
        <v>134374</v>
      </c>
    </row>
    <row r="167" spans="1:32" x14ac:dyDescent="0.3">
      <c r="A167" t="s">
        <v>235</v>
      </c>
      <c r="B167" t="str">
        <f t="shared" si="16"/>
        <v>LPS 16:0</v>
      </c>
      <c r="C167" t="str">
        <f t="shared" si="17"/>
        <v>16:0</v>
      </c>
      <c r="D167" t="str" cm="1">
        <f t="array" ref="D167">_xlfn.TEXTSPLIT(C167,"_")</f>
        <v>16:0</v>
      </c>
      <c r="H167" cm="1">
        <f t="array" ref="H167:I167">IF(ISBLANK(D167), "", VALUE(_xlfn.TEXTSPLIT(D167,":")))</f>
        <v>16</v>
      </c>
      <c r="I167">
        <v>0</v>
      </c>
      <c r="J167" t="str" cm="1">
        <f t="array" ref="J167">IF(ISBLANK(E167), "", VALUE(_xlfn.TEXTSPLIT(E167,":")))</f>
        <v/>
      </c>
      <c r="L167" t="str" cm="1">
        <f t="array" ref="L167">IF(ISBLANK(F167), "", VALUE(_xlfn.TEXTSPLIT(F167,":")))</f>
        <v/>
      </c>
      <c r="N167" t="str" cm="1">
        <f t="array" ref="N167">IF(ISBLANK(G167), "", VALUE(_xlfn.TEXTSPLIT(G167,":")))</f>
        <v/>
      </c>
      <c r="P167">
        <f t="shared" si="19"/>
        <v>16</v>
      </c>
      <c r="Q167">
        <f t="shared" si="20"/>
        <v>0</v>
      </c>
      <c r="R167" t="str">
        <f t="shared" si="21"/>
        <v>16:0</v>
      </c>
      <c r="S167" t="str">
        <f t="shared" si="18"/>
        <v>LPS 16:0</v>
      </c>
      <c r="T167" t="s">
        <v>200</v>
      </c>
      <c r="U167">
        <v>968241</v>
      </c>
      <c r="V167">
        <v>969036</v>
      </c>
      <c r="W167">
        <v>1299852</v>
      </c>
      <c r="X167">
        <v>1259238</v>
      </c>
      <c r="Y167">
        <v>1258747</v>
      </c>
      <c r="Z167">
        <v>1246990</v>
      </c>
      <c r="AA167">
        <v>1297733</v>
      </c>
      <c r="AB167">
        <v>1214041</v>
      </c>
      <c r="AC167">
        <v>1276861</v>
      </c>
      <c r="AD167">
        <v>1082211</v>
      </c>
      <c r="AE167">
        <v>1113077</v>
      </c>
      <c r="AF167">
        <v>1101525</v>
      </c>
    </row>
    <row r="168" spans="1:32" x14ac:dyDescent="0.3">
      <c r="A168" t="s">
        <v>240</v>
      </c>
      <c r="B168" t="str">
        <f t="shared" si="16"/>
        <v>LPS 17:3</v>
      </c>
      <c r="C168" t="str">
        <f t="shared" si="17"/>
        <v>17:3</v>
      </c>
      <c r="D168" t="str" cm="1">
        <f t="array" ref="D168">_xlfn.TEXTSPLIT(C168,"_")</f>
        <v>17:3</v>
      </c>
      <c r="H168" cm="1">
        <f t="array" ref="H168:I168">IF(ISBLANK(D168), "", VALUE(_xlfn.TEXTSPLIT(D168,":")))</f>
        <v>17</v>
      </c>
      <c r="I168">
        <v>3</v>
      </c>
      <c r="J168" t="str" cm="1">
        <f t="array" ref="J168">IF(ISBLANK(E168), "", VALUE(_xlfn.TEXTSPLIT(E168,":")))</f>
        <v/>
      </c>
      <c r="L168" t="str" cm="1">
        <f t="array" ref="L168">IF(ISBLANK(F168), "", VALUE(_xlfn.TEXTSPLIT(F168,":")))</f>
        <v/>
      </c>
      <c r="N168" t="str" cm="1">
        <f t="array" ref="N168">IF(ISBLANK(G168), "", VALUE(_xlfn.TEXTSPLIT(G168,":")))</f>
        <v/>
      </c>
      <c r="P168">
        <f t="shared" si="19"/>
        <v>17</v>
      </c>
      <c r="Q168">
        <f t="shared" si="20"/>
        <v>3</v>
      </c>
      <c r="R168" t="str">
        <f t="shared" si="21"/>
        <v>17:3</v>
      </c>
      <c r="S168" t="str">
        <f t="shared" si="18"/>
        <v>LPS 17:3</v>
      </c>
      <c r="T168" t="s">
        <v>200</v>
      </c>
      <c r="U168">
        <v>78628</v>
      </c>
      <c r="V168">
        <v>201167</v>
      </c>
      <c r="W168">
        <v>234458</v>
      </c>
      <c r="X168">
        <v>142614</v>
      </c>
      <c r="Y168">
        <v>102847</v>
      </c>
      <c r="Z168">
        <v>62565</v>
      </c>
      <c r="AA168">
        <v>79177</v>
      </c>
      <c r="AB168">
        <v>177881</v>
      </c>
      <c r="AC168">
        <v>101798</v>
      </c>
      <c r="AD168">
        <v>62741</v>
      </c>
      <c r="AE168">
        <v>85876</v>
      </c>
      <c r="AF168">
        <v>88106</v>
      </c>
    </row>
    <row r="169" spans="1:32" x14ac:dyDescent="0.3">
      <c r="A169" t="s">
        <v>245</v>
      </c>
      <c r="B169" t="str">
        <f t="shared" si="16"/>
        <v>LPS 17:2</v>
      </c>
      <c r="C169" t="str">
        <f t="shared" si="17"/>
        <v>17:2</v>
      </c>
      <c r="D169" t="str" cm="1">
        <f t="array" ref="D169">_xlfn.TEXTSPLIT(C169,"_")</f>
        <v>17:2</v>
      </c>
      <c r="H169" cm="1">
        <f t="array" ref="H169:I169">IF(ISBLANK(D169), "", VALUE(_xlfn.TEXTSPLIT(D169,":")))</f>
        <v>17</v>
      </c>
      <c r="I169">
        <v>2</v>
      </c>
      <c r="J169" t="str" cm="1">
        <f t="array" ref="J169">IF(ISBLANK(E169), "", VALUE(_xlfn.TEXTSPLIT(E169,":")))</f>
        <v/>
      </c>
      <c r="L169" t="str" cm="1">
        <f t="array" ref="L169">IF(ISBLANK(F169), "", VALUE(_xlfn.TEXTSPLIT(F169,":")))</f>
        <v/>
      </c>
      <c r="N169" t="str" cm="1">
        <f t="array" ref="N169">IF(ISBLANK(G169), "", VALUE(_xlfn.TEXTSPLIT(G169,":")))</f>
        <v/>
      </c>
      <c r="P169">
        <f t="shared" si="19"/>
        <v>17</v>
      </c>
      <c r="Q169">
        <f t="shared" si="20"/>
        <v>2</v>
      </c>
      <c r="R169" t="str">
        <f t="shared" si="21"/>
        <v>17:2</v>
      </c>
      <c r="S169" t="str">
        <f t="shared" si="18"/>
        <v>LPS 17:2</v>
      </c>
      <c r="T169" t="s">
        <v>200</v>
      </c>
      <c r="U169">
        <v>272095</v>
      </c>
      <c r="V169">
        <v>689704</v>
      </c>
      <c r="W169">
        <v>977965</v>
      </c>
      <c r="X169">
        <v>643524</v>
      </c>
      <c r="Y169">
        <v>139878</v>
      </c>
      <c r="Z169">
        <v>357378</v>
      </c>
      <c r="AA169">
        <v>302789</v>
      </c>
      <c r="AB169">
        <v>296633</v>
      </c>
      <c r="AC169">
        <v>334108</v>
      </c>
      <c r="AD169">
        <v>251384</v>
      </c>
      <c r="AE169">
        <v>396620</v>
      </c>
      <c r="AF169">
        <v>611106</v>
      </c>
    </row>
    <row r="170" spans="1:32" x14ac:dyDescent="0.3">
      <c r="A170" t="s">
        <v>245</v>
      </c>
      <c r="B170" t="str">
        <f t="shared" si="16"/>
        <v>LPS 17:2</v>
      </c>
      <c r="C170" t="str">
        <f t="shared" si="17"/>
        <v>17:2</v>
      </c>
      <c r="D170" t="str" cm="1">
        <f t="array" ref="D170">_xlfn.TEXTSPLIT(C170,"_")</f>
        <v>17:2</v>
      </c>
      <c r="H170" cm="1">
        <f t="array" ref="H170:I170">IF(ISBLANK(D170), "", VALUE(_xlfn.TEXTSPLIT(D170,":")))</f>
        <v>17</v>
      </c>
      <c r="I170">
        <v>2</v>
      </c>
      <c r="J170" t="str" cm="1">
        <f t="array" ref="J170">IF(ISBLANK(E170), "", VALUE(_xlfn.TEXTSPLIT(E170,":")))</f>
        <v/>
      </c>
      <c r="L170" t="str" cm="1">
        <f t="array" ref="L170">IF(ISBLANK(F170), "", VALUE(_xlfn.TEXTSPLIT(F170,":")))</f>
        <v/>
      </c>
      <c r="N170" t="str" cm="1">
        <f t="array" ref="N170">IF(ISBLANK(G170), "", VALUE(_xlfn.TEXTSPLIT(G170,":")))</f>
        <v/>
      </c>
      <c r="P170">
        <f t="shared" si="19"/>
        <v>17</v>
      </c>
      <c r="Q170">
        <f t="shared" si="20"/>
        <v>2</v>
      </c>
      <c r="R170" t="str">
        <f t="shared" si="21"/>
        <v>17:2</v>
      </c>
      <c r="S170" t="str">
        <f t="shared" si="18"/>
        <v>LPS 17:2</v>
      </c>
      <c r="T170" t="s">
        <v>200</v>
      </c>
      <c r="U170">
        <v>1614297</v>
      </c>
      <c r="V170">
        <v>3998659</v>
      </c>
      <c r="W170">
        <v>3463911</v>
      </c>
      <c r="X170">
        <v>2319693</v>
      </c>
      <c r="Y170">
        <v>965399</v>
      </c>
      <c r="Z170">
        <v>1769599</v>
      </c>
      <c r="AA170">
        <v>1781468</v>
      </c>
      <c r="AB170">
        <v>1678923</v>
      </c>
      <c r="AC170">
        <v>1739821</v>
      </c>
      <c r="AD170">
        <v>1784572</v>
      </c>
      <c r="AE170">
        <v>2226233</v>
      </c>
      <c r="AF170">
        <v>2651287</v>
      </c>
    </row>
    <row r="171" spans="1:32" x14ac:dyDescent="0.3">
      <c r="A171" t="s">
        <v>245</v>
      </c>
      <c r="B171" t="str">
        <f t="shared" si="16"/>
        <v>LPS 17:2</v>
      </c>
      <c r="C171" t="str">
        <f t="shared" si="17"/>
        <v>17:2</v>
      </c>
      <c r="D171" t="str" cm="1">
        <f t="array" ref="D171">_xlfn.TEXTSPLIT(C171,"_")</f>
        <v>17:2</v>
      </c>
      <c r="H171" cm="1">
        <f t="array" ref="H171:I171">IF(ISBLANK(D171), "", VALUE(_xlfn.TEXTSPLIT(D171,":")))</f>
        <v>17</v>
      </c>
      <c r="I171">
        <v>2</v>
      </c>
      <c r="J171" t="str" cm="1">
        <f t="array" ref="J171">IF(ISBLANK(E171), "", VALUE(_xlfn.TEXTSPLIT(E171,":")))</f>
        <v/>
      </c>
      <c r="L171" t="str" cm="1">
        <f t="array" ref="L171">IF(ISBLANK(F171), "", VALUE(_xlfn.TEXTSPLIT(F171,":")))</f>
        <v/>
      </c>
      <c r="N171" t="str" cm="1">
        <f t="array" ref="N171">IF(ISBLANK(G171), "", VALUE(_xlfn.TEXTSPLIT(G171,":")))</f>
        <v/>
      </c>
      <c r="P171">
        <f t="shared" si="19"/>
        <v>17</v>
      </c>
      <c r="Q171">
        <f t="shared" si="20"/>
        <v>2</v>
      </c>
      <c r="R171" t="str">
        <f t="shared" si="21"/>
        <v>17:2</v>
      </c>
      <c r="S171" t="str">
        <f t="shared" si="18"/>
        <v>LPS 17:2</v>
      </c>
      <c r="T171" t="s">
        <v>200</v>
      </c>
      <c r="U171">
        <v>325720</v>
      </c>
      <c r="V171">
        <v>704816</v>
      </c>
      <c r="W171">
        <v>744041</v>
      </c>
      <c r="X171">
        <v>648893</v>
      </c>
      <c r="Y171">
        <v>406901</v>
      </c>
      <c r="Z171">
        <v>398096</v>
      </c>
      <c r="AA171">
        <v>474374</v>
      </c>
      <c r="AB171">
        <v>416542</v>
      </c>
      <c r="AC171">
        <v>441256</v>
      </c>
      <c r="AD171">
        <v>461152</v>
      </c>
      <c r="AE171">
        <v>551205</v>
      </c>
      <c r="AF171">
        <v>745718</v>
      </c>
    </row>
    <row r="172" spans="1:32" x14ac:dyDescent="0.3">
      <c r="A172" t="s">
        <v>829</v>
      </c>
      <c r="B172" t="str">
        <f t="shared" si="16"/>
        <v>MLCL 22:6_12:0_17:2</v>
      </c>
      <c r="C172" t="str">
        <f t="shared" si="17"/>
        <v>22:6_12:0_17:2</v>
      </c>
      <c r="D172" t="str" cm="1">
        <f t="array" ref="D172:F172">_xlfn.TEXTSPLIT(C172,"_")</f>
        <v>22:6</v>
      </c>
      <c r="E172" t="str">
        <v>12:0</v>
      </c>
      <c r="F172" t="str">
        <v>17:2</v>
      </c>
      <c r="H172" cm="1">
        <f t="array" ref="H172:I172">IF(ISBLANK(D172), "", VALUE(_xlfn.TEXTSPLIT(D172,":")))</f>
        <v>22</v>
      </c>
      <c r="I172">
        <v>6</v>
      </c>
      <c r="J172" cm="1">
        <f t="array" ref="J172:K172">IF(ISBLANK(E172), "", VALUE(_xlfn.TEXTSPLIT(E172,":")))</f>
        <v>12</v>
      </c>
      <c r="K172">
        <v>0</v>
      </c>
      <c r="L172" cm="1">
        <f t="array" ref="L172:M172">IF(ISBLANK(F172), "", VALUE(_xlfn.TEXTSPLIT(F172,":")))</f>
        <v>17</v>
      </c>
      <c r="M172">
        <v>2</v>
      </c>
      <c r="N172" t="str" cm="1">
        <f t="array" ref="N172">IF(ISBLANK(G172), "", VALUE(_xlfn.TEXTSPLIT(G172,":")))</f>
        <v/>
      </c>
      <c r="P172">
        <f t="shared" si="19"/>
        <v>51</v>
      </c>
      <c r="Q172">
        <f t="shared" si="20"/>
        <v>8</v>
      </c>
      <c r="R172" t="str">
        <f t="shared" si="21"/>
        <v>51:8</v>
      </c>
      <c r="S172" t="str">
        <f t="shared" si="18"/>
        <v>MLCL 51:8</v>
      </c>
      <c r="T172" t="s">
        <v>831</v>
      </c>
      <c r="U172">
        <v>96695</v>
      </c>
      <c r="V172">
        <v>147651</v>
      </c>
      <c r="W172">
        <v>162952</v>
      </c>
      <c r="X172">
        <v>62507</v>
      </c>
      <c r="Y172">
        <v>101152</v>
      </c>
      <c r="Z172">
        <v>128852</v>
      </c>
      <c r="AA172">
        <v>67890</v>
      </c>
      <c r="AB172">
        <v>41078</v>
      </c>
      <c r="AC172">
        <v>49351</v>
      </c>
      <c r="AD172">
        <v>19193</v>
      </c>
      <c r="AE172">
        <v>59377</v>
      </c>
      <c r="AF172">
        <v>68284</v>
      </c>
    </row>
    <row r="173" spans="1:32" x14ac:dyDescent="0.3">
      <c r="A173" t="s">
        <v>835</v>
      </c>
      <c r="B173" t="str">
        <f t="shared" si="16"/>
        <v>MLCL 22:6_12:0_18:2</v>
      </c>
      <c r="C173" t="str">
        <f t="shared" si="17"/>
        <v>22:6_12:0_18:2</v>
      </c>
      <c r="D173" t="str" cm="1">
        <f t="array" ref="D173:F173">_xlfn.TEXTSPLIT(C173,"_")</f>
        <v>22:6</v>
      </c>
      <c r="E173" t="str">
        <v>12:0</v>
      </c>
      <c r="F173" t="str">
        <v>18:2</v>
      </c>
      <c r="H173" cm="1">
        <f t="array" ref="H173:I173">IF(ISBLANK(D173), "", VALUE(_xlfn.TEXTSPLIT(D173,":")))</f>
        <v>22</v>
      </c>
      <c r="I173">
        <v>6</v>
      </c>
      <c r="J173" cm="1">
        <f t="array" ref="J173:K173">IF(ISBLANK(E173), "", VALUE(_xlfn.TEXTSPLIT(E173,":")))</f>
        <v>12</v>
      </c>
      <c r="K173">
        <v>0</v>
      </c>
      <c r="L173" cm="1">
        <f t="array" ref="L173:M173">IF(ISBLANK(F173), "", VALUE(_xlfn.TEXTSPLIT(F173,":")))</f>
        <v>18</v>
      </c>
      <c r="M173">
        <v>2</v>
      </c>
      <c r="N173" t="str" cm="1">
        <f t="array" ref="N173">IF(ISBLANK(G173), "", VALUE(_xlfn.TEXTSPLIT(G173,":")))</f>
        <v/>
      </c>
      <c r="P173">
        <f t="shared" si="19"/>
        <v>52</v>
      </c>
      <c r="Q173">
        <f t="shared" si="20"/>
        <v>8</v>
      </c>
      <c r="R173" t="str">
        <f t="shared" si="21"/>
        <v>52:8</v>
      </c>
      <c r="S173" t="str">
        <f t="shared" si="18"/>
        <v>MLCL 52:8</v>
      </c>
      <c r="T173" t="s">
        <v>831</v>
      </c>
      <c r="U173">
        <v>50458</v>
      </c>
      <c r="V173">
        <v>147852</v>
      </c>
      <c r="W173">
        <v>159949</v>
      </c>
      <c r="X173">
        <v>82224</v>
      </c>
      <c r="Y173">
        <v>17357</v>
      </c>
      <c r="Z173">
        <v>57511</v>
      </c>
      <c r="AA173">
        <v>76883</v>
      </c>
      <c r="AB173">
        <v>66919</v>
      </c>
      <c r="AC173">
        <v>34620</v>
      </c>
      <c r="AD173">
        <v>37491</v>
      </c>
      <c r="AE173">
        <v>44779</v>
      </c>
      <c r="AF173">
        <v>35273</v>
      </c>
    </row>
    <row r="174" spans="1:32" x14ac:dyDescent="0.3">
      <c r="A174" t="s">
        <v>840</v>
      </c>
      <c r="B174" t="str">
        <f t="shared" si="16"/>
        <v>MLCL 22:6_12:0_18:0</v>
      </c>
      <c r="C174" t="str">
        <f t="shared" si="17"/>
        <v>22:6_12:0_18:0</v>
      </c>
      <c r="D174" t="str" cm="1">
        <f t="array" ref="D174:F174">_xlfn.TEXTSPLIT(C174,"_")</f>
        <v>22:6</v>
      </c>
      <c r="E174" t="str">
        <v>12:0</v>
      </c>
      <c r="F174" t="str">
        <v>18:0</v>
      </c>
      <c r="H174" cm="1">
        <f t="array" ref="H174:I174">IF(ISBLANK(D174), "", VALUE(_xlfn.TEXTSPLIT(D174,":")))</f>
        <v>22</v>
      </c>
      <c r="I174">
        <v>6</v>
      </c>
      <c r="J174" cm="1">
        <f t="array" ref="J174:K174">IF(ISBLANK(E174), "", VALUE(_xlfn.TEXTSPLIT(E174,":")))</f>
        <v>12</v>
      </c>
      <c r="K174">
        <v>0</v>
      </c>
      <c r="L174" cm="1">
        <f t="array" ref="L174:M174">IF(ISBLANK(F174), "", VALUE(_xlfn.TEXTSPLIT(F174,":")))</f>
        <v>18</v>
      </c>
      <c r="M174">
        <v>0</v>
      </c>
      <c r="N174" t="str" cm="1">
        <f t="array" ref="N174">IF(ISBLANK(G174), "", VALUE(_xlfn.TEXTSPLIT(G174,":")))</f>
        <v/>
      </c>
      <c r="P174">
        <f t="shared" si="19"/>
        <v>52</v>
      </c>
      <c r="Q174">
        <f t="shared" si="20"/>
        <v>6</v>
      </c>
      <c r="R174" t="str">
        <f t="shared" si="21"/>
        <v>52:6</v>
      </c>
      <c r="S174" t="str">
        <f t="shared" si="18"/>
        <v>MLCL 52:6</v>
      </c>
      <c r="T174" t="s">
        <v>831</v>
      </c>
      <c r="U174">
        <v>23680</v>
      </c>
      <c r="V174">
        <v>61517</v>
      </c>
      <c r="W174">
        <v>90319</v>
      </c>
      <c r="X174">
        <v>94285</v>
      </c>
      <c r="Y174">
        <v>63160</v>
      </c>
      <c r="Z174">
        <v>45653</v>
      </c>
      <c r="AA174">
        <v>109587</v>
      </c>
      <c r="AB174">
        <v>51020</v>
      </c>
      <c r="AC174">
        <v>51820</v>
      </c>
      <c r="AD174">
        <v>71954</v>
      </c>
      <c r="AE174">
        <v>70285</v>
      </c>
      <c r="AF174">
        <v>107909</v>
      </c>
    </row>
    <row r="175" spans="1:32" x14ac:dyDescent="0.3">
      <c r="A175" t="s">
        <v>845</v>
      </c>
      <c r="B175" t="str">
        <f t="shared" si="16"/>
        <v>MLCL 22:6_12:0_19:2</v>
      </c>
      <c r="C175" t="str">
        <f t="shared" si="17"/>
        <v>22:6_12:0_19:2</v>
      </c>
      <c r="D175" t="str" cm="1">
        <f t="array" ref="D175:F175">_xlfn.TEXTSPLIT(C175,"_")</f>
        <v>22:6</v>
      </c>
      <c r="E175" t="str">
        <v>12:0</v>
      </c>
      <c r="F175" t="str">
        <v>19:2</v>
      </c>
      <c r="H175" cm="1">
        <f t="array" ref="H175:I175">IF(ISBLANK(D175), "", VALUE(_xlfn.TEXTSPLIT(D175,":")))</f>
        <v>22</v>
      </c>
      <c r="I175">
        <v>6</v>
      </c>
      <c r="J175" cm="1">
        <f t="array" ref="J175:K175">IF(ISBLANK(E175), "", VALUE(_xlfn.TEXTSPLIT(E175,":")))</f>
        <v>12</v>
      </c>
      <c r="K175">
        <v>0</v>
      </c>
      <c r="L175" cm="1">
        <f t="array" ref="L175:M175">IF(ISBLANK(F175), "", VALUE(_xlfn.TEXTSPLIT(F175,":")))</f>
        <v>19</v>
      </c>
      <c r="M175">
        <v>2</v>
      </c>
      <c r="N175" t="str" cm="1">
        <f t="array" ref="N175">IF(ISBLANK(G175), "", VALUE(_xlfn.TEXTSPLIT(G175,":")))</f>
        <v/>
      </c>
      <c r="P175">
        <f t="shared" si="19"/>
        <v>53</v>
      </c>
      <c r="Q175">
        <f t="shared" si="20"/>
        <v>8</v>
      </c>
      <c r="R175" t="str">
        <f t="shared" si="21"/>
        <v>53:8</v>
      </c>
      <c r="S175" t="str">
        <f t="shared" si="18"/>
        <v>MLCL 53:8</v>
      </c>
      <c r="T175" t="s">
        <v>831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64869</v>
      </c>
      <c r="AB175">
        <v>30515</v>
      </c>
      <c r="AC175">
        <v>70736</v>
      </c>
      <c r="AD175">
        <v>25783</v>
      </c>
      <c r="AE175">
        <v>26533</v>
      </c>
      <c r="AF175">
        <v>62130</v>
      </c>
    </row>
    <row r="176" spans="1:32" x14ac:dyDescent="0.3">
      <c r="A176" t="s">
        <v>850</v>
      </c>
      <c r="B176" t="str">
        <f t="shared" si="16"/>
        <v>MLCL 22:6_12:0_19:0</v>
      </c>
      <c r="C176" t="str">
        <f t="shared" si="17"/>
        <v>22:6_12:0_19:0</v>
      </c>
      <c r="D176" t="str" cm="1">
        <f t="array" ref="D176:F176">_xlfn.TEXTSPLIT(C176,"_")</f>
        <v>22:6</v>
      </c>
      <c r="E176" t="str">
        <v>12:0</v>
      </c>
      <c r="F176" t="str">
        <v>19:0</v>
      </c>
      <c r="H176" cm="1">
        <f t="array" ref="H176:I176">IF(ISBLANK(D176), "", VALUE(_xlfn.TEXTSPLIT(D176,":")))</f>
        <v>22</v>
      </c>
      <c r="I176">
        <v>6</v>
      </c>
      <c r="J176" cm="1">
        <f t="array" ref="J176:K176">IF(ISBLANK(E176), "", VALUE(_xlfn.TEXTSPLIT(E176,":")))</f>
        <v>12</v>
      </c>
      <c r="K176">
        <v>0</v>
      </c>
      <c r="L176" cm="1">
        <f t="array" ref="L176:M176">IF(ISBLANK(F176), "", VALUE(_xlfn.TEXTSPLIT(F176,":")))</f>
        <v>19</v>
      </c>
      <c r="M176">
        <v>0</v>
      </c>
      <c r="N176" t="str" cm="1">
        <f t="array" ref="N176">IF(ISBLANK(G176), "", VALUE(_xlfn.TEXTSPLIT(G176,":")))</f>
        <v/>
      </c>
      <c r="P176">
        <f t="shared" si="19"/>
        <v>53</v>
      </c>
      <c r="Q176">
        <f t="shared" si="20"/>
        <v>6</v>
      </c>
      <c r="R176" t="str">
        <f t="shared" si="21"/>
        <v>53:6</v>
      </c>
      <c r="S176" t="str">
        <f t="shared" si="18"/>
        <v>MLCL 53:6</v>
      </c>
      <c r="T176" t="s">
        <v>831</v>
      </c>
      <c r="U176">
        <v>81520</v>
      </c>
      <c r="V176">
        <v>102017</v>
      </c>
      <c r="W176">
        <v>128489</v>
      </c>
      <c r="X176">
        <v>73717</v>
      </c>
      <c r="Y176">
        <v>25060</v>
      </c>
      <c r="Z176">
        <v>47102</v>
      </c>
      <c r="AA176">
        <v>46836</v>
      </c>
      <c r="AB176">
        <v>112138</v>
      </c>
      <c r="AC176">
        <v>55585</v>
      </c>
      <c r="AD176">
        <v>69820</v>
      </c>
      <c r="AE176">
        <v>72600</v>
      </c>
      <c r="AF176">
        <v>69634</v>
      </c>
    </row>
    <row r="177" spans="1:32" x14ac:dyDescent="0.3">
      <c r="A177" t="s">
        <v>850</v>
      </c>
      <c r="B177" t="str">
        <f t="shared" si="16"/>
        <v>MLCL 22:6_12:0_19:0</v>
      </c>
      <c r="C177" t="str">
        <f t="shared" si="17"/>
        <v>22:6_12:0_19:0</v>
      </c>
      <c r="D177" t="str" cm="1">
        <f t="array" ref="D177:F177">_xlfn.TEXTSPLIT(C177,"_")</f>
        <v>22:6</v>
      </c>
      <c r="E177" t="str">
        <v>12:0</v>
      </c>
      <c r="F177" t="str">
        <v>19:0</v>
      </c>
      <c r="H177" cm="1">
        <f t="array" ref="H177:I177">IF(ISBLANK(D177), "", VALUE(_xlfn.TEXTSPLIT(D177,":")))</f>
        <v>22</v>
      </c>
      <c r="I177">
        <v>6</v>
      </c>
      <c r="J177" cm="1">
        <f t="array" ref="J177:K177">IF(ISBLANK(E177), "", VALUE(_xlfn.TEXTSPLIT(E177,":")))</f>
        <v>12</v>
      </c>
      <c r="K177">
        <v>0</v>
      </c>
      <c r="L177" cm="1">
        <f t="array" ref="L177:M177">IF(ISBLANK(F177), "", VALUE(_xlfn.TEXTSPLIT(F177,":")))</f>
        <v>19</v>
      </c>
      <c r="M177">
        <v>0</v>
      </c>
      <c r="N177" t="str" cm="1">
        <f t="array" ref="N177">IF(ISBLANK(G177), "", VALUE(_xlfn.TEXTSPLIT(G177,":")))</f>
        <v/>
      </c>
      <c r="P177">
        <f t="shared" si="19"/>
        <v>53</v>
      </c>
      <c r="Q177">
        <f t="shared" si="20"/>
        <v>6</v>
      </c>
      <c r="R177" t="str">
        <f t="shared" si="21"/>
        <v>53:6</v>
      </c>
      <c r="S177" t="str">
        <f t="shared" si="18"/>
        <v>MLCL 53:6</v>
      </c>
      <c r="T177" t="s">
        <v>831</v>
      </c>
      <c r="U177">
        <v>101675</v>
      </c>
      <c r="V177">
        <v>138713</v>
      </c>
      <c r="W177">
        <v>188893</v>
      </c>
      <c r="X177">
        <v>154925</v>
      </c>
      <c r="Y177">
        <v>155827</v>
      </c>
      <c r="Z177">
        <v>117169</v>
      </c>
      <c r="AA177">
        <v>184779</v>
      </c>
      <c r="AB177">
        <v>172470</v>
      </c>
      <c r="AC177">
        <v>103494</v>
      </c>
      <c r="AD177">
        <v>107954</v>
      </c>
      <c r="AE177">
        <v>135933</v>
      </c>
      <c r="AF177">
        <v>168780</v>
      </c>
    </row>
    <row r="178" spans="1:32" x14ac:dyDescent="0.3">
      <c r="A178" t="s">
        <v>856</v>
      </c>
      <c r="B178" t="str">
        <f t="shared" si="16"/>
        <v>MLCL 22:6_15:2_22:6</v>
      </c>
      <c r="C178" t="str">
        <f t="shared" si="17"/>
        <v>22:6_15:2_22:6</v>
      </c>
      <c r="D178" t="str" cm="1">
        <f t="array" ref="D178:F178">_xlfn.TEXTSPLIT(C178,"_")</f>
        <v>22:6</v>
      </c>
      <c r="E178" t="str">
        <v>15:2</v>
      </c>
      <c r="F178" t="str">
        <v>22:6</v>
      </c>
      <c r="H178" cm="1">
        <f t="array" ref="H178:I178">IF(ISBLANK(D178), "", VALUE(_xlfn.TEXTSPLIT(D178,":")))</f>
        <v>22</v>
      </c>
      <c r="I178">
        <v>6</v>
      </c>
      <c r="J178" cm="1">
        <f t="array" ref="J178:K178">IF(ISBLANK(E178), "", VALUE(_xlfn.TEXTSPLIT(E178,":")))</f>
        <v>15</v>
      </c>
      <c r="K178">
        <v>2</v>
      </c>
      <c r="L178" cm="1">
        <f t="array" ref="L178:M178">IF(ISBLANK(F178), "", VALUE(_xlfn.TEXTSPLIT(F178,":")))</f>
        <v>22</v>
      </c>
      <c r="M178">
        <v>6</v>
      </c>
      <c r="N178" t="str" cm="1">
        <f t="array" ref="N178">IF(ISBLANK(G178), "", VALUE(_xlfn.TEXTSPLIT(G178,":")))</f>
        <v/>
      </c>
      <c r="P178">
        <f t="shared" si="19"/>
        <v>59</v>
      </c>
      <c r="Q178">
        <f t="shared" si="20"/>
        <v>14</v>
      </c>
      <c r="R178" t="str">
        <f t="shared" si="21"/>
        <v>59:14</v>
      </c>
      <c r="S178" t="str">
        <f t="shared" si="18"/>
        <v>MLCL 59:14</v>
      </c>
      <c r="T178" t="s">
        <v>831</v>
      </c>
      <c r="U178">
        <v>57898</v>
      </c>
      <c r="V178">
        <v>75323</v>
      </c>
      <c r="W178">
        <v>132205</v>
      </c>
      <c r="X178">
        <v>89001</v>
      </c>
      <c r="Y178">
        <v>21537</v>
      </c>
      <c r="Z178">
        <v>89382</v>
      </c>
      <c r="AA178">
        <v>114323</v>
      </c>
      <c r="AB178">
        <v>59550</v>
      </c>
      <c r="AC178">
        <v>106428</v>
      </c>
      <c r="AD178">
        <v>51898</v>
      </c>
      <c r="AE178">
        <v>66458</v>
      </c>
      <c r="AF178">
        <v>65095</v>
      </c>
    </row>
    <row r="179" spans="1:32" x14ac:dyDescent="0.3">
      <c r="A179" t="s">
        <v>856</v>
      </c>
      <c r="B179" t="str">
        <f t="shared" si="16"/>
        <v>MLCL 22:6_15:2_22:6</v>
      </c>
      <c r="C179" t="str">
        <f t="shared" si="17"/>
        <v>22:6_15:2_22:6</v>
      </c>
      <c r="D179" t="str" cm="1">
        <f t="array" ref="D179:F179">_xlfn.TEXTSPLIT(C179,"_")</f>
        <v>22:6</v>
      </c>
      <c r="E179" t="str">
        <v>15:2</v>
      </c>
      <c r="F179" t="str">
        <v>22:6</v>
      </c>
      <c r="H179" cm="1">
        <f t="array" ref="H179:I179">IF(ISBLANK(D179), "", VALUE(_xlfn.TEXTSPLIT(D179,":")))</f>
        <v>22</v>
      </c>
      <c r="I179">
        <v>6</v>
      </c>
      <c r="J179" cm="1">
        <f t="array" ref="J179:K179">IF(ISBLANK(E179), "", VALUE(_xlfn.TEXTSPLIT(E179,":")))</f>
        <v>15</v>
      </c>
      <c r="K179">
        <v>2</v>
      </c>
      <c r="L179" cm="1">
        <f t="array" ref="L179:M179">IF(ISBLANK(F179), "", VALUE(_xlfn.TEXTSPLIT(F179,":")))</f>
        <v>22</v>
      </c>
      <c r="M179">
        <v>6</v>
      </c>
      <c r="N179" t="str" cm="1">
        <f t="array" ref="N179">IF(ISBLANK(G179), "", VALUE(_xlfn.TEXTSPLIT(G179,":")))</f>
        <v/>
      </c>
      <c r="P179">
        <f t="shared" si="19"/>
        <v>59</v>
      </c>
      <c r="Q179">
        <f t="shared" si="20"/>
        <v>14</v>
      </c>
      <c r="R179" t="str">
        <f t="shared" si="21"/>
        <v>59:14</v>
      </c>
      <c r="S179" t="str">
        <f t="shared" si="18"/>
        <v>MLCL 59:14</v>
      </c>
      <c r="T179" t="s">
        <v>831</v>
      </c>
      <c r="U179">
        <v>56728</v>
      </c>
      <c r="V179">
        <v>46138</v>
      </c>
      <c r="W179">
        <v>91965</v>
      </c>
      <c r="X179">
        <v>34097</v>
      </c>
      <c r="Y179">
        <v>26571</v>
      </c>
      <c r="Z179">
        <v>36390</v>
      </c>
      <c r="AA179">
        <v>46717</v>
      </c>
      <c r="AB179">
        <v>18745</v>
      </c>
      <c r="AC179">
        <v>29523</v>
      </c>
      <c r="AD179">
        <v>42058</v>
      </c>
      <c r="AE179">
        <v>76640</v>
      </c>
      <c r="AF179">
        <v>30866</v>
      </c>
    </row>
    <row r="180" spans="1:32" x14ac:dyDescent="0.3">
      <c r="A180" t="s">
        <v>862</v>
      </c>
      <c r="B180" t="str">
        <f t="shared" si="16"/>
        <v>MLCL 22:0_16:0_22:0</v>
      </c>
      <c r="C180" t="str">
        <f t="shared" si="17"/>
        <v>22:0_16:0_22:0</v>
      </c>
      <c r="D180" t="str" cm="1">
        <f t="array" ref="D180:F180">_xlfn.TEXTSPLIT(C180,"_")</f>
        <v>22:0</v>
      </c>
      <c r="E180" t="str">
        <v>16:0</v>
      </c>
      <c r="F180" t="str">
        <v>22:0</v>
      </c>
      <c r="H180" cm="1">
        <f t="array" ref="H180:I180">IF(ISBLANK(D180), "", VALUE(_xlfn.TEXTSPLIT(D180,":")))</f>
        <v>22</v>
      </c>
      <c r="I180">
        <v>0</v>
      </c>
      <c r="J180" cm="1">
        <f t="array" ref="J180:K180">IF(ISBLANK(E180), "", VALUE(_xlfn.TEXTSPLIT(E180,":")))</f>
        <v>16</v>
      </c>
      <c r="K180">
        <v>0</v>
      </c>
      <c r="L180" cm="1">
        <f t="array" ref="L180:M180">IF(ISBLANK(F180), "", VALUE(_xlfn.TEXTSPLIT(F180,":")))</f>
        <v>22</v>
      </c>
      <c r="M180">
        <v>0</v>
      </c>
      <c r="N180" t="str" cm="1">
        <f t="array" ref="N180">IF(ISBLANK(G180), "", VALUE(_xlfn.TEXTSPLIT(G180,":")))</f>
        <v/>
      </c>
      <c r="P180">
        <f t="shared" si="19"/>
        <v>60</v>
      </c>
      <c r="Q180">
        <f t="shared" si="20"/>
        <v>0</v>
      </c>
      <c r="R180" t="str">
        <f t="shared" si="21"/>
        <v>60:0</v>
      </c>
      <c r="S180" t="str">
        <f t="shared" si="18"/>
        <v>MLCL 60:0</v>
      </c>
      <c r="T180" t="s">
        <v>831</v>
      </c>
      <c r="U180">
        <v>149294</v>
      </c>
      <c r="V180">
        <v>103115</v>
      </c>
      <c r="W180">
        <v>133083</v>
      </c>
      <c r="X180">
        <v>265707</v>
      </c>
      <c r="Y180">
        <v>202227</v>
      </c>
      <c r="Z180">
        <v>340768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 t="s">
        <v>874</v>
      </c>
      <c r="B181" t="str">
        <f t="shared" si="16"/>
        <v>MLCL 22:1_17:0_22:0</v>
      </c>
      <c r="C181" t="str">
        <f t="shared" si="17"/>
        <v>22:1_17:0_22:0</v>
      </c>
      <c r="D181" t="str" cm="1">
        <f t="array" ref="D181:F181">_xlfn.TEXTSPLIT(C181,"_")</f>
        <v>22:1</v>
      </c>
      <c r="E181" t="str">
        <v>17:0</v>
      </c>
      <c r="F181" t="str">
        <v>22:0</v>
      </c>
      <c r="H181" cm="1">
        <f t="array" ref="H181:I181">IF(ISBLANK(D181), "", VALUE(_xlfn.TEXTSPLIT(D181,":")))</f>
        <v>22</v>
      </c>
      <c r="I181">
        <v>1</v>
      </c>
      <c r="J181" cm="1">
        <f t="array" ref="J181:K181">IF(ISBLANK(E181), "", VALUE(_xlfn.TEXTSPLIT(E181,":")))</f>
        <v>17</v>
      </c>
      <c r="K181">
        <v>0</v>
      </c>
      <c r="L181" cm="1">
        <f t="array" ref="L181:M181">IF(ISBLANK(F181), "", VALUE(_xlfn.TEXTSPLIT(F181,":")))</f>
        <v>22</v>
      </c>
      <c r="M181">
        <v>0</v>
      </c>
      <c r="N181" t="str" cm="1">
        <f t="array" ref="N181">IF(ISBLANK(G181), "", VALUE(_xlfn.TEXTSPLIT(G181,":")))</f>
        <v/>
      </c>
      <c r="P181">
        <f t="shared" si="19"/>
        <v>61</v>
      </c>
      <c r="Q181">
        <f t="shared" si="20"/>
        <v>1</v>
      </c>
      <c r="R181" t="str">
        <f t="shared" si="21"/>
        <v>61:1</v>
      </c>
      <c r="S181" t="str">
        <f t="shared" si="18"/>
        <v>MLCL 61:1</v>
      </c>
      <c r="T181" t="s">
        <v>831</v>
      </c>
      <c r="U181">
        <v>179483</v>
      </c>
      <c r="V181">
        <v>213066</v>
      </c>
      <c r="W181">
        <v>311793</v>
      </c>
      <c r="X181">
        <v>218322</v>
      </c>
      <c r="Y181">
        <v>289021</v>
      </c>
      <c r="Z181">
        <v>155190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 t="s">
        <v>879</v>
      </c>
      <c r="B182" t="str">
        <f t="shared" si="16"/>
        <v>MLCL 22:0_17:0_22:0</v>
      </c>
      <c r="C182" t="str">
        <f t="shared" si="17"/>
        <v>22:0_17:0_22:0</v>
      </c>
      <c r="D182" t="str" cm="1">
        <f t="array" ref="D182:F182">_xlfn.TEXTSPLIT(C182,"_")</f>
        <v>22:0</v>
      </c>
      <c r="E182" t="str">
        <v>17:0</v>
      </c>
      <c r="F182" t="str">
        <v>22:0</v>
      </c>
      <c r="H182" cm="1">
        <f t="array" ref="H182:I182">IF(ISBLANK(D182), "", VALUE(_xlfn.TEXTSPLIT(D182,":")))</f>
        <v>22</v>
      </c>
      <c r="I182">
        <v>0</v>
      </c>
      <c r="J182" cm="1">
        <f t="array" ref="J182:K182">IF(ISBLANK(E182), "", VALUE(_xlfn.TEXTSPLIT(E182,":")))</f>
        <v>17</v>
      </c>
      <c r="K182">
        <v>0</v>
      </c>
      <c r="L182" cm="1">
        <f t="array" ref="L182:M182">IF(ISBLANK(F182), "", VALUE(_xlfn.TEXTSPLIT(F182,":")))</f>
        <v>22</v>
      </c>
      <c r="M182">
        <v>0</v>
      </c>
      <c r="N182" t="str" cm="1">
        <f t="array" ref="N182">IF(ISBLANK(G182), "", VALUE(_xlfn.TEXTSPLIT(G182,":")))</f>
        <v/>
      </c>
      <c r="P182">
        <f t="shared" si="19"/>
        <v>61</v>
      </c>
      <c r="Q182">
        <f t="shared" si="20"/>
        <v>0</v>
      </c>
      <c r="R182" t="str">
        <f t="shared" si="21"/>
        <v>61:0</v>
      </c>
      <c r="S182" t="str">
        <f t="shared" si="18"/>
        <v>MLCL 61:0</v>
      </c>
      <c r="T182" t="s">
        <v>831</v>
      </c>
      <c r="U182">
        <v>182308</v>
      </c>
      <c r="V182">
        <v>273306</v>
      </c>
      <c r="W182">
        <v>87367</v>
      </c>
      <c r="X182">
        <v>178887</v>
      </c>
      <c r="Y182">
        <v>297084</v>
      </c>
      <c r="Z182">
        <v>355583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t="s">
        <v>890</v>
      </c>
      <c r="B183" t="str">
        <f t="shared" si="16"/>
        <v>MLCL 22:5_18:0_22:0</v>
      </c>
      <c r="C183" t="str">
        <f t="shared" si="17"/>
        <v>22:5_18:0_22:0</v>
      </c>
      <c r="D183" t="str" cm="1">
        <f t="array" ref="D183:F183">_xlfn.TEXTSPLIT(C183,"_")</f>
        <v>22:5</v>
      </c>
      <c r="E183" t="str">
        <v>18:0</v>
      </c>
      <c r="F183" t="str">
        <v>22:0</v>
      </c>
      <c r="H183" cm="1">
        <f t="array" ref="H183:I183">IF(ISBLANK(D183), "", VALUE(_xlfn.TEXTSPLIT(D183,":")))</f>
        <v>22</v>
      </c>
      <c r="I183">
        <v>5</v>
      </c>
      <c r="J183" cm="1">
        <f t="array" ref="J183:K183">IF(ISBLANK(E183), "", VALUE(_xlfn.TEXTSPLIT(E183,":")))</f>
        <v>18</v>
      </c>
      <c r="K183">
        <v>0</v>
      </c>
      <c r="L183" cm="1">
        <f t="array" ref="L183:M183">IF(ISBLANK(F183), "", VALUE(_xlfn.TEXTSPLIT(F183,":")))</f>
        <v>22</v>
      </c>
      <c r="M183">
        <v>0</v>
      </c>
      <c r="N183" t="str" cm="1">
        <f t="array" ref="N183">IF(ISBLANK(G183), "", VALUE(_xlfn.TEXTSPLIT(G183,":")))</f>
        <v/>
      </c>
      <c r="P183">
        <f t="shared" si="19"/>
        <v>62</v>
      </c>
      <c r="Q183">
        <f t="shared" si="20"/>
        <v>5</v>
      </c>
      <c r="R183" t="str">
        <f t="shared" si="21"/>
        <v>62:5</v>
      </c>
      <c r="S183" t="str">
        <f t="shared" si="18"/>
        <v>MLCL 62:5</v>
      </c>
      <c r="T183" t="s">
        <v>831</v>
      </c>
      <c r="U183">
        <v>136667</v>
      </c>
      <c r="V183">
        <v>310447</v>
      </c>
      <c r="W183">
        <v>78005</v>
      </c>
      <c r="X183">
        <v>0</v>
      </c>
      <c r="Y183">
        <v>0</v>
      </c>
      <c r="Z183">
        <v>0</v>
      </c>
      <c r="AA183">
        <v>368538</v>
      </c>
      <c r="AB183">
        <v>215407</v>
      </c>
      <c r="AC183">
        <v>211174</v>
      </c>
      <c r="AD183">
        <v>0</v>
      </c>
      <c r="AE183">
        <v>0</v>
      </c>
      <c r="AF183">
        <v>0</v>
      </c>
    </row>
    <row r="184" spans="1:32" x14ac:dyDescent="0.3">
      <c r="A184" t="s">
        <v>907</v>
      </c>
      <c r="B184" t="str">
        <f t="shared" si="16"/>
        <v>MLCL 22:1_18:0_22:0</v>
      </c>
      <c r="C184" t="str">
        <f t="shared" si="17"/>
        <v>22:1_18:0_22:0</v>
      </c>
      <c r="D184" t="str" cm="1">
        <f t="array" ref="D184:F184">_xlfn.TEXTSPLIT(C184,"_")</f>
        <v>22:1</v>
      </c>
      <c r="E184" t="str">
        <v>18:0</v>
      </c>
      <c r="F184" t="str">
        <v>22:0</v>
      </c>
      <c r="H184" cm="1">
        <f t="array" ref="H184:I184">IF(ISBLANK(D184), "", VALUE(_xlfn.TEXTSPLIT(D184,":")))</f>
        <v>22</v>
      </c>
      <c r="I184">
        <v>1</v>
      </c>
      <c r="J184" cm="1">
        <f t="array" ref="J184:K184">IF(ISBLANK(E184), "", VALUE(_xlfn.TEXTSPLIT(E184,":")))</f>
        <v>18</v>
      </c>
      <c r="K184">
        <v>0</v>
      </c>
      <c r="L184" cm="1">
        <f t="array" ref="L184:M184">IF(ISBLANK(F184), "", VALUE(_xlfn.TEXTSPLIT(F184,":")))</f>
        <v>22</v>
      </c>
      <c r="M184">
        <v>0</v>
      </c>
      <c r="N184" t="str" cm="1">
        <f t="array" ref="N184">IF(ISBLANK(G184), "", VALUE(_xlfn.TEXTSPLIT(G184,":")))</f>
        <v/>
      </c>
      <c r="P184">
        <f t="shared" si="19"/>
        <v>62</v>
      </c>
      <c r="Q184">
        <f t="shared" si="20"/>
        <v>1</v>
      </c>
      <c r="R184" t="str">
        <f t="shared" si="21"/>
        <v>62:1</v>
      </c>
      <c r="S184" t="str">
        <f t="shared" si="18"/>
        <v>MLCL 62:1</v>
      </c>
      <c r="T184" t="s">
        <v>831</v>
      </c>
      <c r="U184">
        <v>482710</v>
      </c>
      <c r="V184">
        <v>556056</v>
      </c>
      <c r="W184">
        <v>421015</v>
      </c>
      <c r="X184">
        <v>781524</v>
      </c>
      <c r="Y184">
        <v>554877</v>
      </c>
      <c r="Z184">
        <v>434684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">
      <c r="A185" t="s">
        <v>918</v>
      </c>
      <c r="B185" t="str">
        <f t="shared" si="16"/>
        <v>MLCL 22:0_18:0_22:0</v>
      </c>
      <c r="C185" t="str">
        <f t="shared" si="17"/>
        <v>22:0_18:0_22:0</v>
      </c>
      <c r="D185" t="str" cm="1">
        <f t="array" ref="D185:F185">_xlfn.TEXTSPLIT(C185,"_")</f>
        <v>22:0</v>
      </c>
      <c r="E185" t="str">
        <v>18:0</v>
      </c>
      <c r="F185" t="str">
        <v>22:0</v>
      </c>
      <c r="H185" cm="1">
        <f t="array" ref="H185:I185">IF(ISBLANK(D185), "", VALUE(_xlfn.TEXTSPLIT(D185,":")))</f>
        <v>22</v>
      </c>
      <c r="I185">
        <v>0</v>
      </c>
      <c r="J185" cm="1">
        <f t="array" ref="J185:K185">IF(ISBLANK(E185), "", VALUE(_xlfn.TEXTSPLIT(E185,":")))</f>
        <v>18</v>
      </c>
      <c r="K185">
        <v>0</v>
      </c>
      <c r="L185" cm="1">
        <f t="array" ref="L185:M185">IF(ISBLANK(F185), "", VALUE(_xlfn.TEXTSPLIT(F185,":")))</f>
        <v>22</v>
      </c>
      <c r="M185">
        <v>0</v>
      </c>
      <c r="N185" t="str" cm="1">
        <f t="array" ref="N185">IF(ISBLANK(G185), "", VALUE(_xlfn.TEXTSPLIT(G185,":")))</f>
        <v/>
      </c>
      <c r="P185">
        <f t="shared" si="19"/>
        <v>62</v>
      </c>
      <c r="Q185">
        <f t="shared" si="20"/>
        <v>0</v>
      </c>
      <c r="R185" t="str">
        <f t="shared" si="21"/>
        <v>62:0</v>
      </c>
      <c r="S185" t="str">
        <f t="shared" si="18"/>
        <v>MLCL 62:0</v>
      </c>
      <c r="T185" t="s">
        <v>831</v>
      </c>
      <c r="U185">
        <v>705735</v>
      </c>
      <c r="V185">
        <v>1276327</v>
      </c>
      <c r="W185">
        <v>585018</v>
      </c>
      <c r="X185">
        <v>726585</v>
      </c>
      <c r="Y185">
        <v>2189610</v>
      </c>
      <c r="Z185">
        <v>1555898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">
      <c r="A186" t="s">
        <v>923</v>
      </c>
      <c r="B186" t="str">
        <f t="shared" si="16"/>
        <v>MLCL 22:5_19:0_22:0</v>
      </c>
      <c r="C186" t="str">
        <f t="shared" si="17"/>
        <v>22:5_19:0_22:0</v>
      </c>
      <c r="D186" t="str" cm="1">
        <f t="array" ref="D186:F186">_xlfn.TEXTSPLIT(C186,"_")</f>
        <v>22:5</v>
      </c>
      <c r="E186" t="str">
        <v>19:0</v>
      </c>
      <c r="F186" t="str">
        <v>22:0</v>
      </c>
      <c r="H186" cm="1">
        <f t="array" ref="H186:I186">IF(ISBLANK(D186), "", VALUE(_xlfn.TEXTSPLIT(D186,":")))</f>
        <v>22</v>
      </c>
      <c r="I186">
        <v>5</v>
      </c>
      <c r="J186" cm="1">
        <f t="array" ref="J186:K186">IF(ISBLANK(E186), "", VALUE(_xlfn.TEXTSPLIT(E186,":")))</f>
        <v>19</v>
      </c>
      <c r="K186">
        <v>0</v>
      </c>
      <c r="L186" cm="1">
        <f t="array" ref="L186:M186">IF(ISBLANK(F186), "", VALUE(_xlfn.TEXTSPLIT(F186,":")))</f>
        <v>22</v>
      </c>
      <c r="M186">
        <v>0</v>
      </c>
      <c r="N186" t="str" cm="1">
        <f t="array" ref="N186">IF(ISBLANK(G186), "", VALUE(_xlfn.TEXTSPLIT(G186,":")))</f>
        <v/>
      </c>
      <c r="P186">
        <f t="shared" si="19"/>
        <v>63</v>
      </c>
      <c r="Q186">
        <f t="shared" si="20"/>
        <v>5</v>
      </c>
      <c r="R186" t="str">
        <f t="shared" si="21"/>
        <v>63:5</v>
      </c>
      <c r="S186" t="str">
        <f t="shared" si="18"/>
        <v>MLCL 63:5</v>
      </c>
      <c r="T186" t="s">
        <v>831</v>
      </c>
      <c r="U186">
        <v>137500</v>
      </c>
      <c r="V186">
        <v>332158</v>
      </c>
      <c r="W186">
        <v>93028</v>
      </c>
      <c r="X186">
        <v>0</v>
      </c>
      <c r="Y186">
        <v>0</v>
      </c>
      <c r="Z186">
        <v>0</v>
      </c>
      <c r="AA186">
        <v>101739</v>
      </c>
      <c r="AB186">
        <v>263545</v>
      </c>
      <c r="AC186">
        <v>199541</v>
      </c>
      <c r="AD186">
        <v>0</v>
      </c>
      <c r="AE186">
        <v>0</v>
      </c>
      <c r="AF186">
        <v>0</v>
      </c>
    </row>
    <row r="187" spans="1:32" x14ac:dyDescent="0.3">
      <c r="A187" t="s">
        <v>928</v>
      </c>
      <c r="B187" t="str">
        <f t="shared" si="16"/>
        <v>MLCL 22:4_19:0_22:0</v>
      </c>
      <c r="C187" t="str">
        <f t="shared" si="17"/>
        <v>22:4_19:0_22:0</v>
      </c>
      <c r="D187" t="str" cm="1">
        <f t="array" ref="D187:F187">_xlfn.TEXTSPLIT(C187,"_")</f>
        <v>22:4</v>
      </c>
      <c r="E187" t="str">
        <v>19:0</v>
      </c>
      <c r="F187" t="str">
        <v>22:0</v>
      </c>
      <c r="H187" cm="1">
        <f t="array" ref="H187:I187">IF(ISBLANK(D187), "", VALUE(_xlfn.TEXTSPLIT(D187,":")))</f>
        <v>22</v>
      </c>
      <c r="I187">
        <v>4</v>
      </c>
      <c r="J187" cm="1">
        <f t="array" ref="J187:K187">IF(ISBLANK(E187), "", VALUE(_xlfn.TEXTSPLIT(E187,":")))</f>
        <v>19</v>
      </c>
      <c r="K187">
        <v>0</v>
      </c>
      <c r="L187" cm="1">
        <f t="array" ref="L187:M187">IF(ISBLANK(F187), "", VALUE(_xlfn.TEXTSPLIT(F187,":")))</f>
        <v>22</v>
      </c>
      <c r="M187">
        <v>0</v>
      </c>
      <c r="N187" t="str" cm="1">
        <f t="array" ref="N187">IF(ISBLANK(G187), "", VALUE(_xlfn.TEXTSPLIT(G187,":")))</f>
        <v/>
      </c>
      <c r="P187">
        <f t="shared" si="19"/>
        <v>63</v>
      </c>
      <c r="Q187">
        <f t="shared" si="20"/>
        <v>4</v>
      </c>
      <c r="R187" t="str">
        <f t="shared" si="21"/>
        <v>63:4</v>
      </c>
      <c r="S187" t="str">
        <f t="shared" si="18"/>
        <v>MLCL 63:4</v>
      </c>
      <c r="T187" t="s">
        <v>831</v>
      </c>
      <c r="U187">
        <v>102640</v>
      </c>
      <c r="V187">
        <v>61457</v>
      </c>
      <c r="W187">
        <v>61154</v>
      </c>
      <c r="X187">
        <v>0</v>
      </c>
      <c r="Y187">
        <v>0</v>
      </c>
      <c r="Z187">
        <v>0</v>
      </c>
      <c r="AA187">
        <v>72992</v>
      </c>
      <c r="AB187">
        <v>54752</v>
      </c>
      <c r="AC187">
        <v>36115</v>
      </c>
      <c r="AD187">
        <v>0</v>
      </c>
      <c r="AE187">
        <v>0</v>
      </c>
      <c r="AF187">
        <v>0</v>
      </c>
    </row>
    <row r="188" spans="1:32" x14ac:dyDescent="0.3">
      <c r="A188" t="s">
        <v>943</v>
      </c>
      <c r="B188" t="str">
        <f t="shared" si="16"/>
        <v>MLCL 22:3_19:0_22:0</v>
      </c>
      <c r="C188" t="str">
        <f t="shared" si="17"/>
        <v>22:3_19:0_22:0</v>
      </c>
      <c r="D188" t="str" cm="1">
        <f t="array" ref="D188:F188">_xlfn.TEXTSPLIT(C188,"_")</f>
        <v>22:3</v>
      </c>
      <c r="E188" t="str">
        <v>19:0</v>
      </c>
      <c r="F188" t="str">
        <v>22:0</v>
      </c>
      <c r="H188" cm="1">
        <f t="array" ref="H188:I188">IF(ISBLANK(D188), "", VALUE(_xlfn.TEXTSPLIT(D188,":")))</f>
        <v>22</v>
      </c>
      <c r="I188">
        <v>3</v>
      </c>
      <c r="J188" cm="1">
        <f t="array" ref="J188:K188">IF(ISBLANK(E188), "", VALUE(_xlfn.TEXTSPLIT(E188,":")))</f>
        <v>19</v>
      </c>
      <c r="K188">
        <v>0</v>
      </c>
      <c r="L188" cm="1">
        <f t="array" ref="L188:M188">IF(ISBLANK(F188), "", VALUE(_xlfn.TEXTSPLIT(F188,":")))</f>
        <v>22</v>
      </c>
      <c r="M188">
        <v>0</v>
      </c>
      <c r="N188" t="str" cm="1">
        <f t="array" ref="N188">IF(ISBLANK(G188), "", VALUE(_xlfn.TEXTSPLIT(G188,":")))</f>
        <v/>
      </c>
      <c r="P188">
        <f t="shared" si="19"/>
        <v>63</v>
      </c>
      <c r="Q188">
        <f t="shared" si="20"/>
        <v>3</v>
      </c>
      <c r="R188" t="str">
        <f t="shared" si="21"/>
        <v>63:3</v>
      </c>
      <c r="S188" t="str">
        <f t="shared" si="18"/>
        <v>MLCL 63:3</v>
      </c>
      <c r="T188" t="s">
        <v>831</v>
      </c>
      <c r="U188">
        <v>437182</v>
      </c>
      <c r="V188">
        <v>153740</v>
      </c>
      <c r="W188">
        <v>438296</v>
      </c>
      <c r="X188">
        <v>235025</v>
      </c>
      <c r="Y188">
        <v>306253</v>
      </c>
      <c r="Z188">
        <v>386438</v>
      </c>
      <c r="AA188">
        <v>0</v>
      </c>
      <c r="AB188">
        <v>0</v>
      </c>
      <c r="AC188">
        <v>15842</v>
      </c>
      <c r="AD188">
        <v>0</v>
      </c>
      <c r="AE188">
        <v>0</v>
      </c>
      <c r="AF188">
        <v>0</v>
      </c>
    </row>
    <row r="189" spans="1:32" x14ac:dyDescent="0.3">
      <c r="A189" t="s">
        <v>948</v>
      </c>
      <c r="B189" t="str">
        <f t="shared" si="16"/>
        <v>MLCL 22:2_19:0_22:0</v>
      </c>
      <c r="C189" t="str">
        <f t="shared" si="17"/>
        <v>22:2_19:0_22:0</v>
      </c>
      <c r="D189" t="str" cm="1">
        <f t="array" ref="D189:F189">_xlfn.TEXTSPLIT(C189,"_")</f>
        <v>22:2</v>
      </c>
      <c r="E189" t="str">
        <v>19:0</v>
      </c>
      <c r="F189" t="str">
        <v>22:0</v>
      </c>
      <c r="H189" cm="1">
        <f t="array" ref="H189:I189">IF(ISBLANK(D189), "", VALUE(_xlfn.TEXTSPLIT(D189,":")))</f>
        <v>22</v>
      </c>
      <c r="I189">
        <v>2</v>
      </c>
      <c r="J189" cm="1">
        <f t="array" ref="J189:K189">IF(ISBLANK(E189), "", VALUE(_xlfn.TEXTSPLIT(E189,":")))</f>
        <v>19</v>
      </c>
      <c r="K189">
        <v>0</v>
      </c>
      <c r="L189" cm="1">
        <f t="array" ref="L189:M189">IF(ISBLANK(F189), "", VALUE(_xlfn.TEXTSPLIT(F189,":")))</f>
        <v>22</v>
      </c>
      <c r="M189">
        <v>0</v>
      </c>
      <c r="N189" t="str" cm="1">
        <f t="array" ref="N189">IF(ISBLANK(G189), "", VALUE(_xlfn.TEXTSPLIT(G189,":")))</f>
        <v/>
      </c>
      <c r="P189">
        <f t="shared" si="19"/>
        <v>63</v>
      </c>
      <c r="Q189">
        <f t="shared" si="20"/>
        <v>2</v>
      </c>
      <c r="R189" t="str">
        <f t="shared" si="21"/>
        <v>63:2</v>
      </c>
      <c r="S189" t="str">
        <f t="shared" si="18"/>
        <v>MLCL 63:2</v>
      </c>
      <c r="T189" t="s">
        <v>831</v>
      </c>
      <c r="U189">
        <v>997959</v>
      </c>
      <c r="V189">
        <v>1992039</v>
      </c>
      <c r="W189">
        <v>1382519</v>
      </c>
      <c r="X189">
        <v>1811859</v>
      </c>
      <c r="Y189">
        <v>1586319</v>
      </c>
      <c r="Z189">
        <v>2140270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">
      <c r="A190" t="s">
        <v>953</v>
      </c>
      <c r="B190" t="str">
        <f t="shared" si="16"/>
        <v>MLCL 22:6_20:0_22:2</v>
      </c>
      <c r="C190" t="str">
        <f t="shared" si="17"/>
        <v>22:6_20:0_22:2</v>
      </c>
      <c r="D190" t="str" cm="1">
        <f t="array" ref="D190:F190">_xlfn.TEXTSPLIT(C190,"_")</f>
        <v>22:6</v>
      </c>
      <c r="E190" t="str">
        <v>20:0</v>
      </c>
      <c r="F190" t="str">
        <v>22:2</v>
      </c>
      <c r="H190" cm="1">
        <f t="array" ref="H190:I190">IF(ISBLANK(D190), "", VALUE(_xlfn.TEXTSPLIT(D190,":")))</f>
        <v>22</v>
      </c>
      <c r="I190">
        <v>6</v>
      </c>
      <c r="J190" cm="1">
        <f t="array" ref="J190:K190">IF(ISBLANK(E190), "", VALUE(_xlfn.TEXTSPLIT(E190,":")))</f>
        <v>20</v>
      </c>
      <c r="K190">
        <v>0</v>
      </c>
      <c r="L190" cm="1">
        <f t="array" ref="L190:M190">IF(ISBLANK(F190), "", VALUE(_xlfn.TEXTSPLIT(F190,":")))</f>
        <v>22</v>
      </c>
      <c r="M190">
        <v>2</v>
      </c>
      <c r="N190" t="str" cm="1">
        <f t="array" ref="N190">IF(ISBLANK(G190), "", VALUE(_xlfn.TEXTSPLIT(G190,":")))</f>
        <v/>
      </c>
      <c r="P190">
        <f t="shared" si="19"/>
        <v>64</v>
      </c>
      <c r="Q190">
        <f t="shared" si="20"/>
        <v>8</v>
      </c>
      <c r="R190" t="str">
        <f t="shared" si="21"/>
        <v>64:8</v>
      </c>
      <c r="S190" t="str">
        <f t="shared" si="18"/>
        <v>MLCL 64:8</v>
      </c>
      <c r="T190" t="s">
        <v>831</v>
      </c>
      <c r="U190">
        <v>126254</v>
      </c>
      <c r="V190">
        <v>126589</v>
      </c>
      <c r="W190">
        <v>170443</v>
      </c>
      <c r="X190">
        <v>0</v>
      </c>
      <c r="Y190">
        <v>34377</v>
      </c>
      <c r="Z190">
        <v>0</v>
      </c>
      <c r="AA190">
        <v>470248</v>
      </c>
      <c r="AB190">
        <v>393379</v>
      </c>
      <c r="AC190">
        <v>249289</v>
      </c>
      <c r="AD190">
        <v>0</v>
      </c>
      <c r="AE190">
        <v>0</v>
      </c>
      <c r="AF190">
        <v>0</v>
      </c>
    </row>
    <row r="191" spans="1:32" x14ac:dyDescent="0.3">
      <c r="A191" t="s">
        <v>958</v>
      </c>
      <c r="B191" t="str">
        <f t="shared" si="16"/>
        <v>MLCL 22:1_19:0_22:0</v>
      </c>
      <c r="C191" t="str">
        <f t="shared" si="17"/>
        <v>22:1_19:0_22:0</v>
      </c>
      <c r="D191" t="str" cm="1">
        <f t="array" ref="D191:F191">_xlfn.TEXTSPLIT(C191,"_")</f>
        <v>22:1</v>
      </c>
      <c r="E191" t="str">
        <v>19:0</v>
      </c>
      <c r="F191" t="str">
        <v>22:0</v>
      </c>
      <c r="H191" cm="1">
        <f t="array" ref="H191:I191">IF(ISBLANK(D191), "", VALUE(_xlfn.TEXTSPLIT(D191,":")))</f>
        <v>22</v>
      </c>
      <c r="I191">
        <v>1</v>
      </c>
      <c r="J191" cm="1">
        <f t="array" ref="J191:K191">IF(ISBLANK(E191), "", VALUE(_xlfn.TEXTSPLIT(E191,":")))</f>
        <v>19</v>
      </c>
      <c r="K191">
        <v>0</v>
      </c>
      <c r="L191" cm="1">
        <f t="array" ref="L191:M191">IF(ISBLANK(F191), "", VALUE(_xlfn.TEXTSPLIT(F191,":")))</f>
        <v>22</v>
      </c>
      <c r="M191">
        <v>0</v>
      </c>
      <c r="N191" t="str" cm="1">
        <f t="array" ref="N191">IF(ISBLANK(G191), "", VALUE(_xlfn.TEXTSPLIT(G191,":")))</f>
        <v/>
      </c>
      <c r="P191">
        <f t="shared" si="19"/>
        <v>63</v>
      </c>
      <c r="Q191">
        <f t="shared" si="20"/>
        <v>1</v>
      </c>
      <c r="R191" t="str">
        <f t="shared" si="21"/>
        <v>63:1</v>
      </c>
      <c r="S191" t="str">
        <f t="shared" si="18"/>
        <v>MLCL 63:1</v>
      </c>
      <c r="T191" t="s">
        <v>831</v>
      </c>
      <c r="U191">
        <v>400988</v>
      </c>
      <c r="V191">
        <v>606610</v>
      </c>
      <c r="W191">
        <v>711421</v>
      </c>
      <c r="X191">
        <v>492937</v>
      </c>
      <c r="Y191">
        <v>930044</v>
      </c>
      <c r="Z191">
        <v>938641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">
      <c r="A192" t="s">
        <v>963</v>
      </c>
      <c r="B192" t="str">
        <f t="shared" si="16"/>
        <v>MLCL 22:6_20:0_22:1</v>
      </c>
      <c r="C192" t="str">
        <f t="shared" si="17"/>
        <v>22:6_20:0_22:1</v>
      </c>
      <c r="D192" t="str" cm="1">
        <f t="array" ref="D192:F192">_xlfn.TEXTSPLIT(C192,"_")</f>
        <v>22:6</v>
      </c>
      <c r="E192" t="str">
        <v>20:0</v>
      </c>
      <c r="F192" t="str">
        <v>22:1</v>
      </c>
      <c r="H192" cm="1">
        <f t="array" ref="H192:I192">IF(ISBLANK(D192), "", VALUE(_xlfn.TEXTSPLIT(D192,":")))</f>
        <v>22</v>
      </c>
      <c r="I192">
        <v>6</v>
      </c>
      <c r="J192" cm="1">
        <f t="array" ref="J192:K192">IF(ISBLANK(E192), "", VALUE(_xlfn.TEXTSPLIT(E192,":")))</f>
        <v>20</v>
      </c>
      <c r="K192">
        <v>0</v>
      </c>
      <c r="L192" cm="1">
        <f t="array" ref="L192:M192">IF(ISBLANK(F192), "", VALUE(_xlfn.TEXTSPLIT(F192,":")))</f>
        <v>22</v>
      </c>
      <c r="M192">
        <v>1</v>
      </c>
      <c r="N192" t="str" cm="1">
        <f t="array" ref="N192">IF(ISBLANK(G192), "", VALUE(_xlfn.TEXTSPLIT(G192,":")))</f>
        <v/>
      </c>
      <c r="P192">
        <f t="shared" si="19"/>
        <v>64</v>
      </c>
      <c r="Q192">
        <f t="shared" si="20"/>
        <v>7</v>
      </c>
      <c r="R192" t="str">
        <f t="shared" si="21"/>
        <v>64:7</v>
      </c>
      <c r="S192" t="str">
        <f t="shared" si="18"/>
        <v>MLCL 64:7</v>
      </c>
      <c r="T192" t="s">
        <v>831</v>
      </c>
      <c r="U192">
        <v>397977</v>
      </c>
      <c r="V192">
        <v>410840</v>
      </c>
      <c r="W192">
        <v>644250</v>
      </c>
      <c r="X192">
        <v>497567</v>
      </c>
      <c r="Y192">
        <v>497278</v>
      </c>
      <c r="Z192">
        <v>608333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 t="s">
        <v>973</v>
      </c>
      <c r="B193" t="str">
        <f t="shared" si="16"/>
        <v>MLCL 22:0_19:0_22:0</v>
      </c>
      <c r="C193" t="str">
        <f t="shared" si="17"/>
        <v>22:0_19:0_22:0</v>
      </c>
      <c r="D193" t="str" cm="1">
        <f t="array" ref="D193:F193">_xlfn.TEXTSPLIT(C193,"_")</f>
        <v>22:0</v>
      </c>
      <c r="E193" t="str">
        <v>19:0</v>
      </c>
      <c r="F193" t="str">
        <v>22:0</v>
      </c>
      <c r="H193" cm="1">
        <f t="array" ref="H193:I193">IF(ISBLANK(D193), "", VALUE(_xlfn.TEXTSPLIT(D193,":")))</f>
        <v>22</v>
      </c>
      <c r="I193">
        <v>0</v>
      </c>
      <c r="J193" cm="1">
        <f t="array" ref="J193:K193">IF(ISBLANK(E193), "", VALUE(_xlfn.TEXTSPLIT(E193,":")))</f>
        <v>19</v>
      </c>
      <c r="K193">
        <v>0</v>
      </c>
      <c r="L193" cm="1">
        <f t="array" ref="L193:M193">IF(ISBLANK(F193), "", VALUE(_xlfn.TEXTSPLIT(F193,":")))</f>
        <v>22</v>
      </c>
      <c r="M193">
        <v>0</v>
      </c>
      <c r="N193" t="str" cm="1">
        <f t="array" ref="N193">IF(ISBLANK(G193), "", VALUE(_xlfn.TEXTSPLIT(G193,":")))</f>
        <v/>
      </c>
      <c r="P193">
        <f t="shared" si="19"/>
        <v>63</v>
      </c>
      <c r="Q193">
        <f t="shared" si="20"/>
        <v>0</v>
      </c>
      <c r="R193" t="str">
        <f t="shared" si="21"/>
        <v>63:0</v>
      </c>
      <c r="S193" t="str">
        <f t="shared" si="18"/>
        <v>MLCL 63:0</v>
      </c>
      <c r="T193" t="s">
        <v>831</v>
      </c>
      <c r="U193">
        <v>548168</v>
      </c>
      <c r="V193">
        <v>872673</v>
      </c>
      <c r="W193">
        <v>613805</v>
      </c>
      <c r="X193">
        <v>425429</v>
      </c>
      <c r="Y193">
        <v>812771</v>
      </c>
      <c r="Z193">
        <v>846471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">
      <c r="A194" t="s">
        <v>978</v>
      </c>
      <c r="B194" t="str">
        <f t="shared" si="16"/>
        <v>MLCL 22:6_20:0_22:0</v>
      </c>
      <c r="C194" t="str">
        <f t="shared" si="17"/>
        <v>22:6_20:0_22:0</v>
      </c>
      <c r="D194" t="str" cm="1">
        <f t="array" ref="D194:F194">_xlfn.TEXTSPLIT(C194,"_")</f>
        <v>22:6</v>
      </c>
      <c r="E194" t="str">
        <v>20:0</v>
      </c>
      <c r="F194" t="str">
        <v>22:0</v>
      </c>
      <c r="H194" cm="1">
        <f t="array" ref="H194:I194">IF(ISBLANK(D194), "", VALUE(_xlfn.TEXTSPLIT(D194,":")))</f>
        <v>22</v>
      </c>
      <c r="I194">
        <v>6</v>
      </c>
      <c r="J194" cm="1">
        <f t="array" ref="J194:K194">IF(ISBLANK(E194), "", VALUE(_xlfn.TEXTSPLIT(E194,":")))</f>
        <v>20</v>
      </c>
      <c r="K194">
        <v>0</v>
      </c>
      <c r="L194" cm="1">
        <f t="array" ref="L194:M194">IF(ISBLANK(F194), "", VALUE(_xlfn.TEXTSPLIT(F194,":")))</f>
        <v>22</v>
      </c>
      <c r="M194">
        <v>0</v>
      </c>
      <c r="N194" t="str" cm="1">
        <f t="array" ref="N194">IF(ISBLANK(G194), "", VALUE(_xlfn.TEXTSPLIT(G194,":")))</f>
        <v/>
      </c>
      <c r="P194">
        <f t="shared" si="19"/>
        <v>64</v>
      </c>
      <c r="Q194">
        <f t="shared" si="20"/>
        <v>6</v>
      </c>
      <c r="R194" t="str">
        <f t="shared" si="21"/>
        <v>64:6</v>
      </c>
      <c r="S194" t="str">
        <f t="shared" si="18"/>
        <v>MLCL 64:6</v>
      </c>
      <c r="T194" t="s">
        <v>831</v>
      </c>
      <c r="U194">
        <v>115491</v>
      </c>
      <c r="V194">
        <v>54438</v>
      </c>
      <c r="W194">
        <v>0</v>
      </c>
      <c r="X194">
        <v>0</v>
      </c>
      <c r="Y194">
        <v>0</v>
      </c>
      <c r="Z194">
        <v>0</v>
      </c>
      <c r="AA194">
        <v>276174</v>
      </c>
      <c r="AB194">
        <v>338559</v>
      </c>
      <c r="AC194">
        <v>281058</v>
      </c>
      <c r="AD194">
        <v>0</v>
      </c>
      <c r="AE194">
        <v>0</v>
      </c>
      <c r="AF194">
        <v>0</v>
      </c>
    </row>
    <row r="195" spans="1:32" x14ac:dyDescent="0.3">
      <c r="A195" t="s">
        <v>983</v>
      </c>
      <c r="B195" t="str">
        <f t="shared" si="16"/>
        <v>MLCL 22:4_20:0_22:0</v>
      </c>
      <c r="C195" t="str">
        <f t="shared" si="17"/>
        <v>22:4_20:0_22:0</v>
      </c>
      <c r="D195" t="str" cm="1">
        <f t="array" ref="D195:F195">_xlfn.TEXTSPLIT(C195,"_")</f>
        <v>22:4</v>
      </c>
      <c r="E195" t="str">
        <v>20:0</v>
      </c>
      <c r="F195" t="str">
        <v>22:0</v>
      </c>
      <c r="H195" cm="1">
        <f t="array" ref="H195:I195">IF(ISBLANK(D195), "", VALUE(_xlfn.TEXTSPLIT(D195,":")))</f>
        <v>22</v>
      </c>
      <c r="I195">
        <v>4</v>
      </c>
      <c r="J195" cm="1">
        <f t="array" ref="J195:K195">IF(ISBLANK(E195), "", VALUE(_xlfn.TEXTSPLIT(E195,":")))</f>
        <v>20</v>
      </c>
      <c r="K195">
        <v>0</v>
      </c>
      <c r="L195" cm="1">
        <f t="array" ref="L195:M195">IF(ISBLANK(F195), "", VALUE(_xlfn.TEXTSPLIT(F195,":")))</f>
        <v>22</v>
      </c>
      <c r="M195">
        <v>0</v>
      </c>
      <c r="N195" t="str" cm="1">
        <f t="array" ref="N195">IF(ISBLANK(G195), "", VALUE(_xlfn.TEXTSPLIT(G195,":")))</f>
        <v/>
      </c>
      <c r="P195">
        <f t="shared" si="19"/>
        <v>64</v>
      </c>
      <c r="Q195">
        <f t="shared" si="20"/>
        <v>4</v>
      </c>
      <c r="R195" t="str">
        <f t="shared" si="21"/>
        <v>64:4</v>
      </c>
      <c r="S195" t="str">
        <f t="shared" si="18"/>
        <v>MLCL 64:4</v>
      </c>
      <c r="T195" t="s">
        <v>831</v>
      </c>
      <c r="U195">
        <v>153161</v>
      </c>
      <c r="V195">
        <v>87690</v>
      </c>
      <c r="W195">
        <v>107756</v>
      </c>
      <c r="X195">
        <v>92053</v>
      </c>
      <c r="Y195">
        <v>241307</v>
      </c>
      <c r="Z195">
        <v>179991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 t="s">
        <v>1004</v>
      </c>
      <c r="B196" t="str">
        <f t="shared" si="16"/>
        <v>MLCL 22:6_21:0_22:2</v>
      </c>
      <c r="C196" t="str">
        <f t="shared" si="17"/>
        <v>22:6_21:0_22:2</v>
      </c>
      <c r="D196" t="str" cm="1">
        <f t="array" ref="D196:F196">_xlfn.TEXTSPLIT(C196,"_")</f>
        <v>22:6</v>
      </c>
      <c r="E196" t="str">
        <v>21:0</v>
      </c>
      <c r="F196" t="str">
        <v>22:2</v>
      </c>
      <c r="H196" cm="1">
        <f t="array" ref="H196:I196">IF(ISBLANK(D196), "", VALUE(_xlfn.TEXTSPLIT(D196,":")))</f>
        <v>22</v>
      </c>
      <c r="I196">
        <v>6</v>
      </c>
      <c r="J196" cm="1">
        <f t="array" ref="J196:K196">IF(ISBLANK(E196), "", VALUE(_xlfn.TEXTSPLIT(E196,":")))</f>
        <v>21</v>
      </c>
      <c r="K196">
        <v>0</v>
      </c>
      <c r="L196" cm="1">
        <f t="array" ref="L196:M196">IF(ISBLANK(F196), "", VALUE(_xlfn.TEXTSPLIT(F196,":")))</f>
        <v>22</v>
      </c>
      <c r="M196">
        <v>2</v>
      </c>
      <c r="N196" t="str" cm="1">
        <f t="array" ref="N196">IF(ISBLANK(G196), "", VALUE(_xlfn.TEXTSPLIT(G196,":")))</f>
        <v/>
      </c>
      <c r="P196">
        <f t="shared" si="19"/>
        <v>65</v>
      </c>
      <c r="Q196">
        <f t="shared" si="20"/>
        <v>8</v>
      </c>
      <c r="R196" t="str">
        <f t="shared" si="21"/>
        <v>65:8</v>
      </c>
      <c r="S196" t="str">
        <f t="shared" si="18"/>
        <v>MLCL 65:8</v>
      </c>
      <c r="T196" t="s">
        <v>831</v>
      </c>
      <c r="U196">
        <v>193966</v>
      </c>
      <c r="V196">
        <v>238963</v>
      </c>
      <c r="W196">
        <v>285329</v>
      </c>
      <c r="X196">
        <v>0</v>
      </c>
      <c r="Y196">
        <v>0</v>
      </c>
      <c r="Z196">
        <v>0</v>
      </c>
      <c r="AA196">
        <v>186960</v>
      </c>
      <c r="AB196">
        <v>357505</v>
      </c>
      <c r="AC196">
        <v>189011</v>
      </c>
      <c r="AD196">
        <v>0</v>
      </c>
      <c r="AE196">
        <v>0</v>
      </c>
      <c r="AF196">
        <v>0</v>
      </c>
    </row>
    <row r="197" spans="1:32" x14ac:dyDescent="0.3">
      <c r="A197" t="s">
        <v>1015</v>
      </c>
      <c r="B197" t="str">
        <f t="shared" ref="B197:B260" si="22">IF( ISNUMBER( SEARCH("w/o MS2",A197)), SUBSTITUTE(A197,"w/o MS2: ",""), " ")</f>
        <v>MLCL 22:6_21:0_22:0</v>
      </c>
      <c r="C197" t="str">
        <f t="shared" ref="C197:C260" si="23">_xlfn.TEXTAFTER(B197," ")</f>
        <v>22:6_21:0_22:0</v>
      </c>
      <c r="D197" t="str" cm="1">
        <f t="array" ref="D197:F197">_xlfn.TEXTSPLIT(C197,"_")</f>
        <v>22:6</v>
      </c>
      <c r="E197" t="str">
        <v>21:0</v>
      </c>
      <c r="F197" t="str">
        <v>22:0</v>
      </c>
      <c r="H197" cm="1">
        <f t="array" ref="H197:I197">IF(ISBLANK(D197), "", VALUE(_xlfn.TEXTSPLIT(D197,":")))</f>
        <v>22</v>
      </c>
      <c r="I197">
        <v>6</v>
      </c>
      <c r="J197" cm="1">
        <f t="array" ref="J197:K197">IF(ISBLANK(E197), "", VALUE(_xlfn.TEXTSPLIT(E197,":")))</f>
        <v>21</v>
      </c>
      <c r="K197">
        <v>0</v>
      </c>
      <c r="L197" cm="1">
        <f t="array" ref="L197:M197">IF(ISBLANK(F197), "", VALUE(_xlfn.TEXTSPLIT(F197,":")))</f>
        <v>22</v>
      </c>
      <c r="M197">
        <v>0</v>
      </c>
      <c r="N197" t="str" cm="1">
        <f t="array" ref="N197">IF(ISBLANK(G197), "", VALUE(_xlfn.TEXTSPLIT(G197,":")))</f>
        <v/>
      </c>
      <c r="P197">
        <f t="shared" si="19"/>
        <v>65</v>
      </c>
      <c r="Q197">
        <f t="shared" si="20"/>
        <v>6</v>
      </c>
      <c r="R197" t="str">
        <f t="shared" si="21"/>
        <v>65:6</v>
      </c>
      <c r="S197" t="str">
        <f t="shared" si="18"/>
        <v>MLCL 65:6</v>
      </c>
      <c r="T197" t="s">
        <v>831</v>
      </c>
      <c r="U197">
        <v>240239</v>
      </c>
      <c r="V197">
        <v>95720</v>
      </c>
      <c r="W197">
        <v>91218</v>
      </c>
      <c r="X197">
        <v>0</v>
      </c>
      <c r="Y197">
        <v>0</v>
      </c>
      <c r="Z197">
        <v>11561</v>
      </c>
      <c r="AA197">
        <v>191064</v>
      </c>
      <c r="AB197">
        <v>200813</v>
      </c>
      <c r="AC197">
        <v>143308</v>
      </c>
      <c r="AD197">
        <v>0</v>
      </c>
      <c r="AE197">
        <v>0</v>
      </c>
      <c r="AF197">
        <v>0</v>
      </c>
    </row>
    <row r="198" spans="1:32" x14ac:dyDescent="0.3">
      <c r="A198" t="s">
        <v>1025</v>
      </c>
      <c r="B198" t="str">
        <f t="shared" si="22"/>
        <v>MLCL 22:6_22:0_22:4</v>
      </c>
      <c r="C198" t="str">
        <f t="shared" si="23"/>
        <v>22:6_22:0_22:4</v>
      </c>
      <c r="D198" t="str" cm="1">
        <f t="array" ref="D198:F198">_xlfn.TEXTSPLIT(C198,"_")</f>
        <v>22:6</v>
      </c>
      <c r="E198" t="str">
        <v>22:0</v>
      </c>
      <c r="F198" t="str">
        <v>22:4</v>
      </c>
      <c r="H198" cm="1">
        <f t="array" ref="H198:I198">IF(ISBLANK(D198), "", VALUE(_xlfn.TEXTSPLIT(D198,":")))</f>
        <v>22</v>
      </c>
      <c r="I198">
        <v>6</v>
      </c>
      <c r="J198" cm="1">
        <f t="array" ref="J198:K198">IF(ISBLANK(E198), "", VALUE(_xlfn.TEXTSPLIT(E198,":")))</f>
        <v>22</v>
      </c>
      <c r="K198">
        <v>0</v>
      </c>
      <c r="L198" cm="1">
        <f t="array" ref="L198:M198">IF(ISBLANK(F198), "", VALUE(_xlfn.TEXTSPLIT(F198,":")))</f>
        <v>22</v>
      </c>
      <c r="M198">
        <v>4</v>
      </c>
      <c r="N198" t="str" cm="1">
        <f t="array" ref="N198">IF(ISBLANK(G198), "", VALUE(_xlfn.TEXTSPLIT(G198,":")))</f>
        <v/>
      </c>
      <c r="P198">
        <f t="shared" si="19"/>
        <v>66</v>
      </c>
      <c r="Q198">
        <f t="shared" si="20"/>
        <v>10</v>
      </c>
      <c r="R198" t="str">
        <f t="shared" si="21"/>
        <v>66:10</v>
      </c>
      <c r="S198" t="str">
        <f t="shared" si="18"/>
        <v>MLCL 66:10</v>
      </c>
      <c r="T198" t="s">
        <v>831</v>
      </c>
      <c r="U198">
        <v>248383</v>
      </c>
      <c r="V198">
        <v>163363</v>
      </c>
      <c r="W198">
        <v>104667</v>
      </c>
      <c r="X198">
        <v>79882</v>
      </c>
      <c r="Y198">
        <v>155711</v>
      </c>
      <c r="Z198">
        <v>282016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t="s">
        <v>1040</v>
      </c>
      <c r="B199" t="str">
        <f t="shared" si="22"/>
        <v>MLCL 22:6_22:0_22:2</v>
      </c>
      <c r="C199" t="str">
        <f t="shared" si="23"/>
        <v>22:6_22:0_22:2</v>
      </c>
      <c r="D199" t="str" cm="1">
        <f t="array" ref="D199:F199">_xlfn.TEXTSPLIT(C199,"_")</f>
        <v>22:6</v>
      </c>
      <c r="E199" t="str">
        <v>22:0</v>
      </c>
      <c r="F199" t="str">
        <v>22:2</v>
      </c>
      <c r="H199" cm="1">
        <f t="array" ref="H199:I199">IF(ISBLANK(D199), "", VALUE(_xlfn.TEXTSPLIT(D199,":")))</f>
        <v>22</v>
      </c>
      <c r="I199">
        <v>6</v>
      </c>
      <c r="J199" cm="1">
        <f t="array" ref="J199:K199">IF(ISBLANK(E199), "", VALUE(_xlfn.TEXTSPLIT(E199,":")))</f>
        <v>22</v>
      </c>
      <c r="K199">
        <v>0</v>
      </c>
      <c r="L199" cm="1">
        <f t="array" ref="L199:M199">IF(ISBLANK(F199), "", VALUE(_xlfn.TEXTSPLIT(F199,":")))</f>
        <v>22</v>
      </c>
      <c r="M199">
        <v>2</v>
      </c>
      <c r="N199" t="str" cm="1">
        <f t="array" ref="N199">IF(ISBLANK(G199), "", VALUE(_xlfn.TEXTSPLIT(G199,":")))</f>
        <v/>
      </c>
      <c r="P199">
        <f t="shared" si="19"/>
        <v>66</v>
      </c>
      <c r="Q199">
        <f t="shared" si="20"/>
        <v>8</v>
      </c>
      <c r="R199" t="str">
        <f t="shared" si="21"/>
        <v>66:8</v>
      </c>
      <c r="S199" t="str">
        <f t="shared" si="18"/>
        <v>MLCL 66:8</v>
      </c>
      <c r="T199" t="s">
        <v>831</v>
      </c>
      <c r="U199">
        <v>377191</v>
      </c>
      <c r="V199">
        <v>408819</v>
      </c>
      <c r="W199">
        <v>303836</v>
      </c>
      <c r="X199">
        <v>272803</v>
      </c>
      <c r="Y199">
        <v>318746</v>
      </c>
      <c r="Z199">
        <v>124947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">
      <c r="A200" t="s">
        <v>1040</v>
      </c>
      <c r="B200" t="str">
        <f t="shared" si="22"/>
        <v>MLCL 22:6_22:0_22:2</v>
      </c>
      <c r="C200" t="str">
        <f t="shared" si="23"/>
        <v>22:6_22:0_22:2</v>
      </c>
      <c r="D200" t="str" cm="1">
        <f t="array" ref="D200:F200">_xlfn.TEXTSPLIT(C200,"_")</f>
        <v>22:6</v>
      </c>
      <c r="E200" t="str">
        <v>22:0</v>
      </c>
      <c r="F200" t="str">
        <v>22:2</v>
      </c>
      <c r="H200" cm="1">
        <f t="array" ref="H200:I200">IF(ISBLANK(D200), "", VALUE(_xlfn.TEXTSPLIT(D200,":")))</f>
        <v>22</v>
      </c>
      <c r="I200">
        <v>6</v>
      </c>
      <c r="J200" cm="1">
        <f t="array" ref="J200:K200">IF(ISBLANK(E200), "", VALUE(_xlfn.TEXTSPLIT(E200,":")))</f>
        <v>22</v>
      </c>
      <c r="K200">
        <v>0</v>
      </c>
      <c r="L200" cm="1">
        <f t="array" ref="L200:M200">IF(ISBLANK(F200), "", VALUE(_xlfn.TEXTSPLIT(F200,":")))</f>
        <v>22</v>
      </c>
      <c r="M200">
        <v>2</v>
      </c>
      <c r="N200" t="str" cm="1">
        <f t="array" ref="N200">IF(ISBLANK(G200), "", VALUE(_xlfn.TEXTSPLIT(G200,":")))</f>
        <v/>
      </c>
      <c r="P200">
        <f t="shared" si="19"/>
        <v>66</v>
      </c>
      <c r="Q200">
        <f t="shared" si="20"/>
        <v>8</v>
      </c>
      <c r="R200" t="str">
        <f t="shared" si="21"/>
        <v>66:8</v>
      </c>
      <c r="S200" t="str">
        <f t="shared" si="18"/>
        <v>MLCL 66:8</v>
      </c>
      <c r="T200" t="s">
        <v>831</v>
      </c>
      <c r="U200">
        <v>335894</v>
      </c>
      <c r="V200">
        <v>29135</v>
      </c>
      <c r="W200">
        <v>296302</v>
      </c>
      <c r="X200">
        <v>247259</v>
      </c>
      <c r="Y200">
        <v>221157</v>
      </c>
      <c r="Z200">
        <v>239177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 t="s">
        <v>1051</v>
      </c>
      <c r="B201" t="str">
        <f t="shared" si="22"/>
        <v>MLCL 22:6_22:0_22:1</v>
      </c>
      <c r="C201" t="str">
        <f t="shared" si="23"/>
        <v>22:6_22:0_22:1</v>
      </c>
      <c r="D201" t="str" cm="1">
        <f t="array" ref="D201:F201">_xlfn.TEXTSPLIT(C201,"_")</f>
        <v>22:6</v>
      </c>
      <c r="E201" t="str">
        <v>22:0</v>
      </c>
      <c r="F201" t="str">
        <v>22:1</v>
      </c>
      <c r="H201" cm="1">
        <f t="array" ref="H201:I201">IF(ISBLANK(D201), "", VALUE(_xlfn.TEXTSPLIT(D201,":")))</f>
        <v>22</v>
      </c>
      <c r="I201">
        <v>6</v>
      </c>
      <c r="J201" cm="1">
        <f t="array" ref="J201:K201">IF(ISBLANK(E201), "", VALUE(_xlfn.TEXTSPLIT(E201,":")))</f>
        <v>22</v>
      </c>
      <c r="K201">
        <v>0</v>
      </c>
      <c r="L201" cm="1">
        <f t="array" ref="L201:M201">IF(ISBLANK(F201), "", VALUE(_xlfn.TEXTSPLIT(F201,":")))</f>
        <v>22</v>
      </c>
      <c r="M201">
        <v>1</v>
      </c>
      <c r="N201" t="str" cm="1">
        <f t="array" ref="N201">IF(ISBLANK(G201), "", VALUE(_xlfn.TEXTSPLIT(G201,":")))</f>
        <v/>
      </c>
      <c r="P201">
        <f t="shared" si="19"/>
        <v>66</v>
      </c>
      <c r="Q201">
        <f t="shared" si="20"/>
        <v>7</v>
      </c>
      <c r="R201" t="str">
        <f t="shared" si="21"/>
        <v>66:7</v>
      </c>
      <c r="S201" t="str">
        <f t="shared" si="18"/>
        <v>MLCL 66:7</v>
      </c>
      <c r="T201" t="s">
        <v>831</v>
      </c>
      <c r="U201">
        <v>1198167</v>
      </c>
      <c r="V201">
        <v>990264</v>
      </c>
      <c r="W201">
        <v>847744</v>
      </c>
      <c r="X201">
        <v>1085088</v>
      </c>
      <c r="Y201">
        <v>643732</v>
      </c>
      <c r="Z201">
        <v>680196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t="s">
        <v>1056</v>
      </c>
      <c r="B202" t="str">
        <f t="shared" si="22"/>
        <v>MLCL 22:5_22:0_22:0</v>
      </c>
      <c r="C202" t="str">
        <f t="shared" si="23"/>
        <v>22:5_22:0_22:0</v>
      </c>
      <c r="D202" t="str" cm="1">
        <f t="array" ref="D202:F202">_xlfn.TEXTSPLIT(C202,"_")</f>
        <v>22:5</v>
      </c>
      <c r="E202" t="str">
        <v>22:0</v>
      </c>
      <c r="F202" t="str">
        <v>22:0</v>
      </c>
      <c r="H202" cm="1">
        <f t="array" ref="H202:I202">IF(ISBLANK(D202), "", VALUE(_xlfn.TEXTSPLIT(D202,":")))</f>
        <v>22</v>
      </c>
      <c r="I202">
        <v>5</v>
      </c>
      <c r="J202" cm="1">
        <f t="array" ref="J202:K202">IF(ISBLANK(E202), "", VALUE(_xlfn.TEXTSPLIT(E202,":")))</f>
        <v>22</v>
      </c>
      <c r="K202">
        <v>0</v>
      </c>
      <c r="L202" cm="1">
        <f t="array" ref="L202:M202">IF(ISBLANK(F202), "", VALUE(_xlfn.TEXTSPLIT(F202,":")))</f>
        <v>22</v>
      </c>
      <c r="M202">
        <v>0</v>
      </c>
      <c r="N202" t="str" cm="1">
        <f t="array" ref="N202">IF(ISBLANK(G202), "", VALUE(_xlfn.TEXTSPLIT(G202,":")))</f>
        <v/>
      </c>
      <c r="P202">
        <f t="shared" si="19"/>
        <v>66</v>
      </c>
      <c r="Q202">
        <f t="shared" si="20"/>
        <v>5</v>
      </c>
      <c r="R202" t="str">
        <f t="shared" si="21"/>
        <v>66:5</v>
      </c>
      <c r="S202" t="str">
        <f t="shared" si="18"/>
        <v>MLCL 66:5</v>
      </c>
      <c r="T202" t="s">
        <v>831</v>
      </c>
      <c r="U202">
        <v>1920699</v>
      </c>
      <c r="V202">
        <v>1463712</v>
      </c>
      <c r="W202">
        <v>869436</v>
      </c>
      <c r="X202">
        <v>1196671</v>
      </c>
      <c r="Y202">
        <v>2130889</v>
      </c>
      <c r="Z202">
        <v>1680672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">
      <c r="A203" t="s">
        <v>1066</v>
      </c>
      <c r="B203" t="str">
        <f t="shared" si="22"/>
        <v>MLCL 22:4_22:0_22:0</v>
      </c>
      <c r="C203" t="str">
        <f t="shared" si="23"/>
        <v>22:4_22:0_22:0</v>
      </c>
      <c r="D203" t="str" cm="1">
        <f t="array" ref="D203:F203">_xlfn.TEXTSPLIT(C203,"_")</f>
        <v>22:4</v>
      </c>
      <c r="E203" t="str">
        <v>22:0</v>
      </c>
      <c r="F203" t="str">
        <v>22:0</v>
      </c>
      <c r="H203" cm="1">
        <f t="array" ref="H203:I203">IF(ISBLANK(D203), "", VALUE(_xlfn.TEXTSPLIT(D203,":")))</f>
        <v>22</v>
      </c>
      <c r="I203">
        <v>4</v>
      </c>
      <c r="J203" cm="1">
        <f t="array" ref="J203:K203">IF(ISBLANK(E203), "", VALUE(_xlfn.TEXTSPLIT(E203,":")))</f>
        <v>22</v>
      </c>
      <c r="K203">
        <v>0</v>
      </c>
      <c r="L203" cm="1">
        <f t="array" ref="L203:M203">IF(ISBLANK(F203), "", VALUE(_xlfn.TEXTSPLIT(F203,":")))</f>
        <v>22</v>
      </c>
      <c r="M203">
        <v>0</v>
      </c>
      <c r="N203" t="str" cm="1">
        <f t="array" ref="N203">IF(ISBLANK(G203), "", VALUE(_xlfn.TEXTSPLIT(G203,":")))</f>
        <v/>
      </c>
      <c r="P203">
        <f t="shared" si="19"/>
        <v>66</v>
      </c>
      <c r="Q203">
        <f t="shared" si="20"/>
        <v>4</v>
      </c>
      <c r="R203" t="str">
        <f t="shared" si="21"/>
        <v>66:4</v>
      </c>
      <c r="S203" t="str">
        <f t="shared" si="18"/>
        <v>MLCL 66:4</v>
      </c>
      <c r="T203" t="s">
        <v>831</v>
      </c>
      <c r="U203">
        <v>626612</v>
      </c>
      <c r="V203">
        <v>556795</v>
      </c>
      <c r="W203">
        <v>328901</v>
      </c>
      <c r="X203">
        <v>634628</v>
      </c>
      <c r="Y203">
        <v>572325</v>
      </c>
      <c r="Z203">
        <v>573807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">
      <c r="A204" t="s">
        <v>280</v>
      </c>
      <c r="B204" t="str">
        <f t="shared" si="22"/>
        <v>PA 18:0_8:0</v>
      </c>
      <c r="C204" t="str">
        <f t="shared" si="23"/>
        <v>18:0_8:0</v>
      </c>
      <c r="D204" t="str" cm="1">
        <f t="array" ref="D204:E204">_xlfn.TEXTSPLIT(C204,"_")</f>
        <v>18:0</v>
      </c>
      <c r="E204" t="str">
        <v>8:0</v>
      </c>
      <c r="H204" cm="1">
        <f t="array" ref="H204:I204">IF(ISBLANK(D204), "", VALUE(_xlfn.TEXTSPLIT(D204,":")))</f>
        <v>18</v>
      </c>
      <c r="I204">
        <v>0</v>
      </c>
      <c r="J204" cm="1">
        <f t="array" ref="J204:K204">IF(ISBLANK(E204), "", VALUE(_xlfn.TEXTSPLIT(E204,":")))</f>
        <v>8</v>
      </c>
      <c r="K204">
        <v>0</v>
      </c>
      <c r="L204" t="str" cm="1">
        <f t="array" ref="L204">IF(ISBLANK(F204), "", VALUE(_xlfn.TEXTSPLIT(F204,":")))</f>
        <v/>
      </c>
      <c r="N204" t="str" cm="1">
        <f t="array" ref="N204">IF(ISBLANK(G204), "", VALUE(_xlfn.TEXTSPLIT(G204,":")))</f>
        <v/>
      </c>
      <c r="P204">
        <f t="shared" si="19"/>
        <v>26</v>
      </c>
      <c r="Q204">
        <f t="shared" si="20"/>
        <v>0</v>
      </c>
      <c r="R204" t="str">
        <f t="shared" si="21"/>
        <v>26:0</v>
      </c>
      <c r="S204" t="str">
        <f t="shared" si="18"/>
        <v>PA 26:0</v>
      </c>
      <c r="T204" t="s">
        <v>282</v>
      </c>
      <c r="U204">
        <v>836830</v>
      </c>
      <c r="V204">
        <v>593748</v>
      </c>
      <c r="W204">
        <v>790038</v>
      </c>
      <c r="X204">
        <v>898878</v>
      </c>
      <c r="Y204">
        <v>927278</v>
      </c>
      <c r="Z204">
        <v>783905</v>
      </c>
      <c r="AA204">
        <v>626667</v>
      </c>
      <c r="AB204">
        <v>662116</v>
      </c>
      <c r="AC204">
        <v>542912</v>
      </c>
      <c r="AD204">
        <v>492477</v>
      </c>
      <c r="AE204">
        <v>554342</v>
      </c>
      <c r="AF204">
        <v>435518</v>
      </c>
    </row>
    <row r="205" spans="1:32" x14ac:dyDescent="0.3">
      <c r="A205" t="s">
        <v>287</v>
      </c>
      <c r="B205" t="str">
        <f t="shared" si="22"/>
        <v>PA 20:0_8:0</v>
      </c>
      <c r="C205" t="str">
        <f t="shared" si="23"/>
        <v>20:0_8:0</v>
      </c>
      <c r="D205" t="str" cm="1">
        <f t="array" ref="D205:E205">_xlfn.TEXTSPLIT(C205,"_")</f>
        <v>20:0</v>
      </c>
      <c r="E205" t="str">
        <v>8:0</v>
      </c>
      <c r="H205" cm="1">
        <f t="array" ref="H205:I205">IF(ISBLANK(D205), "", VALUE(_xlfn.TEXTSPLIT(D205,":")))</f>
        <v>20</v>
      </c>
      <c r="I205">
        <v>0</v>
      </c>
      <c r="J205" cm="1">
        <f t="array" ref="J205:K205">IF(ISBLANK(E205), "", VALUE(_xlfn.TEXTSPLIT(E205,":")))</f>
        <v>8</v>
      </c>
      <c r="K205">
        <v>0</v>
      </c>
      <c r="L205" t="str" cm="1">
        <f t="array" ref="L205">IF(ISBLANK(F205), "", VALUE(_xlfn.TEXTSPLIT(F205,":")))</f>
        <v/>
      </c>
      <c r="N205" t="str" cm="1">
        <f t="array" ref="N205">IF(ISBLANK(G205), "", VALUE(_xlfn.TEXTSPLIT(G205,":")))</f>
        <v/>
      </c>
      <c r="P205">
        <f t="shared" si="19"/>
        <v>28</v>
      </c>
      <c r="Q205">
        <f t="shared" si="20"/>
        <v>0</v>
      </c>
      <c r="R205" t="str">
        <f t="shared" si="21"/>
        <v>28:0</v>
      </c>
      <c r="S205" t="str">
        <f t="shared" si="18"/>
        <v>PA 28:0</v>
      </c>
      <c r="T205" t="s">
        <v>282</v>
      </c>
      <c r="U205">
        <v>21669004</v>
      </c>
      <c r="V205">
        <v>18384042</v>
      </c>
      <c r="W205">
        <v>20952148</v>
      </c>
      <c r="X205">
        <v>19470894</v>
      </c>
      <c r="Y205">
        <v>21746188</v>
      </c>
      <c r="Z205">
        <v>20248692</v>
      </c>
      <c r="AA205">
        <v>15075845</v>
      </c>
      <c r="AB205">
        <v>14862789</v>
      </c>
      <c r="AC205">
        <v>13890389</v>
      </c>
      <c r="AD205">
        <v>14710742</v>
      </c>
      <c r="AE205">
        <v>14149988</v>
      </c>
      <c r="AF205">
        <v>12319367</v>
      </c>
    </row>
    <row r="206" spans="1:32" x14ac:dyDescent="0.3">
      <c r="A206" t="s">
        <v>312</v>
      </c>
      <c r="B206" t="str">
        <f t="shared" si="22"/>
        <v xml:space="preserve"> </v>
      </c>
      <c r="C206" t="str">
        <f t="shared" si="23"/>
        <v/>
      </c>
      <c r="D206" t="e" cm="1">
        <f t="array" ref="D206">_xlfn.TEXTSPLIT(C206,"_")</f>
        <v>#VALUE!</v>
      </c>
      <c r="H206" t="e" cm="1">
        <f t="array" ref="H206">IF(ISBLANK(D206), "", VALUE(_xlfn.TEXTSPLIT(D206,":")))</f>
        <v>#VALUE!</v>
      </c>
      <c r="J206" t="str" cm="1">
        <f t="array" ref="J206">IF(ISBLANK(E206), "", VALUE(_xlfn.TEXTSPLIT(E206,":")))</f>
        <v/>
      </c>
      <c r="L206" t="str" cm="1">
        <f t="array" ref="L206">IF(ISBLANK(F206), "", VALUE(_xlfn.TEXTSPLIT(F206,":")))</f>
        <v/>
      </c>
      <c r="N206" t="str" cm="1">
        <f t="array" ref="N206">IF(ISBLANK(G206), "", VALUE(_xlfn.TEXTSPLIT(G206,":")))</f>
        <v/>
      </c>
      <c r="P206" t="e">
        <f t="shared" si="19"/>
        <v>#VALUE!</v>
      </c>
      <c r="Q206">
        <f t="shared" si="20"/>
        <v>0</v>
      </c>
      <c r="R206" t="str">
        <f t="shared" si="21"/>
        <v/>
      </c>
      <c r="S206" t="str">
        <f t="shared" si="18"/>
        <v>PA 30:0|PA 15:0_15:0</v>
      </c>
      <c r="T206" t="s">
        <v>282</v>
      </c>
      <c r="U206">
        <v>114572552</v>
      </c>
      <c r="V206">
        <v>110787496</v>
      </c>
      <c r="W206">
        <v>128527744</v>
      </c>
      <c r="X206">
        <v>96575856</v>
      </c>
      <c r="Y206">
        <v>105142104</v>
      </c>
      <c r="Z206">
        <v>102199488</v>
      </c>
      <c r="AA206">
        <v>68157696</v>
      </c>
      <c r="AB206">
        <v>72919888</v>
      </c>
      <c r="AC206">
        <v>63023436</v>
      </c>
      <c r="AD206">
        <v>56387976</v>
      </c>
      <c r="AE206">
        <v>59957164</v>
      </c>
      <c r="AF206">
        <v>52936956</v>
      </c>
    </row>
    <row r="207" spans="1:32" x14ac:dyDescent="0.3">
      <c r="A207" t="s">
        <v>616</v>
      </c>
      <c r="B207" t="str">
        <f t="shared" si="22"/>
        <v>PA 13:0_28:4</v>
      </c>
      <c r="C207" t="str">
        <f t="shared" si="23"/>
        <v>13:0_28:4</v>
      </c>
      <c r="D207" t="str" cm="1">
        <f t="array" ref="D207:E207">_xlfn.TEXTSPLIT(C207,"_")</f>
        <v>13:0</v>
      </c>
      <c r="E207" t="str">
        <v>28:4</v>
      </c>
      <c r="H207" cm="1">
        <f t="array" ref="H207:I207">IF(ISBLANK(D207), "", VALUE(_xlfn.TEXTSPLIT(D207,":")))</f>
        <v>13</v>
      </c>
      <c r="I207">
        <v>0</v>
      </c>
      <c r="J207" cm="1">
        <f t="array" ref="J207:K207">IF(ISBLANK(E207), "", VALUE(_xlfn.TEXTSPLIT(E207,":")))</f>
        <v>28</v>
      </c>
      <c r="K207">
        <v>4</v>
      </c>
      <c r="L207" t="str" cm="1">
        <f t="array" ref="L207">IF(ISBLANK(F207), "", VALUE(_xlfn.TEXTSPLIT(F207,":")))</f>
        <v/>
      </c>
      <c r="N207" t="str" cm="1">
        <f t="array" ref="N207">IF(ISBLANK(G207), "", VALUE(_xlfn.TEXTSPLIT(G207,":")))</f>
        <v/>
      </c>
      <c r="P207">
        <f t="shared" si="19"/>
        <v>41</v>
      </c>
      <c r="Q207">
        <f t="shared" si="20"/>
        <v>4</v>
      </c>
      <c r="R207" t="str">
        <f t="shared" si="21"/>
        <v>41:4</v>
      </c>
      <c r="S207" t="str">
        <f t="shared" si="18"/>
        <v>PA 41:4</v>
      </c>
      <c r="T207" t="s">
        <v>282</v>
      </c>
      <c r="U207">
        <v>179958</v>
      </c>
      <c r="V207">
        <v>171262</v>
      </c>
      <c r="W207">
        <v>228887</v>
      </c>
      <c r="X207">
        <v>108316</v>
      </c>
      <c r="Y207">
        <v>135129</v>
      </c>
      <c r="Z207">
        <v>140799</v>
      </c>
      <c r="AA207">
        <v>164358</v>
      </c>
      <c r="AB207">
        <v>182547</v>
      </c>
      <c r="AC207">
        <v>161738</v>
      </c>
      <c r="AD207">
        <v>29256</v>
      </c>
      <c r="AE207">
        <v>27325</v>
      </c>
      <c r="AF207">
        <v>140545</v>
      </c>
    </row>
    <row r="208" spans="1:32" x14ac:dyDescent="0.3">
      <c r="A208" t="s">
        <v>633</v>
      </c>
      <c r="B208" t="str">
        <f t="shared" si="22"/>
        <v>PA 14:0_28:4</v>
      </c>
      <c r="C208" t="str">
        <f t="shared" si="23"/>
        <v>14:0_28:4</v>
      </c>
      <c r="D208" t="str" cm="1">
        <f t="array" ref="D208:E208">_xlfn.TEXTSPLIT(C208,"_")</f>
        <v>14:0</v>
      </c>
      <c r="E208" t="str">
        <v>28:4</v>
      </c>
      <c r="H208" cm="1">
        <f t="array" ref="H208:I208">IF(ISBLANK(D208), "", VALUE(_xlfn.TEXTSPLIT(D208,":")))</f>
        <v>14</v>
      </c>
      <c r="I208">
        <v>0</v>
      </c>
      <c r="J208" cm="1">
        <f t="array" ref="J208:K208">IF(ISBLANK(E208), "", VALUE(_xlfn.TEXTSPLIT(E208,":")))</f>
        <v>28</v>
      </c>
      <c r="K208">
        <v>4</v>
      </c>
      <c r="L208" t="str" cm="1">
        <f t="array" ref="L208">IF(ISBLANK(F208), "", VALUE(_xlfn.TEXTSPLIT(F208,":")))</f>
        <v/>
      </c>
      <c r="N208" t="str" cm="1">
        <f t="array" ref="N208">IF(ISBLANK(G208), "", VALUE(_xlfn.TEXTSPLIT(G208,":")))</f>
        <v/>
      </c>
      <c r="P208">
        <f t="shared" si="19"/>
        <v>42</v>
      </c>
      <c r="Q208">
        <f t="shared" si="20"/>
        <v>4</v>
      </c>
      <c r="R208" t="str">
        <f t="shared" si="21"/>
        <v>42:4</v>
      </c>
      <c r="S208" t="str">
        <f t="shared" si="18"/>
        <v>PA 42:4</v>
      </c>
      <c r="T208" t="s">
        <v>282</v>
      </c>
      <c r="U208">
        <v>1095479</v>
      </c>
      <c r="V208">
        <v>1343821</v>
      </c>
      <c r="W208">
        <v>1348152</v>
      </c>
      <c r="X208">
        <v>463870</v>
      </c>
      <c r="Y208">
        <v>613420</v>
      </c>
      <c r="Z208">
        <v>561797</v>
      </c>
      <c r="AA208">
        <v>713662</v>
      </c>
      <c r="AB208">
        <v>794739</v>
      </c>
      <c r="AC208">
        <v>814985</v>
      </c>
      <c r="AD208">
        <v>504630</v>
      </c>
      <c r="AE208">
        <v>266914</v>
      </c>
      <c r="AF208">
        <v>353273</v>
      </c>
    </row>
    <row r="209" spans="1:32" x14ac:dyDescent="0.3">
      <c r="A209" t="s">
        <v>291</v>
      </c>
      <c r="B209" t="str">
        <f t="shared" si="22"/>
        <v xml:space="preserve"> </v>
      </c>
      <c r="C209" t="str">
        <f t="shared" si="23"/>
        <v/>
      </c>
      <c r="D209" t="e" cm="1">
        <f t="array" ref="D209">_xlfn.TEXTSPLIT(C209,"_")</f>
        <v>#VALUE!</v>
      </c>
      <c r="H209" t="e" cm="1">
        <f t="array" ref="H209">IF(ISBLANK(D209), "", VALUE(_xlfn.TEXTSPLIT(D209,":")))</f>
        <v>#VALUE!</v>
      </c>
      <c r="J209" t="str" cm="1">
        <f t="array" ref="J209">IF(ISBLANK(E209), "", VALUE(_xlfn.TEXTSPLIT(E209,":")))</f>
        <v/>
      </c>
      <c r="L209" t="str" cm="1">
        <f t="array" ref="L209">IF(ISBLANK(F209), "", VALUE(_xlfn.TEXTSPLIT(F209,":")))</f>
        <v/>
      </c>
      <c r="N209" t="str" cm="1">
        <f t="array" ref="N209">IF(ISBLANK(G209), "", VALUE(_xlfn.TEXTSPLIT(G209,":")))</f>
        <v/>
      </c>
      <c r="P209" t="e">
        <f t="shared" si="19"/>
        <v>#VALUE!</v>
      </c>
      <c r="Q209">
        <f t="shared" si="20"/>
        <v>0</v>
      </c>
      <c r="R209" t="str">
        <f t="shared" si="21"/>
        <v/>
      </c>
      <c r="S209" t="str">
        <f t="shared" si="18"/>
        <v>PE 25:0|PE 11:0_14:0</v>
      </c>
      <c r="T209" t="s">
        <v>293</v>
      </c>
      <c r="U209">
        <v>2264714</v>
      </c>
      <c r="V209">
        <v>2266410</v>
      </c>
      <c r="W209">
        <v>1875654</v>
      </c>
      <c r="X209">
        <v>3149957</v>
      </c>
      <c r="Y209">
        <v>2940352</v>
      </c>
      <c r="Z209">
        <v>3162049</v>
      </c>
      <c r="AA209">
        <v>4008509</v>
      </c>
      <c r="AB209">
        <v>3607883</v>
      </c>
      <c r="AC209">
        <v>3980305</v>
      </c>
      <c r="AD209">
        <v>5664076</v>
      </c>
      <c r="AE209">
        <v>5929378</v>
      </c>
      <c r="AF209">
        <v>5538895</v>
      </c>
    </row>
    <row r="210" spans="1:32" x14ac:dyDescent="0.3">
      <c r="A210" t="s">
        <v>291</v>
      </c>
      <c r="B210" t="str">
        <f t="shared" si="22"/>
        <v xml:space="preserve"> </v>
      </c>
      <c r="C210" t="str">
        <f t="shared" si="23"/>
        <v/>
      </c>
      <c r="D210" t="e" cm="1">
        <f t="array" ref="D210">_xlfn.TEXTSPLIT(C210,"_")</f>
        <v>#VALUE!</v>
      </c>
      <c r="H210" t="e" cm="1">
        <f t="array" ref="H210">IF(ISBLANK(D210), "", VALUE(_xlfn.TEXTSPLIT(D210,":")))</f>
        <v>#VALUE!</v>
      </c>
      <c r="J210" t="str" cm="1">
        <f t="array" ref="J210">IF(ISBLANK(E210), "", VALUE(_xlfn.TEXTSPLIT(E210,":")))</f>
        <v/>
      </c>
      <c r="L210" t="str" cm="1">
        <f t="array" ref="L210">IF(ISBLANK(F210), "", VALUE(_xlfn.TEXTSPLIT(F210,":")))</f>
        <v/>
      </c>
      <c r="N210" t="str" cm="1">
        <f t="array" ref="N210">IF(ISBLANK(G210), "", VALUE(_xlfn.TEXTSPLIT(G210,":")))</f>
        <v/>
      </c>
      <c r="P210" t="e">
        <f t="shared" si="19"/>
        <v>#VALUE!</v>
      </c>
      <c r="Q210">
        <f t="shared" si="20"/>
        <v>0</v>
      </c>
      <c r="R210" t="str">
        <f t="shared" si="21"/>
        <v/>
      </c>
      <c r="S210" t="str">
        <f t="shared" ref="S210:S273" si="24">IF(ISNUMBER(P210),_xlfn.CONCAT(T210," ",R210), A210)</f>
        <v>PE 25:0|PE 11:0_14:0</v>
      </c>
      <c r="T210" t="s">
        <v>293</v>
      </c>
      <c r="U210">
        <v>727483</v>
      </c>
      <c r="V210">
        <v>633117</v>
      </c>
      <c r="W210">
        <v>565948</v>
      </c>
      <c r="X210">
        <v>789988</v>
      </c>
      <c r="Y210">
        <v>804048</v>
      </c>
      <c r="Z210">
        <v>838578</v>
      </c>
      <c r="AA210">
        <v>1088570</v>
      </c>
      <c r="AB210">
        <v>942086</v>
      </c>
      <c r="AC210">
        <v>1010833</v>
      </c>
      <c r="AD210">
        <v>1181410</v>
      </c>
      <c r="AE210">
        <v>1282758</v>
      </c>
      <c r="AF210">
        <v>1312832</v>
      </c>
    </row>
    <row r="211" spans="1:32" x14ac:dyDescent="0.3">
      <c r="A211" t="s">
        <v>300</v>
      </c>
      <c r="B211" t="str">
        <f t="shared" si="22"/>
        <v xml:space="preserve"> </v>
      </c>
      <c r="C211" t="str">
        <f t="shared" si="23"/>
        <v/>
      </c>
      <c r="D211" t="e" cm="1">
        <f t="array" ref="D211">_xlfn.TEXTSPLIT(C211,"_")</f>
        <v>#VALUE!</v>
      </c>
      <c r="H211" t="e" cm="1">
        <f t="array" ref="H211">IF(ISBLANK(D211), "", VALUE(_xlfn.TEXTSPLIT(D211,":")))</f>
        <v>#VALUE!</v>
      </c>
      <c r="J211" t="str" cm="1">
        <f t="array" ref="J211">IF(ISBLANK(E211), "", VALUE(_xlfn.TEXTSPLIT(E211,":")))</f>
        <v/>
      </c>
      <c r="L211" t="str" cm="1">
        <f t="array" ref="L211">IF(ISBLANK(F211), "", VALUE(_xlfn.TEXTSPLIT(F211,":")))</f>
        <v/>
      </c>
      <c r="N211" t="str" cm="1">
        <f t="array" ref="N211">IF(ISBLANK(G211), "", VALUE(_xlfn.TEXTSPLIT(G211,":")))</f>
        <v/>
      </c>
      <c r="P211" t="e">
        <f t="shared" si="19"/>
        <v>#VALUE!</v>
      </c>
      <c r="Q211">
        <f t="shared" si="20"/>
        <v>0</v>
      </c>
      <c r="R211" t="str">
        <f t="shared" si="21"/>
        <v/>
      </c>
      <c r="S211" t="str">
        <f t="shared" si="24"/>
        <v>PE 26:0|PE 11:0_15:0</v>
      </c>
      <c r="T211" t="s">
        <v>293</v>
      </c>
      <c r="U211">
        <v>16039267</v>
      </c>
      <c r="V211">
        <v>17051011</v>
      </c>
      <c r="W211">
        <v>14616472</v>
      </c>
      <c r="X211">
        <v>23412023</v>
      </c>
      <c r="Y211">
        <v>23099405</v>
      </c>
      <c r="Z211">
        <v>23712961</v>
      </c>
      <c r="AA211">
        <v>27614284</v>
      </c>
      <c r="AB211">
        <v>25069640</v>
      </c>
      <c r="AC211">
        <v>24951641</v>
      </c>
      <c r="AD211">
        <v>36513075</v>
      </c>
      <c r="AE211">
        <v>38889735</v>
      </c>
      <c r="AF211">
        <v>37322910</v>
      </c>
    </row>
    <row r="212" spans="1:32" x14ac:dyDescent="0.3">
      <c r="A212" t="s">
        <v>306</v>
      </c>
      <c r="B212" t="str">
        <f t="shared" si="22"/>
        <v xml:space="preserve"> </v>
      </c>
      <c r="C212" t="str">
        <f t="shared" si="23"/>
        <v/>
      </c>
      <c r="D212" t="e" cm="1">
        <f t="array" ref="D212">_xlfn.TEXTSPLIT(C212,"_")</f>
        <v>#VALUE!</v>
      </c>
      <c r="H212" t="e" cm="1">
        <f t="array" ref="H212">IF(ISBLANK(D212), "", VALUE(_xlfn.TEXTSPLIT(D212,":")))</f>
        <v>#VALUE!</v>
      </c>
      <c r="J212" t="str" cm="1">
        <f t="array" ref="J212">IF(ISBLANK(E212), "", VALUE(_xlfn.TEXTSPLIT(E212,":")))</f>
        <v/>
      </c>
      <c r="L212" t="str" cm="1">
        <f t="array" ref="L212">IF(ISBLANK(F212), "", VALUE(_xlfn.TEXTSPLIT(F212,":")))</f>
        <v/>
      </c>
      <c r="N212" t="str" cm="1">
        <f t="array" ref="N212">IF(ISBLANK(G212), "", VALUE(_xlfn.TEXTSPLIT(G212,":")))</f>
        <v/>
      </c>
      <c r="P212" t="e">
        <f t="shared" si="19"/>
        <v>#VALUE!</v>
      </c>
      <c r="Q212">
        <f t="shared" si="20"/>
        <v>0</v>
      </c>
      <c r="R212" t="str">
        <f t="shared" si="21"/>
        <v/>
      </c>
      <c r="S212" t="str">
        <f t="shared" si="24"/>
        <v>PE 26:0|PE 13:0_13:0</v>
      </c>
      <c r="T212" t="s">
        <v>293</v>
      </c>
      <c r="U212">
        <v>26893944</v>
      </c>
      <c r="V212">
        <v>27700131</v>
      </c>
      <c r="W212">
        <v>26262665</v>
      </c>
      <c r="X212">
        <v>29515043</v>
      </c>
      <c r="Y212">
        <v>29006432</v>
      </c>
      <c r="Z212">
        <v>28934336</v>
      </c>
      <c r="AA212">
        <v>36556663</v>
      </c>
      <c r="AB212">
        <v>37198808</v>
      </c>
      <c r="AC212">
        <v>33880351</v>
      </c>
      <c r="AD212">
        <v>42363593</v>
      </c>
      <c r="AE212">
        <v>45251453</v>
      </c>
      <c r="AF212">
        <v>40911071</v>
      </c>
    </row>
    <row r="213" spans="1:32" x14ac:dyDescent="0.3">
      <c r="A213" t="s">
        <v>318</v>
      </c>
      <c r="B213" t="str">
        <f t="shared" si="22"/>
        <v xml:space="preserve"> </v>
      </c>
      <c r="C213" t="str">
        <f t="shared" si="23"/>
        <v/>
      </c>
      <c r="D213" t="e" cm="1">
        <f t="array" ref="D213">_xlfn.TEXTSPLIT(C213,"_")</f>
        <v>#VALUE!</v>
      </c>
      <c r="H213" t="e" cm="1">
        <f t="array" ref="H213">IF(ISBLANK(D213), "", VALUE(_xlfn.TEXTSPLIT(D213,":")))</f>
        <v>#VALUE!</v>
      </c>
      <c r="J213" t="str" cm="1">
        <f t="array" ref="J213">IF(ISBLANK(E213), "", VALUE(_xlfn.TEXTSPLIT(E213,":")))</f>
        <v/>
      </c>
      <c r="L213" t="str" cm="1">
        <f t="array" ref="L213">IF(ISBLANK(F213), "", VALUE(_xlfn.TEXTSPLIT(F213,":")))</f>
        <v/>
      </c>
      <c r="N213" t="str" cm="1">
        <f t="array" ref="N213">IF(ISBLANK(G213), "", VALUE(_xlfn.TEXTSPLIT(G213,":")))</f>
        <v/>
      </c>
      <c r="P213" t="e">
        <f t="shared" si="19"/>
        <v>#VALUE!</v>
      </c>
      <c r="Q213">
        <f t="shared" si="20"/>
        <v>0</v>
      </c>
      <c r="R213" t="str">
        <f t="shared" si="21"/>
        <v/>
      </c>
      <c r="S213" t="str">
        <f t="shared" si="24"/>
        <v>PE 27:0|PE 12:0_15:0</v>
      </c>
      <c r="T213" t="s">
        <v>293</v>
      </c>
      <c r="U213">
        <v>6256464</v>
      </c>
      <c r="V213">
        <v>6601597</v>
      </c>
      <c r="W213">
        <v>6505587</v>
      </c>
      <c r="X213">
        <v>8581824</v>
      </c>
      <c r="Y213">
        <v>8279621</v>
      </c>
      <c r="Z213">
        <v>8645506</v>
      </c>
      <c r="AA213">
        <v>10729798</v>
      </c>
      <c r="AB213">
        <v>9622974</v>
      </c>
      <c r="AC213">
        <v>10801545</v>
      </c>
      <c r="AD213">
        <v>14924595</v>
      </c>
      <c r="AE213">
        <v>15576704</v>
      </c>
      <c r="AF213">
        <v>14895815</v>
      </c>
    </row>
    <row r="214" spans="1:32" x14ac:dyDescent="0.3">
      <c r="A214" t="s">
        <v>324</v>
      </c>
      <c r="B214" t="str">
        <f t="shared" si="22"/>
        <v>PE 13:0_14:0</v>
      </c>
      <c r="C214" t="str">
        <f t="shared" si="23"/>
        <v>13:0_14:0</v>
      </c>
      <c r="D214" t="str" cm="1">
        <f t="array" ref="D214:E214">_xlfn.TEXTSPLIT(C214,"_")</f>
        <v>13:0</v>
      </c>
      <c r="E214" t="str">
        <v>14:0</v>
      </c>
      <c r="H214" cm="1">
        <f t="array" ref="H214:I214">IF(ISBLANK(D214), "", VALUE(_xlfn.TEXTSPLIT(D214,":")))</f>
        <v>13</v>
      </c>
      <c r="I214">
        <v>0</v>
      </c>
      <c r="J214" cm="1">
        <f t="array" ref="J214:K214">IF(ISBLANK(E214), "", VALUE(_xlfn.TEXTSPLIT(E214,":")))</f>
        <v>14</v>
      </c>
      <c r="K214">
        <v>0</v>
      </c>
      <c r="L214" t="str" cm="1">
        <f t="array" ref="L214">IF(ISBLANK(F214), "", VALUE(_xlfn.TEXTSPLIT(F214,":")))</f>
        <v/>
      </c>
      <c r="N214" t="str" cm="1">
        <f t="array" ref="N214">IF(ISBLANK(G214), "", VALUE(_xlfn.TEXTSPLIT(G214,":")))</f>
        <v/>
      </c>
      <c r="P214">
        <f t="shared" ref="P214:P275" si="25">SUM(H214,J214,L214,N214)</f>
        <v>27</v>
      </c>
      <c r="Q214">
        <f t="shared" ref="Q214:Q275" si="26">SUM(I214,K214,M214,O214)</f>
        <v>0</v>
      </c>
      <c r="R214" t="str">
        <f t="shared" ref="R214:R275" si="27">IF(ISNUMBER(P214),_xlfn.CONCAT(P214,":",Q214), "")</f>
        <v>27:0</v>
      </c>
      <c r="S214" t="str">
        <f t="shared" si="24"/>
        <v>PE 27:0</v>
      </c>
      <c r="T214" t="s">
        <v>293</v>
      </c>
      <c r="U214">
        <v>82634928</v>
      </c>
      <c r="V214">
        <v>90198115</v>
      </c>
      <c r="W214">
        <v>83205621</v>
      </c>
      <c r="X214">
        <v>103745747</v>
      </c>
      <c r="Y214">
        <v>104233462</v>
      </c>
      <c r="Z214">
        <v>107123970</v>
      </c>
      <c r="AA214">
        <v>131281372</v>
      </c>
      <c r="AB214">
        <v>129336722</v>
      </c>
      <c r="AC214">
        <v>120090551</v>
      </c>
      <c r="AD214">
        <v>160860986</v>
      </c>
      <c r="AE214">
        <v>167213565</v>
      </c>
      <c r="AF214">
        <v>161809942</v>
      </c>
    </row>
    <row r="215" spans="1:32" x14ac:dyDescent="0.3">
      <c r="A215" t="s">
        <v>324</v>
      </c>
      <c r="B215" t="str">
        <f t="shared" si="22"/>
        <v>PE 13:0_14:0</v>
      </c>
      <c r="C215" t="str">
        <f t="shared" si="23"/>
        <v>13:0_14:0</v>
      </c>
      <c r="D215" t="str" cm="1">
        <f t="array" ref="D215:E215">_xlfn.TEXTSPLIT(C215,"_")</f>
        <v>13:0</v>
      </c>
      <c r="E215" t="str">
        <v>14:0</v>
      </c>
      <c r="H215" cm="1">
        <f t="array" ref="H215:I215">IF(ISBLANK(D215), "", VALUE(_xlfn.TEXTSPLIT(D215,":")))</f>
        <v>13</v>
      </c>
      <c r="I215">
        <v>0</v>
      </c>
      <c r="J215" cm="1">
        <f t="array" ref="J215:K215">IF(ISBLANK(E215), "", VALUE(_xlfn.TEXTSPLIT(E215,":")))</f>
        <v>14</v>
      </c>
      <c r="K215">
        <v>0</v>
      </c>
      <c r="L215" t="str" cm="1">
        <f t="array" ref="L215">IF(ISBLANK(F215), "", VALUE(_xlfn.TEXTSPLIT(F215,":")))</f>
        <v/>
      </c>
      <c r="N215" t="str" cm="1">
        <f t="array" ref="N215">IF(ISBLANK(G215), "", VALUE(_xlfn.TEXTSPLIT(G215,":")))</f>
        <v/>
      </c>
      <c r="P215">
        <f t="shared" si="25"/>
        <v>27</v>
      </c>
      <c r="Q215">
        <f t="shared" si="26"/>
        <v>0</v>
      </c>
      <c r="R215" t="str">
        <f t="shared" si="27"/>
        <v>27:0</v>
      </c>
      <c r="S215" t="str">
        <f t="shared" si="24"/>
        <v>PE 27:0</v>
      </c>
      <c r="T215" t="s">
        <v>293</v>
      </c>
      <c r="U215">
        <v>17224487</v>
      </c>
      <c r="V215">
        <v>18231193</v>
      </c>
      <c r="W215">
        <v>17184309</v>
      </c>
      <c r="X215">
        <v>19560335</v>
      </c>
      <c r="Y215">
        <v>20321546</v>
      </c>
      <c r="Z215">
        <v>19388488</v>
      </c>
      <c r="AA215">
        <v>25343570</v>
      </c>
      <c r="AB215">
        <v>25163692</v>
      </c>
      <c r="AC215">
        <v>22703310</v>
      </c>
      <c r="AD215">
        <v>26323510</v>
      </c>
      <c r="AE215">
        <v>29560518</v>
      </c>
      <c r="AF215">
        <v>27060225</v>
      </c>
    </row>
    <row r="216" spans="1:32" x14ac:dyDescent="0.3">
      <c r="A216" t="s">
        <v>331</v>
      </c>
      <c r="B216" t="str">
        <f t="shared" si="22"/>
        <v>PE 15:0_13:1</v>
      </c>
      <c r="C216" t="str">
        <f t="shared" si="23"/>
        <v>15:0_13:1</v>
      </c>
      <c r="D216" t="str" cm="1">
        <f t="array" ref="D216:E216">_xlfn.TEXTSPLIT(C216,"_")</f>
        <v>15:0</v>
      </c>
      <c r="E216" t="str">
        <v>13:1</v>
      </c>
      <c r="H216" cm="1">
        <f t="array" ref="H216:I216">IF(ISBLANK(D216), "", VALUE(_xlfn.TEXTSPLIT(D216,":")))</f>
        <v>15</v>
      </c>
      <c r="I216">
        <v>0</v>
      </c>
      <c r="J216" cm="1">
        <f t="array" ref="J216:K216">IF(ISBLANK(E216), "", VALUE(_xlfn.TEXTSPLIT(E216,":")))</f>
        <v>13</v>
      </c>
      <c r="K216">
        <v>1</v>
      </c>
      <c r="L216" t="str" cm="1">
        <f t="array" ref="L216">IF(ISBLANK(F216), "", VALUE(_xlfn.TEXTSPLIT(F216,":")))</f>
        <v/>
      </c>
      <c r="N216" t="str" cm="1">
        <f t="array" ref="N216">IF(ISBLANK(G216), "", VALUE(_xlfn.TEXTSPLIT(G216,":")))</f>
        <v/>
      </c>
      <c r="P216">
        <f t="shared" si="25"/>
        <v>28</v>
      </c>
      <c r="Q216">
        <f t="shared" si="26"/>
        <v>1</v>
      </c>
      <c r="R216" t="str">
        <f t="shared" si="27"/>
        <v>28:1</v>
      </c>
      <c r="S216" t="str">
        <f t="shared" si="24"/>
        <v>PE 28:1</v>
      </c>
      <c r="T216" t="s">
        <v>293</v>
      </c>
      <c r="U216">
        <v>1389493</v>
      </c>
      <c r="V216">
        <v>1218549</v>
      </c>
      <c r="W216">
        <v>1209791</v>
      </c>
      <c r="X216">
        <v>1551401</v>
      </c>
      <c r="Y216">
        <v>1573595</v>
      </c>
      <c r="Z216">
        <v>1517035</v>
      </c>
      <c r="AA216">
        <v>1808850</v>
      </c>
      <c r="AB216">
        <v>1789065</v>
      </c>
      <c r="AC216">
        <v>1532661</v>
      </c>
      <c r="AD216">
        <v>1838786</v>
      </c>
      <c r="AE216">
        <v>2057287</v>
      </c>
      <c r="AF216">
        <v>1859924</v>
      </c>
    </row>
    <row r="217" spans="1:32" x14ac:dyDescent="0.3">
      <c r="A217" t="s">
        <v>337</v>
      </c>
      <c r="B217" t="str">
        <f t="shared" si="22"/>
        <v xml:space="preserve"> </v>
      </c>
      <c r="C217" t="str">
        <f t="shared" si="23"/>
        <v/>
      </c>
      <c r="D217" t="e" cm="1">
        <f t="array" ref="D217">_xlfn.TEXTSPLIT(C217,"_")</f>
        <v>#VALUE!</v>
      </c>
      <c r="H217" t="e" cm="1">
        <f t="array" ref="H217">IF(ISBLANK(D217), "", VALUE(_xlfn.TEXTSPLIT(D217,":")))</f>
        <v>#VALUE!</v>
      </c>
      <c r="J217" t="str" cm="1">
        <f t="array" ref="J217">IF(ISBLANK(E217), "", VALUE(_xlfn.TEXTSPLIT(E217,":")))</f>
        <v/>
      </c>
      <c r="L217" t="str" cm="1">
        <f t="array" ref="L217">IF(ISBLANK(F217), "", VALUE(_xlfn.TEXTSPLIT(F217,":")))</f>
        <v/>
      </c>
      <c r="N217" t="str" cm="1">
        <f t="array" ref="N217">IF(ISBLANK(G217), "", VALUE(_xlfn.TEXTSPLIT(G217,":")))</f>
        <v/>
      </c>
      <c r="P217" t="e">
        <f t="shared" si="25"/>
        <v>#VALUE!</v>
      </c>
      <c r="Q217">
        <f t="shared" si="26"/>
        <v>0</v>
      </c>
      <c r="R217" t="str">
        <f t="shared" si="27"/>
        <v/>
      </c>
      <c r="S217" t="str">
        <f t="shared" si="24"/>
        <v>PE 28:0|PE 13:0_15:0</v>
      </c>
      <c r="T217" t="s">
        <v>293</v>
      </c>
      <c r="U217">
        <v>376822036</v>
      </c>
      <c r="V217">
        <v>418371036</v>
      </c>
      <c r="W217">
        <v>405825738</v>
      </c>
      <c r="X217">
        <v>472691293</v>
      </c>
      <c r="Y217">
        <v>483640121</v>
      </c>
      <c r="Z217">
        <v>492335881</v>
      </c>
      <c r="AA217">
        <v>546041038</v>
      </c>
      <c r="AB217">
        <v>511289031</v>
      </c>
      <c r="AC217">
        <v>481366149</v>
      </c>
      <c r="AD217">
        <v>616954023</v>
      </c>
      <c r="AE217">
        <v>654548954</v>
      </c>
      <c r="AF217">
        <v>627804665</v>
      </c>
    </row>
    <row r="218" spans="1:32" x14ac:dyDescent="0.3">
      <c r="A218" t="s">
        <v>351</v>
      </c>
      <c r="B218" t="str">
        <f t="shared" si="22"/>
        <v>PE 14:0_15:0</v>
      </c>
      <c r="C218" t="str">
        <f t="shared" si="23"/>
        <v>14:0_15:0</v>
      </c>
      <c r="D218" t="str" cm="1">
        <f t="array" ref="D218:E218">_xlfn.TEXTSPLIT(C218,"_")</f>
        <v>14:0</v>
      </c>
      <c r="E218" t="str">
        <v>15:0</v>
      </c>
      <c r="H218" cm="1">
        <f t="array" ref="H218:I218">IF(ISBLANK(D218), "", VALUE(_xlfn.TEXTSPLIT(D218,":")))</f>
        <v>14</v>
      </c>
      <c r="I218">
        <v>0</v>
      </c>
      <c r="J218" cm="1">
        <f t="array" ref="J218:K218">IF(ISBLANK(E218), "", VALUE(_xlfn.TEXTSPLIT(E218,":")))</f>
        <v>15</v>
      </c>
      <c r="K218">
        <v>0</v>
      </c>
      <c r="L218" t="str" cm="1">
        <f t="array" ref="L218">IF(ISBLANK(F218), "", VALUE(_xlfn.TEXTSPLIT(F218,":")))</f>
        <v/>
      </c>
      <c r="N218" t="str" cm="1">
        <f t="array" ref="N218">IF(ISBLANK(G218), "", VALUE(_xlfn.TEXTSPLIT(G218,":")))</f>
        <v/>
      </c>
      <c r="P218">
        <f t="shared" si="25"/>
        <v>29</v>
      </c>
      <c r="Q218">
        <f t="shared" si="26"/>
        <v>0</v>
      </c>
      <c r="R218" t="str">
        <f t="shared" si="27"/>
        <v>29:0</v>
      </c>
      <c r="S218" t="str">
        <f t="shared" si="24"/>
        <v>PE 29:0</v>
      </c>
      <c r="T218" t="s">
        <v>293</v>
      </c>
      <c r="U218">
        <v>130493248</v>
      </c>
      <c r="V218">
        <v>149932287</v>
      </c>
      <c r="W218">
        <v>154197753</v>
      </c>
      <c r="X218">
        <v>136816812</v>
      </c>
      <c r="Y218">
        <v>146170722</v>
      </c>
      <c r="Z218">
        <v>148154272</v>
      </c>
      <c r="AA218">
        <v>156987684</v>
      </c>
      <c r="AB218">
        <v>156672335</v>
      </c>
      <c r="AC218">
        <v>138461065</v>
      </c>
      <c r="AD218">
        <v>148793509</v>
      </c>
      <c r="AE218">
        <v>155703318</v>
      </c>
      <c r="AF218">
        <v>144016050</v>
      </c>
    </row>
    <row r="219" spans="1:32" x14ac:dyDescent="0.3">
      <c r="A219" t="s">
        <v>351</v>
      </c>
      <c r="B219" t="str">
        <f t="shared" si="22"/>
        <v>PE 14:0_15:0</v>
      </c>
      <c r="C219" t="str">
        <f t="shared" si="23"/>
        <v>14:0_15:0</v>
      </c>
      <c r="D219" t="str" cm="1">
        <f t="array" ref="D219:E219">_xlfn.TEXTSPLIT(C219,"_")</f>
        <v>14:0</v>
      </c>
      <c r="E219" t="str">
        <v>15:0</v>
      </c>
      <c r="H219" cm="1">
        <f t="array" ref="H219:I219">IF(ISBLANK(D219), "", VALUE(_xlfn.TEXTSPLIT(D219,":")))</f>
        <v>14</v>
      </c>
      <c r="I219">
        <v>0</v>
      </c>
      <c r="J219" cm="1">
        <f t="array" ref="J219:K219">IF(ISBLANK(E219), "", VALUE(_xlfn.TEXTSPLIT(E219,":")))</f>
        <v>15</v>
      </c>
      <c r="K219">
        <v>0</v>
      </c>
      <c r="L219" t="str" cm="1">
        <f t="array" ref="L219">IF(ISBLANK(F219), "", VALUE(_xlfn.TEXTSPLIT(F219,":")))</f>
        <v/>
      </c>
      <c r="N219" t="str" cm="1">
        <f t="array" ref="N219">IF(ISBLANK(G219), "", VALUE(_xlfn.TEXTSPLIT(G219,":")))</f>
        <v/>
      </c>
      <c r="P219">
        <f t="shared" si="25"/>
        <v>29</v>
      </c>
      <c r="Q219">
        <f t="shared" si="26"/>
        <v>0</v>
      </c>
      <c r="R219" t="str">
        <f t="shared" si="27"/>
        <v>29:0</v>
      </c>
      <c r="S219" t="str">
        <f t="shared" si="24"/>
        <v>PE 29:0</v>
      </c>
      <c r="T219" t="s">
        <v>293</v>
      </c>
      <c r="U219">
        <v>694117701</v>
      </c>
      <c r="V219">
        <v>774797737</v>
      </c>
      <c r="W219">
        <v>779251252</v>
      </c>
      <c r="X219">
        <v>727863769</v>
      </c>
      <c r="Y219">
        <v>775998153</v>
      </c>
      <c r="Z219">
        <v>754445707</v>
      </c>
      <c r="AA219">
        <v>832436239</v>
      </c>
      <c r="AB219">
        <v>856396498</v>
      </c>
      <c r="AC219">
        <v>763109750</v>
      </c>
      <c r="AD219">
        <v>820855899</v>
      </c>
      <c r="AE219">
        <v>872751632</v>
      </c>
      <c r="AF219">
        <v>848739595</v>
      </c>
    </row>
    <row r="220" spans="1:32" x14ac:dyDescent="0.3">
      <c r="A220" t="s">
        <v>369</v>
      </c>
      <c r="B220" t="str">
        <f t="shared" si="22"/>
        <v xml:space="preserve"> </v>
      </c>
      <c r="C220" t="str">
        <f t="shared" si="23"/>
        <v/>
      </c>
      <c r="D220" t="e" cm="1">
        <f t="array" ref="D220">_xlfn.TEXTSPLIT(C220,"_")</f>
        <v>#VALUE!</v>
      </c>
      <c r="H220" t="e" cm="1">
        <f t="array" ref="H220">IF(ISBLANK(D220), "", VALUE(_xlfn.TEXTSPLIT(D220,":")))</f>
        <v>#VALUE!</v>
      </c>
      <c r="J220" t="str" cm="1">
        <f t="array" ref="J220">IF(ISBLANK(E220), "", VALUE(_xlfn.TEXTSPLIT(E220,":")))</f>
        <v/>
      </c>
      <c r="L220" t="str" cm="1">
        <f t="array" ref="L220">IF(ISBLANK(F220), "", VALUE(_xlfn.TEXTSPLIT(F220,":")))</f>
        <v/>
      </c>
      <c r="N220" t="str" cm="1">
        <f t="array" ref="N220">IF(ISBLANK(G220), "", VALUE(_xlfn.TEXTSPLIT(G220,":")))</f>
        <v/>
      </c>
      <c r="P220" t="e">
        <f t="shared" si="25"/>
        <v>#VALUE!</v>
      </c>
      <c r="Q220">
        <f t="shared" si="26"/>
        <v>0</v>
      </c>
      <c r="R220" t="str">
        <f t="shared" si="27"/>
        <v/>
      </c>
      <c r="S220" t="str">
        <f t="shared" si="24"/>
        <v>PE 30:1|PE 14:0_16:1</v>
      </c>
      <c r="T220" t="s">
        <v>293</v>
      </c>
      <c r="U220">
        <v>4240192</v>
      </c>
      <c r="V220">
        <v>4737898</v>
      </c>
      <c r="W220">
        <v>5134092</v>
      </c>
      <c r="X220">
        <v>5395643</v>
      </c>
      <c r="Y220">
        <v>5798595</v>
      </c>
      <c r="Z220">
        <v>6842285</v>
      </c>
      <c r="AA220">
        <v>5344461</v>
      </c>
      <c r="AB220">
        <v>4192778</v>
      </c>
      <c r="AC220">
        <v>5008739</v>
      </c>
      <c r="AD220">
        <v>6557594</v>
      </c>
      <c r="AE220">
        <v>6724874</v>
      </c>
      <c r="AF220">
        <v>5919822</v>
      </c>
    </row>
    <row r="221" spans="1:32" x14ac:dyDescent="0.3">
      <c r="A221" t="s">
        <v>375</v>
      </c>
      <c r="B221" t="str">
        <f t="shared" si="22"/>
        <v xml:space="preserve"> </v>
      </c>
      <c r="C221" t="str">
        <f t="shared" si="23"/>
        <v/>
      </c>
      <c r="D221" t="e" cm="1">
        <f t="array" ref="D221">_xlfn.TEXTSPLIT(C221,"_")</f>
        <v>#VALUE!</v>
      </c>
      <c r="H221" t="e" cm="1">
        <f t="array" ref="H221">IF(ISBLANK(D221), "", VALUE(_xlfn.TEXTSPLIT(D221,":")))</f>
        <v>#VALUE!</v>
      </c>
      <c r="J221" t="str" cm="1">
        <f t="array" ref="J221">IF(ISBLANK(E221), "", VALUE(_xlfn.TEXTSPLIT(E221,":")))</f>
        <v/>
      </c>
      <c r="L221" t="str" cm="1">
        <f t="array" ref="L221">IF(ISBLANK(F221), "", VALUE(_xlfn.TEXTSPLIT(F221,":")))</f>
        <v/>
      </c>
      <c r="N221" t="str" cm="1">
        <f t="array" ref="N221">IF(ISBLANK(G221), "", VALUE(_xlfn.TEXTSPLIT(G221,":")))</f>
        <v/>
      </c>
      <c r="P221" t="e">
        <f t="shared" si="25"/>
        <v>#VALUE!</v>
      </c>
      <c r="Q221">
        <f t="shared" si="26"/>
        <v>0</v>
      </c>
      <c r="R221" t="str">
        <f t="shared" si="27"/>
        <v/>
      </c>
      <c r="S221" t="str">
        <f t="shared" si="24"/>
        <v>PE 30:0|PE 15:0_15:0</v>
      </c>
      <c r="T221" t="s">
        <v>293</v>
      </c>
      <c r="U221">
        <v>1594017337</v>
      </c>
      <c r="V221">
        <v>1864635396</v>
      </c>
      <c r="W221">
        <v>1859020871</v>
      </c>
      <c r="X221">
        <v>1694146064</v>
      </c>
      <c r="Y221">
        <v>1878108190</v>
      </c>
      <c r="Z221">
        <v>1818901786</v>
      </c>
      <c r="AA221">
        <v>1676491224</v>
      </c>
      <c r="AB221">
        <v>1776510163</v>
      </c>
      <c r="AC221">
        <v>1572744422</v>
      </c>
      <c r="AD221">
        <v>1653454843</v>
      </c>
      <c r="AE221">
        <v>1905722486</v>
      </c>
      <c r="AF221">
        <v>1708671931</v>
      </c>
    </row>
    <row r="222" spans="1:32" x14ac:dyDescent="0.3">
      <c r="A222" t="s">
        <v>375</v>
      </c>
      <c r="B222" t="str">
        <f t="shared" si="22"/>
        <v xml:space="preserve"> </v>
      </c>
      <c r="C222" t="str">
        <f t="shared" si="23"/>
        <v/>
      </c>
      <c r="D222" t="e" cm="1">
        <f t="array" ref="D222">_xlfn.TEXTSPLIT(C222,"_")</f>
        <v>#VALUE!</v>
      </c>
      <c r="H222" t="e" cm="1">
        <f t="array" ref="H222">IF(ISBLANK(D222), "", VALUE(_xlfn.TEXTSPLIT(D222,":")))</f>
        <v>#VALUE!</v>
      </c>
      <c r="J222" t="str" cm="1">
        <f t="array" ref="J222">IF(ISBLANK(E222), "", VALUE(_xlfn.TEXTSPLIT(E222,":")))</f>
        <v/>
      </c>
      <c r="L222" t="str" cm="1">
        <f t="array" ref="L222">IF(ISBLANK(F222), "", VALUE(_xlfn.TEXTSPLIT(F222,":")))</f>
        <v/>
      </c>
      <c r="N222" t="str" cm="1">
        <f t="array" ref="N222">IF(ISBLANK(G222), "", VALUE(_xlfn.TEXTSPLIT(G222,":")))</f>
        <v/>
      </c>
      <c r="P222" t="e">
        <f t="shared" si="25"/>
        <v>#VALUE!</v>
      </c>
      <c r="Q222">
        <f t="shared" si="26"/>
        <v>0</v>
      </c>
      <c r="R222" t="str">
        <f t="shared" si="27"/>
        <v/>
      </c>
      <c r="S222" t="str">
        <f t="shared" si="24"/>
        <v>PE 30:0|PE 15:0_15:0</v>
      </c>
      <c r="T222" t="s">
        <v>293</v>
      </c>
      <c r="U222">
        <v>2250712858</v>
      </c>
      <c r="V222">
        <v>2634279118</v>
      </c>
      <c r="W222">
        <v>2711005370</v>
      </c>
      <c r="X222">
        <v>1976471427</v>
      </c>
      <c r="Y222">
        <v>2268392360</v>
      </c>
      <c r="Z222">
        <v>2093590869</v>
      </c>
      <c r="AA222">
        <v>2034522022</v>
      </c>
      <c r="AB222">
        <v>2244767012</v>
      </c>
      <c r="AC222">
        <v>1852016038</v>
      </c>
      <c r="AD222">
        <v>1740609251</v>
      </c>
      <c r="AE222">
        <v>1970540352</v>
      </c>
      <c r="AF222">
        <v>1795281315</v>
      </c>
    </row>
    <row r="223" spans="1:32" x14ac:dyDescent="0.3">
      <c r="A223" t="s">
        <v>402</v>
      </c>
      <c r="B223" t="str">
        <f t="shared" si="22"/>
        <v xml:space="preserve"> </v>
      </c>
      <c r="C223" t="str">
        <f t="shared" si="23"/>
        <v/>
      </c>
      <c r="D223" t="e" cm="1">
        <f t="array" ref="D223">_xlfn.TEXTSPLIT(C223,"_")</f>
        <v>#VALUE!</v>
      </c>
      <c r="H223" t="e" cm="1">
        <f t="array" ref="H223">IF(ISBLANK(D223), "", VALUE(_xlfn.TEXTSPLIT(D223,":")))</f>
        <v>#VALUE!</v>
      </c>
      <c r="J223" t="str" cm="1">
        <f t="array" ref="J223">IF(ISBLANK(E223), "", VALUE(_xlfn.TEXTSPLIT(E223,":")))</f>
        <v/>
      </c>
      <c r="L223" t="str" cm="1">
        <f t="array" ref="L223">IF(ISBLANK(F223), "", VALUE(_xlfn.TEXTSPLIT(F223,":")))</f>
        <v/>
      </c>
      <c r="N223" t="str" cm="1">
        <f t="array" ref="N223">IF(ISBLANK(G223), "", VALUE(_xlfn.TEXTSPLIT(G223,":")))</f>
        <v/>
      </c>
      <c r="P223" t="e">
        <f t="shared" si="25"/>
        <v>#VALUE!</v>
      </c>
      <c r="Q223">
        <f t="shared" si="26"/>
        <v>0</v>
      </c>
      <c r="R223" t="str">
        <f t="shared" si="27"/>
        <v/>
      </c>
      <c r="S223" t="str">
        <f t="shared" si="24"/>
        <v>PE 31:1</v>
      </c>
      <c r="T223" t="s">
        <v>293</v>
      </c>
      <c r="U223">
        <v>17192908</v>
      </c>
      <c r="V223">
        <v>19015229</v>
      </c>
      <c r="W223">
        <v>17083746</v>
      </c>
      <c r="X223">
        <v>16944698</v>
      </c>
      <c r="Y223">
        <v>18048593</v>
      </c>
      <c r="Z223">
        <v>18565194</v>
      </c>
      <c r="AA223">
        <v>19980666</v>
      </c>
      <c r="AB223">
        <v>16382515</v>
      </c>
      <c r="AC223">
        <v>18043313</v>
      </c>
      <c r="AD223">
        <v>17425143</v>
      </c>
      <c r="AE223">
        <v>18274157</v>
      </c>
      <c r="AF223">
        <v>17068891</v>
      </c>
    </row>
    <row r="224" spans="1:32" x14ac:dyDescent="0.3">
      <c r="A224" t="s">
        <v>408</v>
      </c>
      <c r="B224" t="str">
        <f t="shared" si="22"/>
        <v xml:space="preserve"> </v>
      </c>
      <c r="C224" t="str">
        <f t="shared" si="23"/>
        <v/>
      </c>
      <c r="D224" t="e" cm="1">
        <f t="array" ref="D224">_xlfn.TEXTSPLIT(C224,"_")</f>
        <v>#VALUE!</v>
      </c>
      <c r="H224" t="e" cm="1">
        <f t="array" ref="H224">IF(ISBLANK(D224), "", VALUE(_xlfn.TEXTSPLIT(D224,":")))</f>
        <v>#VALUE!</v>
      </c>
      <c r="J224" t="str" cm="1">
        <f t="array" ref="J224">IF(ISBLANK(E224), "", VALUE(_xlfn.TEXTSPLIT(E224,":")))</f>
        <v/>
      </c>
      <c r="L224" t="str" cm="1">
        <f t="array" ref="L224">IF(ISBLANK(F224), "", VALUE(_xlfn.TEXTSPLIT(F224,":")))</f>
        <v/>
      </c>
      <c r="N224" t="str" cm="1">
        <f t="array" ref="N224">IF(ISBLANK(G224), "", VALUE(_xlfn.TEXTSPLIT(G224,":")))</f>
        <v/>
      </c>
      <c r="P224" t="e">
        <f t="shared" si="25"/>
        <v>#VALUE!</v>
      </c>
      <c r="Q224">
        <f t="shared" si="26"/>
        <v>0</v>
      </c>
      <c r="R224" t="str">
        <f t="shared" si="27"/>
        <v/>
      </c>
      <c r="S224" t="str">
        <f t="shared" si="24"/>
        <v>PE 31:0</v>
      </c>
      <c r="T224" t="s">
        <v>293</v>
      </c>
      <c r="U224">
        <v>907875847</v>
      </c>
      <c r="V224">
        <v>1079322620</v>
      </c>
      <c r="W224">
        <v>1073042129</v>
      </c>
      <c r="X224">
        <v>782885206</v>
      </c>
      <c r="Y224">
        <v>855824834</v>
      </c>
      <c r="Z224">
        <v>828304198</v>
      </c>
      <c r="AA224">
        <v>869519636</v>
      </c>
      <c r="AB224">
        <v>941796209</v>
      </c>
      <c r="AC224">
        <v>814684658</v>
      </c>
      <c r="AD224">
        <v>704220562</v>
      </c>
      <c r="AE224">
        <v>799687025</v>
      </c>
      <c r="AF224">
        <v>745772970</v>
      </c>
    </row>
    <row r="225" spans="1:32" x14ac:dyDescent="0.3">
      <c r="A225" t="s">
        <v>414</v>
      </c>
      <c r="B225" t="str">
        <f t="shared" si="22"/>
        <v xml:space="preserve"> </v>
      </c>
      <c r="C225" t="str">
        <f t="shared" si="23"/>
        <v/>
      </c>
      <c r="D225" t="e" cm="1">
        <f t="array" ref="D225">_xlfn.TEXTSPLIT(C225,"_")</f>
        <v>#VALUE!</v>
      </c>
      <c r="H225" t="e" cm="1">
        <f t="array" ref="H225">IF(ISBLANK(D225), "", VALUE(_xlfn.TEXTSPLIT(D225,":")))</f>
        <v>#VALUE!</v>
      </c>
      <c r="J225" t="str" cm="1">
        <f t="array" ref="J225">IF(ISBLANK(E225), "", VALUE(_xlfn.TEXTSPLIT(E225,":")))</f>
        <v/>
      </c>
      <c r="L225" t="str" cm="1">
        <f t="array" ref="L225">IF(ISBLANK(F225), "", VALUE(_xlfn.TEXTSPLIT(F225,":")))</f>
        <v/>
      </c>
      <c r="N225" t="str" cm="1">
        <f t="array" ref="N225">IF(ISBLANK(G225), "", VALUE(_xlfn.TEXTSPLIT(G225,":")))</f>
        <v/>
      </c>
      <c r="P225" t="e">
        <f t="shared" si="25"/>
        <v>#VALUE!</v>
      </c>
      <c r="Q225">
        <f t="shared" si="26"/>
        <v>0</v>
      </c>
      <c r="R225" t="str">
        <f t="shared" si="27"/>
        <v/>
      </c>
      <c r="S225" t="str">
        <f t="shared" si="24"/>
        <v>PE 31:0|PE 15:0_16:0</v>
      </c>
      <c r="T225" t="s">
        <v>293</v>
      </c>
      <c r="U225">
        <v>60566799</v>
      </c>
      <c r="V225">
        <v>75079850</v>
      </c>
      <c r="W225">
        <v>82602059</v>
      </c>
      <c r="X225">
        <v>53418404</v>
      </c>
      <c r="Y225">
        <v>60256812</v>
      </c>
      <c r="Z225">
        <v>55640898</v>
      </c>
      <c r="AA225">
        <v>55966112</v>
      </c>
      <c r="AB225">
        <v>62368050</v>
      </c>
      <c r="AC225">
        <v>49549110</v>
      </c>
      <c r="AD225">
        <v>45670047</v>
      </c>
      <c r="AE225">
        <v>49751489</v>
      </c>
      <c r="AF225">
        <v>45923210</v>
      </c>
    </row>
    <row r="226" spans="1:32" x14ac:dyDescent="0.3">
      <c r="A226" t="s">
        <v>448</v>
      </c>
      <c r="B226" t="str">
        <f t="shared" si="22"/>
        <v xml:space="preserve"> </v>
      </c>
      <c r="C226" t="str">
        <f t="shared" si="23"/>
        <v/>
      </c>
      <c r="D226" t="e" cm="1">
        <f t="array" ref="D226">_xlfn.TEXTSPLIT(C226,"_")</f>
        <v>#VALUE!</v>
      </c>
      <c r="H226" t="e" cm="1">
        <f t="array" ref="H226">IF(ISBLANK(D226), "", VALUE(_xlfn.TEXTSPLIT(D226,":")))</f>
        <v>#VALUE!</v>
      </c>
      <c r="J226" t="str" cm="1">
        <f t="array" ref="J226">IF(ISBLANK(E226), "", VALUE(_xlfn.TEXTSPLIT(E226,":")))</f>
        <v/>
      </c>
      <c r="L226" t="str" cm="1">
        <f t="array" ref="L226">IF(ISBLANK(F226), "", VALUE(_xlfn.TEXTSPLIT(F226,":")))</f>
        <v/>
      </c>
      <c r="N226" t="str" cm="1">
        <f t="array" ref="N226">IF(ISBLANK(G226), "", VALUE(_xlfn.TEXTSPLIT(G226,":")))</f>
        <v/>
      </c>
      <c r="P226" t="e">
        <f t="shared" si="25"/>
        <v>#VALUE!</v>
      </c>
      <c r="Q226">
        <f t="shared" si="26"/>
        <v>0</v>
      </c>
      <c r="R226" t="str">
        <f t="shared" si="27"/>
        <v/>
      </c>
      <c r="S226" t="str">
        <f t="shared" si="24"/>
        <v>PE 32:0</v>
      </c>
      <c r="T226" t="s">
        <v>293</v>
      </c>
      <c r="U226">
        <v>36849820</v>
      </c>
      <c r="V226">
        <v>46049135</v>
      </c>
      <c r="W226">
        <v>48963891</v>
      </c>
      <c r="X226">
        <v>27391338</v>
      </c>
      <c r="Y226">
        <v>32752146</v>
      </c>
      <c r="Z226">
        <v>29335895</v>
      </c>
      <c r="AA226">
        <v>28988624</v>
      </c>
      <c r="AB226">
        <v>34859809</v>
      </c>
      <c r="AC226">
        <v>26132559</v>
      </c>
      <c r="AD226">
        <v>23095785</v>
      </c>
      <c r="AE226">
        <v>24747849</v>
      </c>
      <c r="AF226">
        <v>23081734</v>
      </c>
    </row>
    <row r="227" spans="1:32" x14ac:dyDescent="0.3">
      <c r="A227" t="s">
        <v>488</v>
      </c>
      <c r="B227" t="str">
        <f t="shared" si="22"/>
        <v xml:space="preserve"> </v>
      </c>
      <c r="C227" t="str">
        <f t="shared" si="23"/>
        <v/>
      </c>
      <c r="D227" t="e" cm="1">
        <f t="array" ref="D227">_xlfn.TEXTSPLIT(C227,"_")</f>
        <v>#VALUE!</v>
      </c>
      <c r="H227" t="e" cm="1">
        <f t="array" ref="H227">IF(ISBLANK(D227), "", VALUE(_xlfn.TEXTSPLIT(D227,":")))</f>
        <v>#VALUE!</v>
      </c>
      <c r="J227" t="str" cm="1">
        <f t="array" ref="J227">IF(ISBLANK(E227), "", VALUE(_xlfn.TEXTSPLIT(E227,":")))</f>
        <v/>
      </c>
      <c r="L227" t="str" cm="1">
        <f t="array" ref="L227">IF(ISBLANK(F227), "", VALUE(_xlfn.TEXTSPLIT(F227,":")))</f>
        <v/>
      </c>
      <c r="N227" t="str" cm="1">
        <f t="array" ref="N227">IF(ISBLANK(G227), "", VALUE(_xlfn.TEXTSPLIT(G227,":")))</f>
        <v/>
      </c>
      <c r="P227" t="e">
        <f t="shared" si="25"/>
        <v>#VALUE!</v>
      </c>
      <c r="Q227">
        <f t="shared" si="26"/>
        <v>0</v>
      </c>
      <c r="R227" t="str">
        <f t="shared" si="27"/>
        <v/>
      </c>
      <c r="S227" t="str">
        <f t="shared" si="24"/>
        <v>PE 33:1|PE 15:0_18:1</v>
      </c>
      <c r="T227" t="s">
        <v>293</v>
      </c>
      <c r="U227">
        <v>12926045</v>
      </c>
      <c r="V227">
        <v>13226924</v>
      </c>
      <c r="W227">
        <v>12873560</v>
      </c>
      <c r="X227">
        <v>11992775</v>
      </c>
      <c r="Y227">
        <v>12805035</v>
      </c>
      <c r="Z227">
        <v>12222043</v>
      </c>
      <c r="AA227">
        <v>13989199</v>
      </c>
      <c r="AB227">
        <v>13579818</v>
      </c>
      <c r="AC227">
        <v>13442954</v>
      </c>
      <c r="AD227">
        <v>12744111</v>
      </c>
      <c r="AE227">
        <v>13967400</v>
      </c>
      <c r="AF227">
        <v>12237181</v>
      </c>
    </row>
    <row r="228" spans="1:32" x14ac:dyDescent="0.3">
      <c r="A228" t="s">
        <v>488</v>
      </c>
      <c r="B228" t="str">
        <f t="shared" si="22"/>
        <v xml:space="preserve"> </v>
      </c>
      <c r="C228" t="str">
        <f t="shared" si="23"/>
        <v/>
      </c>
      <c r="D228" t="e" cm="1">
        <f t="array" ref="D228">_xlfn.TEXTSPLIT(C228,"_")</f>
        <v>#VALUE!</v>
      </c>
      <c r="H228" t="e" cm="1">
        <f t="array" ref="H228">IF(ISBLANK(D228), "", VALUE(_xlfn.TEXTSPLIT(D228,":")))</f>
        <v>#VALUE!</v>
      </c>
      <c r="J228" t="str" cm="1">
        <f t="array" ref="J228">IF(ISBLANK(E228), "", VALUE(_xlfn.TEXTSPLIT(E228,":")))</f>
        <v/>
      </c>
      <c r="L228" t="str" cm="1">
        <f t="array" ref="L228">IF(ISBLANK(F228), "", VALUE(_xlfn.TEXTSPLIT(F228,":")))</f>
        <v/>
      </c>
      <c r="N228" t="str" cm="1">
        <f t="array" ref="N228">IF(ISBLANK(G228), "", VALUE(_xlfn.TEXTSPLIT(G228,":")))</f>
        <v/>
      </c>
      <c r="P228" t="e">
        <f t="shared" si="25"/>
        <v>#VALUE!</v>
      </c>
      <c r="Q228">
        <f t="shared" si="26"/>
        <v>0</v>
      </c>
      <c r="R228" t="str">
        <f t="shared" si="27"/>
        <v/>
      </c>
      <c r="S228" t="str">
        <f t="shared" si="24"/>
        <v>PE 33:1|PE 15:0_18:1</v>
      </c>
      <c r="T228" t="s">
        <v>293</v>
      </c>
      <c r="U228">
        <v>18426241</v>
      </c>
      <c r="V228">
        <v>20080501</v>
      </c>
      <c r="W228">
        <v>19223786</v>
      </c>
      <c r="X228">
        <v>16743952</v>
      </c>
      <c r="Y228">
        <v>17420981</v>
      </c>
      <c r="Z228">
        <v>16787773</v>
      </c>
      <c r="AA228">
        <v>19440023</v>
      </c>
      <c r="AB228">
        <v>17777445</v>
      </c>
      <c r="AC228">
        <v>17732530</v>
      </c>
      <c r="AD228">
        <v>15240307</v>
      </c>
      <c r="AE228">
        <v>16073168</v>
      </c>
      <c r="AF228">
        <v>14816707</v>
      </c>
    </row>
    <row r="229" spans="1:32" x14ac:dyDescent="0.3">
      <c r="A229" t="s">
        <v>496</v>
      </c>
      <c r="B229" t="str">
        <f t="shared" si="22"/>
        <v xml:space="preserve"> </v>
      </c>
      <c r="C229" t="str">
        <f t="shared" si="23"/>
        <v/>
      </c>
      <c r="D229" t="e" cm="1">
        <f t="array" ref="D229">_xlfn.TEXTSPLIT(C229,"_")</f>
        <v>#VALUE!</v>
      </c>
      <c r="H229" t="e" cm="1">
        <f t="array" ref="H229">IF(ISBLANK(D229), "", VALUE(_xlfn.TEXTSPLIT(D229,":")))</f>
        <v>#VALUE!</v>
      </c>
      <c r="J229" t="str" cm="1">
        <f t="array" ref="J229">IF(ISBLANK(E229), "", VALUE(_xlfn.TEXTSPLIT(E229,":")))</f>
        <v/>
      </c>
      <c r="L229" t="str" cm="1">
        <f t="array" ref="L229">IF(ISBLANK(F229), "", VALUE(_xlfn.TEXTSPLIT(F229,":")))</f>
        <v/>
      </c>
      <c r="N229" t="str" cm="1">
        <f t="array" ref="N229">IF(ISBLANK(G229), "", VALUE(_xlfn.TEXTSPLIT(G229,":")))</f>
        <v/>
      </c>
      <c r="P229" t="e">
        <f t="shared" si="25"/>
        <v>#VALUE!</v>
      </c>
      <c r="Q229">
        <f t="shared" si="26"/>
        <v>0</v>
      </c>
      <c r="R229" t="str">
        <f t="shared" si="27"/>
        <v/>
      </c>
      <c r="S229" t="str">
        <f t="shared" si="24"/>
        <v>PE 33:0|PE 15:0_18:0</v>
      </c>
      <c r="T229" t="s">
        <v>293</v>
      </c>
      <c r="U229">
        <v>6735468</v>
      </c>
      <c r="V229">
        <v>7412600</v>
      </c>
      <c r="W229">
        <v>7273295</v>
      </c>
      <c r="X229">
        <v>5836977</v>
      </c>
      <c r="Y229">
        <v>6314893</v>
      </c>
      <c r="Z229">
        <v>6042680</v>
      </c>
      <c r="AA229">
        <v>6470165</v>
      </c>
      <c r="AB229">
        <v>6640536</v>
      </c>
      <c r="AC229">
        <v>6200398</v>
      </c>
      <c r="AD229">
        <v>5384222</v>
      </c>
      <c r="AE229">
        <v>5855076</v>
      </c>
      <c r="AF229">
        <v>5302629</v>
      </c>
    </row>
    <row r="230" spans="1:32" x14ac:dyDescent="0.3">
      <c r="A230" t="s">
        <v>529</v>
      </c>
      <c r="B230" t="str">
        <f t="shared" si="22"/>
        <v>PE 14:0_20:1</v>
      </c>
      <c r="C230" t="str">
        <f t="shared" si="23"/>
        <v>14:0_20:1</v>
      </c>
      <c r="D230" t="str" cm="1">
        <f t="array" ref="D230:E230">_xlfn.TEXTSPLIT(C230,"_")</f>
        <v>14:0</v>
      </c>
      <c r="E230" t="str">
        <v>20:1</v>
      </c>
      <c r="H230" cm="1">
        <f t="array" ref="H230:I230">IF(ISBLANK(D230), "", VALUE(_xlfn.TEXTSPLIT(D230,":")))</f>
        <v>14</v>
      </c>
      <c r="I230">
        <v>0</v>
      </c>
      <c r="J230" cm="1">
        <f t="array" ref="J230:K230">IF(ISBLANK(E230), "", VALUE(_xlfn.TEXTSPLIT(E230,":")))</f>
        <v>20</v>
      </c>
      <c r="K230">
        <v>1</v>
      </c>
      <c r="L230" t="str" cm="1">
        <f t="array" ref="L230">IF(ISBLANK(F230), "", VALUE(_xlfn.TEXTSPLIT(F230,":")))</f>
        <v/>
      </c>
      <c r="N230" t="str" cm="1">
        <f t="array" ref="N230">IF(ISBLANK(G230), "", VALUE(_xlfn.TEXTSPLIT(G230,":")))</f>
        <v/>
      </c>
      <c r="P230">
        <f t="shared" si="25"/>
        <v>34</v>
      </c>
      <c r="Q230">
        <f t="shared" si="26"/>
        <v>1</v>
      </c>
      <c r="R230" t="str">
        <f t="shared" si="27"/>
        <v>34:1</v>
      </c>
      <c r="S230" t="str">
        <f t="shared" si="24"/>
        <v>PE 34:1</v>
      </c>
      <c r="T230" t="s">
        <v>293</v>
      </c>
      <c r="U230">
        <v>3969613</v>
      </c>
      <c r="V230">
        <v>4689391</v>
      </c>
      <c r="W230">
        <v>5020177</v>
      </c>
      <c r="X230">
        <v>3544373</v>
      </c>
      <c r="Y230">
        <v>4030549</v>
      </c>
      <c r="Z230">
        <v>4076015</v>
      </c>
      <c r="AA230">
        <v>4789503</v>
      </c>
      <c r="AB230">
        <v>5739100</v>
      </c>
      <c r="AC230">
        <v>4064836</v>
      </c>
      <c r="AD230">
        <v>3554038</v>
      </c>
      <c r="AE230">
        <v>4035793</v>
      </c>
      <c r="AF230">
        <v>3820138</v>
      </c>
    </row>
    <row r="231" spans="1:32" x14ac:dyDescent="0.3">
      <c r="A231" t="s">
        <v>555</v>
      </c>
      <c r="B231" t="str">
        <f t="shared" si="22"/>
        <v xml:space="preserve"> </v>
      </c>
      <c r="C231" t="str">
        <f t="shared" si="23"/>
        <v/>
      </c>
      <c r="D231" t="e" cm="1">
        <f t="array" ref="D231">_xlfn.TEXTSPLIT(C231,"_")</f>
        <v>#VALUE!</v>
      </c>
      <c r="H231" t="e" cm="1">
        <f t="array" ref="H231">IF(ISBLANK(D231), "", VALUE(_xlfn.TEXTSPLIT(D231,":")))</f>
        <v>#VALUE!</v>
      </c>
      <c r="J231" t="str" cm="1">
        <f t="array" ref="J231">IF(ISBLANK(E231), "", VALUE(_xlfn.TEXTSPLIT(E231,":")))</f>
        <v/>
      </c>
      <c r="L231" t="str" cm="1">
        <f t="array" ref="L231">IF(ISBLANK(F231), "", VALUE(_xlfn.TEXTSPLIT(F231,":")))</f>
        <v/>
      </c>
      <c r="N231" t="str" cm="1">
        <f t="array" ref="N231">IF(ISBLANK(G231), "", VALUE(_xlfn.TEXTSPLIT(G231,":")))</f>
        <v/>
      </c>
      <c r="P231" t="e">
        <f t="shared" si="25"/>
        <v>#VALUE!</v>
      </c>
      <c r="Q231">
        <f t="shared" si="26"/>
        <v>0</v>
      </c>
      <c r="R231" t="str">
        <f t="shared" si="27"/>
        <v/>
      </c>
      <c r="S231" t="str">
        <f t="shared" si="24"/>
        <v>PE 35:4|PE 15:0_20:4</v>
      </c>
      <c r="T231" t="s">
        <v>293</v>
      </c>
      <c r="U231">
        <v>3749867</v>
      </c>
      <c r="V231">
        <v>3560013</v>
      </c>
      <c r="W231">
        <v>3565993</v>
      </c>
      <c r="X231">
        <v>4041603</v>
      </c>
      <c r="Y231">
        <v>4217762</v>
      </c>
      <c r="Z231">
        <v>4014143</v>
      </c>
      <c r="AA231">
        <v>4528352</v>
      </c>
      <c r="AB231">
        <v>3435093</v>
      </c>
      <c r="AC231">
        <v>3809758</v>
      </c>
      <c r="AD231">
        <v>4021497</v>
      </c>
      <c r="AE231">
        <v>4439507</v>
      </c>
      <c r="AF231">
        <v>3881205</v>
      </c>
    </row>
    <row r="232" spans="1:32" x14ac:dyDescent="0.3">
      <c r="A232" t="s">
        <v>604</v>
      </c>
      <c r="B232" t="str">
        <f t="shared" si="22"/>
        <v>PE 5:0_32:1</v>
      </c>
      <c r="C232" t="str">
        <f t="shared" si="23"/>
        <v>5:0_32:1</v>
      </c>
      <c r="D232" t="str" cm="1">
        <f t="array" ref="D232:E232">_xlfn.TEXTSPLIT(C232,"_")</f>
        <v>5:0</v>
      </c>
      <c r="E232" t="str">
        <v>32:1</v>
      </c>
      <c r="H232" cm="1">
        <f t="array" ref="H232:I232">IF(ISBLANK(D232), "", VALUE(_xlfn.TEXTSPLIT(D232,":")))</f>
        <v>5</v>
      </c>
      <c r="I232">
        <v>0</v>
      </c>
      <c r="J232" cm="1">
        <f t="array" ref="J232:K232">IF(ISBLANK(E232), "", VALUE(_xlfn.TEXTSPLIT(E232,":")))</f>
        <v>32</v>
      </c>
      <c r="K232">
        <v>1</v>
      </c>
      <c r="L232" t="str" cm="1">
        <f t="array" ref="L232">IF(ISBLANK(F232), "", VALUE(_xlfn.TEXTSPLIT(F232,":")))</f>
        <v/>
      </c>
      <c r="N232" t="str" cm="1">
        <f t="array" ref="N232">IF(ISBLANK(G232), "", VALUE(_xlfn.TEXTSPLIT(G232,":")))</f>
        <v/>
      </c>
      <c r="P232">
        <f t="shared" si="25"/>
        <v>37</v>
      </c>
      <c r="Q232">
        <f t="shared" si="26"/>
        <v>1</v>
      </c>
      <c r="R232" t="str">
        <f t="shared" si="27"/>
        <v>37:1</v>
      </c>
      <c r="S232" t="str">
        <f t="shared" si="24"/>
        <v>PE 37:1</v>
      </c>
      <c r="T232" t="s">
        <v>293</v>
      </c>
      <c r="U232">
        <v>174571</v>
      </c>
      <c r="V232">
        <v>332965</v>
      </c>
      <c r="W232">
        <v>248412</v>
      </c>
      <c r="X232">
        <v>244219</v>
      </c>
      <c r="Y232">
        <v>202284</v>
      </c>
      <c r="Z232">
        <v>269842</v>
      </c>
      <c r="AA232">
        <v>198525</v>
      </c>
      <c r="AB232">
        <v>257203</v>
      </c>
      <c r="AC232">
        <v>171815</v>
      </c>
      <c r="AD232">
        <v>87407</v>
      </c>
      <c r="AE232">
        <v>124131</v>
      </c>
      <c r="AF232">
        <v>183519</v>
      </c>
    </row>
    <row r="233" spans="1:32" x14ac:dyDescent="0.3">
      <c r="A233" t="s">
        <v>604</v>
      </c>
      <c r="B233" t="str">
        <f t="shared" si="22"/>
        <v>PE 5:0_32:1</v>
      </c>
      <c r="C233" t="str">
        <f t="shared" si="23"/>
        <v>5:0_32:1</v>
      </c>
      <c r="D233" t="str" cm="1">
        <f t="array" ref="D233:E233">_xlfn.TEXTSPLIT(C233,"_")</f>
        <v>5:0</v>
      </c>
      <c r="E233" t="str">
        <v>32:1</v>
      </c>
      <c r="H233" cm="1">
        <f t="array" ref="H233:I233">IF(ISBLANK(D233), "", VALUE(_xlfn.TEXTSPLIT(D233,":")))</f>
        <v>5</v>
      </c>
      <c r="I233">
        <v>0</v>
      </c>
      <c r="J233" cm="1">
        <f t="array" ref="J233:K233">IF(ISBLANK(E233), "", VALUE(_xlfn.TEXTSPLIT(E233,":")))</f>
        <v>32</v>
      </c>
      <c r="K233">
        <v>1</v>
      </c>
      <c r="L233" t="str" cm="1">
        <f t="array" ref="L233">IF(ISBLANK(F233), "", VALUE(_xlfn.TEXTSPLIT(F233,":")))</f>
        <v/>
      </c>
      <c r="N233" t="str" cm="1">
        <f t="array" ref="N233">IF(ISBLANK(G233), "", VALUE(_xlfn.TEXTSPLIT(G233,":")))</f>
        <v/>
      </c>
      <c r="P233">
        <f t="shared" si="25"/>
        <v>37</v>
      </c>
      <c r="Q233">
        <f t="shared" si="26"/>
        <v>1</v>
      </c>
      <c r="R233" t="str">
        <f t="shared" si="27"/>
        <v>37:1</v>
      </c>
      <c r="S233" t="str">
        <f t="shared" si="24"/>
        <v>PE 37:1</v>
      </c>
      <c r="T233" t="s">
        <v>293</v>
      </c>
      <c r="U233">
        <v>147308</v>
      </c>
      <c r="V233">
        <v>105414</v>
      </c>
      <c r="W233">
        <v>311430</v>
      </c>
      <c r="X233">
        <v>102276</v>
      </c>
      <c r="Y233">
        <v>176971</v>
      </c>
      <c r="Z233">
        <v>44004</v>
      </c>
      <c r="AA233">
        <v>115818</v>
      </c>
      <c r="AB233">
        <v>160065</v>
      </c>
      <c r="AC233">
        <v>95501</v>
      </c>
      <c r="AD233">
        <v>50388</v>
      </c>
      <c r="AE233">
        <v>111856</v>
      </c>
      <c r="AF233">
        <v>86629</v>
      </c>
    </row>
    <row r="234" spans="1:32" x14ac:dyDescent="0.3">
      <c r="A234" t="s">
        <v>611</v>
      </c>
      <c r="B234" t="str">
        <f t="shared" si="22"/>
        <v>PE 18:1_20:4</v>
      </c>
      <c r="C234" t="str">
        <f t="shared" si="23"/>
        <v>18:1_20:4</v>
      </c>
      <c r="D234" t="str" cm="1">
        <f t="array" ref="D234:E234">_xlfn.TEXTSPLIT(C234,"_")</f>
        <v>18:1</v>
      </c>
      <c r="E234" t="str">
        <v>20:4</v>
      </c>
      <c r="H234" cm="1">
        <f t="array" ref="H234:I234">IF(ISBLANK(D234), "", VALUE(_xlfn.TEXTSPLIT(D234,":")))</f>
        <v>18</v>
      </c>
      <c r="I234">
        <v>1</v>
      </c>
      <c r="J234" cm="1">
        <f t="array" ref="J234:K234">IF(ISBLANK(E234), "", VALUE(_xlfn.TEXTSPLIT(E234,":")))</f>
        <v>20</v>
      </c>
      <c r="K234">
        <v>4</v>
      </c>
      <c r="L234" t="str" cm="1">
        <f t="array" ref="L234">IF(ISBLANK(F234), "", VALUE(_xlfn.TEXTSPLIT(F234,":")))</f>
        <v/>
      </c>
      <c r="N234" t="str" cm="1">
        <f t="array" ref="N234">IF(ISBLANK(G234), "", VALUE(_xlfn.TEXTSPLIT(G234,":")))</f>
        <v/>
      </c>
      <c r="P234">
        <f t="shared" si="25"/>
        <v>38</v>
      </c>
      <c r="Q234">
        <f t="shared" si="26"/>
        <v>5</v>
      </c>
      <c r="R234" t="str">
        <f t="shared" si="27"/>
        <v>38:5</v>
      </c>
      <c r="S234" t="str">
        <f t="shared" si="24"/>
        <v>PE 38:5</v>
      </c>
      <c r="T234" t="s">
        <v>293</v>
      </c>
      <c r="U234">
        <v>3579647</v>
      </c>
      <c r="V234">
        <v>5426392</v>
      </c>
      <c r="W234">
        <v>7891935</v>
      </c>
      <c r="X234">
        <v>2485372</v>
      </c>
      <c r="Y234">
        <v>2608700</v>
      </c>
      <c r="Z234">
        <v>2480470</v>
      </c>
      <c r="AA234">
        <v>3479901</v>
      </c>
      <c r="AB234">
        <v>3604264</v>
      </c>
      <c r="AC234">
        <v>2613956</v>
      </c>
      <c r="AD234">
        <v>1762592</v>
      </c>
      <c r="AE234">
        <v>2173792</v>
      </c>
      <c r="AF234">
        <v>1990124</v>
      </c>
    </row>
    <row r="235" spans="1:32" x14ac:dyDescent="0.3">
      <c r="A235" t="s">
        <v>621</v>
      </c>
      <c r="B235" t="str">
        <f t="shared" si="22"/>
        <v>PE 5:0_33:1</v>
      </c>
      <c r="C235" t="str">
        <f t="shared" si="23"/>
        <v>5:0_33:1</v>
      </c>
      <c r="D235" t="str" cm="1">
        <f t="array" ref="D235:E235">_xlfn.TEXTSPLIT(C235,"_")</f>
        <v>5:0</v>
      </c>
      <c r="E235" t="str">
        <v>33:1</v>
      </c>
      <c r="H235" cm="1">
        <f t="array" ref="H235:I235">IF(ISBLANK(D235), "", VALUE(_xlfn.TEXTSPLIT(D235,":")))</f>
        <v>5</v>
      </c>
      <c r="I235">
        <v>0</v>
      </c>
      <c r="J235" cm="1">
        <f t="array" ref="J235:K235">IF(ISBLANK(E235), "", VALUE(_xlfn.TEXTSPLIT(E235,":")))</f>
        <v>33</v>
      </c>
      <c r="K235">
        <v>1</v>
      </c>
      <c r="L235" t="str" cm="1">
        <f t="array" ref="L235">IF(ISBLANK(F235), "", VALUE(_xlfn.TEXTSPLIT(F235,":")))</f>
        <v/>
      </c>
      <c r="N235" t="str" cm="1">
        <f t="array" ref="N235">IF(ISBLANK(G235), "", VALUE(_xlfn.TEXTSPLIT(G235,":")))</f>
        <v/>
      </c>
      <c r="P235">
        <f t="shared" si="25"/>
        <v>38</v>
      </c>
      <c r="Q235">
        <f t="shared" si="26"/>
        <v>1</v>
      </c>
      <c r="R235" t="str">
        <f t="shared" si="27"/>
        <v>38:1</v>
      </c>
      <c r="S235" t="str">
        <f t="shared" si="24"/>
        <v>PE 38:1</v>
      </c>
      <c r="T235" t="s">
        <v>293</v>
      </c>
      <c r="U235">
        <v>150094</v>
      </c>
      <c r="V235">
        <v>280987</v>
      </c>
      <c r="W235">
        <v>491923</v>
      </c>
      <c r="X235">
        <v>122891</v>
      </c>
      <c r="Y235">
        <v>107930</v>
      </c>
      <c r="Z235">
        <v>99677</v>
      </c>
      <c r="AA235">
        <v>51048</v>
      </c>
      <c r="AB235">
        <v>127639</v>
      </c>
      <c r="AC235">
        <v>32407</v>
      </c>
      <c r="AD235">
        <v>48139</v>
      </c>
      <c r="AE235">
        <v>91866</v>
      </c>
      <c r="AF235">
        <v>71206</v>
      </c>
    </row>
    <row r="236" spans="1:32" x14ac:dyDescent="0.3">
      <c r="A236" t="s">
        <v>679</v>
      </c>
      <c r="B236" t="str">
        <f t="shared" si="22"/>
        <v>PE 5:0_38:5</v>
      </c>
      <c r="C236" t="str">
        <f t="shared" si="23"/>
        <v>5:0_38:5</v>
      </c>
      <c r="D236" t="str" cm="1">
        <f t="array" ref="D236:E236">_xlfn.TEXTSPLIT(C236,"_")</f>
        <v>5:0</v>
      </c>
      <c r="E236" t="str">
        <v>38:5</v>
      </c>
      <c r="H236" cm="1">
        <f t="array" ref="H236:I236">IF(ISBLANK(D236), "", VALUE(_xlfn.TEXTSPLIT(D236,":")))</f>
        <v>5</v>
      </c>
      <c r="I236">
        <v>0</v>
      </c>
      <c r="J236" cm="1">
        <f t="array" ref="J236:K236">IF(ISBLANK(E236), "", VALUE(_xlfn.TEXTSPLIT(E236,":")))</f>
        <v>38</v>
      </c>
      <c r="K236">
        <v>5</v>
      </c>
      <c r="L236" t="str" cm="1">
        <f t="array" ref="L236">IF(ISBLANK(F236), "", VALUE(_xlfn.TEXTSPLIT(F236,":")))</f>
        <v/>
      </c>
      <c r="N236" t="str" cm="1">
        <f t="array" ref="N236">IF(ISBLANK(G236), "", VALUE(_xlfn.TEXTSPLIT(G236,":")))</f>
        <v/>
      </c>
      <c r="P236">
        <f t="shared" si="25"/>
        <v>43</v>
      </c>
      <c r="Q236">
        <f t="shared" si="26"/>
        <v>5</v>
      </c>
      <c r="R236" t="str">
        <f t="shared" si="27"/>
        <v>43:5</v>
      </c>
      <c r="S236" t="str">
        <f t="shared" si="24"/>
        <v>PE 43:5</v>
      </c>
      <c r="T236" t="s">
        <v>293</v>
      </c>
      <c r="U236">
        <v>137711</v>
      </c>
      <c r="V236">
        <v>179499</v>
      </c>
      <c r="W236">
        <v>193297</v>
      </c>
      <c r="X236">
        <v>91242</v>
      </c>
      <c r="Y236">
        <v>144535</v>
      </c>
      <c r="Z236">
        <v>75216</v>
      </c>
      <c r="AA236">
        <v>71584</v>
      </c>
      <c r="AB236">
        <v>85235</v>
      </c>
      <c r="AC236">
        <v>39253</v>
      </c>
      <c r="AD236">
        <v>14630</v>
      </c>
      <c r="AE236">
        <v>54001</v>
      </c>
      <c r="AF236">
        <v>44355</v>
      </c>
    </row>
    <row r="237" spans="1:32" x14ac:dyDescent="0.3">
      <c r="A237" t="s">
        <v>425</v>
      </c>
      <c r="B237" t="str">
        <f t="shared" si="22"/>
        <v>PG 24:0_5:0</v>
      </c>
      <c r="C237" t="str">
        <f t="shared" si="23"/>
        <v>24:0_5:0</v>
      </c>
      <c r="D237" t="str" cm="1">
        <f t="array" ref="D237:E237">_xlfn.TEXTSPLIT(C237,"_")</f>
        <v>24:0</v>
      </c>
      <c r="E237" t="str">
        <v>5:0</v>
      </c>
      <c r="H237" cm="1">
        <f t="array" ref="H237:I237">IF(ISBLANK(D237), "", VALUE(_xlfn.TEXTSPLIT(D237,":")))</f>
        <v>24</v>
      </c>
      <c r="I237">
        <v>0</v>
      </c>
      <c r="J237" cm="1">
        <f t="array" ref="J237:K237">IF(ISBLANK(E237), "", VALUE(_xlfn.TEXTSPLIT(E237,":")))</f>
        <v>5</v>
      </c>
      <c r="K237">
        <v>0</v>
      </c>
      <c r="L237" t="str" cm="1">
        <f t="array" ref="L237">IF(ISBLANK(F237), "", VALUE(_xlfn.TEXTSPLIT(F237,":")))</f>
        <v/>
      </c>
      <c r="N237" t="str" cm="1">
        <f t="array" ref="N237">IF(ISBLANK(G237), "", VALUE(_xlfn.TEXTSPLIT(G237,":")))</f>
        <v/>
      </c>
      <c r="P237">
        <f t="shared" si="25"/>
        <v>29</v>
      </c>
      <c r="Q237">
        <f t="shared" si="26"/>
        <v>0</v>
      </c>
      <c r="R237" t="str">
        <f t="shared" si="27"/>
        <v>29:0</v>
      </c>
      <c r="S237" t="str">
        <f t="shared" si="24"/>
        <v>PG 29:0</v>
      </c>
      <c r="T237" t="s">
        <v>427</v>
      </c>
      <c r="U237">
        <v>180182</v>
      </c>
      <c r="V237">
        <v>268495</v>
      </c>
      <c r="W237">
        <v>190332</v>
      </c>
      <c r="X237">
        <v>317223</v>
      </c>
      <c r="Y237">
        <v>208855</v>
      </c>
      <c r="Z237">
        <v>364401</v>
      </c>
      <c r="AA237">
        <v>616431</v>
      </c>
      <c r="AB237">
        <v>523111</v>
      </c>
      <c r="AC237">
        <v>733220</v>
      </c>
      <c r="AD237">
        <v>1037722</v>
      </c>
      <c r="AE237">
        <v>995878</v>
      </c>
      <c r="AF237">
        <v>1044180</v>
      </c>
    </row>
    <row r="238" spans="1:32" x14ac:dyDescent="0.3">
      <c r="A238" t="s">
        <v>431</v>
      </c>
      <c r="B238" t="str">
        <f t="shared" si="22"/>
        <v>PG 13:0_16:0</v>
      </c>
      <c r="C238" t="str">
        <f t="shared" si="23"/>
        <v>13:0_16:0</v>
      </c>
      <c r="D238" t="str" cm="1">
        <f t="array" ref="D238:E238">_xlfn.TEXTSPLIT(C238,"_")</f>
        <v>13:0</v>
      </c>
      <c r="E238" t="str">
        <v>16:0</v>
      </c>
      <c r="H238" cm="1">
        <f t="array" ref="H238:I238">IF(ISBLANK(D238), "", VALUE(_xlfn.TEXTSPLIT(D238,":")))</f>
        <v>13</v>
      </c>
      <c r="I238">
        <v>0</v>
      </c>
      <c r="J238" cm="1">
        <f t="array" ref="J238:K238">IF(ISBLANK(E238), "", VALUE(_xlfn.TEXTSPLIT(E238,":")))</f>
        <v>16</v>
      </c>
      <c r="K238">
        <v>0</v>
      </c>
      <c r="L238" t="str" cm="1">
        <f t="array" ref="L238">IF(ISBLANK(F238), "", VALUE(_xlfn.TEXTSPLIT(F238,":")))</f>
        <v/>
      </c>
      <c r="N238" t="str" cm="1">
        <f t="array" ref="N238">IF(ISBLANK(G238), "", VALUE(_xlfn.TEXTSPLIT(G238,":")))</f>
        <v/>
      </c>
      <c r="P238">
        <f t="shared" si="25"/>
        <v>29</v>
      </c>
      <c r="Q238">
        <f t="shared" si="26"/>
        <v>0</v>
      </c>
      <c r="R238" t="str">
        <f t="shared" si="27"/>
        <v>29:0</v>
      </c>
      <c r="S238" t="str">
        <f t="shared" si="24"/>
        <v>PG 29:0</v>
      </c>
      <c r="T238" t="s">
        <v>427</v>
      </c>
      <c r="U238">
        <v>831327</v>
      </c>
      <c r="V238">
        <v>1175521</v>
      </c>
      <c r="W238">
        <v>1242625</v>
      </c>
      <c r="X238">
        <v>1056109</v>
      </c>
      <c r="Y238">
        <v>1077318</v>
      </c>
      <c r="Z238">
        <v>1123785</v>
      </c>
      <c r="AA238">
        <v>2260004</v>
      </c>
      <c r="AB238">
        <v>2107030</v>
      </c>
      <c r="AC238">
        <v>1879711</v>
      </c>
      <c r="AD238">
        <v>2094018</v>
      </c>
      <c r="AE238">
        <v>2335068</v>
      </c>
      <c r="AF238">
        <v>2308226</v>
      </c>
    </row>
    <row r="239" spans="1:32" x14ac:dyDescent="0.3">
      <c r="A239" t="s">
        <v>460</v>
      </c>
      <c r="B239" t="str">
        <f t="shared" si="22"/>
        <v xml:space="preserve"> </v>
      </c>
      <c r="C239" t="str">
        <f t="shared" si="23"/>
        <v/>
      </c>
      <c r="D239" t="e" cm="1">
        <f t="array" ref="D239">_xlfn.TEXTSPLIT(C239,"_")</f>
        <v>#VALUE!</v>
      </c>
      <c r="H239" t="e" cm="1">
        <f t="array" ref="H239">IF(ISBLANK(D239), "", VALUE(_xlfn.TEXTSPLIT(D239,":")))</f>
        <v>#VALUE!</v>
      </c>
      <c r="J239" t="str" cm="1">
        <f t="array" ref="J239">IF(ISBLANK(E239), "", VALUE(_xlfn.TEXTSPLIT(E239,":")))</f>
        <v/>
      </c>
      <c r="L239" t="str" cm="1">
        <f t="array" ref="L239">IF(ISBLANK(F239), "", VALUE(_xlfn.TEXTSPLIT(F239,":")))</f>
        <v/>
      </c>
      <c r="N239" t="str" cm="1">
        <f t="array" ref="N239">IF(ISBLANK(G239), "", VALUE(_xlfn.TEXTSPLIT(G239,":")))</f>
        <v/>
      </c>
      <c r="P239" t="e">
        <f t="shared" si="25"/>
        <v>#VALUE!</v>
      </c>
      <c r="Q239">
        <f t="shared" si="26"/>
        <v>0</v>
      </c>
      <c r="R239" t="str">
        <f t="shared" si="27"/>
        <v/>
      </c>
      <c r="S239" t="str">
        <f t="shared" si="24"/>
        <v>PG 30:0|PG 15:0_15:0</v>
      </c>
      <c r="T239" t="s">
        <v>427</v>
      </c>
      <c r="U239">
        <v>6212758</v>
      </c>
      <c r="V239">
        <v>7527446</v>
      </c>
      <c r="W239">
        <v>8447592</v>
      </c>
      <c r="X239">
        <v>7924857</v>
      </c>
      <c r="Y239">
        <v>7605805</v>
      </c>
      <c r="Z239">
        <v>8686782</v>
      </c>
      <c r="AA239">
        <v>15743994</v>
      </c>
      <c r="AB239">
        <v>14960612</v>
      </c>
      <c r="AC239">
        <v>13816376</v>
      </c>
      <c r="AD239">
        <v>15434496</v>
      </c>
      <c r="AE239">
        <v>16696381</v>
      </c>
      <c r="AF239">
        <v>17618340</v>
      </c>
    </row>
    <row r="240" spans="1:32" x14ac:dyDescent="0.3">
      <c r="A240" t="s">
        <v>466</v>
      </c>
      <c r="B240" t="str">
        <f t="shared" si="22"/>
        <v>PG 30:0|PG 15:0_15:0</v>
      </c>
      <c r="C240" t="str">
        <f t="shared" si="23"/>
        <v>30:0|PG 15:0_15:0</v>
      </c>
      <c r="D240" t="str" cm="1">
        <f t="array" ref="D240:E240">_xlfn.TEXTSPLIT(C240,"_")</f>
        <v>30:0|PG 15:0</v>
      </c>
      <c r="E240" t="str">
        <v>15:0</v>
      </c>
      <c r="H240" t="e" cm="1" vm="1">
        <f t="array" aca="1" ref="H240" ca="1">IF(ISBLANK(D240), "", VALUE(_xlfn.TEXTSPLIT(D240,":")))</f>
        <v>#VALUE!</v>
      </c>
      <c r="J240" cm="1">
        <f t="array" ref="J240:K240">IF(ISBLANK(E240), "", VALUE(_xlfn.TEXTSPLIT(E240,":")))</f>
        <v>15</v>
      </c>
      <c r="K240">
        <v>0</v>
      </c>
      <c r="L240" t="str" cm="1">
        <f t="array" ref="L240">IF(ISBLANK(F240), "", VALUE(_xlfn.TEXTSPLIT(F240,":")))</f>
        <v/>
      </c>
      <c r="N240" t="str" cm="1">
        <f t="array" ref="N240">IF(ISBLANK(G240), "", VALUE(_xlfn.TEXTSPLIT(G240,":")))</f>
        <v/>
      </c>
      <c r="P240" t="e" vm="2">
        <f t="shared" ca="1" si="25"/>
        <v>#VALUE!</v>
      </c>
      <c r="Q240">
        <f t="shared" si="26"/>
        <v>0</v>
      </c>
      <c r="R240" t="str">
        <f t="shared" ca="1" si="27"/>
        <v/>
      </c>
      <c r="S240" t="str">
        <f t="shared" ca="1" si="24"/>
        <v>w/o MS2: PG 30:0|PG 15:0_15:0</v>
      </c>
      <c r="T240" t="s">
        <v>427</v>
      </c>
      <c r="U240">
        <v>1561593</v>
      </c>
      <c r="V240">
        <v>2085900</v>
      </c>
      <c r="W240">
        <v>2110824</v>
      </c>
      <c r="X240">
        <v>2291006</v>
      </c>
      <c r="Y240">
        <v>2228384</v>
      </c>
      <c r="Z240">
        <v>2306835</v>
      </c>
      <c r="AA240">
        <v>5319884</v>
      </c>
      <c r="AB240">
        <v>4427669</v>
      </c>
      <c r="AC240">
        <v>4705919</v>
      </c>
      <c r="AD240">
        <v>5375204</v>
      </c>
      <c r="AE240">
        <v>6128685</v>
      </c>
      <c r="AF240">
        <v>6153196</v>
      </c>
    </row>
    <row r="241" spans="1:32" x14ac:dyDescent="0.3">
      <c r="A241" t="s">
        <v>469</v>
      </c>
      <c r="B241" t="str">
        <f t="shared" si="22"/>
        <v>PG 25:0_5:0</v>
      </c>
      <c r="C241" t="str">
        <f t="shared" si="23"/>
        <v>25:0_5:0</v>
      </c>
      <c r="D241" t="str" cm="1">
        <f t="array" ref="D241:E241">_xlfn.TEXTSPLIT(C241,"_")</f>
        <v>25:0</v>
      </c>
      <c r="E241" t="str">
        <v>5:0</v>
      </c>
      <c r="H241" cm="1">
        <f t="array" ref="H241:I241">IF(ISBLANK(D241), "", VALUE(_xlfn.TEXTSPLIT(D241,":")))</f>
        <v>25</v>
      </c>
      <c r="I241">
        <v>0</v>
      </c>
      <c r="J241" cm="1">
        <f t="array" ref="J241:K241">IF(ISBLANK(E241), "", VALUE(_xlfn.TEXTSPLIT(E241,":")))</f>
        <v>5</v>
      </c>
      <c r="K241">
        <v>0</v>
      </c>
      <c r="L241" t="str" cm="1">
        <f t="array" ref="L241">IF(ISBLANK(F241), "", VALUE(_xlfn.TEXTSPLIT(F241,":")))</f>
        <v/>
      </c>
      <c r="N241" t="str" cm="1">
        <f t="array" ref="N241">IF(ISBLANK(G241), "", VALUE(_xlfn.TEXTSPLIT(G241,":")))</f>
        <v/>
      </c>
      <c r="P241">
        <f t="shared" si="25"/>
        <v>30</v>
      </c>
      <c r="Q241">
        <f t="shared" si="26"/>
        <v>0</v>
      </c>
      <c r="R241" t="str">
        <f t="shared" si="27"/>
        <v>30:0</v>
      </c>
      <c r="S241" t="str">
        <f t="shared" si="24"/>
        <v>PG 30:0</v>
      </c>
      <c r="T241" t="s">
        <v>427</v>
      </c>
      <c r="U241">
        <v>2050051</v>
      </c>
      <c r="V241">
        <v>2545036</v>
      </c>
      <c r="W241">
        <v>3001373</v>
      </c>
      <c r="X241">
        <v>1575832</v>
      </c>
      <c r="Y241">
        <v>1917643</v>
      </c>
      <c r="Z241">
        <v>1811307</v>
      </c>
      <c r="AA241">
        <v>3794103</v>
      </c>
      <c r="AB241">
        <v>3992201</v>
      </c>
      <c r="AC241">
        <v>3416360</v>
      </c>
      <c r="AD241">
        <v>2927273</v>
      </c>
      <c r="AE241">
        <v>2819278</v>
      </c>
      <c r="AF241">
        <v>3307692</v>
      </c>
    </row>
    <row r="242" spans="1:32" x14ac:dyDescent="0.3">
      <c r="A242" t="s">
        <v>509</v>
      </c>
      <c r="B242" t="str">
        <f t="shared" si="22"/>
        <v>PG 15:0_16:0</v>
      </c>
      <c r="C242" t="str">
        <f t="shared" si="23"/>
        <v>15:0_16:0</v>
      </c>
      <c r="D242" t="str" cm="1">
        <f t="array" ref="D242:E242">_xlfn.TEXTSPLIT(C242,"_")</f>
        <v>15:0</v>
      </c>
      <c r="E242" t="str">
        <v>16:0</v>
      </c>
      <c r="H242" cm="1">
        <f t="array" ref="H242:I242">IF(ISBLANK(D242), "", VALUE(_xlfn.TEXTSPLIT(D242,":")))</f>
        <v>15</v>
      </c>
      <c r="I242">
        <v>0</v>
      </c>
      <c r="J242" cm="1">
        <f t="array" ref="J242:K242">IF(ISBLANK(E242), "", VALUE(_xlfn.TEXTSPLIT(E242,":")))</f>
        <v>16</v>
      </c>
      <c r="K242">
        <v>0</v>
      </c>
      <c r="L242" t="str" cm="1">
        <f t="array" ref="L242">IF(ISBLANK(F242), "", VALUE(_xlfn.TEXTSPLIT(F242,":")))</f>
        <v/>
      </c>
      <c r="N242" t="str" cm="1">
        <f t="array" ref="N242">IF(ISBLANK(G242), "", VALUE(_xlfn.TEXTSPLIT(G242,":")))</f>
        <v/>
      </c>
      <c r="P242">
        <f t="shared" si="25"/>
        <v>31</v>
      </c>
      <c r="Q242">
        <f t="shared" si="26"/>
        <v>0</v>
      </c>
      <c r="R242" t="str">
        <f t="shared" si="27"/>
        <v>31:0</v>
      </c>
      <c r="S242" t="str">
        <f t="shared" si="24"/>
        <v>PG 31:0</v>
      </c>
      <c r="T242" t="s">
        <v>427</v>
      </c>
      <c r="U242">
        <v>46952398</v>
      </c>
      <c r="V242">
        <v>57781763</v>
      </c>
      <c r="W242">
        <v>62909615</v>
      </c>
      <c r="X242">
        <v>55828309</v>
      </c>
      <c r="Y242">
        <v>52737493</v>
      </c>
      <c r="Z242">
        <v>57983693</v>
      </c>
      <c r="AA242">
        <v>97251680</v>
      </c>
      <c r="AB242">
        <v>90672390</v>
      </c>
      <c r="AC242">
        <v>91738296</v>
      </c>
      <c r="AD242">
        <v>89345671</v>
      </c>
      <c r="AE242">
        <v>99031787</v>
      </c>
      <c r="AF242">
        <v>97443295</v>
      </c>
    </row>
    <row r="243" spans="1:32" x14ac:dyDescent="0.3">
      <c r="A243" t="s">
        <v>509</v>
      </c>
      <c r="B243" t="str">
        <f t="shared" si="22"/>
        <v>PG 15:0_16:0</v>
      </c>
      <c r="C243" t="str">
        <f t="shared" si="23"/>
        <v>15:0_16:0</v>
      </c>
      <c r="D243" t="str" cm="1">
        <f t="array" ref="D243:E243">_xlfn.TEXTSPLIT(C243,"_")</f>
        <v>15:0</v>
      </c>
      <c r="E243" t="str">
        <v>16:0</v>
      </c>
      <c r="H243" cm="1">
        <f t="array" ref="H243:I243">IF(ISBLANK(D243), "", VALUE(_xlfn.TEXTSPLIT(D243,":")))</f>
        <v>15</v>
      </c>
      <c r="I243">
        <v>0</v>
      </c>
      <c r="J243" cm="1">
        <f t="array" ref="J243:K243">IF(ISBLANK(E243), "", VALUE(_xlfn.TEXTSPLIT(E243,":")))</f>
        <v>16</v>
      </c>
      <c r="K243">
        <v>0</v>
      </c>
      <c r="L243" t="str" cm="1">
        <f t="array" ref="L243">IF(ISBLANK(F243), "", VALUE(_xlfn.TEXTSPLIT(F243,":")))</f>
        <v/>
      </c>
      <c r="N243" t="str" cm="1">
        <f t="array" ref="N243">IF(ISBLANK(G243), "", VALUE(_xlfn.TEXTSPLIT(G243,":")))</f>
        <v/>
      </c>
      <c r="P243">
        <f t="shared" si="25"/>
        <v>31</v>
      </c>
      <c r="Q243">
        <f t="shared" si="26"/>
        <v>0</v>
      </c>
      <c r="R243" t="str">
        <f t="shared" si="27"/>
        <v>31:0</v>
      </c>
      <c r="S243" t="str">
        <f t="shared" si="24"/>
        <v>PG 31:0</v>
      </c>
      <c r="T243" t="s">
        <v>427</v>
      </c>
      <c r="U243">
        <v>9706140</v>
      </c>
      <c r="V243">
        <v>12404827</v>
      </c>
      <c r="W243">
        <v>14110887</v>
      </c>
      <c r="X243">
        <v>10440384</v>
      </c>
      <c r="Y243">
        <v>10414140</v>
      </c>
      <c r="Z243">
        <v>10427834</v>
      </c>
      <c r="AA243">
        <v>19705746</v>
      </c>
      <c r="AB243">
        <v>20489251</v>
      </c>
      <c r="AC243">
        <v>17220491</v>
      </c>
      <c r="AD243">
        <v>17123713</v>
      </c>
      <c r="AE243">
        <v>19454413</v>
      </c>
      <c r="AF243">
        <v>19094588</v>
      </c>
    </row>
    <row r="244" spans="1:32" x14ac:dyDescent="0.3">
      <c r="A244" t="s">
        <v>541</v>
      </c>
      <c r="B244" t="str">
        <f t="shared" si="22"/>
        <v>PG 15:0_17:0</v>
      </c>
      <c r="C244" t="str">
        <f t="shared" si="23"/>
        <v>15:0_17:0</v>
      </c>
      <c r="D244" t="str" cm="1">
        <f t="array" ref="D244:E244">_xlfn.TEXTSPLIT(C244,"_")</f>
        <v>15:0</v>
      </c>
      <c r="E244" t="str">
        <v>17:0</v>
      </c>
      <c r="H244" cm="1">
        <f t="array" ref="H244:I244">IF(ISBLANK(D244), "", VALUE(_xlfn.TEXTSPLIT(D244,":")))</f>
        <v>15</v>
      </c>
      <c r="I244">
        <v>0</v>
      </c>
      <c r="J244" cm="1">
        <f t="array" ref="J244:K244">IF(ISBLANK(E244), "", VALUE(_xlfn.TEXTSPLIT(E244,":")))</f>
        <v>17</v>
      </c>
      <c r="K244">
        <v>0</v>
      </c>
      <c r="L244" t="str" cm="1">
        <f t="array" ref="L244">IF(ISBLANK(F244), "", VALUE(_xlfn.TEXTSPLIT(F244,":")))</f>
        <v/>
      </c>
      <c r="N244" t="str" cm="1">
        <f t="array" ref="N244">IF(ISBLANK(G244), "", VALUE(_xlfn.TEXTSPLIT(G244,":")))</f>
        <v/>
      </c>
      <c r="P244">
        <f t="shared" si="25"/>
        <v>32</v>
      </c>
      <c r="Q244">
        <f t="shared" si="26"/>
        <v>0</v>
      </c>
      <c r="R244" t="str">
        <f t="shared" si="27"/>
        <v>32:0</v>
      </c>
      <c r="S244" t="str">
        <f t="shared" si="24"/>
        <v>PG 32:0</v>
      </c>
      <c r="T244" t="s">
        <v>427</v>
      </c>
      <c r="U244">
        <v>72586567</v>
      </c>
      <c r="V244">
        <v>87467979</v>
      </c>
      <c r="W244">
        <v>91057043</v>
      </c>
      <c r="X244">
        <v>58718048</v>
      </c>
      <c r="Y244">
        <v>68819706</v>
      </c>
      <c r="Z244">
        <v>68013910</v>
      </c>
      <c r="AA244">
        <v>91772190</v>
      </c>
      <c r="AB244">
        <v>99523244</v>
      </c>
      <c r="AC244">
        <v>92018249</v>
      </c>
      <c r="AD244">
        <v>81201041</v>
      </c>
      <c r="AE244">
        <v>89433035</v>
      </c>
      <c r="AF244">
        <v>85786157</v>
      </c>
    </row>
    <row r="245" spans="1:32" x14ac:dyDescent="0.3">
      <c r="A245" t="s">
        <v>541</v>
      </c>
      <c r="B245" t="str">
        <f t="shared" si="22"/>
        <v>PG 15:0_17:0</v>
      </c>
      <c r="C245" t="str">
        <f t="shared" si="23"/>
        <v>15:0_17:0</v>
      </c>
      <c r="D245" t="str" cm="1">
        <f t="array" ref="D245:E245">_xlfn.TEXTSPLIT(C245,"_")</f>
        <v>15:0</v>
      </c>
      <c r="E245" t="str">
        <v>17:0</v>
      </c>
      <c r="H245" cm="1">
        <f t="array" ref="H245:I245">IF(ISBLANK(D245), "", VALUE(_xlfn.TEXTSPLIT(D245,":")))</f>
        <v>15</v>
      </c>
      <c r="I245">
        <v>0</v>
      </c>
      <c r="J245" cm="1">
        <f t="array" ref="J245:K245">IF(ISBLANK(E245), "", VALUE(_xlfn.TEXTSPLIT(E245,":")))</f>
        <v>17</v>
      </c>
      <c r="K245">
        <v>0</v>
      </c>
      <c r="L245" t="str" cm="1">
        <f t="array" ref="L245">IF(ISBLANK(F245), "", VALUE(_xlfn.TEXTSPLIT(F245,":")))</f>
        <v/>
      </c>
      <c r="N245" t="str" cm="1">
        <f t="array" ref="N245">IF(ISBLANK(G245), "", VALUE(_xlfn.TEXTSPLIT(G245,":")))</f>
        <v/>
      </c>
      <c r="P245">
        <f t="shared" si="25"/>
        <v>32</v>
      </c>
      <c r="Q245">
        <f t="shared" si="26"/>
        <v>0</v>
      </c>
      <c r="R245" t="str">
        <f t="shared" si="27"/>
        <v>32:0</v>
      </c>
      <c r="S245" t="str">
        <f t="shared" si="24"/>
        <v>PG 32:0</v>
      </c>
      <c r="T245" t="s">
        <v>427</v>
      </c>
      <c r="U245">
        <v>18599744</v>
      </c>
      <c r="V245">
        <v>23593186</v>
      </c>
      <c r="W245">
        <v>24768581</v>
      </c>
      <c r="X245">
        <v>21714405</v>
      </c>
      <c r="Y245">
        <v>22113411</v>
      </c>
      <c r="Z245">
        <v>21451089</v>
      </c>
      <c r="AA245">
        <v>31060340</v>
      </c>
      <c r="AB245">
        <v>30679261</v>
      </c>
      <c r="AC245">
        <v>27985282</v>
      </c>
      <c r="AD245">
        <v>29136765</v>
      </c>
      <c r="AE245">
        <v>33750002</v>
      </c>
      <c r="AF245">
        <v>31603615</v>
      </c>
    </row>
    <row r="246" spans="1:32" x14ac:dyDescent="0.3">
      <c r="A246" t="s">
        <v>549</v>
      </c>
      <c r="B246" t="str">
        <f t="shared" si="22"/>
        <v xml:space="preserve"> </v>
      </c>
      <c r="C246" t="str">
        <f t="shared" si="23"/>
        <v/>
      </c>
      <c r="D246" t="e" cm="1">
        <f t="array" ref="D246">_xlfn.TEXTSPLIT(C246,"_")</f>
        <v>#VALUE!</v>
      </c>
      <c r="H246" t="e" cm="1">
        <f t="array" ref="H246">IF(ISBLANK(D246), "", VALUE(_xlfn.TEXTSPLIT(D246,":")))</f>
        <v>#VALUE!</v>
      </c>
      <c r="J246" t="str" cm="1">
        <f t="array" ref="J246">IF(ISBLANK(E246), "", VALUE(_xlfn.TEXTSPLIT(E246,":")))</f>
        <v/>
      </c>
      <c r="L246" t="str" cm="1">
        <f t="array" ref="L246">IF(ISBLANK(F246), "", VALUE(_xlfn.TEXTSPLIT(F246,":")))</f>
        <v/>
      </c>
      <c r="N246" t="str" cm="1">
        <f t="array" ref="N246">IF(ISBLANK(G246), "", VALUE(_xlfn.TEXTSPLIT(G246,":")))</f>
        <v/>
      </c>
      <c r="P246" t="e">
        <f t="shared" si="25"/>
        <v>#VALUE!</v>
      </c>
      <c r="Q246">
        <f t="shared" si="26"/>
        <v>0</v>
      </c>
      <c r="R246" t="str">
        <f t="shared" si="27"/>
        <v/>
      </c>
      <c r="S246" t="str">
        <f t="shared" si="24"/>
        <v>PG 32:0|PG 16:0_16:0</v>
      </c>
      <c r="T246" t="s">
        <v>427</v>
      </c>
      <c r="U246">
        <v>990760</v>
      </c>
      <c r="V246">
        <v>1023937</v>
      </c>
      <c r="W246">
        <v>1368566</v>
      </c>
      <c r="X246">
        <v>1219110</v>
      </c>
      <c r="Y246">
        <v>1295162</v>
      </c>
      <c r="Z246">
        <v>1363661</v>
      </c>
      <c r="AA246">
        <v>1747731</v>
      </c>
      <c r="AB246">
        <v>1968213</v>
      </c>
      <c r="AC246">
        <v>1656556</v>
      </c>
      <c r="AD246">
        <v>1815061</v>
      </c>
      <c r="AE246">
        <v>1882663</v>
      </c>
      <c r="AF246">
        <v>2010418</v>
      </c>
    </row>
    <row r="247" spans="1:32" x14ac:dyDescent="0.3">
      <c r="A247" t="s">
        <v>574</v>
      </c>
      <c r="B247" t="str">
        <f t="shared" si="22"/>
        <v>PG 28:0_5:0</v>
      </c>
      <c r="C247" t="str">
        <f t="shared" si="23"/>
        <v>28:0_5:0</v>
      </c>
      <c r="D247" t="str" cm="1">
        <f t="array" ref="D247:E247">_xlfn.TEXTSPLIT(C247,"_")</f>
        <v>28:0</v>
      </c>
      <c r="E247" t="str">
        <v>5:0</v>
      </c>
      <c r="H247" cm="1">
        <f t="array" ref="H247:I247">IF(ISBLANK(D247), "", VALUE(_xlfn.TEXTSPLIT(D247,":")))</f>
        <v>28</v>
      </c>
      <c r="I247">
        <v>0</v>
      </c>
      <c r="J247" cm="1">
        <f t="array" ref="J247:K247">IF(ISBLANK(E247), "", VALUE(_xlfn.TEXTSPLIT(E247,":")))</f>
        <v>5</v>
      </c>
      <c r="K247">
        <v>0</v>
      </c>
      <c r="L247" t="str" cm="1">
        <f t="array" ref="L247">IF(ISBLANK(F247), "", VALUE(_xlfn.TEXTSPLIT(F247,":")))</f>
        <v/>
      </c>
      <c r="N247" t="str" cm="1">
        <f t="array" ref="N247">IF(ISBLANK(G247), "", VALUE(_xlfn.TEXTSPLIT(G247,":")))</f>
        <v/>
      </c>
      <c r="P247">
        <f t="shared" si="25"/>
        <v>33</v>
      </c>
      <c r="Q247">
        <f t="shared" si="26"/>
        <v>0</v>
      </c>
      <c r="R247" t="str">
        <f t="shared" si="27"/>
        <v>33:0</v>
      </c>
      <c r="S247" t="str">
        <f t="shared" si="24"/>
        <v>PG 33:0</v>
      </c>
      <c r="T247" t="s">
        <v>427</v>
      </c>
      <c r="U247">
        <v>1632700</v>
      </c>
      <c r="V247">
        <v>1798319</v>
      </c>
      <c r="W247">
        <v>2249385</v>
      </c>
      <c r="X247">
        <v>1316879</v>
      </c>
      <c r="Y247">
        <v>1471431</v>
      </c>
      <c r="Z247">
        <v>1490733</v>
      </c>
      <c r="AA247">
        <v>1636589</v>
      </c>
      <c r="AB247">
        <v>1767503</v>
      </c>
      <c r="AC247">
        <v>1329055</v>
      </c>
      <c r="AD247">
        <v>1192738</v>
      </c>
      <c r="AE247">
        <v>1350052</v>
      </c>
      <c r="AF247">
        <v>1299767</v>
      </c>
    </row>
    <row r="248" spans="1:32" x14ac:dyDescent="0.3">
      <c r="A248" t="s">
        <v>574</v>
      </c>
      <c r="B248" t="str">
        <f t="shared" si="22"/>
        <v>PG 28:0_5:0</v>
      </c>
      <c r="C248" t="str">
        <f t="shared" si="23"/>
        <v>28:0_5:0</v>
      </c>
      <c r="D248" t="str" cm="1">
        <f t="array" ref="D248:E248">_xlfn.TEXTSPLIT(C248,"_")</f>
        <v>28:0</v>
      </c>
      <c r="E248" t="str">
        <v>5:0</v>
      </c>
      <c r="H248" cm="1">
        <f t="array" ref="H248:I248">IF(ISBLANK(D248), "", VALUE(_xlfn.TEXTSPLIT(D248,":")))</f>
        <v>28</v>
      </c>
      <c r="I248">
        <v>0</v>
      </c>
      <c r="J248" cm="1">
        <f t="array" ref="J248:K248">IF(ISBLANK(E248), "", VALUE(_xlfn.TEXTSPLIT(E248,":")))</f>
        <v>5</v>
      </c>
      <c r="K248">
        <v>0</v>
      </c>
      <c r="L248" t="str" cm="1">
        <f t="array" ref="L248">IF(ISBLANK(F248), "", VALUE(_xlfn.TEXTSPLIT(F248,":")))</f>
        <v/>
      </c>
      <c r="N248" t="str" cm="1">
        <f t="array" ref="N248">IF(ISBLANK(G248), "", VALUE(_xlfn.TEXTSPLIT(G248,":")))</f>
        <v/>
      </c>
      <c r="P248">
        <f t="shared" si="25"/>
        <v>33</v>
      </c>
      <c r="Q248">
        <f t="shared" si="26"/>
        <v>0</v>
      </c>
      <c r="R248" t="str">
        <f t="shared" si="27"/>
        <v>33:0</v>
      </c>
      <c r="S248" t="str">
        <f t="shared" si="24"/>
        <v>PG 33:0</v>
      </c>
      <c r="T248" t="s">
        <v>427</v>
      </c>
      <c r="U248">
        <v>1110695</v>
      </c>
      <c r="V248">
        <v>1363934</v>
      </c>
      <c r="W248">
        <v>1472833</v>
      </c>
      <c r="X248">
        <v>1017628</v>
      </c>
      <c r="Y248">
        <v>1029365</v>
      </c>
      <c r="Z248">
        <v>1177018</v>
      </c>
      <c r="AA248">
        <v>1392623</v>
      </c>
      <c r="AB248">
        <v>1303130</v>
      </c>
      <c r="AC248">
        <v>1145214</v>
      </c>
      <c r="AD248">
        <v>1067456</v>
      </c>
      <c r="AE248">
        <v>1162797</v>
      </c>
      <c r="AF248">
        <v>1217082</v>
      </c>
    </row>
    <row r="249" spans="1:32" x14ac:dyDescent="0.3">
      <c r="A249" t="s">
        <v>599</v>
      </c>
      <c r="B249" t="str">
        <f t="shared" si="22"/>
        <v>PG 29:0_5:0</v>
      </c>
      <c r="C249" t="str">
        <f t="shared" si="23"/>
        <v>29:0_5:0</v>
      </c>
      <c r="D249" t="str" cm="1">
        <f t="array" ref="D249:E249">_xlfn.TEXTSPLIT(C249,"_")</f>
        <v>29:0</v>
      </c>
      <c r="E249" t="str">
        <v>5:0</v>
      </c>
      <c r="H249" cm="1">
        <f t="array" ref="H249:I249">IF(ISBLANK(D249), "", VALUE(_xlfn.TEXTSPLIT(D249,":")))</f>
        <v>29</v>
      </c>
      <c r="I249">
        <v>0</v>
      </c>
      <c r="J249" cm="1">
        <f t="array" ref="J249:K249">IF(ISBLANK(E249), "", VALUE(_xlfn.TEXTSPLIT(E249,":")))</f>
        <v>5</v>
      </c>
      <c r="K249">
        <v>0</v>
      </c>
      <c r="L249" t="str" cm="1">
        <f t="array" ref="L249">IF(ISBLANK(F249), "", VALUE(_xlfn.TEXTSPLIT(F249,":")))</f>
        <v/>
      </c>
      <c r="N249" t="str" cm="1">
        <f t="array" ref="N249">IF(ISBLANK(G249), "", VALUE(_xlfn.TEXTSPLIT(G249,":")))</f>
        <v/>
      </c>
      <c r="P249">
        <f t="shared" si="25"/>
        <v>34</v>
      </c>
      <c r="Q249">
        <f t="shared" si="26"/>
        <v>0</v>
      </c>
      <c r="R249" t="str">
        <f t="shared" si="27"/>
        <v>34:0</v>
      </c>
      <c r="S249" t="str">
        <f t="shared" si="24"/>
        <v>PG 34:0</v>
      </c>
      <c r="T249" t="s">
        <v>427</v>
      </c>
      <c r="U249">
        <v>868478</v>
      </c>
      <c r="V249">
        <v>1178544</v>
      </c>
      <c r="W249">
        <v>1494104</v>
      </c>
      <c r="X249">
        <v>485470</v>
      </c>
      <c r="Y249">
        <v>629115</v>
      </c>
      <c r="Z249">
        <v>571009</v>
      </c>
      <c r="AA249">
        <v>473304</v>
      </c>
      <c r="AB249">
        <v>699168</v>
      </c>
      <c r="AC249">
        <v>415206</v>
      </c>
      <c r="AD249">
        <v>373649</v>
      </c>
      <c r="AE249">
        <v>382316</v>
      </c>
      <c r="AF249">
        <v>379021</v>
      </c>
    </row>
    <row r="250" spans="1:32" x14ac:dyDescent="0.3">
      <c r="A250" t="s">
        <v>644</v>
      </c>
      <c r="B250" t="str">
        <f t="shared" si="22"/>
        <v>PG 6:0_32:6</v>
      </c>
      <c r="C250" t="str">
        <f t="shared" si="23"/>
        <v>6:0_32:6</v>
      </c>
      <c r="D250" t="str" cm="1">
        <f t="array" ref="D250:E250">_xlfn.TEXTSPLIT(C250,"_")</f>
        <v>6:0</v>
      </c>
      <c r="E250" t="str">
        <v>32:6</v>
      </c>
      <c r="H250" cm="1">
        <f t="array" ref="H250:I250">IF(ISBLANK(D250), "", VALUE(_xlfn.TEXTSPLIT(D250,":")))</f>
        <v>6</v>
      </c>
      <c r="I250">
        <v>0</v>
      </c>
      <c r="J250" cm="1">
        <f t="array" ref="J250:K250">IF(ISBLANK(E250), "", VALUE(_xlfn.TEXTSPLIT(E250,":")))</f>
        <v>32</v>
      </c>
      <c r="K250">
        <v>6</v>
      </c>
      <c r="L250" t="str" cm="1">
        <f t="array" ref="L250">IF(ISBLANK(F250), "", VALUE(_xlfn.TEXTSPLIT(F250,":")))</f>
        <v/>
      </c>
      <c r="N250" t="str" cm="1">
        <f t="array" ref="N250">IF(ISBLANK(G250), "", VALUE(_xlfn.TEXTSPLIT(G250,":")))</f>
        <v/>
      </c>
      <c r="P250">
        <f t="shared" si="25"/>
        <v>38</v>
      </c>
      <c r="Q250">
        <f t="shared" si="26"/>
        <v>6</v>
      </c>
      <c r="R250" t="str">
        <f t="shared" si="27"/>
        <v>38:6</v>
      </c>
      <c r="S250" t="str">
        <f t="shared" si="24"/>
        <v>PG 38:6</v>
      </c>
      <c r="T250" t="s">
        <v>427</v>
      </c>
      <c r="U250">
        <v>660631</v>
      </c>
      <c r="V250">
        <v>782153</v>
      </c>
      <c r="W250">
        <v>1040783</v>
      </c>
      <c r="X250">
        <v>178859</v>
      </c>
      <c r="Y250">
        <v>211954</v>
      </c>
      <c r="Z250">
        <v>205380</v>
      </c>
      <c r="AA250">
        <v>121217</v>
      </c>
      <c r="AB250">
        <v>282438</v>
      </c>
      <c r="AC250">
        <v>154016</v>
      </c>
      <c r="AD250">
        <v>0</v>
      </c>
      <c r="AE250">
        <v>0</v>
      </c>
      <c r="AF250">
        <v>0</v>
      </c>
    </row>
    <row r="251" spans="1:32" x14ac:dyDescent="0.3">
      <c r="A251" t="s">
        <v>655</v>
      </c>
      <c r="B251" t="str">
        <f t="shared" si="22"/>
        <v>PG 5:0_34:6</v>
      </c>
      <c r="C251" t="str">
        <f t="shared" si="23"/>
        <v>5:0_34:6</v>
      </c>
      <c r="D251" t="str" cm="1">
        <f t="array" ref="D251:E251">_xlfn.TEXTSPLIT(C251,"_")</f>
        <v>5:0</v>
      </c>
      <c r="E251" t="str">
        <v>34:6</v>
      </c>
      <c r="H251" cm="1">
        <f t="array" ref="H251:I251">IF(ISBLANK(D251), "", VALUE(_xlfn.TEXTSPLIT(D251,":")))</f>
        <v>5</v>
      </c>
      <c r="I251">
        <v>0</v>
      </c>
      <c r="J251" cm="1">
        <f t="array" ref="J251:K251">IF(ISBLANK(E251), "", VALUE(_xlfn.TEXTSPLIT(E251,":")))</f>
        <v>34</v>
      </c>
      <c r="K251">
        <v>6</v>
      </c>
      <c r="L251" t="str" cm="1">
        <f t="array" ref="L251">IF(ISBLANK(F251), "", VALUE(_xlfn.TEXTSPLIT(F251,":")))</f>
        <v/>
      </c>
      <c r="N251" t="str" cm="1">
        <f t="array" ref="N251">IF(ISBLANK(G251), "", VALUE(_xlfn.TEXTSPLIT(G251,":")))</f>
        <v/>
      </c>
      <c r="P251">
        <f t="shared" si="25"/>
        <v>39</v>
      </c>
      <c r="Q251">
        <f t="shared" si="26"/>
        <v>6</v>
      </c>
      <c r="R251" t="str">
        <f t="shared" si="27"/>
        <v>39:6</v>
      </c>
      <c r="S251" t="str">
        <f t="shared" si="24"/>
        <v>PG 39:6</v>
      </c>
      <c r="T251" t="s">
        <v>427</v>
      </c>
      <c r="U251">
        <v>1038695</v>
      </c>
      <c r="V251">
        <v>1717602</v>
      </c>
      <c r="W251">
        <v>1603302</v>
      </c>
      <c r="X251">
        <v>31745</v>
      </c>
      <c r="Y251">
        <v>54804</v>
      </c>
      <c r="Z251">
        <v>53194</v>
      </c>
      <c r="AA251">
        <v>118893</v>
      </c>
      <c r="AB251">
        <v>501402</v>
      </c>
      <c r="AC251">
        <v>164655</v>
      </c>
      <c r="AD251">
        <v>0</v>
      </c>
      <c r="AE251">
        <v>0</v>
      </c>
      <c r="AF251">
        <v>0</v>
      </c>
    </row>
    <row r="252" spans="1:32" x14ac:dyDescent="0.3">
      <c r="A252" t="s">
        <v>343</v>
      </c>
      <c r="B252" t="str">
        <f t="shared" si="22"/>
        <v>PS 11:0_14:0</v>
      </c>
      <c r="C252" t="str">
        <f t="shared" si="23"/>
        <v>11:0_14:0</v>
      </c>
      <c r="D252" t="str" cm="1">
        <f t="array" ref="D252:E252">_xlfn.TEXTSPLIT(C252,"_")</f>
        <v>11:0</v>
      </c>
      <c r="E252" t="str">
        <v>14:0</v>
      </c>
      <c r="H252" cm="1">
        <f t="array" ref="H252:I252">IF(ISBLANK(D252), "", VALUE(_xlfn.TEXTSPLIT(D252,":")))</f>
        <v>11</v>
      </c>
      <c r="I252">
        <v>0</v>
      </c>
      <c r="J252" cm="1">
        <f t="array" ref="J252:K252">IF(ISBLANK(E252), "", VALUE(_xlfn.TEXTSPLIT(E252,":")))</f>
        <v>14</v>
      </c>
      <c r="K252">
        <v>0</v>
      </c>
      <c r="L252" t="str" cm="1">
        <f t="array" ref="L252">IF(ISBLANK(F252), "", VALUE(_xlfn.TEXTSPLIT(F252,":")))</f>
        <v/>
      </c>
      <c r="N252" t="str" cm="1">
        <f t="array" ref="N252">IF(ISBLANK(G252), "", VALUE(_xlfn.TEXTSPLIT(G252,":")))</f>
        <v/>
      </c>
      <c r="P252">
        <f t="shared" si="25"/>
        <v>25</v>
      </c>
      <c r="Q252">
        <f t="shared" si="26"/>
        <v>0</v>
      </c>
      <c r="R252" t="str">
        <f t="shared" si="27"/>
        <v>25:0</v>
      </c>
      <c r="S252" t="str">
        <f t="shared" si="24"/>
        <v>PS 25:0</v>
      </c>
      <c r="T252" t="s">
        <v>345</v>
      </c>
      <c r="U252">
        <v>557412</v>
      </c>
      <c r="V252">
        <v>461691</v>
      </c>
      <c r="W252">
        <v>485439</v>
      </c>
      <c r="X252">
        <v>813904</v>
      </c>
      <c r="Y252">
        <v>835320</v>
      </c>
      <c r="Z252">
        <v>806295</v>
      </c>
      <c r="AA252">
        <v>886269</v>
      </c>
      <c r="AB252">
        <v>789488</v>
      </c>
      <c r="AC252">
        <v>850600</v>
      </c>
      <c r="AD252">
        <v>1261282</v>
      </c>
      <c r="AE252">
        <v>1352850</v>
      </c>
      <c r="AF252">
        <v>1382207</v>
      </c>
    </row>
    <row r="253" spans="1:32" x14ac:dyDescent="0.3">
      <c r="A253" t="s">
        <v>358</v>
      </c>
      <c r="B253" t="str">
        <f t="shared" si="22"/>
        <v>PS 11:0_15:0</v>
      </c>
      <c r="C253" t="str">
        <f t="shared" si="23"/>
        <v>11:0_15:0</v>
      </c>
      <c r="D253" t="str" cm="1">
        <f t="array" ref="D253:E253">_xlfn.TEXTSPLIT(C253,"_")</f>
        <v>11:0</v>
      </c>
      <c r="E253" t="str">
        <v>15:0</v>
      </c>
      <c r="H253" cm="1">
        <f t="array" ref="H253:I253">IF(ISBLANK(D253), "", VALUE(_xlfn.TEXTSPLIT(D253,":")))</f>
        <v>11</v>
      </c>
      <c r="I253">
        <v>0</v>
      </c>
      <c r="J253" cm="1">
        <f t="array" ref="J253:K253">IF(ISBLANK(E253), "", VALUE(_xlfn.TEXTSPLIT(E253,":")))</f>
        <v>15</v>
      </c>
      <c r="K253">
        <v>0</v>
      </c>
      <c r="L253" t="str" cm="1">
        <f t="array" ref="L253">IF(ISBLANK(F253), "", VALUE(_xlfn.TEXTSPLIT(F253,":")))</f>
        <v/>
      </c>
      <c r="N253" t="str" cm="1">
        <f t="array" ref="N253">IF(ISBLANK(G253), "", VALUE(_xlfn.TEXTSPLIT(G253,":")))</f>
        <v/>
      </c>
      <c r="P253">
        <f t="shared" si="25"/>
        <v>26</v>
      </c>
      <c r="Q253">
        <f t="shared" si="26"/>
        <v>0</v>
      </c>
      <c r="R253" t="str">
        <f t="shared" si="27"/>
        <v>26:0</v>
      </c>
      <c r="S253" t="str">
        <f t="shared" si="24"/>
        <v>PS 26:0</v>
      </c>
      <c r="T253" t="s">
        <v>345</v>
      </c>
      <c r="U253">
        <v>4632547</v>
      </c>
      <c r="V253">
        <v>4655931</v>
      </c>
      <c r="W253">
        <v>4012820</v>
      </c>
      <c r="X253">
        <v>7226704</v>
      </c>
      <c r="Y253">
        <v>6612667</v>
      </c>
      <c r="Z253">
        <v>6952725</v>
      </c>
      <c r="AA253">
        <v>7121529</v>
      </c>
      <c r="AB253">
        <v>6265096</v>
      </c>
      <c r="AC253">
        <v>6492653</v>
      </c>
      <c r="AD253">
        <v>9925904</v>
      </c>
      <c r="AE253">
        <v>9845036</v>
      </c>
      <c r="AF253">
        <v>9536360</v>
      </c>
    </row>
    <row r="254" spans="1:32" x14ac:dyDescent="0.3">
      <c r="A254" t="s">
        <v>364</v>
      </c>
      <c r="B254" t="str">
        <f t="shared" si="22"/>
        <v>PS 13:0_13:0</v>
      </c>
      <c r="C254" t="str">
        <f t="shared" si="23"/>
        <v>13:0_13:0</v>
      </c>
      <c r="D254" t="str" cm="1">
        <f t="array" ref="D254:E254">_xlfn.TEXTSPLIT(C254,"_")</f>
        <v>13:0</v>
      </c>
      <c r="E254" t="str">
        <v>13:0</v>
      </c>
      <c r="H254" cm="1">
        <f t="array" ref="H254:I254">IF(ISBLANK(D254), "", VALUE(_xlfn.TEXTSPLIT(D254,":")))</f>
        <v>13</v>
      </c>
      <c r="I254">
        <v>0</v>
      </c>
      <c r="J254" cm="1">
        <f t="array" ref="J254:K254">IF(ISBLANK(E254), "", VALUE(_xlfn.TEXTSPLIT(E254,":")))</f>
        <v>13</v>
      </c>
      <c r="K254">
        <v>0</v>
      </c>
      <c r="L254" t="str" cm="1">
        <f t="array" ref="L254">IF(ISBLANK(F254), "", VALUE(_xlfn.TEXTSPLIT(F254,":")))</f>
        <v/>
      </c>
      <c r="N254" t="str" cm="1">
        <f t="array" ref="N254">IF(ISBLANK(G254), "", VALUE(_xlfn.TEXTSPLIT(G254,":")))</f>
        <v/>
      </c>
      <c r="P254">
        <f t="shared" si="25"/>
        <v>26</v>
      </c>
      <c r="Q254">
        <f t="shared" si="26"/>
        <v>0</v>
      </c>
      <c r="R254" t="str">
        <f t="shared" si="27"/>
        <v>26:0</v>
      </c>
      <c r="S254" t="str">
        <f t="shared" si="24"/>
        <v>PS 26:0</v>
      </c>
      <c r="T254" t="s">
        <v>345</v>
      </c>
      <c r="U254">
        <v>8888179</v>
      </c>
      <c r="V254">
        <v>9418456</v>
      </c>
      <c r="W254">
        <v>8948755</v>
      </c>
      <c r="X254">
        <v>9900580</v>
      </c>
      <c r="Y254">
        <v>10274187</v>
      </c>
      <c r="Z254">
        <v>9493547</v>
      </c>
      <c r="AA254">
        <v>11064754</v>
      </c>
      <c r="AB254">
        <v>10349234</v>
      </c>
      <c r="AC254">
        <v>10229041</v>
      </c>
      <c r="AD254">
        <v>12123733</v>
      </c>
      <c r="AE254">
        <v>12596774</v>
      </c>
      <c r="AF254">
        <v>12050369</v>
      </c>
    </row>
    <row r="255" spans="1:32" x14ac:dyDescent="0.3">
      <c r="A255" t="s">
        <v>383</v>
      </c>
      <c r="B255" t="str">
        <f t="shared" si="22"/>
        <v>PS 13:0_14:0</v>
      </c>
      <c r="C255" t="str">
        <f t="shared" si="23"/>
        <v>13:0_14:0</v>
      </c>
      <c r="D255" t="str" cm="1">
        <f t="array" ref="D255:E255">_xlfn.TEXTSPLIT(C255,"_")</f>
        <v>13:0</v>
      </c>
      <c r="E255" t="str">
        <v>14:0</v>
      </c>
      <c r="H255" cm="1">
        <f t="array" ref="H255:I255">IF(ISBLANK(D255), "", VALUE(_xlfn.TEXTSPLIT(D255,":")))</f>
        <v>13</v>
      </c>
      <c r="I255">
        <v>0</v>
      </c>
      <c r="J255" cm="1">
        <f t="array" ref="J255:K255">IF(ISBLANK(E255), "", VALUE(_xlfn.TEXTSPLIT(E255,":")))</f>
        <v>14</v>
      </c>
      <c r="K255">
        <v>0</v>
      </c>
      <c r="L255" t="str" cm="1">
        <f t="array" ref="L255">IF(ISBLANK(F255), "", VALUE(_xlfn.TEXTSPLIT(F255,":")))</f>
        <v/>
      </c>
      <c r="N255" t="str" cm="1">
        <f t="array" ref="N255">IF(ISBLANK(G255), "", VALUE(_xlfn.TEXTSPLIT(G255,":")))</f>
        <v/>
      </c>
      <c r="P255">
        <f t="shared" si="25"/>
        <v>27</v>
      </c>
      <c r="Q255">
        <f t="shared" si="26"/>
        <v>0</v>
      </c>
      <c r="R255" t="str">
        <f t="shared" si="27"/>
        <v>27:0</v>
      </c>
      <c r="S255" t="str">
        <f t="shared" si="24"/>
        <v>PS 27:0</v>
      </c>
      <c r="T255" t="s">
        <v>345</v>
      </c>
      <c r="U255">
        <v>5818703</v>
      </c>
      <c r="V255">
        <v>5903283</v>
      </c>
      <c r="W255">
        <v>5590922</v>
      </c>
      <c r="X255">
        <v>6410360</v>
      </c>
      <c r="Y255">
        <v>6439607</v>
      </c>
      <c r="Z255">
        <v>6262161</v>
      </c>
      <c r="AA255">
        <v>6887360</v>
      </c>
      <c r="AB255">
        <v>6721298</v>
      </c>
      <c r="AC255">
        <v>6268674</v>
      </c>
      <c r="AD255">
        <v>7828589</v>
      </c>
      <c r="AE255">
        <v>7798754</v>
      </c>
      <c r="AF255">
        <v>7386751</v>
      </c>
    </row>
    <row r="256" spans="1:32" x14ac:dyDescent="0.3">
      <c r="A256" t="s">
        <v>383</v>
      </c>
      <c r="B256" t="str">
        <f t="shared" si="22"/>
        <v>PS 13:0_14:0</v>
      </c>
      <c r="C256" t="str">
        <f t="shared" si="23"/>
        <v>13:0_14:0</v>
      </c>
      <c r="D256" t="str" cm="1">
        <f t="array" ref="D256:E256">_xlfn.TEXTSPLIT(C256,"_")</f>
        <v>13:0</v>
      </c>
      <c r="E256" t="str">
        <v>14:0</v>
      </c>
      <c r="H256" cm="1">
        <f t="array" ref="H256:I256">IF(ISBLANK(D256), "", VALUE(_xlfn.TEXTSPLIT(D256,":")))</f>
        <v>13</v>
      </c>
      <c r="I256">
        <v>0</v>
      </c>
      <c r="J256" cm="1">
        <f t="array" ref="J256:K256">IF(ISBLANK(E256), "", VALUE(_xlfn.TEXTSPLIT(E256,":")))</f>
        <v>14</v>
      </c>
      <c r="K256">
        <v>0</v>
      </c>
      <c r="L256" t="str" cm="1">
        <f t="array" ref="L256">IF(ISBLANK(F256), "", VALUE(_xlfn.TEXTSPLIT(F256,":")))</f>
        <v/>
      </c>
      <c r="N256" t="str" cm="1">
        <f t="array" ref="N256">IF(ISBLANK(G256), "", VALUE(_xlfn.TEXTSPLIT(G256,":")))</f>
        <v/>
      </c>
      <c r="P256">
        <f t="shared" si="25"/>
        <v>27</v>
      </c>
      <c r="Q256">
        <f t="shared" si="26"/>
        <v>0</v>
      </c>
      <c r="R256" t="str">
        <f t="shared" si="27"/>
        <v>27:0</v>
      </c>
      <c r="S256" t="str">
        <f t="shared" si="24"/>
        <v>PS 27:0</v>
      </c>
      <c r="T256" t="s">
        <v>345</v>
      </c>
      <c r="U256">
        <v>19494222</v>
      </c>
      <c r="V256">
        <v>20055471</v>
      </c>
      <c r="W256">
        <v>18251048</v>
      </c>
      <c r="X256">
        <v>26057583</v>
      </c>
      <c r="Y256">
        <v>26200950</v>
      </c>
      <c r="Z256">
        <v>25517144</v>
      </c>
      <c r="AA256">
        <v>26095826</v>
      </c>
      <c r="AB256">
        <v>23333875</v>
      </c>
      <c r="AC256">
        <v>24527855</v>
      </c>
      <c r="AD256">
        <v>33945064</v>
      </c>
      <c r="AE256">
        <v>35686287</v>
      </c>
      <c r="AF256">
        <v>34178645</v>
      </c>
    </row>
    <row r="257" spans="1:32" x14ac:dyDescent="0.3">
      <c r="A257" t="s">
        <v>391</v>
      </c>
      <c r="B257" t="str">
        <f t="shared" si="22"/>
        <v>PS 11:0_17:2</v>
      </c>
      <c r="C257" t="str">
        <f t="shared" si="23"/>
        <v>11:0_17:2</v>
      </c>
      <c r="D257" t="str" cm="1">
        <f t="array" ref="D257:E257">_xlfn.TEXTSPLIT(C257,"_")</f>
        <v>11:0</v>
      </c>
      <c r="E257" t="str">
        <v>17:2</v>
      </c>
      <c r="H257" cm="1">
        <f t="array" ref="H257:I257">IF(ISBLANK(D257), "", VALUE(_xlfn.TEXTSPLIT(D257,":")))</f>
        <v>11</v>
      </c>
      <c r="I257">
        <v>0</v>
      </c>
      <c r="J257" cm="1">
        <f t="array" ref="J257:K257">IF(ISBLANK(E257), "", VALUE(_xlfn.TEXTSPLIT(E257,":")))</f>
        <v>17</v>
      </c>
      <c r="K257">
        <v>2</v>
      </c>
      <c r="L257" t="str" cm="1">
        <f t="array" ref="L257">IF(ISBLANK(F257), "", VALUE(_xlfn.TEXTSPLIT(F257,":")))</f>
        <v/>
      </c>
      <c r="N257" t="str" cm="1">
        <f t="array" ref="N257">IF(ISBLANK(G257), "", VALUE(_xlfn.TEXTSPLIT(G257,":")))</f>
        <v/>
      </c>
      <c r="P257">
        <f t="shared" si="25"/>
        <v>28</v>
      </c>
      <c r="Q257">
        <f t="shared" si="26"/>
        <v>2</v>
      </c>
      <c r="R257" t="str">
        <f t="shared" si="27"/>
        <v>28:2</v>
      </c>
      <c r="S257" t="str">
        <f t="shared" si="24"/>
        <v>PS 28:2</v>
      </c>
      <c r="T257" t="s">
        <v>345</v>
      </c>
      <c r="U257">
        <v>1812725</v>
      </c>
      <c r="V257">
        <v>2032349</v>
      </c>
      <c r="W257">
        <v>2120065</v>
      </c>
      <c r="X257">
        <v>2659552</v>
      </c>
      <c r="Y257">
        <v>2419964</v>
      </c>
      <c r="Z257">
        <v>3017840</v>
      </c>
      <c r="AA257">
        <v>3458051</v>
      </c>
      <c r="AB257">
        <v>2573073</v>
      </c>
      <c r="AC257">
        <v>3347897</v>
      </c>
      <c r="AD257">
        <v>3900125</v>
      </c>
      <c r="AE257">
        <v>4237267</v>
      </c>
      <c r="AF257">
        <v>4640250</v>
      </c>
    </row>
    <row r="258" spans="1:32" x14ac:dyDescent="0.3">
      <c r="A258" t="s">
        <v>397</v>
      </c>
      <c r="B258" t="str">
        <f t="shared" si="22"/>
        <v>PS 13:0_15:2</v>
      </c>
      <c r="C258" t="str">
        <f t="shared" si="23"/>
        <v>13:0_15:2</v>
      </c>
      <c r="D258" t="str" cm="1">
        <f t="array" ref="D258:E258">_xlfn.TEXTSPLIT(C258,"_")</f>
        <v>13:0</v>
      </c>
      <c r="E258" t="str">
        <v>15:2</v>
      </c>
      <c r="H258" cm="1">
        <f t="array" ref="H258:I258">IF(ISBLANK(D258), "", VALUE(_xlfn.TEXTSPLIT(D258,":")))</f>
        <v>13</v>
      </c>
      <c r="I258">
        <v>0</v>
      </c>
      <c r="J258" cm="1">
        <f t="array" ref="J258:K258">IF(ISBLANK(E258), "", VALUE(_xlfn.TEXTSPLIT(E258,":")))</f>
        <v>15</v>
      </c>
      <c r="K258">
        <v>2</v>
      </c>
      <c r="L258" t="str" cm="1">
        <f t="array" ref="L258">IF(ISBLANK(F258), "", VALUE(_xlfn.TEXTSPLIT(F258,":")))</f>
        <v/>
      </c>
      <c r="N258" t="str" cm="1">
        <f t="array" ref="N258">IF(ISBLANK(G258), "", VALUE(_xlfn.TEXTSPLIT(G258,":")))</f>
        <v/>
      </c>
      <c r="P258">
        <f t="shared" si="25"/>
        <v>28</v>
      </c>
      <c r="Q258">
        <f t="shared" si="26"/>
        <v>2</v>
      </c>
      <c r="R258" t="str">
        <f t="shared" si="27"/>
        <v>28:2</v>
      </c>
      <c r="S258" t="str">
        <f t="shared" si="24"/>
        <v>PS 28:2</v>
      </c>
      <c r="T258" t="s">
        <v>345</v>
      </c>
      <c r="U258">
        <v>2862104</v>
      </c>
      <c r="V258">
        <v>3320089</v>
      </c>
      <c r="W258">
        <v>3293414</v>
      </c>
      <c r="X258">
        <v>3516196</v>
      </c>
      <c r="Y258">
        <v>3310722</v>
      </c>
      <c r="Z258">
        <v>3445928</v>
      </c>
      <c r="AA258">
        <v>4324023</v>
      </c>
      <c r="AB258">
        <v>4244294</v>
      </c>
      <c r="AC258">
        <v>3731118</v>
      </c>
      <c r="AD258">
        <v>4560951</v>
      </c>
      <c r="AE258">
        <v>4995595</v>
      </c>
      <c r="AF258">
        <v>5201240</v>
      </c>
    </row>
    <row r="259" spans="1:32" x14ac:dyDescent="0.3">
      <c r="A259" t="s">
        <v>420</v>
      </c>
      <c r="B259" t="str">
        <f t="shared" si="22"/>
        <v>PS 13:0_15:0</v>
      </c>
      <c r="C259" t="str">
        <f t="shared" si="23"/>
        <v>13:0_15:0</v>
      </c>
      <c r="D259" t="str" cm="1">
        <f t="array" ref="D259:E259">_xlfn.TEXTSPLIT(C259,"_")</f>
        <v>13:0</v>
      </c>
      <c r="E259" t="str">
        <v>15:0</v>
      </c>
      <c r="H259" cm="1">
        <f t="array" ref="H259:I259">IF(ISBLANK(D259), "", VALUE(_xlfn.TEXTSPLIT(D259,":")))</f>
        <v>13</v>
      </c>
      <c r="I259">
        <v>0</v>
      </c>
      <c r="J259" cm="1">
        <f t="array" ref="J259:K259">IF(ISBLANK(E259), "", VALUE(_xlfn.TEXTSPLIT(E259,":")))</f>
        <v>15</v>
      </c>
      <c r="K259">
        <v>0</v>
      </c>
      <c r="L259" t="str" cm="1">
        <f t="array" ref="L259">IF(ISBLANK(F259), "", VALUE(_xlfn.TEXTSPLIT(F259,":")))</f>
        <v/>
      </c>
      <c r="N259" t="str" cm="1">
        <f t="array" ref="N259">IF(ISBLANK(G259), "", VALUE(_xlfn.TEXTSPLIT(G259,":")))</f>
        <v/>
      </c>
      <c r="P259">
        <f t="shared" si="25"/>
        <v>28</v>
      </c>
      <c r="Q259">
        <f t="shared" si="26"/>
        <v>0</v>
      </c>
      <c r="R259" t="str">
        <f t="shared" si="27"/>
        <v>28:0</v>
      </c>
      <c r="S259" t="str">
        <f t="shared" si="24"/>
        <v>PS 28:0</v>
      </c>
      <c r="T259" t="s">
        <v>345</v>
      </c>
      <c r="U259">
        <v>107354317</v>
      </c>
      <c r="V259">
        <v>117515639</v>
      </c>
      <c r="W259">
        <v>108735438</v>
      </c>
      <c r="X259">
        <v>138344364</v>
      </c>
      <c r="Y259">
        <v>140304024</v>
      </c>
      <c r="Z259">
        <v>138495776</v>
      </c>
      <c r="AA259">
        <v>127474720</v>
      </c>
      <c r="AB259">
        <v>121406702</v>
      </c>
      <c r="AC259">
        <v>118908434</v>
      </c>
      <c r="AD259">
        <v>155664512</v>
      </c>
      <c r="AE259">
        <v>171086537</v>
      </c>
      <c r="AF259">
        <v>166307633</v>
      </c>
    </row>
    <row r="260" spans="1:32" x14ac:dyDescent="0.3">
      <c r="A260" t="s">
        <v>436</v>
      </c>
      <c r="B260" t="str">
        <f t="shared" si="22"/>
        <v>PS 14:0_15:3</v>
      </c>
      <c r="C260" t="str">
        <f t="shared" si="23"/>
        <v>14:0_15:3</v>
      </c>
      <c r="D260" t="str" cm="1">
        <f t="array" ref="D260:E260">_xlfn.TEXTSPLIT(C260,"_")</f>
        <v>14:0</v>
      </c>
      <c r="E260" t="str">
        <v>15:3</v>
      </c>
      <c r="H260" cm="1">
        <f t="array" ref="H260:I260">IF(ISBLANK(D260), "", VALUE(_xlfn.TEXTSPLIT(D260,":")))</f>
        <v>14</v>
      </c>
      <c r="I260">
        <v>0</v>
      </c>
      <c r="J260" cm="1">
        <f t="array" ref="J260:K260">IF(ISBLANK(E260), "", VALUE(_xlfn.TEXTSPLIT(E260,":")))</f>
        <v>15</v>
      </c>
      <c r="K260">
        <v>3</v>
      </c>
      <c r="L260" t="str" cm="1">
        <f t="array" ref="L260">IF(ISBLANK(F260), "", VALUE(_xlfn.TEXTSPLIT(F260,":")))</f>
        <v/>
      </c>
      <c r="N260" t="str" cm="1">
        <f t="array" ref="N260">IF(ISBLANK(G260), "", VALUE(_xlfn.TEXTSPLIT(G260,":")))</f>
        <v/>
      </c>
      <c r="P260">
        <f t="shared" si="25"/>
        <v>29</v>
      </c>
      <c r="Q260">
        <f t="shared" si="26"/>
        <v>3</v>
      </c>
      <c r="R260" t="str">
        <f t="shared" si="27"/>
        <v>29:3</v>
      </c>
      <c r="S260" t="str">
        <f t="shared" si="24"/>
        <v>PS 29:3</v>
      </c>
      <c r="T260" t="s">
        <v>345</v>
      </c>
      <c r="U260">
        <v>1102296</v>
      </c>
      <c r="V260">
        <v>1233504</v>
      </c>
      <c r="W260">
        <v>1187703</v>
      </c>
      <c r="X260">
        <v>1813875</v>
      </c>
      <c r="Y260">
        <v>1463841</v>
      </c>
      <c r="Z260">
        <v>1586809</v>
      </c>
      <c r="AA260">
        <v>1780426</v>
      </c>
      <c r="AB260">
        <v>1478617</v>
      </c>
      <c r="AC260">
        <v>1474169</v>
      </c>
      <c r="AD260">
        <v>2076802</v>
      </c>
      <c r="AE260">
        <v>2299309</v>
      </c>
      <c r="AF260">
        <v>2431402</v>
      </c>
    </row>
    <row r="261" spans="1:32" x14ac:dyDescent="0.3">
      <c r="A261" t="s">
        <v>442</v>
      </c>
      <c r="B261" t="str">
        <f t="shared" ref="B261:B275" si="28">IF( ISNUMBER( SEARCH("w/o MS2",A261)), SUBSTITUTE(A261,"w/o MS2: ",""), " ")</f>
        <v>PS 13:0_16:2</v>
      </c>
      <c r="C261" t="str">
        <f t="shared" ref="C261:C275" si="29">_xlfn.TEXTAFTER(B261," ")</f>
        <v>13:0_16:2</v>
      </c>
      <c r="D261" t="str" cm="1">
        <f t="array" ref="D261:E261">_xlfn.TEXTSPLIT(C261,"_")</f>
        <v>13:0</v>
      </c>
      <c r="E261" t="str">
        <v>16:2</v>
      </c>
      <c r="H261" cm="1">
        <f t="array" ref="H261:I261">IF(ISBLANK(D261), "", VALUE(_xlfn.TEXTSPLIT(D261,":")))</f>
        <v>13</v>
      </c>
      <c r="I261">
        <v>0</v>
      </c>
      <c r="J261" cm="1">
        <f t="array" ref="J261:K261">IF(ISBLANK(E261), "", VALUE(_xlfn.TEXTSPLIT(E261,":")))</f>
        <v>16</v>
      </c>
      <c r="K261">
        <v>2</v>
      </c>
      <c r="L261" t="str" cm="1">
        <f t="array" ref="L261">IF(ISBLANK(F261), "", VALUE(_xlfn.TEXTSPLIT(F261,":")))</f>
        <v/>
      </c>
      <c r="N261" t="str" cm="1">
        <f t="array" ref="N261">IF(ISBLANK(G261), "", VALUE(_xlfn.TEXTSPLIT(G261,":")))</f>
        <v/>
      </c>
      <c r="P261">
        <f t="shared" si="25"/>
        <v>29</v>
      </c>
      <c r="Q261">
        <f t="shared" si="26"/>
        <v>2</v>
      </c>
      <c r="R261" t="str">
        <f t="shared" si="27"/>
        <v>29:2</v>
      </c>
      <c r="S261" t="str">
        <f t="shared" si="24"/>
        <v>PS 29:2</v>
      </c>
      <c r="T261" t="s">
        <v>345</v>
      </c>
      <c r="U261">
        <v>9570601</v>
      </c>
      <c r="V261">
        <v>11903494</v>
      </c>
      <c r="W261">
        <v>11837226</v>
      </c>
      <c r="X261">
        <v>13235462</v>
      </c>
      <c r="Y261">
        <v>12230697</v>
      </c>
      <c r="Z261">
        <v>13669753</v>
      </c>
      <c r="AA261">
        <v>16864494</v>
      </c>
      <c r="AB261">
        <v>15197256</v>
      </c>
      <c r="AC261">
        <v>15131350</v>
      </c>
      <c r="AD261">
        <v>18730840</v>
      </c>
      <c r="AE261">
        <v>20313445</v>
      </c>
      <c r="AF261">
        <v>20728597</v>
      </c>
    </row>
    <row r="262" spans="1:32" x14ac:dyDescent="0.3">
      <c r="A262" t="s">
        <v>455</v>
      </c>
      <c r="B262" t="str">
        <f t="shared" si="28"/>
        <v>PS 13:0_16:0</v>
      </c>
      <c r="C262" t="str">
        <f t="shared" si="29"/>
        <v>13:0_16:0</v>
      </c>
      <c r="D262" t="str" cm="1">
        <f t="array" ref="D262:E262">_xlfn.TEXTSPLIT(C262,"_")</f>
        <v>13:0</v>
      </c>
      <c r="E262" t="str">
        <v>16:0</v>
      </c>
      <c r="H262" cm="1">
        <f t="array" ref="H262:I262">IF(ISBLANK(D262), "", VALUE(_xlfn.TEXTSPLIT(D262,":")))</f>
        <v>13</v>
      </c>
      <c r="I262">
        <v>0</v>
      </c>
      <c r="J262" cm="1">
        <f t="array" ref="J262:K262">IF(ISBLANK(E262), "", VALUE(_xlfn.TEXTSPLIT(E262,":")))</f>
        <v>16</v>
      </c>
      <c r="K262">
        <v>0</v>
      </c>
      <c r="L262" t="str" cm="1">
        <f t="array" ref="L262">IF(ISBLANK(F262), "", VALUE(_xlfn.TEXTSPLIT(F262,":")))</f>
        <v/>
      </c>
      <c r="N262" t="str" cm="1">
        <f t="array" ref="N262">IF(ISBLANK(G262), "", VALUE(_xlfn.TEXTSPLIT(G262,":")))</f>
        <v/>
      </c>
      <c r="P262">
        <f t="shared" si="25"/>
        <v>29</v>
      </c>
      <c r="Q262">
        <f t="shared" si="26"/>
        <v>0</v>
      </c>
      <c r="R262" t="str">
        <f t="shared" si="27"/>
        <v>29:0</v>
      </c>
      <c r="S262" t="str">
        <f t="shared" si="24"/>
        <v>PS 29:0</v>
      </c>
      <c r="T262" t="s">
        <v>345</v>
      </c>
      <c r="U262">
        <v>90720090</v>
      </c>
      <c r="V262">
        <v>147029902</v>
      </c>
      <c r="W262">
        <v>85504095</v>
      </c>
      <c r="X262">
        <v>145683896</v>
      </c>
      <c r="Y262">
        <v>106838054</v>
      </c>
      <c r="Z262">
        <v>149157647</v>
      </c>
      <c r="AA262">
        <v>139031522</v>
      </c>
      <c r="AB262">
        <v>141166102</v>
      </c>
      <c r="AC262">
        <v>131263993</v>
      </c>
      <c r="AD262">
        <v>155067892</v>
      </c>
      <c r="AE262">
        <v>113847628</v>
      </c>
      <c r="AF262">
        <v>159439108</v>
      </c>
    </row>
    <row r="263" spans="1:32" x14ac:dyDescent="0.3">
      <c r="A263" t="s">
        <v>473</v>
      </c>
      <c r="B263" t="str">
        <f t="shared" si="28"/>
        <v>PS 15:0_15:3</v>
      </c>
      <c r="C263" t="str">
        <f t="shared" si="29"/>
        <v>15:0_15:3</v>
      </c>
      <c r="D263" t="str" cm="1">
        <f t="array" ref="D263:E263">_xlfn.TEXTSPLIT(C263,"_")</f>
        <v>15:0</v>
      </c>
      <c r="E263" t="str">
        <v>15:3</v>
      </c>
      <c r="H263" cm="1">
        <f t="array" ref="H263:I263">IF(ISBLANK(D263), "", VALUE(_xlfn.TEXTSPLIT(D263,":")))</f>
        <v>15</v>
      </c>
      <c r="I263">
        <v>0</v>
      </c>
      <c r="J263" cm="1">
        <f t="array" ref="J263:K263">IF(ISBLANK(E263), "", VALUE(_xlfn.TEXTSPLIT(E263,":")))</f>
        <v>15</v>
      </c>
      <c r="K263">
        <v>3</v>
      </c>
      <c r="L263" t="str" cm="1">
        <f t="array" ref="L263">IF(ISBLANK(F263), "", VALUE(_xlfn.TEXTSPLIT(F263,":")))</f>
        <v/>
      </c>
      <c r="N263" t="str" cm="1">
        <f t="array" ref="N263">IF(ISBLANK(G263), "", VALUE(_xlfn.TEXTSPLIT(G263,":")))</f>
        <v/>
      </c>
      <c r="P263">
        <f t="shared" si="25"/>
        <v>30</v>
      </c>
      <c r="Q263">
        <f t="shared" si="26"/>
        <v>3</v>
      </c>
      <c r="R263" t="str">
        <f t="shared" si="27"/>
        <v>30:3</v>
      </c>
      <c r="S263" t="str">
        <f t="shared" si="24"/>
        <v>PS 30:3</v>
      </c>
      <c r="T263" t="s">
        <v>345</v>
      </c>
      <c r="U263">
        <v>8972281</v>
      </c>
      <c r="V263">
        <v>11604576</v>
      </c>
      <c r="W263">
        <v>12298962</v>
      </c>
      <c r="X263">
        <v>10487770</v>
      </c>
      <c r="Y263">
        <v>9716521</v>
      </c>
      <c r="Z263">
        <v>10453160</v>
      </c>
      <c r="AA263">
        <v>9726616</v>
      </c>
      <c r="AB263">
        <v>9671060</v>
      </c>
      <c r="AC263">
        <v>8534229</v>
      </c>
      <c r="AD263">
        <v>9310297</v>
      </c>
      <c r="AE263">
        <v>10737619</v>
      </c>
      <c r="AF263">
        <v>11832234</v>
      </c>
    </row>
    <row r="264" spans="1:32" x14ac:dyDescent="0.3">
      <c r="A264" t="s">
        <v>473</v>
      </c>
      <c r="B264" t="str">
        <f t="shared" si="28"/>
        <v>PS 15:0_15:3</v>
      </c>
      <c r="C264" t="str">
        <f t="shared" si="29"/>
        <v>15:0_15:3</v>
      </c>
      <c r="D264" t="str" cm="1">
        <f t="array" ref="D264:E264">_xlfn.TEXTSPLIT(C264,"_")</f>
        <v>15:0</v>
      </c>
      <c r="E264" t="str">
        <v>15:3</v>
      </c>
      <c r="H264" cm="1">
        <f t="array" ref="H264:I264">IF(ISBLANK(D264), "", VALUE(_xlfn.TEXTSPLIT(D264,":")))</f>
        <v>15</v>
      </c>
      <c r="I264">
        <v>0</v>
      </c>
      <c r="J264" cm="1">
        <f t="array" ref="J264:K264">IF(ISBLANK(E264), "", VALUE(_xlfn.TEXTSPLIT(E264,":")))</f>
        <v>15</v>
      </c>
      <c r="K264">
        <v>3</v>
      </c>
      <c r="L264" t="str" cm="1">
        <f t="array" ref="L264">IF(ISBLANK(F264), "", VALUE(_xlfn.TEXTSPLIT(F264,":")))</f>
        <v/>
      </c>
      <c r="N264" t="str" cm="1">
        <f t="array" ref="N264">IF(ISBLANK(G264), "", VALUE(_xlfn.TEXTSPLIT(G264,":")))</f>
        <v/>
      </c>
      <c r="P264">
        <f t="shared" si="25"/>
        <v>30</v>
      </c>
      <c r="Q264">
        <f t="shared" si="26"/>
        <v>3</v>
      </c>
      <c r="R264" t="str">
        <f t="shared" si="27"/>
        <v>30:3</v>
      </c>
      <c r="S264" t="str">
        <f t="shared" si="24"/>
        <v>PS 30:3</v>
      </c>
      <c r="T264" t="s">
        <v>345</v>
      </c>
      <c r="U264">
        <v>6265667</v>
      </c>
      <c r="V264">
        <v>8008741</v>
      </c>
      <c r="W264">
        <v>7974345</v>
      </c>
      <c r="X264">
        <v>9955862</v>
      </c>
      <c r="Y264">
        <v>8778687</v>
      </c>
      <c r="Z264">
        <v>9039285</v>
      </c>
      <c r="AA264">
        <v>9008507</v>
      </c>
      <c r="AB264">
        <v>7574745</v>
      </c>
      <c r="AC264">
        <v>7739131</v>
      </c>
      <c r="AD264">
        <v>9603457</v>
      </c>
      <c r="AE264">
        <v>10893239</v>
      </c>
      <c r="AF264">
        <v>11618159</v>
      </c>
    </row>
    <row r="265" spans="1:32" x14ac:dyDescent="0.3">
      <c r="A265" t="s">
        <v>481</v>
      </c>
      <c r="B265" t="str">
        <f t="shared" si="28"/>
        <v>PS 13:0_17:2</v>
      </c>
      <c r="C265" t="str">
        <f t="shared" si="29"/>
        <v>13:0_17:2</v>
      </c>
      <c r="D265" t="str" cm="1">
        <f t="array" ref="D265:E265">_xlfn.TEXTSPLIT(C265,"_")</f>
        <v>13:0</v>
      </c>
      <c r="E265" t="str">
        <v>17:2</v>
      </c>
      <c r="H265" cm="1">
        <f t="array" ref="H265:I265">IF(ISBLANK(D265), "", VALUE(_xlfn.TEXTSPLIT(D265,":")))</f>
        <v>13</v>
      </c>
      <c r="I265">
        <v>0</v>
      </c>
      <c r="J265" cm="1">
        <f t="array" ref="J265:K265">IF(ISBLANK(E265), "", VALUE(_xlfn.TEXTSPLIT(E265,":")))</f>
        <v>17</v>
      </c>
      <c r="K265">
        <v>2</v>
      </c>
      <c r="L265" t="str" cm="1">
        <f t="array" ref="L265">IF(ISBLANK(F265), "", VALUE(_xlfn.TEXTSPLIT(F265,":")))</f>
        <v/>
      </c>
      <c r="N265" t="str" cm="1">
        <f t="array" ref="N265">IF(ISBLANK(G265), "", VALUE(_xlfn.TEXTSPLIT(G265,":")))</f>
        <v/>
      </c>
      <c r="P265">
        <f t="shared" si="25"/>
        <v>30</v>
      </c>
      <c r="Q265">
        <f t="shared" si="26"/>
        <v>2</v>
      </c>
      <c r="R265" t="str">
        <f t="shared" si="27"/>
        <v>30:2</v>
      </c>
      <c r="S265" t="str">
        <f t="shared" si="24"/>
        <v>PS 30:2</v>
      </c>
      <c r="T265" t="s">
        <v>345</v>
      </c>
      <c r="U265">
        <v>43697621</v>
      </c>
      <c r="V265">
        <v>52913121</v>
      </c>
      <c r="W265">
        <v>54589129</v>
      </c>
      <c r="X265">
        <v>48661619</v>
      </c>
      <c r="Y265">
        <v>47825449</v>
      </c>
      <c r="Z265">
        <v>47670245</v>
      </c>
      <c r="AA265">
        <v>52985937</v>
      </c>
      <c r="AB265">
        <v>53065074</v>
      </c>
      <c r="AC265">
        <v>47989801</v>
      </c>
      <c r="AD265">
        <v>50245296</v>
      </c>
      <c r="AE265">
        <v>55662934</v>
      </c>
      <c r="AF265">
        <v>56244143</v>
      </c>
    </row>
    <row r="266" spans="1:32" x14ac:dyDescent="0.3">
      <c r="A266" t="s">
        <v>502</v>
      </c>
      <c r="B266" t="str">
        <f t="shared" si="28"/>
        <v>PS 15:0_15:0</v>
      </c>
      <c r="C266" t="str">
        <f t="shared" si="29"/>
        <v>15:0_15:0</v>
      </c>
      <c r="D266" t="str" cm="1">
        <f t="array" ref="D266:E266">_xlfn.TEXTSPLIT(C266,"_")</f>
        <v>15:0</v>
      </c>
      <c r="E266" t="str">
        <v>15:0</v>
      </c>
      <c r="H266" cm="1">
        <f t="array" ref="H266:I266">IF(ISBLANK(D266), "", VALUE(_xlfn.TEXTSPLIT(D266,":")))</f>
        <v>15</v>
      </c>
      <c r="I266">
        <v>0</v>
      </c>
      <c r="J266" cm="1">
        <f t="array" ref="J266:K266">IF(ISBLANK(E266), "", VALUE(_xlfn.TEXTSPLIT(E266,":")))</f>
        <v>15</v>
      </c>
      <c r="K266">
        <v>0</v>
      </c>
      <c r="L266" t="str" cm="1">
        <f t="array" ref="L266">IF(ISBLANK(F266), "", VALUE(_xlfn.TEXTSPLIT(F266,":")))</f>
        <v/>
      </c>
      <c r="N266" t="str" cm="1">
        <f t="array" ref="N266">IF(ISBLANK(G266), "", VALUE(_xlfn.TEXTSPLIT(G266,":")))</f>
        <v/>
      </c>
      <c r="P266">
        <f t="shared" si="25"/>
        <v>30</v>
      </c>
      <c r="Q266">
        <f t="shared" si="26"/>
        <v>0</v>
      </c>
      <c r="R266" t="str">
        <f t="shared" si="27"/>
        <v>30:0</v>
      </c>
      <c r="S266" t="str">
        <f t="shared" si="24"/>
        <v>PS 30:0</v>
      </c>
      <c r="T266" t="s">
        <v>345</v>
      </c>
      <c r="U266">
        <v>333154331</v>
      </c>
      <c r="V266">
        <v>386747772</v>
      </c>
      <c r="W266">
        <v>403647728</v>
      </c>
      <c r="X266">
        <v>361097988</v>
      </c>
      <c r="Y266">
        <v>407688151</v>
      </c>
      <c r="Z266">
        <v>397452193</v>
      </c>
      <c r="AA266">
        <v>318484661</v>
      </c>
      <c r="AB266">
        <v>329894366</v>
      </c>
      <c r="AC266">
        <v>293719798</v>
      </c>
      <c r="AD266">
        <v>341625807</v>
      </c>
      <c r="AE266">
        <v>376735933</v>
      </c>
      <c r="AF266">
        <v>373427355</v>
      </c>
    </row>
    <row r="267" spans="1:32" x14ac:dyDescent="0.3">
      <c r="A267" t="s">
        <v>502</v>
      </c>
      <c r="B267" t="str">
        <f t="shared" si="28"/>
        <v>PS 15:0_15:0</v>
      </c>
      <c r="C267" t="str">
        <f t="shared" si="29"/>
        <v>15:0_15:0</v>
      </c>
      <c r="D267" t="str" cm="1">
        <f t="array" ref="D267:E267">_xlfn.TEXTSPLIT(C267,"_")</f>
        <v>15:0</v>
      </c>
      <c r="E267" t="str">
        <v>15:0</v>
      </c>
      <c r="H267" cm="1">
        <f t="array" ref="H267:I267">IF(ISBLANK(D267), "", VALUE(_xlfn.TEXTSPLIT(D267,":")))</f>
        <v>15</v>
      </c>
      <c r="I267">
        <v>0</v>
      </c>
      <c r="J267" cm="1">
        <f t="array" ref="J267:K267">IF(ISBLANK(E267), "", VALUE(_xlfn.TEXTSPLIT(E267,":")))</f>
        <v>15</v>
      </c>
      <c r="K267">
        <v>0</v>
      </c>
      <c r="L267" t="str" cm="1">
        <f t="array" ref="L267">IF(ISBLANK(F267), "", VALUE(_xlfn.TEXTSPLIT(F267,":")))</f>
        <v/>
      </c>
      <c r="N267" t="str" cm="1">
        <f t="array" ref="N267">IF(ISBLANK(G267), "", VALUE(_xlfn.TEXTSPLIT(G267,":")))</f>
        <v/>
      </c>
      <c r="P267">
        <f t="shared" si="25"/>
        <v>30</v>
      </c>
      <c r="Q267">
        <f t="shared" si="26"/>
        <v>0</v>
      </c>
      <c r="R267" t="str">
        <f t="shared" si="27"/>
        <v>30:0</v>
      </c>
      <c r="S267" t="str">
        <f t="shared" si="24"/>
        <v>PS 30:0</v>
      </c>
      <c r="T267" t="s">
        <v>345</v>
      </c>
      <c r="U267">
        <v>487547748</v>
      </c>
      <c r="V267">
        <v>630592871</v>
      </c>
      <c r="W267">
        <v>642287206</v>
      </c>
      <c r="X267">
        <v>449997378</v>
      </c>
      <c r="Y267">
        <v>511835077</v>
      </c>
      <c r="Z267">
        <v>473015447</v>
      </c>
      <c r="AA267">
        <v>388554408</v>
      </c>
      <c r="AB267">
        <v>450730993</v>
      </c>
      <c r="AC267">
        <v>363728640</v>
      </c>
      <c r="AD267">
        <v>372315121</v>
      </c>
      <c r="AE267">
        <v>420987412</v>
      </c>
      <c r="AF267">
        <v>383171714</v>
      </c>
    </row>
    <row r="268" spans="1:32" x14ac:dyDescent="0.3">
      <c r="A268" t="s">
        <v>517</v>
      </c>
      <c r="B268" t="str">
        <f t="shared" si="28"/>
        <v xml:space="preserve"> </v>
      </c>
      <c r="C268" t="str">
        <f t="shared" si="29"/>
        <v/>
      </c>
      <c r="D268" t="e" cm="1">
        <f t="array" ref="D268">_xlfn.TEXTSPLIT(C268,"_")</f>
        <v>#VALUE!</v>
      </c>
      <c r="H268" t="e" cm="1">
        <f t="array" ref="H268">IF(ISBLANK(D268), "", VALUE(_xlfn.TEXTSPLIT(D268,":")))</f>
        <v>#VALUE!</v>
      </c>
      <c r="J268" t="str" cm="1">
        <f t="array" ref="J268">IF(ISBLANK(E268), "", VALUE(_xlfn.TEXTSPLIT(E268,":")))</f>
        <v/>
      </c>
      <c r="L268" t="str" cm="1">
        <f t="array" ref="L268">IF(ISBLANK(F268), "", VALUE(_xlfn.TEXTSPLIT(F268,":")))</f>
        <v/>
      </c>
      <c r="N268" t="str" cm="1">
        <f t="array" ref="N268">IF(ISBLANK(G268), "", VALUE(_xlfn.TEXTSPLIT(G268,":")))</f>
        <v/>
      </c>
      <c r="P268" t="e">
        <f t="shared" si="25"/>
        <v>#VALUE!</v>
      </c>
      <c r="Q268">
        <f t="shared" si="26"/>
        <v>0</v>
      </c>
      <c r="R268" t="str">
        <f t="shared" si="27"/>
        <v/>
      </c>
      <c r="S268" t="str">
        <f t="shared" si="24"/>
        <v>PS 31:3</v>
      </c>
      <c r="T268" t="s">
        <v>345</v>
      </c>
      <c r="U268">
        <v>8625892</v>
      </c>
      <c r="V268">
        <v>10999880</v>
      </c>
      <c r="W268">
        <v>6958047</v>
      </c>
      <c r="X268">
        <v>11524324</v>
      </c>
      <c r="Y268">
        <v>10466943</v>
      </c>
      <c r="Z268">
        <v>11061501</v>
      </c>
      <c r="AA268">
        <v>10396470</v>
      </c>
      <c r="AB268">
        <v>9382271</v>
      </c>
      <c r="AC268">
        <v>9211977</v>
      </c>
      <c r="AD268">
        <v>10272171</v>
      </c>
      <c r="AE268">
        <v>7876295</v>
      </c>
      <c r="AF268">
        <v>12625545</v>
      </c>
    </row>
    <row r="269" spans="1:32" x14ac:dyDescent="0.3">
      <c r="A269" t="s">
        <v>524</v>
      </c>
      <c r="B269" t="str">
        <f t="shared" si="28"/>
        <v>PS 15:0_16:3</v>
      </c>
      <c r="C269" t="str">
        <f t="shared" si="29"/>
        <v>15:0_16:3</v>
      </c>
      <c r="D269" t="str" cm="1">
        <f t="array" ref="D269:E269">_xlfn.TEXTSPLIT(C269,"_")</f>
        <v>15:0</v>
      </c>
      <c r="E269" t="str">
        <v>16:3</v>
      </c>
      <c r="H269" cm="1">
        <f t="array" ref="H269:I269">IF(ISBLANK(D269), "", VALUE(_xlfn.TEXTSPLIT(D269,":")))</f>
        <v>15</v>
      </c>
      <c r="I269">
        <v>0</v>
      </c>
      <c r="J269" cm="1">
        <f t="array" ref="J269:K269">IF(ISBLANK(E269), "", VALUE(_xlfn.TEXTSPLIT(E269,":")))</f>
        <v>16</v>
      </c>
      <c r="K269">
        <v>3</v>
      </c>
      <c r="L269" t="str" cm="1">
        <f t="array" ref="L269">IF(ISBLANK(F269), "", VALUE(_xlfn.TEXTSPLIT(F269,":")))</f>
        <v/>
      </c>
      <c r="N269" t="str" cm="1">
        <f t="array" ref="N269">IF(ISBLANK(G269), "", VALUE(_xlfn.TEXTSPLIT(G269,":")))</f>
        <v/>
      </c>
      <c r="P269">
        <f t="shared" si="25"/>
        <v>31</v>
      </c>
      <c r="Q269">
        <f t="shared" si="26"/>
        <v>3</v>
      </c>
      <c r="R269" t="str">
        <f t="shared" si="27"/>
        <v>31:3</v>
      </c>
      <c r="S269" t="str">
        <f t="shared" si="24"/>
        <v>PS 31:3</v>
      </c>
      <c r="T269" t="s">
        <v>345</v>
      </c>
      <c r="U269">
        <v>1745891</v>
      </c>
      <c r="V269">
        <v>2698240</v>
      </c>
      <c r="W269">
        <v>2716849</v>
      </c>
      <c r="X269">
        <v>2220673</v>
      </c>
      <c r="Y269">
        <v>2148599</v>
      </c>
      <c r="Z269">
        <v>2157712</v>
      </c>
      <c r="AA269">
        <v>2313321</v>
      </c>
      <c r="AB269">
        <v>2120337</v>
      </c>
      <c r="AC269">
        <v>1816831</v>
      </c>
      <c r="AD269">
        <v>1928257</v>
      </c>
      <c r="AE269">
        <v>2211004</v>
      </c>
      <c r="AF269">
        <v>2448105</v>
      </c>
    </row>
    <row r="270" spans="1:32" x14ac:dyDescent="0.3">
      <c r="A270" t="s">
        <v>535</v>
      </c>
      <c r="B270" t="str">
        <f t="shared" si="28"/>
        <v xml:space="preserve"> </v>
      </c>
      <c r="C270" t="str">
        <f t="shared" si="29"/>
        <v/>
      </c>
      <c r="D270" t="e" cm="1">
        <f t="array" ref="D270">_xlfn.TEXTSPLIT(C270,"_")</f>
        <v>#VALUE!</v>
      </c>
      <c r="H270" t="e" cm="1">
        <f t="array" ref="H270">IF(ISBLANK(D270), "", VALUE(_xlfn.TEXTSPLIT(D270,":")))</f>
        <v>#VALUE!</v>
      </c>
      <c r="J270" t="str" cm="1">
        <f t="array" ref="J270">IF(ISBLANK(E270), "", VALUE(_xlfn.TEXTSPLIT(E270,":")))</f>
        <v/>
      </c>
      <c r="L270" t="str" cm="1">
        <f t="array" ref="L270">IF(ISBLANK(F270), "", VALUE(_xlfn.TEXTSPLIT(F270,":")))</f>
        <v/>
      </c>
      <c r="N270" t="str" cm="1">
        <f t="array" ref="N270">IF(ISBLANK(G270), "", VALUE(_xlfn.TEXTSPLIT(G270,":")))</f>
        <v/>
      </c>
      <c r="P270" t="e">
        <f t="shared" si="25"/>
        <v>#VALUE!</v>
      </c>
      <c r="Q270">
        <f t="shared" si="26"/>
        <v>0</v>
      </c>
      <c r="R270" t="str">
        <f t="shared" si="27"/>
        <v/>
      </c>
      <c r="S270" t="str">
        <f t="shared" si="24"/>
        <v>PS 31:0|PS 15:0_16:0</v>
      </c>
      <c r="T270" t="s">
        <v>345</v>
      </c>
      <c r="U270">
        <v>18080378</v>
      </c>
      <c r="V270">
        <v>20867875</v>
      </c>
      <c r="W270">
        <v>23894671</v>
      </c>
      <c r="X270">
        <v>15735513</v>
      </c>
      <c r="Y270">
        <v>17916551</v>
      </c>
      <c r="Z270">
        <v>16357110</v>
      </c>
      <c r="AA270">
        <v>15093663</v>
      </c>
      <c r="AB270">
        <v>15606731</v>
      </c>
      <c r="AC270">
        <v>13353469</v>
      </c>
      <c r="AD270">
        <v>13428075</v>
      </c>
      <c r="AE270">
        <v>14345876</v>
      </c>
      <c r="AF270">
        <v>13804459</v>
      </c>
    </row>
    <row r="271" spans="1:32" x14ac:dyDescent="0.3">
      <c r="A271" t="s">
        <v>560</v>
      </c>
      <c r="B271" t="str">
        <f t="shared" si="28"/>
        <v>PS 15:0_17:3</v>
      </c>
      <c r="C271" t="str">
        <f t="shared" si="29"/>
        <v>15:0_17:3</v>
      </c>
      <c r="D271" t="str" cm="1">
        <f t="array" ref="D271:E271">_xlfn.TEXTSPLIT(C271,"_")</f>
        <v>15:0</v>
      </c>
      <c r="E271" t="str">
        <v>17:3</v>
      </c>
      <c r="H271" cm="1">
        <f t="array" ref="H271:I271">IF(ISBLANK(D271), "", VALUE(_xlfn.TEXTSPLIT(D271,":")))</f>
        <v>15</v>
      </c>
      <c r="I271">
        <v>0</v>
      </c>
      <c r="J271" cm="1">
        <f t="array" ref="J271:K271">IF(ISBLANK(E271), "", VALUE(_xlfn.TEXTSPLIT(E271,":")))</f>
        <v>17</v>
      </c>
      <c r="K271">
        <v>3</v>
      </c>
      <c r="L271" t="str" cm="1">
        <f t="array" ref="L271">IF(ISBLANK(F271), "", VALUE(_xlfn.TEXTSPLIT(F271,":")))</f>
        <v/>
      </c>
      <c r="N271" t="str" cm="1">
        <f t="array" ref="N271">IF(ISBLANK(G271), "", VALUE(_xlfn.TEXTSPLIT(G271,":")))</f>
        <v/>
      </c>
      <c r="P271">
        <f t="shared" si="25"/>
        <v>32</v>
      </c>
      <c r="Q271">
        <f t="shared" si="26"/>
        <v>3</v>
      </c>
      <c r="R271" t="str">
        <f t="shared" si="27"/>
        <v>32:3</v>
      </c>
      <c r="S271" t="str">
        <f t="shared" si="24"/>
        <v>PS 32:3</v>
      </c>
      <c r="T271" t="s">
        <v>345</v>
      </c>
      <c r="U271">
        <v>18482624</v>
      </c>
      <c r="V271">
        <v>23446168</v>
      </c>
      <c r="W271">
        <v>24783580</v>
      </c>
      <c r="X271">
        <v>22274382</v>
      </c>
      <c r="Y271">
        <v>21424876</v>
      </c>
      <c r="Z271">
        <v>23608013</v>
      </c>
      <c r="AA271">
        <v>18364504</v>
      </c>
      <c r="AB271">
        <v>18010513</v>
      </c>
      <c r="AC271">
        <v>17129626</v>
      </c>
      <c r="AD271">
        <v>18531177</v>
      </c>
      <c r="AE271">
        <v>20562434</v>
      </c>
      <c r="AF271">
        <v>21821801</v>
      </c>
    </row>
    <row r="272" spans="1:32" x14ac:dyDescent="0.3">
      <c r="A272" t="s">
        <v>560</v>
      </c>
      <c r="B272" t="str">
        <f t="shared" si="28"/>
        <v>PS 15:0_17:3</v>
      </c>
      <c r="C272" t="str">
        <f t="shared" si="29"/>
        <v>15:0_17:3</v>
      </c>
      <c r="D272" t="str" cm="1">
        <f t="array" ref="D272:E272">_xlfn.TEXTSPLIT(C272,"_")</f>
        <v>15:0</v>
      </c>
      <c r="E272" t="str">
        <v>17:3</v>
      </c>
      <c r="H272" cm="1">
        <f t="array" ref="H272:I272">IF(ISBLANK(D272), "", VALUE(_xlfn.TEXTSPLIT(D272,":")))</f>
        <v>15</v>
      </c>
      <c r="I272">
        <v>0</v>
      </c>
      <c r="J272" cm="1">
        <f t="array" ref="J272:K272">IF(ISBLANK(E272), "", VALUE(_xlfn.TEXTSPLIT(E272,":")))</f>
        <v>17</v>
      </c>
      <c r="K272">
        <v>3</v>
      </c>
      <c r="L272" t="str" cm="1">
        <f t="array" ref="L272">IF(ISBLANK(F272), "", VALUE(_xlfn.TEXTSPLIT(F272,":")))</f>
        <v/>
      </c>
      <c r="N272" t="str" cm="1">
        <f t="array" ref="N272">IF(ISBLANK(G272), "", VALUE(_xlfn.TEXTSPLIT(G272,":")))</f>
        <v/>
      </c>
      <c r="P272">
        <f t="shared" si="25"/>
        <v>32</v>
      </c>
      <c r="Q272">
        <f t="shared" si="26"/>
        <v>3</v>
      </c>
      <c r="R272" t="str">
        <f t="shared" si="27"/>
        <v>32:3</v>
      </c>
      <c r="S272" t="str">
        <f t="shared" si="24"/>
        <v>PS 32:3</v>
      </c>
      <c r="T272" t="s">
        <v>345</v>
      </c>
      <c r="U272">
        <v>20182623</v>
      </c>
      <c r="V272">
        <v>26109109</v>
      </c>
      <c r="W272">
        <v>27072818</v>
      </c>
      <c r="X272">
        <v>21077259</v>
      </c>
      <c r="Y272">
        <v>20919502</v>
      </c>
      <c r="Z272">
        <v>21009585</v>
      </c>
      <c r="AA272">
        <v>16910641</v>
      </c>
      <c r="AB272">
        <v>17206764</v>
      </c>
      <c r="AC272">
        <v>15981719</v>
      </c>
      <c r="AD272">
        <v>15039474</v>
      </c>
      <c r="AE272">
        <v>17191151</v>
      </c>
      <c r="AF272">
        <v>18036739</v>
      </c>
    </row>
    <row r="273" spans="1:32" x14ac:dyDescent="0.3">
      <c r="A273" t="s">
        <v>568</v>
      </c>
      <c r="B273" t="str">
        <f t="shared" si="28"/>
        <v>PS 15:0_17:0</v>
      </c>
      <c r="C273" t="str">
        <f t="shared" si="29"/>
        <v>15:0_17:0</v>
      </c>
      <c r="D273" t="str" cm="1">
        <f t="array" ref="D273:E273">_xlfn.TEXTSPLIT(C273,"_")</f>
        <v>15:0</v>
      </c>
      <c r="E273" t="str">
        <v>17:0</v>
      </c>
      <c r="H273" cm="1">
        <f t="array" ref="H273:I273">IF(ISBLANK(D273), "", VALUE(_xlfn.TEXTSPLIT(D273,":")))</f>
        <v>15</v>
      </c>
      <c r="I273">
        <v>0</v>
      </c>
      <c r="J273" cm="1">
        <f t="array" ref="J273:K273">IF(ISBLANK(E273), "", VALUE(_xlfn.TEXTSPLIT(E273,":")))</f>
        <v>17</v>
      </c>
      <c r="K273">
        <v>0</v>
      </c>
      <c r="L273" t="str" cm="1">
        <f t="array" ref="L273">IF(ISBLANK(F273), "", VALUE(_xlfn.TEXTSPLIT(F273,":")))</f>
        <v/>
      </c>
      <c r="N273" t="str" cm="1">
        <f t="array" ref="N273">IF(ISBLANK(G273), "", VALUE(_xlfn.TEXTSPLIT(G273,":")))</f>
        <v/>
      </c>
      <c r="P273">
        <f t="shared" si="25"/>
        <v>32</v>
      </c>
      <c r="Q273">
        <f t="shared" si="26"/>
        <v>0</v>
      </c>
      <c r="R273" t="str">
        <f t="shared" si="27"/>
        <v>32:0</v>
      </c>
      <c r="S273" t="str">
        <f t="shared" si="24"/>
        <v>PS 32:0</v>
      </c>
      <c r="T273" t="s">
        <v>345</v>
      </c>
      <c r="U273">
        <v>29713513</v>
      </c>
      <c r="V273">
        <v>41649479</v>
      </c>
      <c r="W273">
        <v>53106268</v>
      </c>
      <c r="X273">
        <v>17601266</v>
      </c>
      <c r="Y273">
        <v>23154003</v>
      </c>
      <c r="Z273">
        <v>20385243</v>
      </c>
      <c r="AA273">
        <v>16069123</v>
      </c>
      <c r="AB273">
        <v>22396813</v>
      </c>
      <c r="AC273">
        <v>14500266</v>
      </c>
      <c r="AD273">
        <v>12174786</v>
      </c>
      <c r="AE273">
        <v>14419271</v>
      </c>
      <c r="AF273">
        <v>12740222</v>
      </c>
    </row>
    <row r="274" spans="1:32" x14ac:dyDescent="0.3">
      <c r="A274" t="s">
        <v>580</v>
      </c>
      <c r="B274" t="str">
        <f t="shared" si="28"/>
        <v>PS 16:0_17:3</v>
      </c>
      <c r="C274" t="str">
        <f t="shared" si="29"/>
        <v>16:0_17:3</v>
      </c>
      <c r="D274" t="str" cm="1">
        <f t="array" ref="D274:E274">_xlfn.TEXTSPLIT(C274,"_")</f>
        <v>16:0</v>
      </c>
      <c r="E274" t="str">
        <v>17:3</v>
      </c>
      <c r="H274" cm="1">
        <f t="array" ref="H274:I274">IF(ISBLANK(D274), "", VALUE(_xlfn.TEXTSPLIT(D274,":")))</f>
        <v>16</v>
      </c>
      <c r="I274">
        <v>0</v>
      </c>
      <c r="J274" cm="1">
        <f t="array" ref="J274:K274">IF(ISBLANK(E274), "", VALUE(_xlfn.TEXTSPLIT(E274,":")))</f>
        <v>17</v>
      </c>
      <c r="K274">
        <v>3</v>
      </c>
      <c r="L274" t="str" cm="1">
        <f t="array" ref="L274">IF(ISBLANK(F274), "", VALUE(_xlfn.TEXTSPLIT(F274,":")))</f>
        <v/>
      </c>
      <c r="N274" t="str" cm="1">
        <f t="array" ref="N274">IF(ISBLANK(G274), "", VALUE(_xlfn.TEXTSPLIT(G274,":")))</f>
        <v/>
      </c>
      <c r="P274">
        <f t="shared" si="25"/>
        <v>33</v>
      </c>
      <c r="Q274">
        <f t="shared" si="26"/>
        <v>3</v>
      </c>
      <c r="R274" t="str">
        <f t="shared" si="27"/>
        <v>33:3</v>
      </c>
      <c r="S274" t="str">
        <f t="shared" ref="S274:S275" si="30">IF(ISNUMBER(P274),_xlfn.CONCAT(T274," ",R274), A274)</f>
        <v>PS 33:3</v>
      </c>
      <c r="T274" t="s">
        <v>345</v>
      </c>
      <c r="U274">
        <v>13647666</v>
      </c>
      <c r="V274">
        <v>16237701</v>
      </c>
      <c r="W274">
        <v>17792934</v>
      </c>
      <c r="X274">
        <v>14076607</v>
      </c>
      <c r="Y274">
        <v>13780587</v>
      </c>
      <c r="Z274">
        <v>14789172</v>
      </c>
      <c r="AA274">
        <v>12652707</v>
      </c>
      <c r="AB274">
        <v>11637332</v>
      </c>
      <c r="AC274">
        <v>11459818</v>
      </c>
      <c r="AD274">
        <v>10729224</v>
      </c>
      <c r="AE274">
        <v>12016616</v>
      </c>
      <c r="AF274">
        <v>11818318</v>
      </c>
    </row>
    <row r="275" spans="1:32" x14ac:dyDescent="0.3">
      <c r="A275" t="s">
        <v>586</v>
      </c>
      <c r="B275" t="str">
        <f t="shared" si="28"/>
        <v>PS 15:0_18:2</v>
      </c>
      <c r="C275" t="str">
        <f t="shared" si="29"/>
        <v>15:0_18:2</v>
      </c>
      <c r="D275" t="str" cm="1">
        <f t="array" ref="D275:E275">_xlfn.TEXTSPLIT(C275,"_")</f>
        <v>15:0</v>
      </c>
      <c r="E275" t="str">
        <v>18:2</v>
      </c>
      <c r="H275" cm="1">
        <f t="array" ref="H275:I275">IF(ISBLANK(D275), "", VALUE(_xlfn.TEXTSPLIT(D275,":")))</f>
        <v>15</v>
      </c>
      <c r="I275">
        <v>0</v>
      </c>
      <c r="J275" cm="1">
        <f t="array" ref="J275:K275">IF(ISBLANK(E275), "", VALUE(_xlfn.TEXTSPLIT(E275,":")))</f>
        <v>18</v>
      </c>
      <c r="K275">
        <v>2</v>
      </c>
      <c r="L275" t="str" cm="1">
        <f t="array" ref="L275">IF(ISBLANK(F275), "", VALUE(_xlfn.TEXTSPLIT(F275,":")))</f>
        <v/>
      </c>
      <c r="N275" t="str" cm="1">
        <f t="array" ref="N275">IF(ISBLANK(G275), "", VALUE(_xlfn.TEXTSPLIT(G275,":")))</f>
        <v/>
      </c>
      <c r="P275">
        <f t="shared" si="25"/>
        <v>33</v>
      </c>
      <c r="Q275">
        <f t="shared" si="26"/>
        <v>2</v>
      </c>
      <c r="R275" t="str">
        <f t="shared" si="27"/>
        <v>33:2</v>
      </c>
      <c r="S275" t="str">
        <f t="shared" si="30"/>
        <v>PS 33:2</v>
      </c>
      <c r="T275" t="s">
        <v>345</v>
      </c>
      <c r="U275">
        <v>106970576</v>
      </c>
      <c r="V275">
        <v>130448941</v>
      </c>
      <c r="W275">
        <v>135029945</v>
      </c>
      <c r="X275">
        <v>102251091</v>
      </c>
      <c r="Y275">
        <v>105990979</v>
      </c>
      <c r="Z275">
        <v>108734096</v>
      </c>
      <c r="AA275">
        <v>111228933</v>
      </c>
      <c r="AB275">
        <v>112197806</v>
      </c>
      <c r="AC275">
        <v>105959159</v>
      </c>
      <c r="AD275">
        <v>90699372</v>
      </c>
      <c r="AE275">
        <v>102629502</v>
      </c>
      <c r="AF275">
        <v>99754495</v>
      </c>
    </row>
  </sheetData>
  <mergeCells count="2">
    <mergeCell ref="A1:T1"/>
    <mergeCell ref="A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6"/>
  <sheetViews>
    <sheetView workbookViewId="0">
      <selection sqref="A1:C4"/>
    </sheetView>
  </sheetViews>
  <sheetFormatPr defaultRowHeight="14.4" x14ac:dyDescent="0.3"/>
  <cols>
    <col min="1" max="1" width="37" customWidth="1"/>
    <col min="2" max="2" width="28.109375" customWidth="1"/>
  </cols>
  <sheetData>
    <row r="1" spans="1:15" x14ac:dyDescent="0.3">
      <c r="A1" s="16" t="s">
        <v>0</v>
      </c>
      <c r="B1" s="16"/>
      <c r="C1" s="16"/>
      <c r="D1" s="5" t="s">
        <v>1</v>
      </c>
      <c r="E1" s="5" t="s">
        <v>1</v>
      </c>
      <c r="F1" s="5" t="s">
        <v>1</v>
      </c>
      <c r="G1" s="6" t="s">
        <v>1340</v>
      </c>
      <c r="H1" s="6" t="s">
        <v>1340</v>
      </c>
      <c r="I1" s="6" t="s">
        <v>1340</v>
      </c>
      <c r="J1" s="7" t="s">
        <v>1341</v>
      </c>
      <c r="K1" s="7" t="s">
        <v>1341</v>
      </c>
      <c r="L1" s="7" t="s">
        <v>1341</v>
      </c>
      <c r="M1" s="8" t="s">
        <v>1342</v>
      </c>
      <c r="N1" s="8" t="s">
        <v>1342</v>
      </c>
      <c r="O1" s="8" t="s">
        <v>1342</v>
      </c>
    </row>
    <row r="2" spans="1:15" x14ac:dyDescent="0.3">
      <c r="A2" s="16" t="s">
        <v>1339</v>
      </c>
      <c r="B2" s="16"/>
      <c r="C2" s="16"/>
      <c r="D2" s="5">
        <f>1.18*(10^9)</f>
        <v>1180000000</v>
      </c>
      <c r="E2" s="5">
        <f>1.25*(10^9)</f>
        <v>1250000000</v>
      </c>
      <c r="F2" s="5">
        <f>1.6*(10^9)</f>
        <v>1600000000</v>
      </c>
      <c r="G2" s="6">
        <f>1.12*(10^9)</f>
        <v>1120000000</v>
      </c>
      <c r="H2" s="6">
        <f>1.2*(10^9)</f>
        <v>1200000000</v>
      </c>
      <c r="I2" s="6">
        <f>1.19*(10^9)</f>
        <v>1190000000</v>
      </c>
      <c r="J2" s="7">
        <f>1.08*(10^9)</f>
        <v>1080000000</v>
      </c>
      <c r="K2" s="7">
        <f>1.16*(10^9)</f>
        <v>1160000000</v>
      </c>
      <c r="L2" s="7">
        <f>1.03*(10^9)</f>
        <v>1030000000</v>
      </c>
      <c r="M2" s="8">
        <f>1.08*(10^9)</f>
        <v>1080000000</v>
      </c>
      <c r="N2" s="8">
        <f>1.13*(10^9)</f>
        <v>1130000000</v>
      </c>
      <c r="O2" s="8">
        <f>1.18*(10^9)</f>
        <v>1180000000</v>
      </c>
    </row>
    <row r="3" spans="1:15" x14ac:dyDescent="0.3">
      <c r="A3" s="16" t="s">
        <v>1542</v>
      </c>
      <c r="B3" s="16"/>
      <c r="C3" s="17"/>
      <c r="D3" s="5" t="s">
        <v>49</v>
      </c>
      <c r="E3" s="5" t="s">
        <v>53</v>
      </c>
      <c r="F3" s="5" t="s">
        <v>54</v>
      </c>
      <c r="G3" s="6" t="s">
        <v>55</v>
      </c>
      <c r="H3" s="6" t="s">
        <v>56</v>
      </c>
      <c r="I3" s="6" t="s">
        <v>57</v>
      </c>
      <c r="J3" s="7" t="s">
        <v>58</v>
      </c>
      <c r="K3" s="7" t="s">
        <v>59</v>
      </c>
      <c r="L3" s="7" t="s">
        <v>60</v>
      </c>
      <c r="M3" s="8" t="s">
        <v>50</v>
      </c>
      <c r="N3" s="8" t="s">
        <v>51</v>
      </c>
      <c r="O3" s="8" t="s">
        <v>52</v>
      </c>
    </row>
    <row r="4" spans="1:15" x14ac:dyDescent="0.3">
      <c r="A4" t="s">
        <v>1343</v>
      </c>
      <c r="B4" t="s">
        <v>1359</v>
      </c>
      <c r="C4" t="s">
        <v>25</v>
      </c>
      <c r="D4" s="18" t="s">
        <v>1543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3">
      <c r="A5" t="s">
        <v>867</v>
      </c>
      <c r="B5" t="s">
        <v>1360</v>
      </c>
      <c r="C5" t="s">
        <v>869</v>
      </c>
      <c r="D5">
        <v>14371</v>
      </c>
      <c r="E5">
        <v>109133</v>
      </c>
      <c r="F5">
        <v>49747</v>
      </c>
      <c r="G5">
        <v>0</v>
      </c>
      <c r="H5">
        <v>0</v>
      </c>
      <c r="I5">
        <v>0</v>
      </c>
      <c r="J5">
        <v>174731</v>
      </c>
      <c r="K5">
        <v>157066</v>
      </c>
      <c r="L5">
        <v>71917</v>
      </c>
      <c r="M5">
        <v>0</v>
      </c>
      <c r="N5">
        <v>0</v>
      </c>
      <c r="O5">
        <v>0</v>
      </c>
    </row>
    <row r="6" spans="1:15" x14ac:dyDescent="0.3">
      <c r="A6" t="s">
        <v>867</v>
      </c>
      <c r="B6" t="s">
        <v>1360</v>
      </c>
      <c r="C6" t="s">
        <v>869</v>
      </c>
      <c r="D6">
        <v>123817</v>
      </c>
      <c r="E6">
        <v>220229</v>
      </c>
      <c r="F6">
        <v>111429</v>
      </c>
      <c r="G6">
        <v>0</v>
      </c>
      <c r="H6">
        <v>0</v>
      </c>
      <c r="I6">
        <v>0</v>
      </c>
      <c r="J6">
        <v>309137</v>
      </c>
      <c r="K6">
        <v>304637</v>
      </c>
      <c r="L6">
        <v>262706</v>
      </c>
      <c r="M6">
        <v>0</v>
      </c>
      <c r="N6">
        <v>0</v>
      </c>
      <c r="O6">
        <v>0</v>
      </c>
    </row>
    <row r="7" spans="1:15" x14ac:dyDescent="0.3">
      <c r="A7" t="s">
        <v>884</v>
      </c>
      <c r="B7" t="s">
        <v>1361</v>
      </c>
      <c r="C7" t="s">
        <v>869</v>
      </c>
      <c r="D7">
        <v>702719</v>
      </c>
      <c r="E7">
        <v>867355</v>
      </c>
      <c r="F7">
        <v>784915</v>
      </c>
      <c r="G7">
        <v>625058</v>
      </c>
      <c r="H7">
        <v>1028812</v>
      </c>
      <c r="I7">
        <v>643533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895</v>
      </c>
      <c r="B8" t="s">
        <v>1362</v>
      </c>
      <c r="C8" t="s">
        <v>869</v>
      </c>
      <c r="D8">
        <v>305169</v>
      </c>
      <c r="E8">
        <v>425386</v>
      </c>
      <c r="F8">
        <v>293169</v>
      </c>
      <c r="G8">
        <v>0</v>
      </c>
      <c r="H8">
        <v>21493</v>
      </c>
      <c r="I8">
        <v>0</v>
      </c>
      <c r="J8">
        <v>900415</v>
      </c>
      <c r="K8">
        <v>827200</v>
      </c>
      <c r="L8">
        <v>823522</v>
      </c>
      <c r="M8">
        <v>0</v>
      </c>
      <c r="N8">
        <v>0</v>
      </c>
      <c r="O8">
        <v>0</v>
      </c>
    </row>
    <row r="9" spans="1:15" x14ac:dyDescent="0.3">
      <c r="A9" t="s">
        <v>895</v>
      </c>
      <c r="B9" t="s">
        <v>1362</v>
      </c>
      <c r="C9" t="s">
        <v>869</v>
      </c>
      <c r="D9">
        <v>530774</v>
      </c>
      <c r="E9">
        <v>754600</v>
      </c>
      <c r="F9">
        <v>1211100</v>
      </c>
      <c r="G9">
        <v>20299</v>
      </c>
      <c r="H9">
        <v>0</v>
      </c>
      <c r="I9">
        <v>0</v>
      </c>
      <c r="J9">
        <v>954970</v>
      </c>
      <c r="K9">
        <v>992141</v>
      </c>
      <c r="L9">
        <v>927230</v>
      </c>
      <c r="M9">
        <v>0</v>
      </c>
      <c r="N9">
        <v>0</v>
      </c>
      <c r="O9">
        <v>0</v>
      </c>
    </row>
    <row r="10" spans="1:15" x14ac:dyDescent="0.3">
      <c r="A10" t="s">
        <v>901</v>
      </c>
      <c r="B10" t="s">
        <v>1363</v>
      </c>
      <c r="C10" t="s">
        <v>869</v>
      </c>
      <c r="D10">
        <v>58567</v>
      </c>
      <c r="E10">
        <v>164773</v>
      </c>
      <c r="F10">
        <v>139398</v>
      </c>
      <c r="G10">
        <v>187859</v>
      </c>
      <c r="H10">
        <v>141700</v>
      </c>
      <c r="I10">
        <v>159221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901</v>
      </c>
      <c r="B11" t="s">
        <v>1363</v>
      </c>
      <c r="C11" t="s">
        <v>869</v>
      </c>
      <c r="D11">
        <v>153571</v>
      </c>
      <c r="E11">
        <v>283055</v>
      </c>
      <c r="F11">
        <v>360897</v>
      </c>
      <c r="G11">
        <v>242459</v>
      </c>
      <c r="H11">
        <v>297928</v>
      </c>
      <c r="I11">
        <v>366981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913</v>
      </c>
      <c r="B12" t="s">
        <v>1364</v>
      </c>
      <c r="C12" t="s">
        <v>869</v>
      </c>
      <c r="D12">
        <v>788600</v>
      </c>
      <c r="E12">
        <v>1041202</v>
      </c>
      <c r="F12">
        <v>958073</v>
      </c>
      <c r="G12">
        <v>0</v>
      </c>
      <c r="H12">
        <v>13311</v>
      </c>
      <c r="I12">
        <v>0</v>
      </c>
      <c r="J12">
        <v>1181526</v>
      </c>
      <c r="K12">
        <v>1423899</v>
      </c>
      <c r="L12">
        <v>973525</v>
      </c>
      <c r="M12">
        <v>0</v>
      </c>
      <c r="N12">
        <v>0</v>
      </c>
      <c r="O12">
        <v>0</v>
      </c>
    </row>
    <row r="13" spans="1:15" x14ac:dyDescent="0.3">
      <c r="A13" t="s">
        <v>933</v>
      </c>
      <c r="B13" t="s">
        <v>1365</v>
      </c>
      <c r="C13" t="s">
        <v>869</v>
      </c>
      <c r="D13">
        <v>327265</v>
      </c>
      <c r="E13">
        <v>381355</v>
      </c>
      <c r="F13">
        <v>374549</v>
      </c>
      <c r="G13">
        <v>0</v>
      </c>
      <c r="H13">
        <v>0</v>
      </c>
      <c r="I13">
        <v>0</v>
      </c>
      <c r="J13">
        <v>1984393</v>
      </c>
      <c r="K13">
        <v>383175</v>
      </c>
      <c r="L13">
        <v>1491640</v>
      </c>
      <c r="M13">
        <v>0</v>
      </c>
      <c r="N13">
        <v>0</v>
      </c>
      <c r="O13">
        <v>0</v>
      </c>
    </row>
    <row r="14" spans="1:15" x14ac:dyDescent="0.3">
      <c r="A14" t="s">
        <v>938</v>
      </c>
      <c r="B14" t="s">
        <v>1365</v>
      </c>
      <c r="C14" t="s">
        <v>869</v>
      </c>
      <c r="D14">
        <v>525570</v>
      </c>
      <c r="E14">
        <v>1044363</v>
      </c>
      <c r="F14">
        <v>831709</v>
      </c>
      <c r="G14">
        <v>0</v>
      </c>
      <c r="H14">
        <v>27705</v>
      </c>
      <c r="I14">
        <v>0</v>
      </c>
      <c r="J14">
        <v>2200191</v>
      </c>
      <c r="K14">
        <v>4291382</v>
      </c>
      <c r="L14">
        <v>2334082</v>
      </c>
      <c r="M14">
        <v>0</v>
      </c>
      <c r="N14">
        <v>0</v>
      </c>
      <c r="O14">
        <v>0</v>
      </c>
    </row>
    <row r="15" spans="1:15" x14ac:dyDescent="0.3">
      <c r="A15" t="s">
        <v>968</v>
      </c>
      <c r="B15" t="s">
        <v>1366</v>
      </c>
      <c r="C15" t="s">
        <v>869</v>
      </c>
      <c r="D15">
        <v>495254</v>
      </c>
      <c r="E15">
        <v>998483</v>
      </c>
      <c r="F15">
        <v>507623</v>
      </c>
      <c r="G15">
        <v>0</v>
      </c>
      <c r="H15">
        <v>0</v>
      </c>
      <c r="I15">
        <v>12081</v>
      </c>
      <c r="J15">
        <v>447226</v>
      </c>
      <c r="K15">
        <v>1224514</v>
      </c>
      <c r="L15">
        <v>502663</v>
      </c>
      <c r="M15">
        <v>0</v>
      </c>
      <c r="N15">
        <v>0</v>
      </c>
      <c r="O15">
        <v>0</v>
      </c>
    </row>
    <row r="16" spans="1:15" x14ac:dyDescent="0.3">
      <c r="A16" t="s">
        <v>988</v>
      </c>
      <c r="B16" t="s">
        <v>988</v>
      </c>
      <c r="C16" t="s">
        <v>869</v>
      </c>
      <c r="D16">
        <v>4833476</v>
      </c>
      <c r="E16">
        <v>5945571</v>
      </c>
      <c r="F16">
        <v>6505706</v>
      </c>
      <c r="G16">
        <v>359863</v>
      </c>
      <c r="H16">
        <v>183506</v>
      </c>
      <c r="I16">
        <v>390925</v>
      </c>
      <c r="J16">
        <v>9148141</v>
      </c>
      <c r="K16">
        <v>8452512</v>
      </c>
      <c r="L16">
        <v>7765259</v>
      </c>
      <c r="M16">
        <v>0</v>
      </c>
      <c r="N16">
        <v>0</v>
      </c>
      <c r="O16">
        <v>0</v>
      </c>
    </row>
    <row r="17" spans="1:15" x14ac:dyDescent="0.3">
      <c r="A17" t="s">
        <v>994</v>
      </c>
      <c r="B17" t="s">
        <v>1367</v>
      </c>
      <c r="C17" t="s">
        <v>869</v>
      </c>
      <c r="D17">
        <v>8497460</v>
      </c>
      <c r="E17">
        <v>12165433</v>
      </c>
      <c r="F17">
        <v>12229875</v>
      </c>
      <c r="G17">
        <v>9969560</v>
      </c>
      <c r="H17">
        <v>9990644</v>
      </c>
      <c r="I17">
        <v>11576608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1000</v>
      </c>
      <c r="B18" t="s">
        <v>1367</v>
      </c>
      <c r="C18" t="s">
        <v>869</v>
      </c>
      <c r="D18">
        <v>6622388</v>
      </c>
      <c r="E18">
        <v>9752685</v>
      </c>
      <c r="F18">
        <v>8350453</v>
      </c>
      <c r="G18">
        <v>7260531</v>
      </c>
      <c r="H18">
        <v>8649364</v>
      </c>
      <c r="I18">
        <v>7285641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1009</v>
      </c>
      <c r="B19" t="s">
        <v>1368</v>
      </c>
      <c r="C19" t="s">
        <v>869</v>
      </c>
      <c r="D19">
        <v>571766</v>
      </c>
      <c r="E19">
        <v>938595</v>
      </c>
      <c r="F19">
        <v>1135818</v>
      </c>
      <c r="G19">
        <v>926298</v>
      </c>
      <c r="H19">
        <v>1092054</v>
      </c>
      <c r="I19">
        <v>758633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1009</v>
      </c>
      <c r="B20" t="s">
        <v>1368</v>
      </c>
      <c r="C20" t="s">
        <v>869</v>
      </c>
      <c r="D20">
        <v>1156734</v>
      </c>
      <c r="E20">
        <v>1300010</v>
      </c>
      <c r="F20">
        <v>1475756</v>
      </c>
      <c r="G20">
        <v>1098429</v>
      </c>
      <c r="H20">
        <v>1251698</v>
      </c>
      <c r="I20">
        <v>1291544</v>
      </c>
      <c r="J20">
        <v>0</v>
      </c>
      <c r="K20">
        <v>0</v>
      </c>
      <c r="L20">
        <v>0</v>
      </c>
      <c r="M20">
        <v>12316</v>
      </c>
      <c r="N20">
        <v>0</v>
      </c>
      <c r="O20">
        <v>0</v>
      </c>
    </row>
    <row r="21" spans="1:15" x14ac:dyDescent="0.3">
      <c r="A21" t="s">
        <v>1020</v>
      </c>
      <c r="B21" t="s">
        <v>1369</v>
      </c>
      <c r="C21" t="s">
        <v>869</v>
      </c>
      <c r="D21">
        <v>79383</v>
      </c>
      <c r="E21">
        <v>101080</v>
      </c>
      <c r="F21">
        <v>60793</v>
      </c>
      <c r="G21">
        <v>66960</v>
      </c>
      <c r="H21">
        <v>25686</v>
      </c>
      <c r="I21">
        <v>19233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1030</v>
      </c>
      <c r="B22" t="s">
        <v>1370</v>
      </c>
      <c r="C22" t="s">
        <v>869</v>
      </c>
      <c r="D22">
        <v>5584766</v>
      </c>
      <c r="E22">
        <v>3584740</v>
      </c>
      <c r="F22">
        <v>4064777</v>
      </c>
      <c r="G22">
        <v>360250</v>
      </c>
      <c r="H22">
        <v>217871</v>
      </c>
      <c r="I22">
        <v>167756</v>
      </c>
      <c r="J22">
        <v>3744405</v>
      </c>
      <c r="K22">
        <v>3686250</v>
      </c>
      <c r="L22">
        <v>3115526</v>
      </c>
      <c r="M22">
        <v>0</v>
      </c>
      <c r="N22">
        <v>0</v>
      </c>
      <c r="O22">
        <v>0</v>
      </c>
    </row>
    <row r="23" spans="1:15" x14ac:dyDescent="0.3">
      <c r="A23" t="s">
        <v>1036</v>
      </c>
      <c r="B23" t="s">
        <v>1370</v>
      </c>
      <c r="C23" t="s">
        <v>869</v>
      </c>
      <c r="D23">
        <v>198889</v>
      </c>
      <c r="E23">
        <v>423709</v>
      </c>
      <c r="F23">
        <v>423630</v>
      </c>
      <c r="G23">
        <v>294775</v>
      </c>
      <c r="H23">
        <v>53621</v>
      </c>
      <c r="I23">
        <v>223941</v>
      </c>
      <c r="J23">
        <v>0</v>
      </c>
      <c r="K23">
        <v>0</v>
      </c>
      <c r="L23">
        <v>0</v>
      </c>
      <c r="M23">
        <v>13258</v>
      </c>
      <c r="N23">
        <v>0</v>
      </c>
      <c r="O23">
        <v>0</v>
      </c>
    </row>
    <row r="24" spans="1:15" x14ac:dyDescent="0.3">
      <c r="A24" t="s">
        <v>1046</v>
      </c>
      <c r="B24" t="s">
        <v>1371</v>
      </c>
      <c r="C24" t="s">
        <v>869</v>
      </c>
      <c r="D24">
        <v>2844803</v>
      </c>
      <c r="E24">
        <v>3090922</v>
      </c>
      <c r="F24">
        <v>3472777</v>
      </c>
      <c r="G24">
        <v>3481319</v>
      </c>
      <c r="H24">
        <v>2947787</v>
      </c>
      <c r="I24">
        <v>3071441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1061</v>
      </c>
      <c r="B25" t="s">
        <v>1372</v>
      </c>
      <c r="C25" t="s">
        <v>869</v>
      </c>
      <c r="D25">
        <v>42151</v>
      </c>
      <c r="E25">
        <v>79415</v>
      </c>
      <c r="F25">
        <v>77755</v>
      </c>
      <c r="G25">
        <v>0</v>
      </c>
      <c r="H25">
        <v>0</v>
      </c>
      <c r="I25">
        <v>0</v>
      </c>
      <c r="J25">
        <v>178063</v>
      </c>
      <c r="K25">
        <v>125423</v>
      </c>
      <c r="L25">
        <v>128625</v>
      </c>
      <c r="M25">
        <v>0</v>
      </c>
      <c r="N25">
        <v>0</v>
      </c>
      <c r="O25">
        <v>0</v>
      </c>
    </row>
    <row r="26" spans="1:15" x14ac:dyDescent="0.3">
      <c r="A26" t="s">
        <v>1071</v>
      </c>
      <c r="B26" t="s">
        <v>1373</v>
      </c>
      <c r="C26" t="s">
        <v>869</v>
      </c>
      <c r="D26">
        <v>706410</v>
      </c>
      <c r="E26">
        <v>1186928</v>
      </c>
      <c r="F26">
        <v>1136207</v>
      </c>
      <c r="G26">
        <v>10490</v>
      </c>
      <c r="H26">
        <v>0</v>
      </c>
      <c r="I26">
        <v>0</v>
      </c>
      <c r="J26">
        <v>914816</v>
      </c>
      <c r="K26">
        <v>1058830</v>
      </c>
      <c r="L26">
        <v>864493</v>
      </c>
      <c r="M26">
        <v>0</v>
      </c>
      <c r="N26">
        <v>0</v>
      </c>
      <c r="O26">
        <v>0</v>
      </c>
    </row>
    <row r="27" spans="1:15" x14ac:dyDescent="0.3">
      <c r="A27" t="s">
        <v>1071</v>
      </c>
      <c r="B27" t="s">
        <v>1373</v>
      </c>
      <c r="C27" t="s">
        <v>869</v>
      </c>
      <c r="D27">
        <v>66002</v>
      </c>
      <c r="E27">
        <v>133145</v>
      </c>
      <c r="F27">
        <v>108828</v>
      </c>
      <c r="G27">
        <v>105822</v>
      </c>
      <c r="H27">
        <v>79057</v>
      </c>
      <c r="I27">
        <v>77000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1077</v>
      </c>
      <c r="B28" t="s">
        <v>1374</v>
      </c>
      <c r="C28" t="s">
        <v>869</v>
      </c>
      <c r="D28">
        <v>2825127</v>
      </c>
      <c r="E28">
        <v>3337890</v>
      </c>
      <c r="F28">
        <v>3378888</v>
      </c>
      <c r="G28">
        <v>2872775</v>
      </c>
      <c r="H28">
        <v>3122470</v>
      </c>
      <c r="I28">
        <v>3371674</v>
      </c>
      <c r="J28">
        <v>0</v>
      </c>
      <c r="K28">
        <v>0</v>
      </c>
      <c r="L28">
        <v>0</v>
      </c>
      <c r="M28">
        <v>15226</v>
      </c>
      <c r="N28">
        <v>0</v>
      </c>
      <c r="O28">
        <v>0</v>
      </c>
    </row>
    <row r="29" spans="1:15" x14ac:dyDescent="0.3">
      <c r="A29" t="s">
        <v>1082</v>
      </c>
      <c r="B29" t="s">
        <v>1375</v>
      </c>
      <c r="C29" t="s">
        <v>869</v>
      </c>
      <c r="D29">
        <v>0</v>
      </c>
      <c r="E29">
        <v>21577</v>
      </c>
      <c r="F29">
        <v>0</v>
      </c>
      <c r="G29">
        <v>74037</v>
      </c>
      <c r="H29">
        <v>18187</v>
      </c>
      <c r="I29">
        <v>37236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1087</v>
      </c>
      <c r="B30" t="s">
        <v>1376</v>
      </c>
      <c r="C30" t="s">
        <v>869</v>
      </c>
      <c r="D30">
        <v>307565</v>
      </c>
      <c r="E30">
        <v>451574</v>
      </c>
      <c r="F30">
        <v>362205</v>
      </c>
      <c r="G30">
        <v>0</v>
      </c>
      <c r="H30">
        <v>0</v>
      </c>
      <c r="I30">
        <v>0</v>
      </c>
      <c r="J30">
        <v>558015</v>
      </c>
      <c r="K30">
        <v>517895</v>
      </c>
      <c r="L30">
        <v>408795</v>
      </c>
      <c r="M30">
        <v>0</v>
      </c>
      <c r="N30">
        <v>0</v>
      </c>
      <c r="O30">
        <v>0</v>
      </c>
    </row>
    <row r="31" spans="1:15" x14ac:dyDescent="0.3">
      <c r="A31" t="s">
        <v>1092</v>
      </c>
      <c r="B31" t="s">
        <v>1377</v>
      </c>
      <c r="C31" t="s">
        <v>869</v>
      </c>
      <c r="D31">
        <v>500479</v>
      </c>
      <c r="E31">
        <v>617270</v>
      </c>
      <c r="F31">
        <v>389777</v>
      </c>
      <c r="G31">
        <v>254470</v>
      </c>
      <c r="H31">
        <v>162119</v>
      </c>
      <c r="I31">
        <v>221556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1097</v>
      </c>
      <c r="B32" t="s">
        <v>1378</v>
      </c>
      <c r="C32" t="s">
        <v>869</v>
      </c>
      <c r="D32">
        <v>54149</v>
      </c>
      <c r="E32">
        <v>36577</v>
      </c>
      <c r="F32">
        <v>45681</v>
      </c>
      <c r="G32">
        <v>0</v>
      </c>
      <c r="H32">
        <v>0</v>
      </c>
      <c r="I32">
        <v>0</v>
      </c>
      <c r="J32">
        <v>127800</v>
      </c>
      <c r="K32">
        <v>135061</v>
      </c>
      <c r="L32">
        <v>158932</v>
      </c>
      <c r="M32">
        <v>0</v>
      </c>
      <c r="N32">
        <v>0</v>
      </c>
      <c r="O32">
        <v>0</v>
      </c>
    </row>
    <row r="33" spans="1:15" x14ac:dyDescent="0.3">
      <c r="A33" t="s">
        <v>1102</v>
      </c>
      <c r="B33" t="s">
        <v>1379</v>
      </c>
      <c r="C33" t="s">
        <v>869</v>
      </c>
      <c r="D33">
        <v>213783</v>
      </c>
      <c r="E33">
        <v>519650</v>
      </c>
      <c r="F33">
        <v>575905</v>
      </c>
      <c r="G33">
        <v>476826</v>
      </c>
      <c r="H33">
        <v>211051</v>
      </c>
      <c r="I33">
        <v>438024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1107</v>
      </c>
      <c r="B34" t="s">
        <v>1380</v>
      </c>
      <c r="C34" t="s">
        <v>869</v>
      </c>
      <c r="D34">
        <v>5256656</v>
      </c>
      <c r="E34">
        <v>7293857</v>
      </c>
      <c r="F34">
        <v>6877035</v>
      </c>
      <c r="G34">
        <v>5302154</v>
      </c>
      <c r="H34">
        <v>5833495</v>
      </c>
      <c r="I34">
        <v>5668672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1112</v>
      </c>
      <c r="B35" t="s">
        <v>1381</v>
      </c>
      <c r="C35" t="s">
        <v>869</v>
      </c>
      <c r="D35">
        <v>261217</v>
      </c>
      <c r="E35">
        <v>229296</v>
      </c>
      <c r="F35">
        <v>276941</v>
      </c>
      <c r="G35">
        <v>0</v>
      </c>
      <c r="H35">
        <v>0</v>
      </c>
      <c r="I35">
        <v>0</v>
      </c>
      <c r="J35">
        <v>1307761</v>
      </c>
      <c r="K35">
        <v>1251856</v>
      </c>
      <c r="L35">
        <v>2189395</v>
      </c>
      <c r="M35">
        <v>0</v>
      </c>
      <c r="N35">
        <v>0</v>
      </c>
      <c r="O35">
        <v>0</v>
      </c>
    </row>
    <row r="36" spans="1:15" x14ac:dyDescent="0.3">
      <c r="A36" t="s">
        <v>1117</v>
      </c>
      <c r="B36" t="s">
        <v>1382</v>
      </c>
      <c r="C36" t="s">
        <v>869</v>
      </c>
      <c r="D36">
        <v>79797</v>
      </c>
      <c r="E36">
        <v>195188</v>
      </c>
      <c r="F36">
        <v>281053</v>
      </c>
      <c r="G36">
        <v>263996</v>
      </c>
      <c r="H36">
        <v>218337</v>
      </c>
      <c r="I36">
        <v>504151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1122</v>
      </c>
      <c r="B37" t="s">
        <v>1383</v>
      </c>
      <c r="C37" t="s">
        <v>869</v>
      </c>
      <c r="D37">
        <v>29686</v>
      </c>
      <c r="E37">
        <v>545550</v>
      </c>
      <c r="F37">
        <v>264106</v>
      </c>
      <c r="G37">
        <v>274976</v>
      </c>
      <c r="H37">
        <v>242459</v>
      </c>
      <c r="I37">
        <v>488062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1127</v>
      </c>
      <c r="B38" t="s">
        <v>1384</v>
      </c>
      <c r="C38" t="s">
        <v>869</v>
      </c>
      <c r="D38">
        <v>77806</v>
      </c>
      <c r="E38">
        <v>194576</v>
      </c>
      <c r="F38">
        <v>239098</v>
      </c>
      <c r="G38">
        <v>119261</v>
      </c>
      <c r="H38">
        <v>178340</v>
      </c>
      <c r="I38">
        <v>186644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1132</v>
      </c>
      <c r="B39" t="s">
        <v>1385</v>
      </c>
      <c r="C39" t="s">
        <v>869</v>
      </c>
      <c r="D39">
        <v>57428</v>
      </c>
      <c r="E39">
        <v>72542</v>
      </c>
      <c r="F39">
        <v>192998</v>
      </c>
      <c r="G39">
        <v>52780</v>
      </c>
      <c r="H39">
        <v>139078</v>
      </c>
      <c r="I39">
        <v>156804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1137</v>
      </c>
      <c r="B40" t="s">
        <v>1386</v>
      </c>
      <c r="C40" t="s">
        <v>869</v>
      </c>
      <c r="D40">
        <v>1968823</v>
      </c>
      <c r="E40">
        <v>2608766</v>
      </c>
      <c r="F40">
        <v>3178250</v>
      </c>
      <c r="G40">
        <v>99496</v>
      </c>
      <c r="H40">
        <v>105433</v>
      </c>
      <c r="I40">
        <v>170174</v>
      </c>
      <c r="J40">
        <v>5147042</v>
      </c>
      <c r="K40">
        <v>4733362</v>
      </c>
      <c r="L40">
        <v>4359587</v>
      </c>
      <c r="M40">
        <v>0</v>
      </c>
      <c r="N40">
        <v>0</v>
      </c>
      <c r="O40">
        <v>0</v>
      </c>
    </row>
    <row r="41" spans="1:15" x14ac:dyDescent="0.3">
      <c r="A41" t="s">
        <v>1143</v>
      </c>
      <c r="B41" t="s">
        <v>1387</v>
      </c>
      <c r="C41" t="s">
        <v>869</v>
      </c>
      <c r="D41">
        <v>0</v>
      </c>
      <c r="E41">
        <v>20281</v>
      </c>
      <c r="F41">
        <v>43223</v>
      </c>
      <c r="G41">
        <v>13784</v>
      </c>
      <c r="H41">
        <v>87134</v>
      </c>
      <c r="I41">
        <v>25340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1143</v>
      </c>
      <c r="B42" t="s">
        <v>1387</v>
      </c>
      <c r="C42" t="s">
        <v>869</v>
      </c>
      <c r="D42">
        <v>401869</v>
      </c>
      <c r="E42">
        <v>538844</v>
      </c>
      <c r="F42">
        <v>711341</v>
      </c>
      <c r="G42">
        <v>568788</v>
      </c>
      <c r="H42">
        <v>578234</v>
      </c>
      <c r="I42">
        <v>570386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1149</v>
      </c>
      <c r="B43" t="s">
        <v>1388</v>
      </c>
      <c r="C43" t="s">
        <v>869</v>
      </c>
      <c r="D43">
        <v>184686</v>
      </c>
      <c r="E43">
        <v>160718</v>
      </c>
      <c r="F43">
        <v>224593</v>
      </c>
      <c r="G43">
        <v>229767</v>
      </c>
      <c r="H43">
        <v>203229</v>
      </c>
      <c r="I43">
        <v>192884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1149</v>
      </c>
      <c r="B44" t="s">
        <v>1388</v>
      </c>
      <c r="C44" t="s">
        <v>869</v>
      </c>
      <c r="D44">
        <v>180173</v>
      </c>
      <c r="E44">
        <v>160561</v>
      </c>
      <c r="F44">
        <v>109462</v>
      </c>
      <c r="G44">
        <v>230132</v>
      </c>
      <c r="H44">
        <v>154203</v>
      </c>
      <c r="I44">
        <v>326894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1155</v>
      </c>
      <c r="B45" t="s">
        <v>1389</v>
      </c>
      <c r="C45" t="s">
        <v>869</v>
      </c>
      <c r="D45">
        <v>99507</v>
      </c>
      <c r="E45">
        <v>334695</v>
      </c>
      <c r="F45">
        <v>435980</v>
      </c>
      <c r="G45">
        <v>397841</v>
      </c>
      <c r="H45">
        <v>246966</v>
      </c>
      <c r="I45">
        <v>295676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1160</v>
      </c>
      <c r="B46" t="s">
        <v>1390</v>
      </c>
      <c r="C46" t="s">
        <v>869</v>
      </c>
      <c r="D46">
        <v>153565</v>
      </c>
      <c r="E46">
        <v>202961</v>
      </c>
      <c r="F46">
        <v>332278</v>
      </c>
      <c r="G46">
        <v>248483</v>
      </c>
      <c r="H46">
        <v>199797</v>
      </c>
      <c r="I46">
        <v>155788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1165</v>
      </c>
      <c r="B47" t="s">
        <v>1391</v>
      </c>
      <c r="C47" t="s">
        <v>869</v>
      </c>
      <c r="D47">
        <v>49894</v>
      </c>
      <c r="E47">
        <v>112430</v>
      </c>
      <c r="F47">
        <v>64625</v>
      </c>
      <c r="G47">
        <v>44455</v>
      </c>
      <c r="H47">
        <v>201618</v>
      </c>
      <c r="I47">
        <v>168151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1170</v>
      </c>
      <c r="B48" t="s">
        <v>1391</v>
      </c>
      <c r="C48" t="s">
        <v>869</v>
      </c>
      <c r="D48">
        <v>1125294</v>
      </c>
      <c r="E48">
        <v>1790814</v>
      </c>
      <c r="F48">
        <v>2283055</v>
      </c>
      <c r="G48">
        <v>132617</v>
      </c>
      <c r="H48">
        <v>55169</v>
      </c>
      <c r="I48">
        <v>120044</v>
      </c>
      <c r="J48">
        <v>1856860</v>
      </c>
      <c r="K48">
        <v>4400917</v>
      </c>
      <c r="L48">
        <v>1798216</v>
      </c>
      <c r="M48">
        <v>0</v>
      </c>
      <c r="N48">
        <v>0</v>
      </c>
      <c r="O48">
        <v>0</v>
      </c>
    </row>
    <row r="49" spans="1:15" x14ac:dyDescent="0.3">
      <c r="A49" t="s">
        <v>1175</v>
      </c>
      <c r="B49" t="s">
        <v>1392</v>
      </c>
      <c r="C49" t="s">
        <v>869</v>
      </c>
      <c r="D49">
        <v>426993</v>
      </c>
      <c r="E49">
        <v>593027</v>
      </c>
      <c r="F49">
        <v>582239</v>
      </c>
      <c r="G49">
        <v>0</v>
      </c>
      <c r="H49">
        <v>0</v>
      </c>
      <c r="I49">
        <v>0</v>
      </c>
      <c r="J49">
        <v>961256</v>
      </c>
      <c r="K49">
        <v>710118</v>
      </c>
      <c r="L49">
        <v>1304438</v>
      </c>
      <c r="M49">
        <v>0</v>
      </c>
      <c r="N49">
        <v>0</v>
      </c>
      <c r="O49">
        <v>0</v>
      </c>
    </row>
    <row r="50" spans="1:15" x14ac:dyDescent="0.3">
      <c r="A50" t="s">
        <v>1180</v>
      </c>
      <c r="B50" t="s">
        <v>1393</v>
      </c>
      <c r="C50" t="s">
        <v>869</v>
      </c>
      <c r="D50">
        <v>468814</v>
      </c>
      <c r="E50">
        <v>502066</v>
      </c>
      <c r="F50">
        <v>593813</v>
      </c>
      <c r="G50">
        <v>374044</v>
      </c>
      <c r="H50">
        <v>521725</v>
      </c>
      <c r="I50">
        <v>272779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1180</v>
      </c>
      <c r="B51" t="s">
        <v>1393</v>
      </c>
      <c r="C51" t="s">
        <v>869</v>
      </c>
      <c r="D51">
        <v>487775</v>
      </c>
      <c r="E51">
        <v>749728</v>
      </c>
      <c r="F51">
        <v>779552</v>
      </c>
      <c r="G51">
        <v>770929</v>
      </c>
      <c r="H51">
        <v>462427</v>
      </c>
      <c r="I51">
        <v>1281292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1186</v>
      </c>
      <c r="B52" t="s">
        <v>1394</v>
      </c>
      <c r="C52" t="s">
        <v>869</v>
      </c>
      <c r="D52">
        <v>40574</v>
      </c>
      <c r="E52">
        <v>219658</v>
      </c>
      <c r="F52">
        <v>257348</v>
      </c>
      <c r="G52">
        <v>66236</v>
      </c>
      <c r="H52">
        <v>70872</v>
      </c>
      <c r="I52">
        <v>113567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1191</v>
      </c>
      <c r="B53" t="s">
        <v>1395</v>
      </c>
      <c r="C53" t="s">
        <v>869</v>
      </c>
      <c r="D53">
        <v>32131</v>
      </c>
      <c r="E53">
        <v>73927</v>
      </c>
      <c r="F53">
        <v>108795</v>
      </c>
      <c r="G53">
        <v>307024</v>
      </c>
      <c r="H53">
        <v>118042</v>
      </c>
      <c r="I53">
        <v>326747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1196</v>
      </c>
      <c r="B54" t="s">
        <v>1396</v>
      </c>
      <c r="C54" t="s">
        <v>869</v>
      </c>
      <c r="D54">
        <v>68158</v>
      </c>
      <c r="E54">
        <v>54203</v>
      </c>
      <c r="F54">
        <v>129151</v>
      </c>
      <c r="G54">
        <v>107707</v>
      </c>
      <c r="H54">
        <v>116910</v>
      </c>
      <c r="I54">
        <v>188117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1196</v>
      </c>
      <c r="B55" t="s">
        <v>1396</v>
      </c>
      <c r="C55" t="s">
        <v>869</v>
      </c>
      <c r="D55">
        <v>61506</v>
      </c>
      <c r="E55">
        <v>128456</v>
      </c>
      <c r="F55">
        <v>21179</v>
      </c>
      <c r="G55">
        <v>20876</v>
      </c>
      <c r="H55">
        <v>63730</v>
      </c>
      <c r="I55">
        <v>100081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1196</v>
      </c>
      <c r="B56" t="s">
        <v>1396</v>
      </c>
      <c r="C56" t="s">
        <v>869</v>
      </c>
      <c r="D56">
        <v>355913</v>
      </c>
      <c r="E56">
        <v>743004</v>
      </c>
      <c r="F56">
        <v>655814</v>
      </c>
      <c r="G56">
        <v>12506</v>
      </c>
      <c r="H56">
        <v>0</v>
      </c>
      <c r="I56">
        <v>0</v>
      </c>
      <c r="J56">
        <v>611978</v>
      </c>
      <c r="K56">
        <v>621243</v>
      </c>
      <c r="L56">
        <v>451927</v>
      </c>
      <c r="M56">
        <v>0</v>
      </c>
      <c r="N56">
        <v>0</v>
      </c>
      <c r="O56">
        <v>0</v>
      </c>
    </row>
    <row r="57" spans="1:15" x14ac:dyDescent="0.3">
      <c r="A57" t="s">
        <v>1203</v>
      </c>
      <c r="B57" t="s">
        <v>1397</v>
      </c>
      <c r="C57" t="s">
        <v>869</v>
      </c>
      <c r="D57">
        <v>55238</v>
      </c>
      <c r="E57">
        <v>131307</v>
      </c>
      <c r="F57">
        <v>109973</v>
      </c>
      <c r="G57">
        <v>61348</v>
      </c>
      <c r="H57">
        <v>169191</v>
      </c>
      <c r="I57">
        <v>104879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1208</v>
      </c>
      <c r="B58" t="s">
        <v>1398</v>
      </c>
      <c r="C58" t="s">
        <v>869</v>
      </c>
      <c r="D58">
        <v>1049125</v>
      </c>
      <c r="E58">
        <v>1064175</v>
      </c>
      <c r="F58">
        <v>663445</v>
      </c>
      <c r="G58">
        <v>1123990</v>
      </c>
      <c r="H58">
        <v>806664</v>
      </c>
      <c r="I58">
        <v>1540320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1213</v>
      </c>
      <c r="B59" t="s">
        <v>1399</v>
      </c>
      <c r="C59" t="s">
        <v>869</v>
      </c>
      <c r="D59">
        <v>114911</v>
      </c>
      <c r="E59">
        <v>198453</v>
      </c>
      <c r="F59">
        <v>105680</v>
      </c>
      <c r="G59">
        <v>199927</v>
      </c>
      <c r="H59">
        <v>92661</v>
      </c>
      <c r="I59">
        <v>130295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1218</v>
      </c>
      <c r="B60" t="s">
        <v>1400</v>
      </c>
      <c r="C60" t="s">
        <v>869</v>
      </c>
      <c r="D60">
        <v>48943</v>
      </c>
      <c r="E60">
        <v>23803</v>
      </c>
      <c r="F60">
        <v>149883</v>
      </c>
      <c r="G60">
        <v>145671</v>
      </c>
      <c r="H60">
        <v>202215</v>
      </c>
      <c r="I60">
        <v>136421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1223</v>
      </c>
      <c r="B61" t="s">
        <v>1401</v>
      </c>
      <c r="C61" t="s">
        <v>869</v>
      </c>
      <c r="D61">
        <v>39078</v>
      </c>
      <c r="E61">
        <v>18755</v>
      </c>
      <c r="F61">
        <v>95922</v>
      </c>
      <c r="G61">
        <v>173938</v>
      </c>
      <c r="H61">
        <v>41354</v>
      </c>
      <c r="I61">
        <v>132834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1228</v>
      </c>
      <c r="B62" t="s">
        <v>1402</v>
      </c>
      <c r="C62" t="s">
        <v>869</v>
      </c>
      <c r="D62">
        <v>28934</v>
      </c>
      <c r="E62">
        <v>0</v>
      </c>
      <c r="F62">
        <v>120378</v>
      </c>
      <c r="G62">
        <v>19386</v>
      </c>
      <c r="H62">
        <v>29447</v>
      </c>
      <c r="I62">
        <v>77074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1233</v>
      </c>
      <c r="B63" t="s">
        <v>1403</v>
      </c>
      <c r="C63" t="s">
        <v>869</v>
      </c>
      <c r="D63">
        <v>121985</v>
      </c>
      <c r="E63">
        <v>181296</v>
      </c>
      <c r="F63">
        <v>185761</v>
      </c>
      <c r="G63">
        <v>100960</v>
      </c>
      <c r="H63">
        <v>201687</v>
      </c>
      <c r="I63">
        <v>180219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1233</v>
      </c>
      <c r="B64" t="s">
        <v>1403</v>
      </c>
      <c r="C64" t="s">
        <v>869</v>
      </c>
      <c r="D64">
        <v>24947</v>
      </c>
      <c r="E64">
        <v>247841</v>
      </c>
      <c r="F64">
        <v>205772</v>
      </c>
      <c r="G64">
        <v>89053</v>
      </c>
      <c r="H64">
        <v>166342</v>
      </c>
      <c r="I64">
        <v>278069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1239</v>
      </c>
      <c r="B65" t="s">
        <v>1404</v>
      </c>
      <c r="C65" t="s">
        <v>869</v>
      </c>
      <c r="D65">
        <v>252264</v>
      </c>
      <c r="E65">
        <v>907765</v>
      </c>
      <c r="F65">
        <v>552729</v>
      </c>
      <c r="G65">
        <v>0</v>
      </c>
      <c r="H65">
        <v>0</v>
      </c>
      <c r="I65">
        <v>0</v>
      </c>
      <c r="J65">
        <v>453661</v>
      </c>
      <c r="K65">
        <v>908128</v>
      </c>
      <c r="L65">
        <v>697431</v>
      </c>
      <c r="M65">
        <v>0</v>
      </c>
      <c r="N65">
        <v>0</v>
      </c>
      <c r="O65">
        <v>0</v>
      </c>
    </row>
    <row r="66" spans="1:15" x14ac:dyDescent="0.3">
      <c r="A66" t="s">
        <v>1244</v>
      </c>
      <c r="B66" t="s">
        <v>1405</v>
      </c>
      <c r="C66" t="s">
        <v>869</v>
      </c>
      <c r="D66">
        <v>39191</v>
      </c>
      <c r="E66">
        <v>60278</v>
      </c>
      <c r="F66">
        <v>35835</v>
      </c>
      <c r="G66">
        <v>77618</v>
      </c>
      <c r="H66">
        <v>65081</v>
      </c>
      <c r="I66">
        <v>46566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1249</v>
      </c>
      <c r="B67" t="s">
        <v>1406</v>
      </c>
      <c r="C67" t="s">
        <v>869</v>
      </c>
      <c r="D67">
        <v>829838</v>
      </c>
      <c r="E67">
        <v>530907</v>
      </c>
      <c r="F67">
        <v>353859</v>
      </c>
      <c r="G67">
        <v>324314</v>
      </c>
      <c r="H67">
        <v>475346</v>
      </c>
      <c r="I67">
        <v>459254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1249</v>
      </c>
      <c r="B68" t="s">
        <v>1406</v>
      </c>
      <c r="C68" t="s">
        <v>869</v>
      </c>
      <c r="D68">
        <v>829838</v>
      </c>
      <c r="E68">
        <v>374789</v>
      </c>
      <c r="F68">
        <v>247504</v>
      </c>
      <c r="G68">
        <v>296745</v>
      </c>
      <c r="H68">
        <v>407267</v>
      </c>
      <c r="I68">
        <v>440866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1255</v>
      </c>
      <c r="B69" t="s">
        <v>1407</v>
      </c>
      <c r="C69" t="s">
        <v>869</v>
      </c>
      <c r="D69">
        <v>66610</v>
      </c>
      <c r="E69">
        <v>89059</v>
      </c>
      <c r="F69">
        <v>102610</v>
      </c>
      <c r="G69">
        <v>47427</v>
      </c>
      <c r="H69">
        <v>105328</v>
      </c>
      <c r="I69">
        <v>95245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1260</v>
      </c>
      <c r="B70" t="s">
        <v>1408</v>
      </c>
      <c r="C70" t="s">
        <v>869</v>
      </c>
      <c r="D70">
        <v>30137</v>
      </c>
      <c r="E70">
        <v>58171</v>
      </c>
      <c r="F70">
        <v>75888</v>
      </c>
      <c r="G70">
        <v>0</v>
      </c>
      <c r="H70">
        <v>0</v>
      </c>
      <c r="I70">
        <v>0</v>
      </c>
      <c r="J70">
        <v>27541</v>
      </c>
      <c r="K70">
        <v>51643</v>
      </c>
      <c r="L70">
        <v>27299</v>
      </c>
      <c r="M70">
        <v>0</v>
      </c>
      <c r="N70">
        <v>0</v>
      </c>
      <c r="O70">
        <v>0</v>
      </c>
    </row>
    <row r="71" spans="1:15" x14ac:dyDescent="0.3">
      <c r="A71" t="s">
        <v>1265</v>
      </c>
      <c r="B71" t="s">
        <v>1409</v>
      </c>
      <c r="C71" t="s">
        <v>869</v>
      </c>
      <c r="D71">
        <v>57519</v>
      </c>
      <c r="E71">
        <v>175876</v>
      </c>
      <c r="F71">
        <v>94406</v>
      </c>
      <c r="G71">
        <v>78706</v>
      </c>
      <c r="H71">
        <v>93015</v>
      </c>
      <c r="I71">
        <v>128748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1265</v>
      </c>
      <c r="B72" t="s">
        <v>1409</v>
      </c>
      <c r="C72" t="s">
        <v>869</v>
      </c>
      <c r="D72">
        <v>138061</v>
      </c>
      <c r="E72">
        <v>80591</v>
      </c>
      <c r="F72">
        <v>147105</v>
      </c>
      <c r="G72">
        <v>90517</v>
      </c>
      <c r="H72">
        <v>100647</v>
      </c>
      <c r="I72">
        <v>197518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1271</v>
      </c>
      <c r="B73" t="s">
        <v>1410</v>
      </c>
      <c r="C73" t="s">
        <v>869</v>
      </c>
      <c r="D73">
        <v>70448</v>
      </c>
      <c r="E73">
        <v>46556</v>
      </c>
      <c r="F73">
        <v>52224</v>
      </c>
      <c r="G73">
        <v>0</v>
      </c>
      <c r="H73">
        <v>0</v>
      </c>
      <c r="I73">
        <v>0</v>
      </c>
      <c r="J73">
        <v>97152</v>
      </c>
      <c r="K73">
        <v>97784</v>
      </c>
      <c r="L73">
        <v>121310</v>
      </c>
      <c r="M73">
        <v>0</v>
      </c>
      <c r="N73">
        <v>0</v>
      </c>
      <c r="O73">
        <v>0</v>
      </c>
    </row>
    <row r="74" spans="1:15" x14ac:dyDescent="0.3">
      <c r="A74" t="s">
        <v>1276</v>
      </c>
      <c r="B74" t="s">
        <v>1411</v>
      </c>
      <c r="C74" t="s">
        <v>869</v>
      </c>
      <c r="D74">
        <v>320605</v>
      </c>
      <c r="E74">
        <v>308459</v>
      </c>
      <c r="F74">
        <v>311796</v>
      </c>
      <c r="G74">
        <v>444382</v>
      </c>
      <c r="H74">
        <v>344425</v>
      </c>
      <c r="I74">
        <v>409801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1281</v>
      </c>
      <c r="B75" t="s">
        <v>1412</v>
      </c>
      <c r="C75" t="s">
        <v>869</v>
      </c>
      <c r="D75">
        <v>217137</v>
      </c>
      <c r="E75">
        <v>231747</v>
      </c>
      <c r="F75">
        <v>129141</v>
      </c>
      <c r="G75">
        <v>425405</v>
      </c>
      <c r="H75">
        <v>118643</v>
      </c>
      <c r="I75">
        <v>305309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1286</v>
      </c>
      <c r="B76" t="s">
        <v>1413</v>
      </c>
      <c r="C76" t="s">
        <v>869</v>
      </c>
      <c r="D76">
        <v>422964</v>
      </c>
      <c r="E76">
        <v>635185</v>
      </c>
      <c r="F76">
        <v>129301</v>
      </c>
      <c r="G76">
        <v>397601</v>
      </c>
      <c r="H76">
        <v>952330</v>
      </c>
      <c r="I76">
        <v>958068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1291</v>
      </c>
      <c r="B77" t="s">
        <v>1414</v>
      </c>
      <c r="C77" t="s">
        <v>869</v>
      </c>
      <c r="D77">
        <v>67635</v>
      </c>
      <c r="E77">
        <v>70317</v>
      </c>
      <c r="F77">
        <v>66820</v>
      </c>
      <c r="G77">
        <v>74889</v>
      </c>
      <c r="H77">
        <v>41433</v>
      </c>
      <c r="I77">
        <v>27701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1296</v>
      </c>
      <c r="B78" t="s">
        <v>1415</v>
      </c>
      <c r="C78" t="s">
        <v>869</v>
      </c>
      <c r="D78">
        <v>19579</v>
      </c>
      <c r="E78">
        <v>81562</v>
      </c>
      <c r="F78">
        <v>163913</v>
      </c>
      <c r="G78">
        <v>129688</v>
      </c>
      <c r="H78">
        <v>162838</v>
      </c>
      <c r="I78">
        <v>212908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1301</v>
      </c>
      <c r="B79" t="s">
        <v>1416</v>
      </c>
      <c r="C79" t="s">
        <v>869</v>
      </c>
      <c r="D79">
        <v>18863</v>
      </c>
      <c r="E79">
        <v>58163</v>
      </c>
      <c r="F79">
        <v>18443</v>
      </c>
      <c r="G79">
        <v>135361</v>
      </c>
      <c r="H79">
        <v>248508</v>
      </c>
      <c r="I79">
        <v>123856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1306</v>
      </c>
      <c r="B80" t="s">
        <v>1417</v>
      </c>
      <c r="C80" t="s">
        <v>869</v>
      </c>
      <c r="D80">
        <v>882139</v>
      </c>
      <c r="E80">
        <v>1219771</v>
      </c>
      <c r="F80">
        <v>1105861</v>
      </c>
      <c r="G80">
        <v>1446883</v>
      </c>
      <c r="H80">
        <v>1005888</v>
      </c>
      <c r="I80">
        <v>1640110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1306</v>
      </c>
      <c r="B81" t="s">
        <v>1417</v>
      </c>
      <c r="C81" t="s">
        <v>869</v>
      </c>
      <c r="D81">
        <v>1115505</v>
      </c>
      <c r="E81">
        <v>1422245</v>
      </c>
      <c r="F81">
        <v>1863640</v>
      </c>
      <c r="G81">
        <v>1200201</v>
      </c>
      <c r="H81">
        <v>1143930</v>
      </c>
      <c r="I81">
        <v>1436023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1312</v>
      </c>
      <c r="B82" t="s">
        <v>1418</v>
      </c>
      <c r="C82" t="s">
        <v>869</v>
      </c>
      <c r="D82">
        <v>1030435</v>
      </c>
      <c r="E82">
        <v>1677710</v>
      </c>
      <c r="F82">
        <v>1759258</v>
      </c>
      <c r="G82">
        <v>1509733</v>
      </c>
      <c r="H82">
        <v>1417228</v>
      </c>
      <c r="I82">
        <v>1818654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592</v>
      </c>
      <c r="B83" t="s">
        <v>1419</v>
      </c>
      <c r="C83" t="s">
        <v>594</v>
      </c>
      <c r="D83">
        <v>9740</v>
      </c>
      <c r="E83">
        <v>10477</v>
      </c>
      <c r="F83">
        <v>10595</v>
      </c>
      <c r="G83">
        <v>25530</v>
      </c>
      <c r="H83">
        <v>31668</v>
      </c>
      <c r="I83">
        <v>62810</v>
      </c>
      <c r="J83">
        <v>41279</v>
      </c>
      <c r="K83">
        <v>59763</v>
      </c>
      <c r="L83">
        <v>28084</v>
      </c>
      <c r="M83">
        <v>111730</v>
      </c>
      <c r="N83">
        <v>30806</v>
      </c>
      <c r="O83">
        <v>48541</v>
      </c>
    </row>
    <row r="84" spans="1:15" x14ac:dyDescent="0.3">
      <c r="A84" t="s">
        <v>626</v>
      </c>
      <c r="B84" t="s">
        <v>1420</v>
      </c>
      <c r="C84" t="s">
        <v>594</v>
      </c>
      <c r="D84">
        <v>90235</v>
      </c>
      <c r="E84">
        <v>221007</v>
      </c>
      <c r="F84">
        <v>100971</v>
      </c>
      <c r="G84">
        <v>353414</v>
      </c>
      <c r="H84">
        <v>239308</v>
      </c>
      <c r="I84">
        <v>485140</v>
      </c>
      <c r="J84">
        <v>181781</v>
      </c>
      <c r="K84">
        <v>223775</v>
      </c>
      <c r="L84">
        <v>218788</v>
      </c>
      <c r="M84">
        <v>547035</v>
      </c>
      <c r="N84">
        <v>642526</v>
      </c>
      <c r="O84">
        <v>101394</v>
      </c>
    </row>
    <row r="85" spans="1:15" x14ac:dyDescent="0.3">
      <c r="A85" t="s">
        <v>626</v>
      </c>
      <c r="B85" t="s">
        <v>1420</v>
      </c>
      <c r="C85" t="s">
        <v>594</v>
      </c>
      <c r="D85">
        <v>542813</v>
      </c>
      <c r="E85">
        <v>244766</v>
      </c>
      <c r="F85">
        <v>134373</v>
      </c>
      <c r="G85">
        <v>353414</v>
      </c>
      <c r="H85">
        <v>376834</v>
      </c>
      <c r="I85">
        <v>485140</v>
      </c>
      <c r="J85">
        <v>232078</v>
      </c>
      <c r="K85">
        <v>266100</v>
      </c>
      <c r="L85">
        <v>298546</v>
      </c>
      <c r="M85">
        <v>547035</v>
      </c>
      <c r="N85">
        <v>642526</v>
      </c>
      <c r="O85">
        <v>469758</v>
      </c>
    </row>
    <row r="86" spans="1:15" x14ac:dyDescent="0.3">
      <c r="A86" t="s">
        <v>638</v>
      </c>
      <c r="B86" t="s">
        <v>1421</v>
      </c>
      <c r="C86" t="s">
        <v>594</v>
      </c>
      <c r="D86">
        <v>244004</v>
      </c>
      <c r="E86">
        <v>97088</v>
      </c>
      <c r="F86">
        <v>94430</v>
      </c>
      <c r="G86">
        <v>157349</v>
      </c>
      <c r="H86">
        <v>182822</v>
      </c>
      <c r="I86">
        <v>139889</v>
      </c>
      <c r="J86">
        <v>317512</v>
      </c>
      <c r="K86">
        <v>274899</v>
      </c>
      <c r="L86">
        <v>159145</v>
      </c>
      <c r="M86">
        <v>362143</v>
      </c>
      <c r="N86">
        <v>359428</v>
      </c>
      <c r="O86">
        <v>84831</v>
      </c>
    </row>
    <row r="87" spans="1:15" x14ac:dyDescent="0.3">
      <c r="A87" t="s">
        <v>649</v>
      </c>
      <c r="B87" t="s">
        <v>1422</v>
      </c>
      <c r="C87" t="s">
        <v>594</v>
      </c>
      <c r="D87">
        <v>941211</v>
      </c>
      <c r="E87">
        <v>642423</v>
      </c>
      <c r="F87">
        <v>555535</v>
      </c>
      <c r="G87">
        <v>227164</v>
      </c>
      <c r="H87">
        <v>1002762</v>
      </c>
      <c r="I87">
        <v>630570</v>
      </c>
      <c r="J87">
        <v>622292</v>
      </c>
      <c r="K87">
        <v>961285</v>
      </c>
      <c r="L87">
        <v>403366</v>
      </c>
      <c r="M87">
        <v>997224</v>
      </c>
      <c r="N87">
        <v>925146</v>
      </c>
      <c r="O87">
        <v>393240</v>
      </c>
    </row>
    <row r="88" spans="1:15" x14ac:dyDescent="0.3">
      <c r="A88" t="s">
        <v>660</v>
      </c>
      <c r="B88" t="s">
        <v>1423</v>
      </c>
      <c r="C88" t="s">
        <v>594</v>
      </c>
      <c r="D88">
        <v>75995</v>
      </c>
      <c r="E88">
        <v>467023</v>
      </c>
      <c r="F88">
        <v>403625</v>
      </c>
      <c r="G88">
        <v>303605</v>
      </c>
      <c r="H88">
        <v>331395</v>
      </c>
      <c r="I88">
        <v>318695</v>
      </c>
      <c r="J88">
        <v>139761</v>
      </c>
      <c r="K88">
        <v>180490</v>
      </c>
      <c r="L88">
        <v>122084</v>
      </c>
      <c r="M88">
        <v>65707</v>
      </c>
      <c r="N88">
        <v>97613</v>
      </c>
      <c r="O88">
        <v>225772</v>
      </c>
    </row>
    <row r="89" spans="1:15" x14ac:dyDescent="0.3">
      <c r="A89" t="s">
        <v>666</v>
      </c>
      <c r="B89" t="s">
        <v>1424</v>
      </c>
      <c r="C89" t="s">
        <v>594</v>
      </c>
      <c r="D89">
        <v>3031331</v>
      </c>
      <c r="E89">
        <v>515555</v>
      </c>
      <c r="F89">
        <v>156542</v>
      </c>
      <c r="G89">
        <v>201195</v>
      </c>
      <c r="H89">
        <v>1298565</v>
      </c>
      <c r="I89">
        <v>927640</v>
      </c>
      <c r="J89">
        <v>601575</v>
      </c>
      <c r="K89">
        <v>1886949</v>
      </c>
      <c r="L89">
        <v>698070</v>
      </c>
      <c r="M89">
        <v>2025225</v>
      </c>
      <c r="N89">
        <v>955364</v>
      </c>
      <c r="O89">
        <v>655271</v>
      </c>
    </row>
    <row r="90" spans="1:15" x14ac:dyDescent="0.3">
      <c r="A90" t="s">
        <v>666</v>
      </c>
      <c r="B90" t="s">
        <v>1424</v>
      </c>
      <c r="C90" t="s">
        <v>594</v>
      </c>
      <c r="D90">
        <v>671014</v>
      </c>
      <c r="E90">
        <v>115236</v>
      </c>
      <c r="F90">
        <v>127876</v>
      </c>
      <c r="G90">
        <v>73669</v>
      </c>
      <c r="H90">
        <v>491555</v>
      </c>
      <c r="I90">
        <v>471</v>
      </c>
      <c r="J90">
        <v>162846</v>
      </c>
      <c r="K90">
        <v>910798</v>
      </c>
      <c r="L90">
        <v>534638</v>
      </c>
      <c r="M90">
        <v>450840</v>
      </c>
      <c r="N90">
        <v>258309</v>
      </c>
      <c r="O90">
        <v>130890</v>
      </c>
    </row>
    <row r="91" spans="1:15" x14ac:dyDescent="0.3">
      <c r="A91" t="s">
        <v>673</v>
      </c>
      <c r="B91" t="s">
        <v>1425</v>
      </c>
      <c r="C91" t="s">
        <v>594</v>
      </c>
      <c r="D91">
        <v>0</v>
      </c>
      <c r="E91">
        <v>11806</v>
      </c>
      <c r="F91">
        <v>32686</v>
      </c>
      <c r="G91">
        <v>9326</v>
      </c>
      <c r="H91">
        <v>20143</v>
      </c>
      <c r="I91">
        <v>0</v>
      </c>
      <c r="J91">
        <v>27479</v>
      </c>
      <c r="K91">
        <v>20818</v>
      </c>
      <c r="L91">
        <v>0</v>
      </c>
      <c r="M91">
        <v>8357</v>
      </c>
      <c r="N91">
        <v>33449</v>
      </c>
      <c r="O91">
        <v>53940</v>
      </c>
    </row>
    <row r="92" spans="1:15" x14ac:dyDescent="0.3">
      <c r="A92" t="s">
        <v>684</v>
      </c>
      <c r="B92" t="s">
        <v>1426</v>
      </c>
      <c r="C92" t="s">
        <v>594</v>
      </c>
      <c r="D92">
        <v>68501</v>
      </c>
      <c r="E92">
        <v>231749</v>
      </c>
      <c r="F92">
        <v>293655</v>
      </c>
      <c r="G92">
        <v>306036</v>
      </c>
      <c r="H92">
        <v>54260</v>
      </c>
      <c r="I92">
        <v>59076</v>
      </c>
      <c r="J92">
        <v>197025</v>
      </c>
      <c r="K92">
        <v>42875</v>
      </c>
      <c r="L92">
        <v>145855</v>
      </c>
      <c r="M92">
        <v>68595</v>
      </c>
      <c r="N92">
        <v>214789</v>
      </c>
      <c r="O92">
        <v>370314</v>
      </c>
    </row>
    <row r="93" spans="1:15" x14ac:dyDescent="0.3">
      <c r="A93" t="s">
        <v>690</v>
      </c>
      <c r="B93" t="s">
        <v>1427</v>
      </c>
      <c r="C93" t="s">
        <v>594</v>
      </c>
      <c r="D93">
        <v>126013</v>
      </c>
      <c r="E93">
        <v>91088</v>
      </c>
      <c r="F93">
        <v>394036</v>
      </c>
      <c r="G93">
        <v>153058</v>
      </c>
      <c r="H93">
        <v>334843</v>
      </c>
      <c r="I93">
        <v>429512</v>
      </c>
      <c r="J93">
        <v>353384</v>
      </c>
      <c r="K93">
        <v>412371</v>
      </c>
      <c r="L93">
        <v>310811</v>
      </c>
      <c r="M93">
        <v>298783</v>
      </c>
      <c r="N93">
        <v>131365</v>
      </c>
      <c r="O93">
        <v>129882</v>
      </c>
    </row>
    <row r="94" spans="1:15" x14ac:dyDescent="0.3">
      <c r="A94" t="s">
        <v>696</v>
      </c>
      <c r="B94" t="s">
        <v>1428</v>
      </c>
      <c r="C94" t="s">
        <v>594</v>
      </c>
      <c r="D94">
        <v>364291</v>
      </c>
      <c r="E94">
        <v>704834</v>
      </c>
      <c r="F94">
        <v>762858</v>
      </c>
      <c r="G94">
        <v>1145950</v>
      </c>
      <c r="H94">
        <v>702502</v>
      </c>
      <c r="I94">
        <v>784759</v>
      </c>
      <c r="J94">
        <v>554287</v>
      </c>
      <c r="K94">
        <v>485238</v>
      </c>
      <c r="L94">
        <v>621830</v>
      </c>
      <c r="M94">
        <v>477222</v>
      </c>
      <c r="N94">
        <v>339554</v>
      </c>
      <c r="O94">
        <v>940749</v>
      </c>
    </row>
    <row r="95" spans="1:15" x14ac:dyDescent="0.3">
      <c r="A95" t="s">
        <v>696</v>
      </c>
      <c r="B95" t="s">
        <v>1428</v>
      </c>
      <c r="C95" t="s">
        <v>594</v>
      </c>
      <c r="D95">
        <v>756169</v>
      </c>
      <c r="E95">
        <v>257507</v>
      </c>
      <c r="F95">
        <v>803269</v>
      </c>
      <c r="G95">
        <v>343881</v>
      </c>
      <c r="H95">
        <v>555711</v>
      </c>
      <c r="I95">
        <v>551149</v>
      </c>
      <c r="J95">
        <v>634981</v>
      </c>
      <c r="K95">
        <v>519370</v>
      </c>
      <c r="L95">
        <v>338674</v>
      </c>
      <c r="M95">
        <v>607248</v>
      </c>
      <c r="N95">
        <v>538494</v>
      </c>
      <c r="O95">
        <v>351498</v>
      </c>
    </row>
    <row r="96" spans="1:15" x14ac:dyDescent="0.3">
      <c r="A96" t="s">
        <v>703</v>
      </c>
      <c r="B96" t="s">
        <v>1429</v>
      </c>
      <c r="C96" t="s">
        <v>594</v>
      </c>
      <c r="D96">
        <v>3991295</v>
      </c>
      <c r="E96">
        <v>5769670</v>
      </c>
      <c r="F96">
        <v>6584922</v>
      </c>
      <c r="G96">
        <v>5443144</v>
      </c>
      <c r="H96">
        <v>4822445</v>
      </c>
      <c r="I96">
        <v>5474635</v>
      </c>
      <c r="J96">
        <v>7711728</v>
      </c>
      <c r="K96">
        <v>6155939</v>
      </c>
      <c r="L96">
        <v>6355684</v>
      </c>
      <c r="M96">
        <v>6236041</v>
      </c>
      <c r="N96">
        <v>7736153</v>
      </c>
      <c r="O96">
        <v>8535832</v>
      </c>
    </row>
    <row r="97" spans="1:15" x14ac:dyDescent="0.3">
      <c r="A97" t="s">
        <v>710</v>
      </c>
      <c r="B97" t="s">
        <v>1430</v>
      </c>
      <c r="C97" t="s">
        <v>594</v>
      </c>
      <c r="D97">
        <v>499889</v>
      </c>
      <c r="E97">
        <v>539355</v>
      </c>
      <c r="F97">
        <v>437326</v>
      </c>
      <c r="G97">
        <v>374036</v>
      </c>
      <c r="H97">
        <v>289388</v>
      </c>
      <c r="I97">
        <v>220046</v>
      </c>
      <c r="J97">
        <v>478491</v>
      </c>
      <c r="K97">
        <v>239322</v>
      </c>
      <c r="L97">
        <v>624136</v>
      </c>
      <c r="M97">
        <v>284449</v>
      </c>
      <c r="N97">
        <v>545310</v>
      </c>
      <c r="O97">
        <v>603604</v>
      </c>
    </row>
    <row r="98" spans="1:15" x14ac:dyDescent="0.3">
      <c r="A98" t="s">
        <v>716</v>
      </c>
      <c r="B98" t="s">
        <v>1431</v>
      </c>
      <c r="C98" t="s">
        <v>594</v>
      </c>
      <c r="D98">
        <v>217213</v>
      </c>
      <c r="E98">
        <v>339527</v>
      </c>
      <c r="F98">
        <v>433802</v>
      </c>
      <c r="G98">
        <v>327562</v>
      </c>
      <c r="H98">
        <v>347231</v>
      </c>
      <c r="I98">
        <v>376443</v>
      </c>
      <c r="J98">
        <v>374810</v>
      </c>
      <c r="K98">
        <v>441233</v>
      </c>
      <c r="L98">
        <v>325207</v>
      </c>
      <c r="M98">
        <v>425411</v>
      </c>
      <c r="N98">
        <v>425333</v>
      </c>
      <c r="O98">
        <v>244165</v>
      </c>
    </row>
    <row r="99" spans="1:15" x14ac:dyDescent="0.3">
      <c r="A99" t="s">
        <v>716</v>
      </c>
      <c r="B99" t="s">
        <v>1431</v>
      </c>
      <c r="C99" t="s">
        <v>594</v>
      </c>
      <c r="D99">
        <v>101393</v>
      </c>
      <c r="E99">
        <v>126641</v>
      </c>
      <c r="F99">
        <v>167751</v>
      </c>
      <c r="G99">
        <v>78270</v>
      </c>
      <c r="H99">
        <v>93309</v>
      </c>
      <c r="I99">
        <v>110490</v>
      </c>
      <c r="J99">
        <v>101586</v>
      </c>
      <c r="K99">
        <v>138159</v>
      </c>
      <c r="L99">
        <v>97432</v>
      </c>
      <c r="M99">
        <v>83197</v>
      </c>
      <c r="N99">
        <v>104446</v>
      </c>
      <c r="O99">
        <v>52635</v>
      </c>
    </row>
    <row r="100" spans="1:15" x14ac:dyDescent="0.3">
      <c r="A100" t="s">
        <v>723</v>
      </c>
      <c r="B100" t="s">
        <v>1432</v>
      </c>
      <c r="C100" t="s">
        <v>594</v>
      </c>
      <c r="D100">
        <v>1445491</v>
      </c>
      <c r="E100">
        <v>1294025</v>
      </c>
      <c r="F100">
        <v>1656410</v>
      </c>
      <c r="G100">
        <v>1298215</v>
      </c>
      <c r="H100">
        <v>1425290</v>
      </c>
      <c r="I100">
        <v>1723972</v>
      </c>
      <c r="J100">
        <v>1510540</v>
      </c>
      <c r="K100">
        <v>890596</v>
      </c>
      <c r="L100">
        <v>1238120</v>
      </c>
      <c r="M100">
        <v>646048</v>
      </c>
      <c r="N100">
        <v>1355130</v>
      </c>
      <c r="O100">
        <v>1500478</v>
      </c>
    </row>
    <row r="101" spans="1:15" x14ac:dyDescent="0.3">
      <c r="A101" t="s">
        <v>723</v>
      </c>
      <c r="B101" t="s">
        <v>1432</v>
      </c>
      <c r="C101" t="s">
        <v>594</v>
      </c>
      <c r="D101">
        <v>2752253</v>
      </c>
      <c r="E101">
        <v>1629176</v>
      </c>
      <c r="F101">
        <v>1906575</v>
      </c>
      <c r="G101">
        <v>1835235</v>
      </c>
      <c r="H101">
        <v>1538887</v>
      </c>
      <c r="I101">
        <v>1962354</v>
      </c>
      <c r="J101">
        <v>2644741</v>
      </c>
      <c r="K101">
        <v>2418842</v>
      </c>
      <c r="L101">
        <v>3264879</v>
      </c>
      <c r="M101">
        <v>2577965</v>
      </c>
      <c r="N101">
        <v>1977852</v>
      </c>
      <c r="O101">
        <v>2176287</v>
      </c>
    </row>
    <row r="102" spans="1:15" x14ac:dyDescent="0.3">
      <c r="A102" t="s">
        <v>730</v>
      </c>
      <c r="B102" t="s">
        <v>1433</v>
      </c>
      <c r="C102" t="s">
        <v>594</v>
      </c>
      <c r="D102">
        <v>367604</v>
      </c>
      <c r="E102">
        <v>280143</v>
      </c>
      <c r="F102">
        <v>341728</v>
      </c>
      <c r="G102">
        <v>374944</v>
      </c>
      <c r="H102">
        <v>390340</v>
      </c>
      <c r="I102">
        <v>503838</v>
      </c>
      <c r="J102">
        <v>519272</v>
      </c>
      <c r="K102">
        <v>434908</v>
      </c>
      <c r="L102">
        <v>589647</v>
      </c>
      <c r="M102">
        <v>739861</v>
      </c>
      <c r="N102">
        <v>459620</v>
      </c>
      <c r="O102">
        <v>316417</v>
      </c>
    </row>
    <row r="103" spans="1:15" x14ac:dyDescent="0.3">
      <c r="A103" t="s">
        <v>730</v>
      </c>
      <c r="B103" t="s">
        <v>1433</v>
      </c>
      <c r="C103" t="s">
        <v>594</v>
      </c>
      <c r="D103">
        <v>1413862</v>
      </c>
      <c r="E103">
        <v>1478656</v>
      </c>
      <c r="F103">
        <v>1381941</v>
      </c>
      <c r="G103">
        <v>1293140</v>
      </c>
      <c r="H103">
        <v>1407834</v>
      </c>
      <c r="I103">
        <v>1677490</v>
      </c>
      <c r="J103">
        <v>1646873</v>
      </c>
      <c r="K103">
        <v>1668006</v>
      </c>
      <c r="L103">
        <v>1729371</v>
      </c>
      <c r="M103">
        <v>1598022</v>
      </c>
      <c r="N103">
        <v>1569943</v>
      </c>
      <c r="O103">
        <v>1009801</v>
      </c>
    </row>
    <row r="104" spans="1:15" x14ac:dyDescent="0.3">
      <c r="A104" t="s">
        <v>737</v>
      </c>
      <c r="B104" t="s">
        <v>1434</v>
      </c>
      <c r="C104" t="s">
        <v>594</v>
      </c>
      <c r="D104">
        <v>43805</v>
      </c>
      <c r="E104">
        <v>29931</v>
      </c>
      <c r="F104">
        <v>69731</v>
      </c>
      <c r="G104">
        <v>377396</v>
      </c>
      <c r="H104">
        <v>35085</v>
      </c>
      <c r="I104">
        <v>363503</v>
      </c>
      <c r="J104">
        <v>90717</v>
      </c>
      <c r="K104">
        <v>86480</v>
      </c>
      <c r="L104">
        <v>66847</v>
      </c>
      <c r="M104">
        <v>37478</v>
      </c>
      <c r="N104">
        <v>113694</v>
      </c>
      <c r="O104">
        <v>419705</v>
      </c>
    </row>
    <row r="105" spans="1:15" x14ac:dyDescent="0.3">
      <c r="A105" t="s">
        <v>737</v>
      </c>
      <c r="B105" t="s">
        <v>1434</v>
      </c>
      <c r="C105" t="s">
        <v>594</v>
      </c>
      <c r="D105">
        <v>71397</v>
      </c>
      <c r="E105">
        <v>120556</v>
      </c>
      <c r="F105">
        <v>160043</v>
      </c>
      <c r="G105">
        <v>377396</v>
      </c>
      <c r="H105">
        <v>35508</v>
      </c>
      <c r="I105">
        <v>363503</v>
      </c>
      <c r="J105">
        <v>105635</v>
      </c>
      <c r="K105">
        <v>72818</v>
      </c>
      <c r="L105">
        <v>172744</v>
      </c>
      <c r="M105">
        <v>205009</v>
      </c>
      <c r="N105">
        <v>121567</v>
      </c>
      <c r="O105">
        <v>419705</v>
      </c>
    </row>
    <row r="106" spans="1:15" x14ac:dyDescent="0.3">
      <c r="A106" t="s">
        <v>744</v>
      </c>
      <c r="B106" t="s">
        <v>1435</v>
      </c>
      <c r="C106" t="s">
        <v>594</v>
      </c>
      <c r="D106">
        <v>0</v>
      </c>
      <c r="E106">
        <v>13593</v>
      </c>
      <c r="F106">
        <v>34505</v>
      </c>
      <c r="G106">
        <v>21534</v>
      </c>
      <c r="H106">
        <v>36724</v>
      </c>
      <c r="I106">
        <v>59071</v>
      </c>
      <c r="J106">
        <v>69925</v>
      </c>
      <c r="K106">
        <v>0</v>
      </c>
      <c r="L106">
        <v>62354</v>
      </c>
      <c r="M106">
        <v>63570</v>
      </c>
      <c r="N106">
        <v>51379</v>
      </c>
      <c r="O106">
        <v>59578</v>
      </c>
    </row>
    <row r="107" spans="1:15" x14ac:dyDescent="0.3">
      <c r="A107" t="s">
        <v>750</v>
      </c>
      <c r="B107" t="s">
        <v>1436</v>
      </c>
      <c r="C107" t="s">
        <v>594</v>
      </c>
      <c r="D107">
        <v>185704</v>
      </c>
      <c r="E107">
        <v>326365</v>
      </c>
      <c r="F107">
        <v>439003</v>
      </c>
      <c r="G107">
        <v>320483</v>
      </c>
      <c r="H107">
        <v>108923</v>
      </c>
      <c r="I107">
        <v>403607</v>
      </c>
      <c r="J107">
        <v>195510</v>
      </c>
      <c r="K107">
        <v>103270</v>
      </c>
      <c r="L107">
        <v>285972</v>
      </c>
      <c r="M107">
        <v>215650</v>
      </c>
      <c r="N107">
        <v>242438</v>
      </c>
      <c r="O107">
        <v>215642</v>
      </c>
    </row>
    <row r="108" spans="1:15" x14ac:dyDescent="0.3">
      <c r="A108" t="s">
        <v>755</v>
      </c>
      <c r="B108" t="s">
        <v>1437</v>
      </c>
      <c r="C108" t="s">
        <v>594</v>
      </c>
      <c r="D108">
        <v>155226</v>
      </c>
      <c r="E108">
        <v>198906</v>
      </c>
      <c r="F108">
        <v>113400</v>
      </c>
      <c r="G108">
        <v>108815</v>
      </c>
      <c r="H108">
        <v>179754</v>
      </c>
      <c r="I108">
        <v>135546</v>
      </c>
      <c r="J108">
        <v>197200</v>
      </c>
      <c r="K108">
        <v>179277</v>
      </c>
      <c r="L108">
        <v>180556</v>
      </c>
      <c r="M108">
        <v>132400</v>
      </c>
      <c r="N108">
        <v>162495</v>
      </c>
      <c r="O108">
        <v>146133</v>
      </c>
    </row>
    <row r="109" spans="1:15" x14ac:dyDescent="0.3">
      <c r="A109" t="s">
        <v>755</v>
      </c>
      <c r="B109" t="s">
        <v>1437</v>
      </c>
      <c r="C109" t="s">
        <v>594</v>
      </c>
      <c r="D109">
        <v>132237</v>
      </c>
      <c r="E109">
        <v>248629</v>
      </c>
      <c r="F109">
        <v>95540</v>
      </c>
      <c r="G109">
        <v>167253</v>
      </c>
      <c r="H109">
        <v>208667</v>
      </c>
      <c r="I109">
        <v>159718</v>
      </c>
      <c r="J109">
        <v>235874</v>
      </c>
      <c r="K109">
        <v>288873</v>
      </c>
      <c r="L109">
        <v>267354</v>
      </c>
      <c r="M109">
        <v>266708</v>
      </c>
      <c r="N109">
        <v>295244</v>
      </c>
      <c r="O109">
        <v>279410</v>
      </c>
    </row>
    <row r="110" spans="1:15" x14ac:dyDescent="0.3">
      <c r="A110" t="s">
        <v>755</v>
      </c>
      <c r="B110" t="s">
        <v>1437</v>
      </c>
      <c r="C110" t="s">
        <v>594</v>
      </c>
      <c r="D110">
        <v>406683</v>
      </c>
      <c r="E110">
        <v>500986</v>
      </c>
      <c r="F110">
        <v>285490</v>
      </c>
      <c r="G110">
        <v>326468</v>
      </c>
      <c r="H110">
        <v>515714</v>
      </c>
      <c r="I110">
        <v>394909</v>
      </c>
      <c r="J110">
        <v>500493</v>
      </c>
      <c r="K110">
        <v>546356</v>
      </c>
      <c r="L110">
        <v>396198</v>
      </c>
      <c r="M110">
        <v>498801</v>
      </c>
      <c r="N110">
        <v>597821</v>
      </c>
      <c r="O110">
        <v>532295</v>
      </c>
    </row>
    <row r="111" spans="1:15" x14ac:dyDescent="0.3">
      <c r="A111" t="s">
        <v>755</v>
      </c>
      <c r="B111" t="s">
        <v>1437</v>
      </c>
      <c r="C111" t="s">
        <v>594</v>
      </c>
      <c r="D111">
        <v>148940</v>
      </c>
      <c r="E111">
        <v>273607</v>
      </c>
      <c r="F111">
        <v>406048</v>
      </c>
      <c r="G111">
        <v>306501</v>
      </c>
      <c r="H111">
        <v>161921</v>
      </c>
      <c r="I111">
        <v>245464</v>
      </c>
      <c r="J111">
        <v>440156</v>
      </c>
      <c r="K111">
        <v>276165</v>
      </c>
      <c r="L111">
        <v>235027</v>
      </c>
      <c r="M111">
        <v>245041</v>
      </c>
      <c r="N111">
        <v>245833</v>
      </c>
      <c r="O111">
        <v>428902</v>
      </c>
    </row>
    <row r="112" spans="1:15" x14ac:dyDescent="0.3">
      <c r="A112" t="s">
        <v>764</v>
      </c>
      <c r="B112" t="s">
        <v>1438</v>
      </c>
      <c r="C112" t="s">
        <v>594</v>
      </c>
      <c r="D112">
        <v>48847</v>
      </c>
      <c r="E112">
        <v>53462</v>
      </c>
      <c r="F112">
        <v>16994</v>
      </c>
      <c r="G112">
        <v>24506</v>
      </c>
      <c r="H112">
        <v>48000</v>
      </c>
      <c r="I112">
        <v>48681</v>
      </c>
      <c r="J112">
        <v>58135</v>
      </c>
      <c r="K112">
        <v>34461</v>
      </c>
      <c r="L112">
        <v>70233</v>
      </c>
      <c r="M112">
        <v>51532</v>
      </c>
      <c r="N112">
        <v>23136</v>
      </c>
      <c r="O112">
        <v>23102</v>
      </c>
    </row>
    <row r="113" spans="1:15" x14ac:dyDescent="0.3">
      <c r="A113" t="s">
        <v>770</v>
      </c>
      <c r="B113" t="s">
        <v>1439</v>
      </c>
      <c r="C113" t="s">
        <v>594</v>
      </c>
      <c r="D113">
        <v>538364</v>
      </c>
      <c r="E113">
        <v>620531</v>
      </c>
      <c r="F113">
        <v>435238</v>
      </c>
      <c r="G113">
        <v>1069972</v>
      </c>
      <c r="H113">
        <v>479628</v>
      </c>
      <c r="I113">
        <v>428231</v>
      </c>
      <c r="J113">
        <v>1166082</v>
      </c>
      <c r="K113">
        <v>816523</v>
      </c>
      <c r="L113">
        <v>531335</v>
      </c>
      <c r="M113">
        <v>596816</v>
      </c>
      <c r="N113">
        <v>936585</v>
      </c>
      <c r="O113">
        <v>1038010</v>
      </c>
    </row>
    <row r="114" spans="1:15" x14ac:dyDescent="0.3">
      <c r="A114" t="s">
        <v>776</v>
      </c>
      <c r="B114" t="s">
        <v>1440</v>
      </c>
      <c r="C114" t="s">
        <v>594</v>
      </c>
      <c r="D114">
        <v>663163</v>
      </c>
      <c r="E114">
        <v>608328</v>
      </c>
      <c r="F114">
        <v>452437</v>
      </c>
      <c r="G114">
        <v>455403</v>
      </c>
      <c r="H114">
        <v>589291</v>
      </c>
      <c r="I114">
        <v>535278</v>
      </c>
      <c r="J114">
        <v>591419</v>
      </c>
      <c r="K114">
        <v>682852</v>
      </c>
      <c r="L114">
        <v>499707</v>
      </c>
      <c r="M114">
        <v>507791</v>
      </c>
      <c r="N114">
        <v>584230</v>
      </c>
      <c r="O114">
        <v>548235</v>
      </c>
    </row>
    <row r="115" spans="1:15" x14ac:dyDescent="0.3">
      <c r="A115" t="s">
        <v>776</v>
      </c>
      <c r="B115" t="s">
        <v>1440</v>
      </c>
      <c r="C115" t="s">
        <v>594</v>
      </c>
      <c r="D115">
        <v>435267</v>
      </c>
      <c r="E115">
        <v>437532</v>
      </c>
      <c r="F115">
        <v>153366</v>
      </c>
      <c r="G115">
        <v>341561</v>
      </c>
      <c r="H115">
        <v>470298</v>
      </c>
      <c r="I115">
        <v>408167</v>
      </c>
      <c r="J115">
        <v>609993</v>
      </c>
      <c r="K115">
        <v>584239</v>
      </c>
      <c r="L115">
        <v>616770</v>
      </c>
      <c r="M115">
        <v>566426</v>
      </c>
      <c r="N115">
        <v>531498</v>
      </c>
      <c r="O115">
        <v>531473</v>
      </c>
    </row>
    <row r="116" spans="1:15" x14ac:dyDescent="0.3">
      <c r="A116" t="s">
        <v>776</v>
      </c>
      <c r="B116" t="s">
        <v>1440</v>
      </c>
      <c r="C116" t="s">
        <v>594</v>
      </c>
      <c r="D116">
        <v>1561185</v>
      </c>
      <c r="E116">
        <v>1025375</v>
      </c>
      <c r="F116">
        <v>438917</v>
      </c>
      <c r="G116">
        <v>641673</v>
      </c>
      <c r="H116">
        <v>853383</v>
      </c>
      <c r="I116">
        <v>1462911</v>
      </c>
      <c r="J116">
        <v>866131</v>
      </c>
      <c r="K116">
        <v>640400</v>
      </c>
      <c r="L116">
        <v>756972</v>
      </c>
      <c r="M116">
        <v>891929</v>
      </c>
      <c r="N116">
        <v>680746</v>
      </c>
      <c r="O116">
        <v>1049874</v>
      </c>
    </row>
    <row r="117" spans="1:15" x14ac:dyDescent="0.3">
      <c r="A117" t="s">
        <v>784</v>
      </c>
      <c r="B117" t="s">
        <v>1441</v>
      </c>
      <c r="C117" t="s">
        <v>594</v>
      </c>
      <c r="D117">
        <v>107994</v>
      </c>
      <c r="E117">
        <v>271548</v>
      </c>
      <c r="F117">
        <v>432598</v>
      </c>
      <c r="G117">
        <v>178996</v>
      </c>
      <c r="H117">
        <v>157619</v>
      </c>
      <c r="I117">
        <v>188570</v>
      </c>
      <c r="J117">
        <v>244493</v>
      </c>
      <c r="K117">
        <v>223080</v>
      </c>
      <c r="L117">
        <v>136659</v>
      </c>
      <c r="M117">
        <v>172233</v>
      </c>
      <c r="N117">
        <v>140960</v>
      </c>
      <c r="O117">
        <v>298168</v>
      </c>
    </row>
    <row r="118" spans="1:15" x14ac:dyDescent="0.3">
      <c r="A118" t="s">
        <v>784</v>
      </c>
      <c r="B118" t="s">
        <v>1441</v>
      </c>
      <c r="C118" t="s">
        <v>594</v>
      </c>
      <c r="D118">
        <v>47936</v>
      </c>
      <c r="E118">
        <v>85246</v>
      </c>
      <c r="F118">
        <v>99380</v>
      </c>
      <c r="G118">
        <v>30378</v>
      </c>
      <c r="H118">
        <v>55956</v>
      </c>
      <c r="I118">
        <v>60167</v>
      </c>
      <c r="J118">
        <v>69495</v>
      </c>
      <c r="K118">
        <v>102506</v>
      </c>
      <c r="L118">
        <v>71148</v>
      </c>
      <c r="M118">
        <v>38555</v>
      </c>
      <c r="N118">
        <v>73298</v>
      </c>
      <c r="O118">
        <v>83916</v>
      </c>
    </row>
    <row r="119" spans="1:15" x14ac:dyDescent="0.3">
      <c r="A119" t="s">
        <v>791</v>
      </c>
      <c r="B119" t="s">
        <v>1442</v>
      </c>
      <c r="C119" t="s">
        <v>594</v>
      </c>
      <c r="D119">
        <v>40741</v>
      </c>
      <c r="E119">
        <v>79493</v>
      </c>
      <c r="F119">
        <v>57699</v>
      </c>
      <c r="G119">
        <v>85615</v>
      </c>
      <c r="H119">
        <v>27382</v>
      </c>
      <c r="I119">
        <v>23914</v>
      </c>
      <c r="J119">
        <v>26092</v>
      </c>
      <c r="K119">
        <v>54625</v>
      </c>
      <c r="L119">
        <v>29210</v>
      </c>
      <c r="M119">
        <v>19795</v>
      </c>
      <c r="N119">
        <v>6843</v>
      </c>
      <c r="O119">
        <v>46652</v>
      </c>
    </row>
    <row r="120" spans="1:15" x14ac:dyDescent="0.3">
      <c r="A120" t="s">
        <v>797</v>
      </c>
      <c r="B120" t="s">
        <v>1443</v>
      </c>
      <c r="C120" t="s">
        <v>594</v>
      </c>
      <c r="D120">
        <v>1118973</v>
      </c>
      <c r="E120">
        <v>987607</v>
      </c>
      <c r="F120">
        <v>523811</v>
      </c>
      <c r="G120">
        <v>1060907</v>
      </c>
      <c r="H120">
        <v>1137548</v>
      </c>
      <c r="I120">
        <v>1078676</v>
      </c>
      <c r="J120">
        <v>1076860</v>
      </c>
      <c r="K120">
        <v>1051065</v>
      </c>
      <c r="L120">
        <v>1015521</v>
      </c>
      <c r="M120">
        <v>822222</v>
      </c>
      <c r="N120">
        <v>929997</v>
      </c>
      <c r="O120">
        <v>928252</v>
      </c>
    </row>
    <row r="121" spans="1:15" x14ac:dyDescent="0.3">
      <c r="A121" t="s">
        <v>797</v>
      </c>
      <c r="B121" t="s">
        <v>1443</v>
      </c>
      <c r="C121" t="s">
        <v>594</v>
      </c>
      <c r="D121">
        <v>1206623</v>
      </c>
      <c r="E121">
        <v>1135337</v>
      </c>
      <c r="F121">
        <v>554005</v>
      </c>
      <c r="G121">
        <v>1108779</v>
      </c>
      <c r="H121">
        <v>1194077</v>
      </c>
      <c r="I121">
        <v>1264324</v>
      </c>
      <c r="J121">
        <v>1161464</v>
      </c>
      <c r="K121">
        <v>774592</v>
      </c>
      <c r="L121">
        <v>1047246</v>
      </c>
      <c r="M121">
        <v>1257305</v>
      </c>
      <c r="N121">
        <v>909409</v>
      </c>
      <c r="O121">
        <v>817733</v>
      </c>
    </row>
    <row r="122" spans="1:15" x14ac:dyDescent="0.3">
      <c r="A122" t="s">
        <v>797</v>
      </c>
      <c r="B122" t="s">
        <v>1443</v>
      </c>
      <c r="C122" t="s">
        <v>594</v>
      </c>
      <c r="D122">
        <v>1758941</v>
      </c>
      <c r="E122">
        <v>1130571</v>
      </c>
      <c r="F122">
        <v>811577</v>
      </c>
      <c r="G122">
        <v>1366583</v>
      </c>
      <c r="H122">
        <v>1408010</v>
      </c>
      <c r="I122">
        <v>1537690</v>
      </c>
      <c r="J122">
        <v>1485397</v>
      </c>
      <c r="K122">
        <v>1611521</v>
      </c>
      <c r="L122">
        <v>1629276</v>
      </c>
      <c r="M122">
        <v>1456599</v>
      </c>
      <c r="N122">
        <v>1359352</v>
      </c>
      <c r="O122">
        <v>1512183</v>
      </c>
    </row>
    <row r="123" spans="1:15" x14ac:dyDescent="0.3">
      <c r="A123" t="s">
        <v>805</v>
      </c>
      <c r="B123" t="s">
        <v>1444</v>
      </c>
      <c r="C123" t="s">
        <v>594</v>
      </c>
      <c r="D123">
        <v>0</v>
      </c>
      <c r="E123">
        <v>207241</v>
      </c>
      <c r="F123">
        <v>223315</v>
      </c>
      <c r="G123">
        <v>297186</v>
      </c>
      <c r="H123">
        <v>448714</v>
      </c>
      <c r="I123">
        <v>38992</v>
      </c>
      <c r="J123">
        <v>126693</v>
      </c>
      <c r="K123">
        <v>56477</v>
      </c>
      <c r="L123">
        <v>123410</v>
      </c>
      <c r="M123">
        <v>205480</v>
      </c>
      <c r="N123">
        <v>344522</v>
      </c>
      <c r="O123">
        <v>370651</v>
      </c>
    </row>
    <row r="124" spans="1:15" x14ac:dyDescent="0.3">
      <c r="A124" t="s">
        <v>811</v>
      </c>
      <c r="B124" t="s">
        <v>1445</v>
      </c>
      <c r="C124" t="s">
        <v>594</v>
      </c>
      <c r="D124">
        <v>349891</v>
      </c>
      <c r="E124">
        <v>437184</v>
      </c>
      <c r="F124">
        <v>213001</v>
      </c>
      <c r="G124">
        <v>296943</v>
      </c>
      <c r="H124">
        <v>269120</v>
      </c>
      <c r="I124">
        <v>363409</v>
      </c>
      <c r="J124">
        <v>491025</v>
      </c>
      <c r="K124">
        <v>275644</v>
      </c>
      <c r="L124">
        <v>407355</v>
      </c>
      <c r="M124">
        <v>316092</v>
      </c>
      <c r="N124">
        <v>380222</v>
      </c>
      <c r="O124">
        <v>288877</v>
      </c>
    </row>
    <row r="125" spans="1:15" x14ac:dyDescent="0.3">
      <c r="A125" t="s">
        <v>817</v>
      </c>
      <c r="B125" t="s">
        <v>1446</v>
      </c>
      <c r="C125" t="s">
        <v>594</v>
      </c>
      <c r="D125">
        <v>435311</v>
      </c>
      <c r="E125">
        <v>341938</v>
      </c>
      <c r="F125">
        <v>838067</v>
      </c>
      <c r="G125">
        <v>432902</v>
      </c>
      <c r="H125">
        <v>409170</v>
      </c>
      <c r="I125">
        <v>153272</v>
      </c>
      <c r="J125">
        <v>471486</v>
      </c>
      <c r="K125">
        <v>342175</v>
      </c>
      <c r="L125">
        <v>186217</v>
      </c>
      <c r="M125">
        <v>332616</v>
      </c>
      <c r="N125">
        <v>120370</v>
      </c>
      <c r="O125">
        <v>388787</v>
      </c>
    </row>
    <row r="126" spans="1:15" x14ac:dyDescent="0.3">
      <c r="A126" t="s">
        <v>823</v>
      </c>
      <c r="B126" t="s">
        <v>1447</v>
      </c>
      <c r="C126" t="s">
        <v>594</v>
      </c>
      <c r="D126">
        <v>2041163</v>
      </c>
      <c r="E126">
        <v>2351059</v>
      </c>
      <c r="F126">
        <v>1283723</v>
      </c>
      <c r="G126">
        <v>1223223</v>
      </c>
      <c r="H126">
        <v>1648140</v>
      </c>
      <c r="I126">
        <v>1438388</v>
      </c>
      <c r="J126">
        <v>1496840</v>
      </c>
      <c r="K126">
        <v>1707600</v>
      </c>
      <c r="L126">
        <v>1358217</v>
      </c>
      <c r="M126">
        <v>1105555</v>
      </c>
      <c r="N126">
        <v>1236666</v>
      </c>
      <c r="O126">
        <v>1179309</v>
      </c>
    </row>
    <row r="127" spans="1:15" x14ac:dyDescent="0.3">
      <c r="A127" t="s">
        <v>70</v>
      </c>
      <c r="B127" t="s">
        <v>1448</v>
      </c>
      <c r="C127" t="s">
        <v>72</v>
      </c>
      <c r="D127">
        <v>187814</v>
      </c>
      <c r="E127">
        <v>279076</v>
      </c>
      <c r="F127">
        <v>216202</v>
      </c>
      <c r="G127">
        <v>152121</v>
      </c>
      <c r="H127">
        <v>140604</v>
      </c>
      <c r="I127">
        <v>179974</v>
      </c>
      <c r="J127">
        <v>123075</v>
      </c>
      <c r="K127">
        <v>148550</v>
      </c>
      <c r="L127">
        <v>91082</v>
      </c>
      <c r="M127">
        <v>186897</v>
      </c>
      <c r="N127">
        <v>200336</v>
      </c>
      <c r="O127">
        <v>241005</v>
      </c>
    </row>
    <row r="128" spans="1:15" x14ac:dyDescent="0.3">
      <c r="A128" t="s">
        <v>70</v>
      </c>
      <c r="B128" t="s">
        <v>1448</v>
      </c>
      <c r="C128" t="s">
        <v>72</v>
      </c>
      <c r="D128">
        <v>366939</v>
      </c>
      <c r="E128">
        <v>547959</v>
      </c>
      <c r="F128">
        <v>525723</v>
      </c>
      <c r="G128">
        <v>268565</v>
      </c>
      <c r="H128">
        <v>350216</v>
      </c>
      <c r="I128">
        <v>274143</v>
      </c>
      <c r="J128">
        <v>231567</v>
      </c>
      <c r="K128">
        <v>284097</v>
      </c>
      <c r="L128">
        <v>228374</v>
      </c>
      <c r="M128">
        <v>259092</v>
      </c>
      <c r="N128">
        <v>274070</v>
      </c>
      <c r="O128">
        <v>268093</v>
      </c>
    </row>
    <row r="129" spans="1:15" x14ac:dyDescent="0.3">
      <c r="A129" t="s">
        <v>78</v>
      </c>
      <c r="B129" t="s">
        <v>78</v>
      </c>
      <c r="C129" t="s">
        <v>72</v>
      </c>
      <c r="D129">
        <v>8601148</v>
      </c>
      <c r="E129">
        <v>6530926</v>
      </c>
      <c r="F129">
        <v>5851486</v>
      </c>
      <c r="G129">
        <v>5842733</v>
      </c>
      <c r="H129">
        <v>6941370</v>
      </c>
      <c r="I129">
        <v>6513727</v>
      </c>
      <c r="J129">
        <v>5822738</v>
      </c>
      <c r="K129">
        <v>7249549</v>
      </c>
      <c r="L129">
        <v>5676420</v>
      </c>
      <c r="M129">
        <v>6368103</v>
      </c>
      <c r="N129">
        <v>6098931</v>
      </c>
      <c r="O129">
        <v>5384090</v>
      </c>
    </row>
    <row r="130" spans="1:15" x14ac:dyDescent="0.3">
      <c r="A130" t="s">
        <v>111</v>
      </c>
      <c r="B130" t="s">
        <v>1449</v>
      </c>
      <c r="C130" t="s">
        <v>113</v>
      </c>
      <c r="D130">
        <v>1920174</v>
      </c>
      <c r="E130">
        <v>2625171</v>
      </c>
      <c r="F130">
        <v>2233790</v>
      </c>
      <c r="G130">
        <v>1779704</v>
      </c>
      <c r="H130">
        <v>1170945</v>
      </c>
      <c r="I130">
        <v>2408145</v>
      </c>
      <c r="J130">
        <v>2821100</v>
      </c>
      <c r="K130">
        <v>1947268</v>
      </c>
      <c r="L130">
        <v>1559730</v>
      </c>
      <c r="M130">
        <v>2267471</v>
      </c>
      <c r="N130">
        <v>2448138</v>
      </c>
      <c r="O130">
        <v>1833421</v>
      </c>
    </row>
    <row r="131" spans="1:15" x14ac:dyDescent="0.3">
      <c r="A131" t="s">
        <v>117</v>
      </c>
      <c r="B131" t="s">
        <v>1450</v>
      </c>
      <c r="C131" t="s">
        <v>113</v>
      </c>
      <c r="D131">
        <v>751499</v>
      </c>
      <c r="E131">
        <v>894737</v>
      </c>
      <c r="F131">
        <v>830644</v>
      </c>
      <c r="G131">
        <v>766569</v>
      </c>
      <c r="H131">
        <v>841161</v>
      </c>
      <c r="I131">
        <v>1075257</v>
      </c>
      <c r="J131">
        <v>1302331</v>
      </c>
      <c r="K131">
        <v>502947</v>
      </c>
      <c r="L131">
        <v>540587</v>
      </c>
      <c r="M131">
        <v>854995</v>
      </c>
      <c r="N131">
        <v>1040879</v>
      </c>
      <c r="O131">
        <v>641596</v>
      </c>
    </row>
    <row r="132" spans="1:15" x14ac:dyDescent="0.3">
      <c r="A132" t="s">
        <v>122</v>
      </c>
      <c r="B132" t="s">
        <v>1451</v>
      </c>
      <c r="C132" t="s">
        <v>113</v>
      </c>
      <c r="D132">
        <v>1239077</v>
      </c>
      <c r="E132">
        <v>1955612</v>
      </c>
      <c r="F132">
        <v>1752643</v>
      </c>
      <c r="G132">
        <v>1226101</v>
      </c>
      <c r="H132">
        <v>1760745</v>
      </c>
      <c r="I132">
        <v>1782084</v>
      </c>
      <c r="J132">
        <v>1840291</v>
      </c>
      <c r="K132">
        <v>1669827</v>
      </c>
      <c r="L132">
        <v>1524912</v>
      </c>
      <c r="M132">
        <v>1453779</v>
      </c>
      <c r="N132">
        <v>1549854</v>
      </c>
      <c r="O132">
        <v>1583297</v>
      </c>
    </row>
    <row r="133" spans="1:15" x14ac:dyDescent="0.3">
      <c r="A133" t="s">
        <v>122</v>
      </c>
      <c r="B133" t="s">
        <v>1451</v>
      </c>
      <c r="C133" t="s">
        <v>113</v>
      </c>
      <c r="D133">
        <v>1790553</v>
      </c>
      <c r="E133">
        <v>2615184</v>
      </c>
      <c r="F133">
        <v>2214573</v>
      </c>
      <c r="G133">
        <v>1881518</v>
      </c>
      <c r="H133">
        <v>1397000</v>
      </c>
      <c r="I133">
        <v>2122566</v>
      </c>
      <c r="J133">
        <v>2485080</v>
      </c>
      <c r="K133">
        <v>1807682</v>
      </c>
      <c r="L133">
        <v>1670256</v>
      </c>
      <c r="M133">
        <v>1184419</v>
      </c>
      <c r="N133">
        <v>1671810</v>
      </c>
      <c r="O133">
        <v>1560392</v>
      </c>
    </row>
    <row r="134" spans="1:15" x14ac:dyDescent="0.3">
      <c r="A134" t="s">
        <v>142</v>
      </c>
      <c r="B134" t="s">
        <v>1452</v>
      </c>
      <c r="C134" t="s">
        <v>113</v>
      </c>
      <c r="D134">
        <v>688450</v>
      </c>
      <c r="E134">
        <v>1436980</v>
      </c>
      <c r="F134">
        <v>391690</v>
      </c>
      <c r="G134">
        <v>1351083</v>
      </c>
      <c r="H134">
        <v>541166</v>
      </c>
      <c r="I134">
        <v>172040</v>
      </c>
      <c r="J134">
        <v>1211894</v>
      </c>
      <c r="K134">
        <v>949191</v>
      </c>
      <c r="L134">
        <v>394856</v>
      </c>
      <c r="M134">
        <v>143093</v>
      </c>
      <c r="N134">
        <v>384525</v>
      </c>
      <c r="O134">
        <v>361945</v>
      </c>
    </row>
    <row r="135" spans="1:15" x14ac:dyDescent="0.3">
      <c r="A135" t="s">
        <v>152</v>
      </c>
      <c r="B135" t="s">
        <v>1453</v>
      </c>
      <c r="C135" t="s">
        <v>113</v>
      </c>
      <c r="D135">
        <v>1989632</v>
      </c>
      <c r="E135">
        <v>2558402</v>
      </c>
      <c r="F135">
        <v>1765381</v>
      </c>
      <c r="G135">
        <v>2042703</v>
      </c>
      <c r="H135">
        <v>1967703</v>
      </c>
      <c r="I135">
        <v>2839123</v>
      </c>
      <c r="J135">
        <v>2465290</v>
      </c>
      <c r="K135">
        <v>2247655</v>
      </c>
      <c r="L135">
        <v>1901196</v>
      </c>
      <c r="M135">
        <v>2632831</v>
      </c>
      <c r="N135">
        <v>2175707</v>
      </c>
      <c r="O135">
        <v>1710763</v>
      </c>
    </row>
    <row r="136" spans="1:15" x14ac:dyDescent="0.3">
      <c r="A136" t="s">
        <v>167</v>
      </c>
      <c r="B136" t="s">
        <v>1454</v>
      </c>
      <c r="C136" t="s">
        <v>113</v>
      </c>
      <c r="D136">
        <v>138410</v>
      </c>
      <c r="E136">
        <v>682877</v>
      </c>
      <c r="F136">
        <v>116700</v>
      </c>
      <c r="G136">
        <v>663345</v>
      </c>
      <c r="H136">
        <v>214384</v>
      </c>
      <c r="I136">
        <v>74737</v>
      </c>
      <c r="J136">
        <v>116592</v>
      </c>
      <c r="K136">
        <v>129970</v>
      </c>
      <c r="L136">
        <v>174915</v>
      </c>
      <c r="M136">
        <v>170061</v>
      </c>
      <c r="N136">
        <v>86942</v>
      </c>
      <c r="O136">
        <v>411421</v>
      </c>
    </row>
    <row r="137" spans="1:15" x14ac:dyDescent="0.3">
      <c r="A137" t="s">
        <v>172</v>
      </c>
      <c r="B137" t="s">
        <v>1455</v>
      </c>
      <c r="C137" t="s">
        <v>113</v>
      </c>
      <c r="D137">
        <v>46821</v>
      </c>
      <c r="E137">
        <v>86629</v>
      </c>
      <c r="F137">
        <v>45241</v>
      </c>
      <c r="G137">
        <v>57818</v>
      </c>
      <c r="H137">
        <v>50981</v>
      </c>
      <c r="I137">
        <v>77744</v>
      </c>
      <c r="J137">
        <v>72260</v>
      </c>
      <c r="K137">
        <v>14998</v>
      </c>
      <c r="L137">
        <v>28624</v>
      </c>
      <c r="M137">
        <v>67661</v>
      </c>
      <c r="N137">
        <v>57806</v>
      </c>
      <c r="O137">
        <v>58740</v>
      </c>
    </row>
    <row r="138" spans="1:15" x14ac:dyDescent="0.3">
      <c r="A138" t="s">
        <v>183</v>
      </c>
      <c r="B138" t="s">
        <v>1456</v>
      </c>
      <c r="C138" t="s">
        <v>113</v>
      </c>
      <c r="D138">
        <v>4656</v>
      </c>
      <c r="E138">
        <v>4419</v>
      </c>
      <c r="F138">
        <v>36041</v>
      </c>
      <c r="G138">
        <v>31558</v>
      </c>
      <c r="H138">
        <v>3464</v>
      </c>
      <c r="I138">
        <v>7710</v>
      </c>
      <c r="J138">
        <v>20656</v>
      </c>
      <c r="K138">
        <v>25052</v>
      </c>
      <c r="L138">
        <v>39715</v>
      </c>
      <c r="M138">
        <v>7844</v>
      </c>
      <c r="N138">
        <v>6127</v>
      </c>
      <c r="O138">
        <v>52833</v>
      </c>
    </row>
    <row r="139" spans="1:15" x14ac:dyDescent="0.3">
      <c r="A139" t="s">
        <v>188</v>
      </c>
      <c r="B139" t="s">
        <v>1457</v>
      </c>
      <c r="C139" t="s">
        <v>113</v>
      </c>
      <c r="D139">
        <v>6730</v>
      </c>
      <c r="E139">
        <v>18951</v>
      </c>
      <c r="F139">
        <v>11751</v>
      </c>
      <c r="G139">
        <v>43985</v>
      </c>
      <c r="H139">
        <v>54191</v>
      </c>
      <c r="I139">
        <v>19995</v>
      </c>
      <c r="J139">
        <v>16700</v>
      </c>
      <c r="K139">
        <v>35989</v>
      </c>
      <c r="L139">
        <v>37792</v>
      </c>
      <c r="M139">
        <v>17633</v>
      </c>
      <c r="N139">
        <v>9543</v>
      </c>
      <c r="O139">
        <v>0</v>
      </c>
    </row>
    <row r="140" spans="1:15" x14ac:dyDescent="0.3">
      <c r="A140" t="s">
        <v>193</v>
      </c>
      <c r="B140" t="s">
        <v>1458</v>
      </c>
      <c r="C140" t="s">
        <v>113</v>
      </c>
      <c r="D140">
        <v>326131</v>
      </c>
      <c r="E140">
        <v>421780</v>
      </c>
      <c r="F140">
        <v>379538</v>
      </c>
      <c r="G140">
        <v>329742</v>
      </c>
      <c r="H140">
        <v>338781</v>
      </c>
      <c r="I140">
        <v>360166</v>
      </c>
      <c r="J140">
        <v>299590</v>
      </c>
      <c r="K140">
        <v>313998</v>
      </c>
      <c r="L140">
        <v>354755</v>
      </c>
      <c r="M140">
        <v>225919</v>
      </c>
      <c r="N140">
        <v>271374</v>
      </c>
      <c r="O140">
        <v>263921</v>
      </c>
    </row>
    <row r="141" spans="1:15" x14ac:dyDescent="0.3">
      <c r="A141" t="s">
        <v>259</v>
      </c>
      <c r="B141" t="s">
        <v>1459</v>
      </c>
      <c r="C141" t="s">
        <v>261</v>
      </c>
      <c r="D141">
        <v>166237</v>
      </c>
      <c r="E141">
        <v>235098</v>
      </c>
      <c r="F141">
        <v>160704</v>
      </c>
      <c r="G141">
        <v>102166</v>
      </c>
      <c r="H141">
        <v>178445</v>
      </c>
      <c r="I141">
        <v>203137</v>
      </c>
      <c r="J141">
        <v>88534</v>
      </c>
      <c r="K141">
        <v>233879</v>
      </c>
      <c r="L141">
        <v>119439</v>
      </c>
      <c r="M141">
        <v>110396</v>
      </c>
      <c r="N141">
        <v>182785</v>
      </c>
      <c r="O141">
        <v>142794</v>
      </c>
    </row>
    <row r="142" spans="1:15" x14ac:dyDescent="0.3">
      <c r="A142" t="s">
        <v>265</v>
      </c>
      <c r="B142" t="s">
        <v>1460</v>
      </c>
      <c r="C142" t="s">
        <v>261</v>
      </c>
      <c r="D142">
        <v>207667</v>
      </c>
      <c r="E142">
        <v>365937</v>
      </c>
      <c r="F142">
        <v>451783</v>
      </c>
      <c r="G142">
        <v>354338</v>
      </c>
      <c r="H142">
        <v>189930</v>
      </c>
      <c r="I142">
        <v>215528</v>
      </c>
      <c r="J142">
        <v>252509</v>
      </c>
      <c r="K142">
        <v>251169</v>
      </c>
      <c r="L142">
        <v>269962</v>
      </c>
      <c r="M142">
        <v>212619</v>
      </c>
      <c r="N142">
        <v>259562</v>
      </c>
      <c r="O142">
        <v>367616</v>
      </c>
    </row>
    <row r="143" spans="1:15" x14ac:dyDescent="0.3">
      <c r="A143" t="s">
        <v>270</v>
      </c>
      <c r="B143" t="s">
        <v>1461</v>
      </c>
      <c r="C143" t="s">
        <v>261</v>
      </c>
      <c r="D143">
        <v>136498</v>
      </c>
      <c r="E143">
        <v>173818</v>
      </c>
      <c r="F143">
        <v>151006</v>
      </c>
      <c r="G143">
        <v>200173</v>
      </c>
      <c r="H143">
        <v>179404</v>
      </c>
      <c r="I143">
        <v>192779</v>
      </c>
      <c r="J143">
        <v>193022</v>
      </c>
      <c r="K143">
        <v>120412</v>
      </c>
      <c r="L143">
        <v>199724</v>
      </c>
      <c r="M143">
        <v>177187</v>
      </c>
      <c r="N143">
        <v>149333</v>
      </c>
      <c r="O143">
        <v>96995</v>
      </c>
    </row>
    <row r="144" spans="1:15" x14ac:dyDescent="0.3">
      <c r="A144" t="s">
        <v>275</v>
      </c>
      <c r="B144" t="s">
        <v>1462</v>
      </c>
      <c r="C144" t="s">
        <v>261</v>
      </c>
      <c r="D144">
        <v>4294</v>
      </c>
      <c r="E144">
        <v>9878</v>
      </c>
      <c r="F144">
        <v>11260</v>
      </c>
      <c r="G144">
        <v>8693</v>
      </c>
      <c r="H144">
        <v>12864</v>
      </c>
      <c r="I144">
        <v>4119</v>
      </c>
      <c r="J144">
        <v>10683</v>
      </c>
      <c r="K144">
        <v>10900</v>
      </c>
      <c r="L144">
        <v>4265</v>
      </c>
      <c r="M144">
        <v>0</v>
      </c>
      <c r="N144">
        <v>19733</v>
      </c>
      <c r="O144">
        <v>16474</v>
      </c>
    </row>
    <row r="145" spans="1:15" x14ac:dyDescent="0.3">
      <c r="A145" t="s">
        <v>85</v>
      </c>
      <c r="B145" t="s">
        <v>1463</v>
      </c>
      <c r="C145" t="s">
        <v>87</v>
      </c>
      <c r="D145">
        <v>485341</v>
      </c>
      <c r="E145">
        <v>869712</v>
      </c>
      <c r="F145">
        <v>704379</v>
      </c>
      <c r="G145">
        <v>602291</v>
      </c>
      <c r="H145">
        <v>443294</v>
      </c>
      <c r="I145">
        <v>613065</v>
      </c>
      <c r="J145">
        <v>661861</v>
      </c>
      <c r="K145">
        <v>525105</v>
      </c>
      <c r="L145">
        <v>596644</v>
      </c>
      <c r="M145">
        <v>469189</v>
      </c>
      <c r="N145">
        <v>508803</v>
      </c>
      <c r="O145">
        <v>445973</v>
      </c>
    </row>
    <row r="146" spans="1:15" x14ac:dyDescent="0.3">
      <c r="A146" t="s">
        <v>85</v>
      </c>
      <c r="B146" t="s">
        <v>1463</v>
      </c>
      <c r="C146" t="s">
        <v>87</v>
      </c>
      <c r="D146">
        <v>701434</v>
      </c>
      <c r="E146">
        <v>1207041</v>
      </c>
      <c r="F146">
        <v>856192</v>
      </c>
      <c r="G146">
        <v>1467206</v>
      </c>
      <c r="H146">
        <v>988858</v>
      </c>
      <c r="I146">
        <v>1144593</v>
      </c>
      <c r="J146">
        <v>947284</v>
      </c>
      <c r="K146">
        <v>898446</v>
      </c>
      <c r="L146">
        <v>1136367</v>
      </c>
      <c r="M146">
        <v>1851389</v>
      </c>
      <c r="N146">
        <v>2065953</v>
      </c>
      <c r="O146">
        <v>2409352</v>
      </c>
    </row>
    <row r="147" spans="1:15" x14ac:dyDescent="0.3">
      <c r="A147" t="s">
        <v>94</v>
      </c>
      <c r="B147" t="s">
        <v>1464</v>
      </c>
      <c r="C147" t="s">
        <v>87</v>
      </c>
      <c r="D147">
        <v>510225</v>
      </c>
      <c r="E147">
        <v>710996</v>
      </c>
      <c r="F147">
        <v>749278</v>
      </c>
      <c r="G147">
        <v>534044</v>
      </c>
      <c r="H147">
        <v>632284</v>
      </c>
      <c r="I147">
        <v>772743</v>
      </c>
      <c r="J147">
        <v>1058286</v>
      </c>
      <c r="K147">
        <v>618663</v>
      </c>
      <c r="L147">
        <v>1071732</v>
      </c>
      <c r="M147">
        <v>1051530</v>
      </c>
      <c r="N147">
        <v>1123543</v>
      </c>
      <c r="O147">
        <v>1006581</v>
      </c>
    </row>
    <row r="148" spans="1:15" x14ac:dyDescent="0.3">
      <c r="A148" t="s">
        <v>99</v>
      </c>
      <c r="B148" t="s">
        <v>1465</v>
      </c>
      <c r="C148" t="s">
        <v>87</v>
      </c>
      <c r="D148">
        <v>341917</v>
      </c>
      <c r="E148">
        <v>651502</v>
      </c>
      <c r="F148">
        <v>409583</v>
      </c>
      <c r="G148">
        <v>576739</v>
      </c>
      <c r="H148">
        <v>502597</v>
      </c>
      <c r="I148">
        <v>556306</v>
      </c>
      <c r="J148">
        <v>636965</v>
      </c>
      <c r="K148">
        <v>459998</v>
      </c>
      <c r="L148">
        <v>579640</v>
      </c>
      <c r="M148">
        <v>769602</v>
      </c>
      <c r="N148">
        <v>895979</v>
      </c>
      <c r="O148">
        <v>1037635</v>
      </c>
    </row>
    <row r="149" spans="1:15" x14ac:dyDescent="0.3">
      <c r="A149" t="s">
        <v>99</v>
      </c>
      <c r="B149" t="s">
        <v>1465</v>
      </c>
      <c r="C149" t="s">
        <v>87</v>
      </c>
      <c r="D149">
        <v>215374</v>
      </c>
      <c r="E149">
        <v>291272</v>
      </c>
      <c r="F149">
        <v>231248</v>
      </c>
      <c r="G149">
        <v>314208</v>
      </c>
      <c r="H149">
        <v>305212</v>
      </c>
      <c r="I149">
        <v>280437</v>
      </c>
      <c r="J149">
        <v>331741</v>
      </c>
      <c r="K149">
        <v>239065</v>
      </c>
      <c r="L149">
        <v>243474</v>
      </c>
      <c r="M149">
        <v>491905</v>
      </c>
      <c r="N149">
        <v>487154</v>
      </c>
      <c r="O149">
        <v>612170</v>
      </c>
    </row>
    <row r="150" spans="1:15" x14ac:dyDescent="0.3">
      <c r="A150" t="s">
        <v>128</v>
      </c>
      <c r="B150" t="s">
        <v>1466</v>
      </c>
      <c r="C150" t="s">
        <v>87</v>
      </c>
      <c r="D150">
        <v>11643102</v>
      </c>
      <c r="E150">
        <v>21444909</v>
      </c>
      <c r="F150">
        <v>16472250</v>
      </c>
      <c r="G150">
        <v>16449371</v>
      </c>
      <c r="H150">
        <v>13660306</v>
      </c>
      <c r="I150">
        <v>14270359</v>
      </c>
      <c r="J150">
        <v>14196585</v>
      </c>
      <c r="K150">
        <v>13628543</v>
      </c>
      <c r="L150">
        <v>13998049</v>
      </c>
      <c r="M150">
        <v>20817347</v>
      </c>
      <c r="N150">
        <v>21846261</v>
      </c>
      <c r="O150">
        <v>24764377</v>
      </c>
    </row>
    <row r="151" spans="1:15" x14ac:dyDescent="0.3">
      <c r="A151" t="s">
        <v>134</v>
      </c>
      <c r="B151" t="s">
        <v>134</v>
      </c>
      <c r="C151" t="s">
        <v>87</v>
      </c>
      <c r="D151">
        <v>1813080</v>
      </c>
      <c r="E151">
        <v>2906241</v>
      </c>
      <c r="F151">
        <v>2952975</v>
      </c>
      <c r="G151">
        <v>2363307</v>
      </c>
      <c r="H151">
        <v>2000364</v>
      </c>
      <c r="I151">
        <v>2075205</v>
      </c>
      <c r="J151">
        <v>2090433</v>
      </c>
      <c r="K151">
        <v>2155866</v>
      </c>
      <c r="L151">
        <v>2116888</v>
      </c>
      <c r="M151">
        <v>2733263</v>
      </c>
      <c r="N151">
        <v>2758569</v>
      </c>
      <c r="O151">
        <v>2888281</v>
      </c>
    </row>
    <row r="152" spans="1:15" x14ac:dyDescent="0.3">
      <c r="A152" t="s">
        <v>134</v>
      </c>
      <c r="B152" t="s">
        <v>134</v>
      </c>
      <c r="C152" t="s">
        <v>87</v>
      </c>
      <c r="D152">
        <v>3826204</v>
      </c>
      <c r="E152">
        <v>5757660</v>
      </c>
      <c r="F152">
        <v>5763865</v>
      </c>
      <c r="G152">
        <v>4695406</v>
      </c>
      <c r="H152">
        <v>4177062</v>
      </c>
      <c r="I152">
        <v>4290807</v>
      </c>
      <c r="J152">
        <v>4360258</v>
      </c>
      <c r="K152">
        <v>4108837</v>
      </c>
      <c r="L152">
        <v>4398676</v>
      </c>
      <c r="M152">
        <v>5363830</v>
      </c>
      <c r="N152">
        <v>5515198</v>
      </c>
      <c r="O152">
        <v>6216203</v>
      </c>
    </row>
    <row r="153" spans="1:15" x14ac:dyDescent="0.3">
      <c r="A153" t="s">
        <v>147</v>
      </c>
      <c r="B153" t="s">
        <v>1467</v>
      </c>
      <c r="C153" t="s">
        <v>87</v>
      </c>
      <c r="D153">
        <v>11156</v>
      </c>
      <c r="E153">
        <v>52702</v>
      </c>
      <c r="F153">
        <v>28066</v>
      </c>
      <c r="G153">
        <v>4438</v>
      </c>
      <c r="H153">
        <v>21074</v>
      </c>
      <c r="I153">
        <v>3780</v>
      </c>
      <c r="J153">
        <v>0</v>
      </c>
      <c r="K153">
        <v>13877</v>
      </c>
      <c r="L153">
        <v>0</v>
      </c>
      <c r="M153">
        <v>4747</v>
      </c>
      <c r="N153">
        <v>11813</v>
      </c>
      <c r="O153">
        <v>36805</v>
      </c>
    </row>
    <row r="154" spans="1:15" x14ac:dyDescent="0.3">
      <c r="A154" t="s">
        <v>157</v>
      </c>
      <c r="B154" t="s">
        <v>157</v>
      </c>
      <c r="C154" t="s">
        <v>87</v>
      </c>
      <c r="D154">
        <v>9551321</v>
      </c>
      <c r="E154">
        <v>20168420</v>
      </c>
      <c r="F154">
        <v>27142340</v>
      </c>
      <c r="G154">
        <v>16938588</v>
      </c>
      <c r="H154">
        <v>10708121</v>
      </c>
      <c r="I154">
        <v>13128493</v>
      </c>
      <c r="J154">
        <v>12581758</v>
      </c>
      <c r="K154">
        <v>10619491</v>
      </c>
      <c r="L154">
        <v>11017074</v>
      </c>
      <c r="M154">
        <v>10887475</v>
      </c>
      <c r="N154">
        <v>12339776</v>
      </c>
      <c r="O154">
        <v>16629987</v>
      </c>
    </row>
    <row r="155" spans="1:15" x14ac:dyDescent="0.3">
      <c r="A155" t="s">
        <v>157</v>
      </c>
      <c r="B155" t="s">
        <v>157</v>
      </c>
      <c r="C155" t="s">
        <v>87</v>
      </c>
      <c r="D155">
        <v>58618490</v>
      </c>
      <c r="E155">
        <v>108453038</v>
      </c>
      <c r="F155">
        <v>94643914</v>
      </c>
      <c r="G155">
        <v>62803255</v>
      </c>
      <c r="H155">
        <v>59453256</v>
      </c>
      <c r="I155">
        <v>59995837</v>
      </c>
      <c r="J155">
        <v>51404236</v>
      </c>
      <c r="K155">
        <v>57513618</v>
      </c>
      <c r="L155">
        <v>52348228</v>
      </c>
      <c r="M155">
        <v>61295597</v>
      </c>
      <c r="N155">
        <v>64810390</v>
      </c>
      <c r="O155">
        <v>68450769</v>
      </c>
    </row>
    <row r="156" spans="1:15" x14ac:dyDescent="0.3">
      <c r="A156" t="s">
        <v>157</v>
      </c>
      <c r="B156" t="s">
        <v>157</v>
      </c>
      <c r="C156" t="s">
        <v>87</v>
      </c>
      <c r="D156">
        <v>12766700</v>
      </c>
      <c r="E156">
        <v>18538323</v>
      </c>
      <c r="F156">
        <v>21239099</v>
      </c>
      <c r="G156">
        <v>16732633</v>
      </c>
      <c r="H156">
        <v>14180859</v>
      </c>
      <c r="I156">
        <v>14955258</v>
      </c>
      <c r="J156">
        <v>13618135</v>
      </c>
      <c r="K156">
        <v>13631788</v>
      </c>
      <c r="L156">
        <v>13278687</v>
      </c>
      <c r="M156">
        <v>15522800</v>
      </c>
      <c r="N156">
        <v>16113838</v>
      </c>
      <c r="O156">
        <v>18515775</v>
      </c>
    </row>
    <row r="157" spans="1:15" x14ac:dyDescent="0.3">
      <c r="A157" t="s">
        <v>178</v>
      </c>
      <c r="B157" t="s">
        <v>178</v>
      </c>
      <c r="C157" t="s">
        <v>87</v>
      </c>
      <c r="D157">
        <v>5542571</v>
      </c>
      <c r="E157">
        <v>7521719</v>
      </c>
      <c r="F157">
        <v>9898835</v>
      </c>
      <c r="G157">
        <v>6456215</v>
      </c>
      <c r="H157">
        <v>5524438</v>
      </c>
      <c r="I157">
        <v>5618838</v>
      </c>
      <c r="J157">
        <v>5753591</v>
      </c>
      <c r="K157">
        <v>5899004</v>
      </c>
      <c r="L157">
        <v>6065082</v>
      </c>
      <c r="M157">
        <v>5131530</v>
      </c>
      <c r="N157">
        <v>5484904</v>
      </c>
      <c r="O157">
        <v>6249443</v>
      </c>
    </row>
    <row r="158" spans="1:15" x14ac:dyDescent="0.3">
      <c r="A158" t="s">
        <v>204</v>
      </c>
      <c r="B158" t="s">
        <v>204</v>
      </c>
      <c r="C158" t="s">
        <v>87</v>
      </c>
      <c r="D158">
        <v>647157</v>
      </c>
      <c r="E158">
        <v>944105</v>
      </c>
      <c r="F158">
        <v>793921</v>
      </c>
      <c r="G158">
        <v>791560</v>
      </c>
      <c r="H158">
        <v>793239</v>
      </c>
      <c r="I158">
        <v>851810</v>
      </c>
      <c r="J158">
        <v>818823</v>
      </c>
      <c r="K158">
        <v>613254</v>
      </c>
      <c r="L158">
        <v>823085</v>
      </c>
      <c r="M158">
        <v>806941</v>
      </c>
      <c r="N158">
        <v>795977</v>
      </c>
      <c r="O158">
        <v>769389</v>
      </c>
    </row>
    <row r="159" spans="1:15" x14ac:dyDescent="0.3">
      <c r="A159" t="s">
        <v>210</v>
      </c>
      <c r="B159" t="s">
        <v>1468</v>
      </c>
      <c r="C159" t="s">
        <v>87</v>
      </c>
      <c r="D159">
        <v>565040</v>
      </c>
      <c r="E159">
        <v>704022</v>
      </c>
      <c r="F159">
        <v>628274</v>
      </c>
      <c r="G159">
        <v>679950</v>
      </c>
      <c r="H159">
        <v>658733</v>
      </c>
      <c r="I159">
        <v>660951</v>
      </c>
      <c r="J159">
        <v>671187</v>
      </c>
      <c r="K159">
        <v>545357</v>
      </c>
      <c r="L159">
        <v>874537</v>
      </c>
      <c r="M159">
        <v>649237</v>
      </c>
      <c r="N159">
        <v>661270</v>
      </c>
      <c r="O159">
        <v>495558</v>
      </c>
    </row>
    <row r="160" spans="1:15" x14ac:dyDescent="0.3">
      <c r="A160" t="s">
        <v>105</v>
      </c>
      <c r="B160" t="s">
        <v>1469</v>
      </c>
      <c r="C160" t="s">
        <v>107</v>
      </c>
      <c r="D160">
        <v>43811</v>
      </c>
      <c r="E160">
        <v>114132</v>
      </c>
      <c r="F160">
        <v>46697</v>
      </c>
      <c r="G160">
        <v>145261</v>
      </c>
      <c r="H160">
        <v>41431</v>
      </c>
      <c r="I160">
        <v>82190</v>
      </c>
      <c r="J160">
        <v>80285</v>
      </c>
      <c r="K160">
        <v>60307</v>
      </c>
      <c r="L160">
        <v>60735</v>
      </c>
      <c r="M160">
        <v>33689</v>
      </c>
      <c r="N160">
        <v>100851</v>
      </c>
      <c r="O160">
        <v>101759</v>
      </c>
    </row>
    <row r="161" spans="1:15" x14ac:dyDescent="0.3">
      <c r="A161" t="s">
        <v>253</v>
      </c>
      <c r="B161" t="s">
        <v>1470</v>
      </c>
      <c r="C161" t="s">
        <v>107</v>
      </c>
      <c r="D161">
        <v>280826</v>
      </c>
      <c r="E161">
        <v>130411</v>
      </c>
      <c r="F161">
        <v>184759</v>
      </c>
      <c r="G161">
        <v>120081</v>
      </c>
      <c r="H161">
        <v>91575</v>
      </c>
      <c r="I161">
        <v>86078</v>
      </c>
      <c r="J161">
        <v>79584</v>
      </c>
      <c r="K161">
        <v>78514</v>
      </c>
      <c r="L161">
        <v>105150</v>
      </c>
      <c r="M161">
        <v>47559</v>
      </c>
      <c r="N161">
        <v>65634</v>
      </c>
      <c r="O161">
        <v>92880</v>
      </c>
    </row>
    <row r="162" spans="1:15" x14ac:dyDescent="0.3">
      <c r="A162" t="s">
        <v>253</v>
      </c>
      <c r="B162" t="s">
        <v>1470</v>
      </c>
      <c r="C162" t="s">
        <v>107</v>
      </c>
      <c r="D162">
        <v>66271</v>
      </c>
      <c r="E162">
        <v>77690</v>
      </c>
      <c r="F162">
        <v>101755</v>
      </c>
      <c r="G162">
        <v>67684</v>
      </c>
      <c r="H162">
        <v>64181</v>
      </c>
      <c r="I162">
        <v>53775</v>
      </c>
      <c r="J162">
        <v>84219</v>
      </c>
      <c r="K162">
        <v>56403</v>
      </c>
      <c r="L162">
        <v>74615</v>
      </c>
      <c r="M162">
        <v>63068</v>
      </c>
      <c r="N162">
        <v>50765</v>
      </c>
      <c r="O162">
        <v>61043</v>
      </c>
    </row>
    <row r="163" spans="1:15" x14ac:dyDescent="0.3">
      <c r="A163" t="s">
        <v>198</v>
      </c>
      <c r="B163" t="s">
        <v>1471</v>
      </c>
      <c r="C163" t="s">
        <v>200</v>
      </c>
      <c r="D163">
        <v>297589</v>
      </c>
      <c r="E163">
        <v>557267</v>
      </c>
      <c r="F163">
        <v>385629</v>
      </c>
      <c r="G163">
        <v>462993</v>
      </c>
      <c r="H163">
        <v>151821</v>
      </c>
      <c r="I163">
        <v>325729</v>
      </c>
      <c r="J163">
        <v>323730</v>
      </c>
      <c r="K163">
        <v>297688</v>
      </c>
      <c r="L163">
        <v>163513</v>
      </c>
      <c r="M163">
        <v>311462</v>
      </c>
      <c r="N163">
        <v>567812</v>
      </c>
      <c r="O163">
        <v>746250</v>
      </c>
    </row>
    <row r="164" spans="1:15" x14ac:dyDescent="0.3">
      <c r="A164" t="s">
        <v>216</v>
      </c>
      <c r="B164" t="s">
        <v>1472</v>
      </c>
      <c r="C164" t="s">
        <v>200</v>
      </c>
      <c r="D164">
        <v>4655907</v>
      </c>
      <c r="E164">
        <v>6954782</v>
      </c>
      <c r="F164">
        <v>6987555</v>
      </c>
      <c r="G164">
        <v>4812402</v>
      </c>
      <c r="H164">
        <v>5760920</v>
      </c>
      <c r="I164">
        <v>5100329</v>
      </c>
      <c r="J164">
        <v>4388927</v>
      </c>
      <c r="K164">
        <v>5180126</v>
      </c>
      <c r="L164">
        <v>4387870</v>
      </c>
      <c r="M164">
        <v>4647685</v>
      </c>
      <c r="N164">
        <v>4762246</v>
      </c>
      <c r="O164">
        <v>4660208</v>
      </c>
    </row>
    <row r="165" spans="1:15" x14ac:dyDescent="0.3">
      <c r="A165" t="s">
        <v>216</v>
      </c>
      <c r="B165" t="s">
        <v>1472</v>
      </c>
      <c r="C165" t="s">
        <v>200</v>
      </c>
      <c r="D165">
        <v>1716260</v>
      </c>
      <c r="E165">
        <v>2018935</v>
      </c>
      <c r="F165">
        <v>2291546</v>
      </c>
      <c r="G165">
        <v>2535659</v>
      </c>
      <c r="H165">
        <v>2661400</v>
      </c>
      <c r="I165">
        <v>2560744</v>
      </c>
      <c r="J165">
        <v>2192301</v>
      </c>
      <c r="K165">
        <v>2205240</v>
      </c>
      <c r="L165">
        <v>2270759</v>
      </c>
      <c r="M165">
        <v>2396270</v>
      </c>
      <c r="N165">
        <v>2491494</v>
      </c>
      <c r="O165">
        <v>2479496</v>
      </c>
    </row>
    <row r="166" spans="1:15" x14ac:dyDescent="0.3">
      <c r="A166" t="s">
        <v>224</v>
      </c>
      <c r="B166" t="s">
        <v>1473</v>
      </c>
      <c r="C166" t="s">
        <v>200</v>
      </c>
      <c r="D166">
        <v>48547</v>
      </c>
      <c r="E166">
        <v>189397</v>
      </c>
      <c r="F166">
        <v>182465</v>
      </c>
      <c r="G166">
        <v>155212</v>
      </c>
      <c r="H166">
        <v>104608</v>
      </c>
      <c r="I166">
        <v>76989</v>
      </c>
      <c r="J166">
        <v>123416</v>
      </c>
      <c r="K166">
        <v>103817</v>
      </c>
      <c r="L166">
        <v>103059</v>
      </c>
      <c r="M166">
        <v>125597</v>
      </c>
      <c r="N166">
        <v>157147</v>
      </c>
      <c r="O166">
        <v>228608</v>
      </c>
    </row>
    <row r="167" spans="1:15" x14ac:dyDescent="0.3">
      <c r="A167" t="s">
        <v>229</v>
      </c>
      <c r="B167" t="s">
        <v>1474</v>
      </c>
      <c r="C167" t="s">
        <v>200</v>
      </c>
      <c r="D167">
        <v>241143</v>
      </c>
      <c r="E167">
        <v>181853</v>
      </c>
      <c r="F167">
        <v>55845</v>
      </c>
      <c r="G167">
        <v>207692</v>
      </c>
      <c r="H167">
        <v>279353</v>
      </c>
      <c r="I167">
        <v>318277</v>
      </c>
      <c r="J167">
        <v>175429</v>
      </c>
      <c r="K167">
        <v>255584</v>
      </c>
      <c r="L167">
        <v>147277</v>
      </c>
      <c r="M167">
        <v>395496</v>
      </c>
      <c r="N167">
        <v>365833</v>
      </c>
      <c r="O167">
        <v>134374</v>
      </c>
    </row>
    <row r="168" spans="1:15" x14ac:dyDescent="0.3">
      <c r="A168" t="s">
        <v>235</v>
      </c>
      <c r="B168" t="s">
        <v>1475</v>
      </c>
      <c r="C168" t="s">
        <v>200</v>
      </c>
      <c r="D168">
        <v>968241</v>
      </c>
      <c r="E168">
        <v>969036</v>
      </c>
      <c r="F168">
        <v>1299852</v>
      </c>
      <c r="G168">
        <v>1259238</v>
      </c>
      <c r="H168">
        <v>1258747</v>
      </c>
      <c r="I168">
        <v>1246990</v>
      </c>
      <c r="J168">
        <v>1297733</v>
      </c>
      <c r="K168">
        <v>1214041</v>
      </c>
      <c r="L168">
        <v>1276861</v>
      </c>
      <c r="M168">
        <v>1082211</v>
      </c>
      <c r="N168">
        <v>1113077</v>
      </c>
      <c r="O168">
        <v>1101525</v>
      </c>
    </row>
    <row r="169" spans="1:15" x14ac:dyDescent="0.3">
      <c r="A169" t="s">
        <v>240</v>
      </c>
      <c r="B169" t="s">
        <v>1476</v>
      </c>
      <c r="C169" t="s">
        <v>200</v>
      </c>
      <c r="D169">
        <v>78628</v>
      </c>
      <c r="E169">
        <v>201167</v>
      </c>
      <c r="F169">
        <v>234458</v>
      </c>
      <c r="G169">
        <v>142614</v>
      </c>
      <c r="H169">
        <v>102847</v>
      </c>
      <c r="I169">
        <v>62565</v>
      </c>
      <c r="J169">
        <v>79177</v>
      </c>
      <c r="K169">
        <v>177881</v>
      </c>
      <c r="L169">
        <v>101798</v>
      </c>
      <c r="M169">
        <v>62741</v>
      </c>
      <c r="N169">
        <v>85876</v>
      </c>
      <c r="O169">
        <v>88106</v>
      </c>
    </row>
    <row r="170" spans="1:15" x14ac:dyDescent="0.3">
      <c r="A170" t="s">
        <v>245</v>
      </c>
      <c r="B170" t="s">
        <v>1477</v>
      </c>
      <c r="C170" t="s">
        <v>200</v>
      </c>
      <c r="D170">
        <v>272095</v>
      </c>
      <c r="E170">
        <v>689704</v>
      </c>
      <c r="F170">
        <v>977965</v>
      </c>
      <c r="G170">
        <v>643524</v>
      </c>
      <c r="H170">
        <v>139878</v>
      </c>
      <c r="I170">
        <v>357378</v>
      </c>
      <c r="J170">
        <v>302789</v>
      </c>
      <c r="K170">
        <v>296633</v>
      </c>
      <c r="L170">
        <v>334108</v>
      </c>
      <c r="M170">
        <v>251384</v>
      </c>
      <c r="N170">
        <v>396620</v>
      </c>
      <c r="O170">
        <v>611106</v>
      </c>
    </row>
    <row r="171" spans="1:15" x14ac:dyDescent="0.3">
      <c r="A171" t="s">
        <v>245</v>
      </c>
      <c r="B171" t="s">
        <v>1477</v>
      </c>
      <c r="C171" t="s">
        <v>200</v>
      </c>
      <c r="D171">
        <v>1614297</v>
      </c>
      <c r="E171">
        <v>3998659</v>
      </c>
      <c r="F171">
        <v>3463911</v>
      </c>
      <c r="G171">
        <v>2319693</v>
      </c>
      <c r="H171">
        <v>965399</v>
      </c>
      <c r="I171">
        <v>1769599</v>
      </c>
      <c r="J171">
        <v>1781468</v>
      </c>
      <c r="K171">
        <v>1678923</v>
      </c>
      <c r="L171">
        <v>1739821</v>
      </c>
      <c r="M171">
        <v>1784572</v>
      </c>
      <c r="N171">
        <v>2226233</v>
      </c>
      <c r="O171">
        <v>2651287</v>
      </c>
    </row>
    <row r="172" spans="1:15" x14ac:dyDescent="0.3">
      <c r="A172" t="s">
        <v>245</v>
      </c>
      <c r="B172" t="s">
        <v>1477</v>
      </c>
      <c r="C172" t="s">
        <v>200</v>
      </c>
      <c r="D172">
        <v>325720</v>
      </c>
      <c r="E172">
        <v>704816</v>
      </c>
      <c r="F172">
        <v>744041</v>
      </c>
      <c r="G172">
        <v>648893</v>
      </c>
      <c r="H172">
        <v>406901</v>
      </c>
      <c r="I172">
        <v>398096</v>
      </c>
      <c r="J172">
        <v>474374</v>
      </c>
      <c r="K172">
        <v>416542</v>
      </c>
      <c r="L172">
        <v>441256</v>
      </c>
      <c r="M172">
        <v>461152</v>
      </c>
      <c r="N172">
        <v>551205</v>
      </c>
      <c r="O172">
        <v>745718</v>
      </c>
    </row>
    <row r="173" spans="1:15" x14ac:dyDescent="0.3">
      <c r="A173" t="s">
        <v>829</v>
      </c>
      <c r="B173" t="s">
        <v>1478</v>
      </c>
      <c r="C173" t="s">
        <v>831</v>
      </c>
      <c r="D173">
        <v>96695</v>
      </c>
      <c r="E173">
        <v>147651</v>
      </c>
      <c r="F173">
        <v>162952</v>
      </c>
      <c r="G173">
        <v>62507</v>
      </c>
      <c r="H173">
        <v>101152</v>
      </c>
      <c r="I173">
        <v>128852</v>
      </c>
      <c r="J173">
        <v>67890</v>
      </c>
      <c r="K173">
        <v>41078</v>
      </c>
      <c r="L173">
        <v>49351</v>
      </c>
      <c r="M173">
        <v>19193</v>
      </c>
      <c r="N173">
        <v>59377</v>
      </c>
      <c r="O173">
        <v>68284</v>
      </c>
    </row>
    <row r="174" spans="1:15" x14ac:dyDescent="0.3">
      <c r="A174" t="s">
        <v>835</v>
      </c>
      <c r="B174" t="s">
        <v>1479</v>
      </c>
      <c r="C174" t="s">
        <v>831</v>
      </c>
      <c r="D174">
        <v>50458</v>
      </c>
      <c r="E174">
        <v>147852</v>
      </c>
      <c r="F174">
        <v>159949</v>
      </c>
      <c r="G174">
        <v>82224</v>
      </c>
      <c r="H174">
        <v>17357</v>
      </c>
      <c r="I174">
        <v>57511</v>
      </c>
      <c r="J174">
        <v>76883</v>
      </c>
      <c r="K174">
        <v>66919</v>
      </c>
      <c r="L174">
        <v>34620</v>
      </c>
      <c r="M174">
        <v>37491</v>
      </c>
      <c r="N174">
        <v>44779</v>
      </c>
      <c r="O174">
        <v>35273</v>
      </c>
    </row>
    <row r="175" spans="1:15" x14ac:dyDescent="0.3">
      <c r="A175" t="s">
        <v>840</v>
      </c>
      <c r="B175" t="s">
        <v>1480</v>
      </c>
      <c r="C175" t="s">
        <v>831</v>
      </c>
      <c r="D175">
        <v>23680</v>
      </c>
      <c r="E175">
        <v>61517</v>
      </c>
      <c r="F175">
        <v>90319</v>
      </c>
      <c r="G175">
        <v>94285</v>
      </c>
      <c r="H175">
        <v>63160</v>
      </c>
      <c r="I175">
        <v>45653</v>
      </c>
      <c r="J175">
        <v>109587</v>
      </c>
      <c r="K175">
        <v>51020</v>
      </c>
      <c r="L175">
        <v>51820</v>
      </c>
      <c r="M175">
        <v>71954</v>
      </c>
      <c r="N175">
        <v>70285</v>
      </c>
      <c r="O175">
        <v>107909</v>
      </c>
    </row>
    <row r="176" spans="1:15" x14ac:dyDescent="0.3">
      <c r="A176" t="s">
        <v>845</v>
      </c>
      <c r="B176" t="s">
        <v>1481</v>
      </c>
      <c r="C176" t="s">
        <v>831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64869</v>
      </c>
      <c r="K176">
        <v>30515</v>
      </c>
      <c r="L176">
        <v>70736</v>
      </c>
      <c r="M176">
        <v>25783</v>
      </c>
      <c r="N176">
        <v>26533</v>
      </c>
      <c r="O176">
        <v>62130</v>
      </c>
    </row>
    <row r="177" spans="1:15" x14ac:dyDescent="0.3">
      <c r="A177" t="s">
        <v>850</v>
      </c>
      <c r="B177" t="s">
        <v>1482</v>
      </c>
      <c r="C177" t="s">
        <v>831</v>
      </c>
      <c r="D177">
        <v>81520</v>
      </c>
      <c r="E177">
        <v>102017</v>
      </c>
      <c r="F177">
        <v>128489</v>
      </c>
      <c r="G177">
        <v>73717</v>
      </c>
      <c r="H177">
        <v>25060</v>
      </c>
      <c r="I177">
        <v>47102</v>
      </c>
      <c r="J177">
        <v>46836</v>
      </c>
      <c r="K177">
        <v>112138</v>
      </c>
      <c r="L177">
        <v>55585</v>
      </c>
      <c r="M177">
        <v>69820</v>
      </c>
      <c r="N177">
        <v>72600</v>
      </c>
      <c r="O177">
        <v>69634</v>
      </c>
    </row>
    <row r="178" spans="1:15" x14ac:dyDescent="0.3">
      <c r="A178" t="s">
        <v>850</v>
      </c>
      <c r="B178" t="s">
        <v>1482</v>
      </c>
      <c r="C178" t="s">
        <v>831</v>
      </c>
      <c r="D178">
        <v>101675</v>
      </c>
      <c r="E178">
        <v>138713</v>
      </c>
      <c r="F178">
        <v>188893</v>
      </c>
      <c r="G178">
        <v>154925</v>
      </c>
      <c r="H178">
        <v>155827</v>
      </c>
      <c r="I178">
        <v>117169</v>
      </c>
      <c r="J178">
        <v>184779</v>
      </c>
      <c r="K178">
        <v>172470</v>
      </c>
      <c r="L178">
        <v>103494</v>
      </c>
      <c r="M178">
        <v>107954</v>
      </c>
      <c r="N178">
        <v>135933</v>
      </c>
      <c r="O178">
        <v>168780</v>
      </c>
    </row>
    <row r="179" spans="1:15" x14ac:dyDescent="0.3">
      <c r="A179" t="s">
        <v>856</v>
      </c>
      <c r="B179" t="s">
        <v>1483</v>
      </c>
      <c r="C179" t="s">
        <v>831</v>
      </c>
      <c r="D179">
        <v>57898</v>
      </c>
      <c r="E179">
        <v>75323</v>
      </c>
      <c r="F179">
        <v>132205</v>
      </c>
      <c r="G179">
        <v>89001</v>
      </c>
      <c r="H179">
        <v>21537</v>
      </c>
      <c r="I179">
        <v>89382</v>
      </c>
      <c r="J179">
        <v>114323</v>
      </c>
      <c r="K179">
        <v>59550</v>
      </c>
      <c r="L179">
        <v>106428</v>
      </c>
      <c r="M179">
        <v>51898</v>
      </c>
      <c r="N179">
        <v>66458</v>
      </c>
      <c r="O179">
        <v>65095</v>
      </c>
    </row>
    <row r="180" spans="1:15" x14ac:dyDescent="0.3">
      <c r="A180" t="s">
        <v>856</v>
      </c>
      <c r="B180" t="s">
        <v>1483</v>
      </c>
      <c r="C180" t="s">
        <v>831</v>
      </c>
      <c r="D180">
        <v>56728</v>
      </c>
      <c r="E180">
        <v>46138</v>
      </c>
      <c r="F180">
        <v>91965</v>
      </c>
      <c r="G180">
        <v>34097</v>
      </c>
      <c r="H180">
        <v>26571</v>
      </c>
      <c r="I180">
        <v>36390</v>
      </c>
      <c r="J180">
        <v>46717</v>
      </c>
      <c r="K180">
        <v>18745</v>
      </c>
      <c r="L180">
        <v>29523</v>
      </c>
      <c r="M180">
        <v>42058</v>
      </c>
      <c r="N180">
        <v>76640</v>
      </c>
      <c r="O180">
        <v>30866</v>
      </c>
    </row>
    <row r="181" spans="1:15" x14ac:dyDescent="0.3">
      <c r="A181" t="s">
        <v>862</v>
      </c>
      <c r="B181" t="s">
        <v>1484</v>
      </c>
      <c r="C181" t="s">
        <v>831</v>
      </c>
      <c r="D181">
        <v>149294</v>
      </c>
      <c r="E181">
        <v>103115</v>
      </c>
      <c r="F181">
        <v>133083</v>
      </c>
      <c r="G181">
        <v>265707</v>
      </c>
      <c r="H181">
        <v>202227</v>
      </c>
      <c r="I181">
        <v>340768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t="s">
        <v>874</v>
      </c>
      <c r="B182" t="s">
        <v>1485</v>
      </c>
      <c r="C182" t="s">
        <v>831</v>
      </c>
      <c r="D182">
        <v>179483</v>
      </c>
      <c r="E182">
        <v>213066</v>
      </c>
      <c r="F182">
        <v>311793</v>
      </c>
      <c r="G182">
        <v>218322</v>
      </c>
      <c r="H182">
        <v>289021</v>
      </c>
      <c r="I182">
        <v>155190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t="s">
        <v>879</v>
      </c>
      <c r="B183" t="s">
        <v>1486</v>
      </c>
      <c r="C183" t="s">
        <v>831</v>
      </c>
      <c r="D183">
        <v>182308</v>
      </c>
      <c r="E183">
        <v>273306</v>
      </c>
      <c r="F183">
        <v>87367</v>
      </c>
      <c r="G183">
        <v>178887</v>
      </c>
      <c r="H183">
        <v>297084</v>
      </c>
      <c r="I183">
        <v>355583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t="s">
        <v>890</v>
      </c>
      <c r="B184" t="s">
        <v>1487</v>
      </c>
      <c r="C184" t="s">
        <v>831</v>
      </c>
      <c r="D184">
        <v>136667</v>
      </c>
      <c r="E184">
        <v>310447</v>
      </c>
      <c r="F184">
        <v>78005</v>
      </c>
      <c r="G184">
        <v>0</v>
      </c>
      <c r="H184">
        <v>0</v>
      </c>
      <c r="I184">
        <v>0</v>
      </c>
      <c r="J184">
        <v>368538</v>
      </c>
      <c r="K184">
        <v>215407</v>
      </c>
      <c r="L184">
        <v>211174</v>
      </c>
      <c r="M184">
        <v>0</v>
      </c>
      <c r="N184">
        <v>0</v>
      </c>
      <c r="O184">
        <v>0</v>
      </c>
    </row>
    <row r="185" spans="1:15" x14ac:dyDescent="0.3">
      <c r="A185" t="s">
        <v>907</v>
      </c>
      <c r="B185" t="s">
        <v>1488</v>
      </c>
      <c r="C185" t="s">
        <v>831</v>
      </c>
      <c r="D185">
        <v>482710</v>
      </c>
      <c r="E185">
        <v>556056</v>
      </c>
      <c r="F185">
        <v>421015</v>
      </c>
      <c r="G185">
        <v>781524</v>
      </c>
      <c r="H185">
        <v>554877</v>
      </c>
      <c r="I185">
        <v>434684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t="s">
        <v>918</v>
      </c>
      <c r="B186" t="s">
        <v>1489</v>
      </c>
      <c r="C186" t="s">
        <v>831</v>
      </c>
      <c r="D186">
        <v>705735</v>
      </c>
      <c r="E186">
        <v>1276327</v>
      </c>
      <c r="F186">
        <v>585018</v>
      </c>
      <c r="G186">
        <v>726585</v>
      </c>
      <c r="H186">
        <v>2189610</v>
      </c>
      <c r="I186">
        <v>1555898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t="s">
        <v>923</v>
      </c>
      <c r="B187" t="s">
        <v>1490</v>
      </c>
      <c r="C187" t="s">
        <v>831</v>
      </c>
      <c r="D187">
        <v>137500</v>
      </c>
      <c r="E187">
        <v>332158</v>
      </c>
      <c r="F187">
        <v>93028</v>
      </c>
      <c r="G187">
        <v>0</v>
      </c>
      <c r="H187">
        <v>0</v>
      </c>
      <c r="I187">
        <v>0</v>
      </c>
      <c r="J187">
        <v>101739</v>
      </c>
      <c r="K187">
        <v>263545</v>
      </c>
      <c r="L187">
        <v>199541</v>
      </c>
      <c r="M187">
        <v>0</v>
      </c>
      <c r="N187">
        <v>0</v>
      </c>
      <c r="O187">
        <v>0</v>
      </c>
    </row>
    <row r="188" spans="1:15" x14ac:dyDescent="0.3">
      <c r="A188" t="s">
        <v>928</v>
      </c>
      <c r="B188" t="s">
        <v>1491</v>
      </c>
      <c r="C188" t="s">
        <v>831</v>
      </c>
      <c r="D188">
        <v>102640</v>
      </c>
      <c r="E188">
        <v>61457</v>
      </c>
      <c r="F188">
        <v>61154</v>
      </c>
      <c r="G188">
        <v>0</v>
      </c>
      <c r="H188">
        <v>0</v>
      </c>
      <c r="I188">
        <v>0</v>
      </c>
      <c r="J188">
        <v>72992</v>
      </c>
      <c r="K188">
        <v>54752</v>
      </c>
      <c r="L188">
        <v>36115</v>
      </c>
      <c r="M188">
        <v>0</v>
      </c>
      <c r="N188">
        <v>0</v>
      </c>
      <c r="O188">
        <v>0</v>
      </c>
    </row>
    <row r="189" spans="1:15" x14ac:dyDescent="0.3">
      <c r="A189" t="s">
        <v>943</v>
      </c>
      <c r="B189" t="s">
        <v>1492</v>
      </c>
      <c r="C189" t="s">
        <v>831</v>
      </c>
      <c r="D189">
        <v>437182</v>
      </c>
      <c r="E189">
        <v>153740</v>
      </c>
      <c r="F189">
        <v>438296</v>
      </c>
      <c r="G189">
        <v>235025</v>
      </c>
      <c r="H189">
        <v>306253</v>
      </c>
      <c r="I189">
        <v>386438</v>
      </c>
      <c r="J189">
        <v>0</v>
      </c>
      <c r="K189">
        <v>0</v>
      </c>
      <c r="L189">
        <v>15842</v>
      </c>
      <c r="M189">
        <v>0</v>
      </c>
      <c r="N189">
        <v>0</v>
      </c>
      <c r="O189">
        <v>0</v>
      </c>
    </row>
    <row r="190" spans="1:15" x14ac:dyDescent="0.3">
      <c r="A190" t="s">
        <v>948</v>
      </c>
      <c r="B190" t="s">
        <v>1493</v>
      </c>
      <c r="C190" t="s">
        <v>831</v>
      </c>
      <c r="D190">
        <v>997959</v>
      </c>
      <c r="E190">
        <v>1992039</v>
      </c>
      <c r="F190">
        <v>1382519</v>
      </c>
      <c r="G190">
        <v>1811859</v>
      </c>
      <c r="H190">
        <v>1586319</v>
      </c>
      <c r="I190">
        <v>2140270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t="s">
        <v>953</v>
      </c>
      <c r="B191" t="s">
        <v>1494</v>
      </c>
      <c r="C191" t="s">
        <v>831</v>
      </c>
      <c r="D191">
        <v>126254</v>
      </c>
      <c r="E191">
        <v>126589</v>
      </c>
      <c r="F191">
        <v>170443</v>
      </c>
      <c r="G191">
        <v>0</v>
      </c>
      <c r="H191">
        <v>34377</v>
      </c>
      <c r="I191">
        <v>0</v>
      </c>
      <c r="J191">
        <v>470248</v>
      </c>
      <c r="K191">
        <v>393379</v>
      </c>
      <c r="L191">
        <v>249289</v>
      </c>
      <c r="M191">
        <v>0</v>
      </c>
      <c r="N191">
        <v>0</v>
      </c>
      <c r="O191">
        <v>0</v>
      </c>
    </row>
    <row r="192" spans="1:15" x14ac:dyDescent="0.3">
      <c r="A192" t="s">
        <v>958</v>
      </c>
      <c r="B192" t="s">
        <v>1495</v>
      </c>
      <c r="C192" t="s">
        <v>831</v>
      </c>
      <c r="D192">
        <v>400988</v>
      </c>
      <c r="E192">
        <v>606610</v>
      </c>
      <c r="F192">
        <v>711421</v>
      </c>
      <c r="G192">
        <v>492937</v>
      </c>
      <c r="H192">
        <v>930044</v>
      </c>
      <c r="I192">
        <v>938641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t="s">
        <v>963</v>
      </c>
      <c r="B193" t="s">
        <v>1496</v>
      </c>
      <c r="C193" t="s">
        <v>831</v>
      </c>
      <c r="D193">
        <v>397977</v>
      </c>
      <c r="E193">
        <v>410840</v>
      </c>
      <c r="F193">
        <v>644250</v>
      </c>
      <c r="G193">
        <v>497567</v>
      </c>
      <c r="H193">
        <v>497278</v>
      </c>
      <c r="I193">
        <v>608333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973</v>
      </c>
      <c r="B194" t="s">
        <v>1497</v>
      </c>
      <c r="C194" t="s">
        <v>831</v>
      </c>
      <c r="D194">
        <v>548168</v>
      </c>
      <c r="E194">
        <v>872673</v>
      </c>
      <c r="F194">
        <v>613805</v>
      </c>
      <c r="G194">
        <v>425429</v>
      </c>
      <c r="H194">
        <v>812771</v>
      </c>
      <c r="I194">
        <v>846471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978</v>
      </c>
      <c r="B195" t="s">
        <v>1498</v>
      </c>
      <c r="C195" t="s">
        <v>831</v>
      </c>
      <c r="D195">
        <v>115491</v>
      </c>
      <c r="E195">
        <v>54438</v>
      </c>
      <c r="F195">
        <v>0</v>
      </c>
      <c r="G195">
        <v>0</v>
      </c>
      <c r="H195">
        <v>0</v>
      </c>
      <c r="I195">
        <v>0</v>
      </c>
      <c r="J195">
        <v>276174</v>
      </c>
      <c r="K195">
        <v>338559</v>
      </c>
      <c r="L195">
        <v>281058</v>
      </c>
      <c r="M195">
        <v>0</v>
      </c>
      <c r="N195">
        <v>0</v>
      </c>
      <c r="O195">
        <v>0</v>
      </c>
    </row>
    <row r="196" spans="1:15" x14ac:dyDescent="0.3">
      <c r="A196" t="s">
        <v>983</v>
      </c>
      <c r="B196" t="s">
        <v>1499</v>
      </c>
      <c r="C196" t="s">
        <v>831</v>
      </c>
      <c r="D196">
        <v>153161</v>
      </c>
      <c r="E196">
        <v>87690</v>
      </c>
      <c r="F196">
        <v>107756</v>
      </c>
      <c r="G196">
        <v>92053</v>
      </c>
      <c r="H196">
        <v>241307</v>
      </c>
      <c r="I196">
        <v>179991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t="s">
        <v>1004</v>
      </c>
      <c r="B197" t="s">
        <v>1500</v>
      </c>
      <c r="C197" t="s">
        <v>831</v>
      </c>
      <c r="D197">
        <v>193966</v>
      </c>
      <c r="E197">
        <v>238963</v>
      </c>
      <c r="F197">
        <v>285329</v>
      </c>
      <c r="G197">
        <v>0</v>
      </c>
      <c r="H197">
        <v>0</v>
      </c>
      <c r="I197">
        <v>0</v>
      </c>
      <c r="J197">
        <v>186960</v>
      </c>
      <c r="K197">
        <v>357505</v>
      </c>
      <c r="L197">
        <v>189011</v>
      </c>
      <c r="M197">
        <v>0</v>
      </c>
      <c r="N197">
        <v>0</v>
      </c>
      <c r="O197">
        <v>0</v>
      </c>
    </row>
    <row r="198" spans="1:15" x14ac:dyDescent="0.3">
      <c r="A198" t="s">
        <v>1015</v>
      </c>
      <c r="B198" t="s">
        <v>1501</v>
      </c>
      <c r="C198" t="s">
        <v>831</v>
      </c>
      <c r="D198">
        <v>240239</v>
      </c>
      <c r="E198">
        <v>95720</v>
      </c>
      <c r="F198">
        <v>91218</v>
      </c>
      <c r="G198">
        <v>0</v>
      </c>
      <c r="H198">
        <v>0</v>
      </c>
      <c r="I198">
        <v>11561</v>
      </c>
      <c r="J198">
        <v>191064</v>
      </c>
      <c r="K198">
        <v>200813</v>
      </c>
      <c r="L198">
        <v>143308</v>
      </c>
      <c r="M198">
        <v>0</v>
      </c>
      <c r="N198">
        <v>0</v>
      </c>
      <c r="O198">
        <v>0</v>
      </c>
    </row>
    <row r="199" spans="1:15" x14ac:dyDescent="0.3">
      <c r="A199" t="s">
        <v>1025</v>
      </c>
      <c r="B199" t="s">
        <v>1502</v>
      </c>
      <c r="C199" t="s">
        <v>831</v>
      </c>
      <c r="D199">
        <v>248383</v>
      </c>
      <c r="E199">
        <v>163363</v>
      </c>
      <c r="F199">
        <v>104667</v>
      </c>
      <c r="G199">
        <v>79882</v>
      </c>
      <c r="H199">
        <v>155711</v>
      </c>
      <c r="I199">
        <v>282016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t="s">
        <v>1040</v>
      </c>
      <c r="B200" t="s">
        <v>1503</v>
      </c>
      <c r="C200" t="s">
        <v>831</v>
      </c>
      <c r="D200">
        <v>377191</v>
      </c>
      <c r="E200">
        <v>408819</v>
      </c>
      <c r="F200">
        <v>303836</v>
      </c>
      <c r="G200">
        <v>272803</v>
      </c>
      <c r="H200">
        <v>318746</v>
      </c>
      <c r="I200">
        <v>124947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t="s">
        <v>1040</v>
      </c>
      <c r="B201" t="s">
        <v>1503</v>
      </c>
      <c r="C201" t="s">
        <v>831</v>
      </c>
      <c r="D201">
        <v>335894</v>
      </c>
      <c r="E201">
        <v>29135</v>
      </c>
      <c r="F201">
        <v>296302</v>
      </c>
      <c r="G201">
        <v>247259</v>
      </c>
      <c r="H201">
        <v>221157</v>
      </c>
      <c r="I201">
        <v>239177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t="s">
        <v>1051</v>
      </c>
      <c r="B202" t="s">
        <v>1504</v>
      </c>
      <c r="C202" t="s">
        <v>831</v>
      </c>
      <c r="D202">
        <v>1198167</v>
      </c>
      <c r="E202">
        <v>990264</v>
      </c>
      <c r="F202">
        <v>847744</v>
      </c>
      <c r="G202">
        <v>1085088</v>
      </c>
      <c r="H202">
        <v>643732</v>
      </c>
      <c r="I202">
        <v>680196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t="s">
        <v>1056</v>
      </c>
      <c r="B203" t="s">
        <v>1505</v>
      </c>
      <c r="C203" t="s">
        <v>831</v>
      </c>
      <c r="D203">
        <v>1920699</v>
      </c>
      <c r="E203">
        <v>1463712</v>
      </c>
      <c r="F203">
        <v>869436</v>
      </c>
      <c r="G203">
        <v>1196671</v>
      </c>
      <c r="H203">
        <v>2130889</v>
      </c>
      <c r="I203">
        <v>1680672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t="s">
        <v>1066</v>
      </c>
      <c r="B204" t="s">
        <v>1506</v>
      </c>
      <c r="C204" t="s">
        <v>831</v>
      </c>
      <c r="D204">
        <v>626612</v>
      </c>
      <c r="E204">
        <v>556795</v>
      </c>
      <c r="F204">
        <v>328901</v>
      </c>
      <c r="G204">
        <v>634628</v>
      </c>
      <c r="H204">
        <v>572325</v>
      </c>
      <c r="I204">
        <v>573807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t="s">
        <v>280</v>
      </c>
      <c r="B205" t="s">
        <v>1507</v>
      </c>
      <c r="C205" t="s">
        <v>282</v>
      </c>
      <c r="D205">
        <v>836830</v>
      </c>
      <c r="E205">
        <v>593748</v>
      </c>
      <c r="F205">
        <v>790038</v>
      </c>
      <c r="G205">
        <v>898878</v>
      </c>
      <c r="H205">
        <v>927278</v>
      </c>
      <c r="I205">
        <v>783905</v>
      </c>
      <c r="J205">
        <v>626667</v>
      </c>
      <c r="K205">
        <v>662116</v>
      </c>
      <c r="L205">
        <v>542912</v>
      </c>
      <c r="M205">
        <v>492477</v>
      </c>
      <c r="N205">
        <v>554342</v>
      </c>
      <c r="O205">
        <v>435518</v>
      </c>
    </row>
    <row r="206" spans="1:15" x14ac:dyDescent="0.3">
      <c r="A206" t="s">
        <v>287</v>
      </c>
      <c r="B206" t="s">
        <v>1508</v>
      </c>
      <c r="C206" t="s">
        <v>282</v>
      </c>
      <c r="D206">
        <v>21669004</v>
      </c>
      <c r="E206">
        <v>18384042</v>
      </c>
      <c r="F206">
        <v>20952148</v>
      </c>
      <c r="G206">
        <v>19470894</v>
      </c>
      <c r="H206">
        <v>21746188</v>
      </c>
      <c r="I206">
        <v>20248692</v>
      </c>
      <c r="J206">
        <v>15075845</v>
      </c>
      <c r="K206">
        <v>14862789</v>
      </c>
      <c r="L206">
        <v>13890389</v>
      </c>
      <c r="M206">
        <v>14710742</v>
      </c>
      <c r="N206">
        <v>14149988</v>
      </c>
      <c r="O206">
        <v>12319367</v>
      </c>
    </row>
    <row r="207" spans="1:15" x14ac:dyDescent="0.3">
      <c r="A207" t="s">
        <v>312</v>
      </c>
      <c r="B207" t="s">
        <v>312</v>
      </c>
      <c r="C207" t="s">
        <v>282</v>
      </c>
      <c r="D207">
        <v>114572552</v>
      </c>
      <c r="E207">
        <v>110787496</v>
      </c>
      <c r="F207">
        <v>128527744</v>
      </c>
      <c r="G207">
        <v>96575856</v>
      </c>
      <c r="H207">
        <v>105142104</v>
      </c>
      <c r="I207">
        <v>102199488</v>
      </c>
      <c r="J207">
        <v>68157696</v>
      </c>
      <c r="K207">
        <v>72919888</v>
      </c>
      <c r="L207">
        <v>63023436</v>
      </c>
      <c r="M207">
        <v>56387976</v>
      </c>
      <c r="N207">
        <v>59957164</v>
      </c>
      <c r="O207">
        <v>52936956</v>
      </c>
    </row>
    <row r="208" spans="1:15" x14ac:dyDescent="0.3">
      <c r="A208" t="s">
        <v>616</v>
      </c>
      <c r="B208" t="s">
        <v>1509</v>
      </c>
      <c r="C208" t="s">
        <v>282</v>
      </c>
      <c r="D208">
        <v>179958</v>
      </c>
      <c r="E208">
        <v>171262</v>
      </c>
      <c r="F208">
        <v>228887</v>
      </c>
      <c r="G208">
        <v>108316</v>
      </c>
      <c r="H208">
        <v>135129</v>
      </c>
      <c r="I208">
        <v>140799</v>
      </c>
      <c r="J208">
        <v>164358</v>
      </c>
      <c r="K208">
        <v>182547</v>
      </c>
      <c r="L208">
        <v>161738</v>
      </c>
      <c r="M208">
        <v>29256</v>
      </c>
      <c r="N208">
        <v>27325</v>
      </c>
      <c r="O208">
        <v>140545</v>
      </c>
    </row>
    <row r="209" spans="1:15" x14ac:dyDescent="0.3">
      <c r="A209" t="s">
        <v>633</v>
      </c>
      <c r="B209" t="s">
        <v>1510</v>
      </c>
      <c r="C209" t="s">
        <v>282</v>
      </c>
      <c r="D209">
        <v>1095479</v>
      </c>
      <c r="E209">
        <v>1343821</v>
      </c>
      <c r="F209">
        <v>1348152</v>
      </c>
      <c r="G209">
        <v>463870</v>
      </c>
      <c r="H209">
        <v>613420</v>
      </c>
      <c r="I209">
        <v>561797</v>
      </c>
      <c r="J209">
        <v>713662</v>
      </c>
      <c r="K209">
        <v>794739</v>
      </c>
      <c r="L209">
        <v>814985</v>
      </c>
      <c r="M209">
        <v>504630</v>
      </c>
      <c r="N209">
        <v>266914</v>
      </c>
      <c r="O209">
        <v>353273</v>
      </c>
    </row>
    <row r="210" spans="1:15" x14ac:dyDescent="0.3">
      <c r="A210" t="s">
        <v>291</v>
      </c>
      <c r="B210" t="s">
        <v>291</v>
      </c>
      <c r="C210" t="s">
        <v>293</v>
      </c>
      <c r="D210">
        <v>2264714</v>
      </c>
      <c r="E210">
        <v>2266410</v>
      </c>
      <c r="F210">
        <v>1875654</v>
      </c>
      <c r="G210">
        <v>3149957</v>
      </c>
      <c r="H210">
        <v>2940352</v>
      </c>
      <c r="I210">
        <v>3162049</v>
      </c>
      <c r="J210">
        <v>4008509</v>
      </c>
      <c r="K210">
        <v>3607883</v>
      </c>
      <c r="L210">
        <v>3980305</v>
      </c>
      <c r="M210">
        <v>5664076</v>
      </c>
      <c r="N210">
        <v>5929378</v>
      </c>
      <c r="O210">
        <v>5538895</v>
      </c>
    </row>
    <row r="211" spans="1:15" x14ac:dyDescent="0.3">
      <c r="A211" t="s">
        <v>291</v>
      </c>
      <c r="B211" t="s">
        <v>291</v>
      </c>
      <c r="C211" t="s">
        <v>293</v>
      </c>
      <c r="D211">
        <v>727483</v>
      </c>
      <c r="E211">
        <v>633117</v>
      </c>
      <c r="F211">
        <v>565948</v>
      </c>
      <c r="G211">
        <v>789988</v>
      </c>
      <c r="H211">
        <v>804048</v>
      </c>
      <c r="I211">
        <v>838578</v>
      </c>
      <c r="J211">
        <v>1088570</v>
      </c>
      <c r="K211">
        <v>942086</v>
      </c>
      <c r="L211">
        <v>1010833</v>
      </c>
      <c r="M211">
        <v>1181410</v>
      </c>
      <c r="N211">
        <v>1282758</v>
      </c>
      <c r="O211">
        <v>1312832</v>
      </c>
    </row>
    <row r="212" spans="1:15" x14ac:dyDescent="0.3">
      <c r="A212" t="s">
        <v>300</v>
      </c>
      <c r="B212" t="s">
        <v>300</v>
      </c>
      <c r="C212" t="s">
        <v>293</v>
      </c>
      <c r="D212">
        <v>16039267</v>
      </c>
      <c r="E212">
        <v>17051011</v>
      </c>
      <c r="F212">
        <v>14616472</v>
      </c>
      <c r="G212">
        <v>23412023</v>
      </c>
      <c r="H212">
        <v>23099405</v>
      </c>
      <c r="I212">
        <v>23712961</v>
      </c>
      <c r="J212">
        <v>27614284</v>
      </c>
      <c r="K212">
        <v>25069640</v>
      </c>
      <c r="L212">
        <v>24951641</v>
      </c>
      <c r="M212">
        <v>36513075</v>
      </c>
      <c r="N212">
        <v>38889735</v>
      </c>
      <c r="O212">
        <v>37322910</v>
      </c>
    </row>
    <row r="213" spans="1:15" x14ac:dyDescent="0.3">
      <c r="A213" t="s">
        <v>306</v>
      </c>
      <c r="B213" t="s">
        <v>306</v>
      </c>
      <c r="C213" t="s">
        <v>293</v>
      </c>
      <c r="D213">
        <v>26893944</v>
      </c>
      <c r="E213">
        <v>27700131</v>
      </c>
      <c r="F213">
        <v>26262665</v>
      </c>
      <c r="G213">
        <v>29515043</v>
      </c>
      <c r="H213">
        <v>29006432</v>
      </c>
      <c r="I213">
        <v>28934336</v>
      </c>
      <c r="J213">
        <v>36556663</v>
      </c>
      <c r="K213">
        <v>37198808</v>
      </c>
      <c r="L213">
        <v>33880351</v>
      </c>
      <c r="M213">
        <v>42363593</v>
      </c>
      <c r="N213">
        <v>45251453</v>
      </c>
      <c r="O213">
        <v>40911071</v>
      </c>
    </row>
    <row r="214" spans="1:15" x14ac:dyDescent="0.3">
      <c r="A214" t="s">
        <v>318</v>
      </c>
      <c r="B214" t="s">
        <v>318</v>
      </c>
      <c r="C214" t="s">
        <v>293</v>
      </c>
      <c r="D214">
        <v>6256464</v>
      </c>
      <c r="E214">
        <v>6601597</v>
      </c>
      <c r="F214">
        <v>6505587</v>
      </c>
      <c r="G214">
        <v>8581824</v>
      </c>
      <c r="H214">
        <v>8279621</v>
      </c>
      <c r="I214">
        <v>8645506</v>
      </c>
      <c r="J214">
        <v>10729798</v>
      </c>
      <c r="K214">
        <v>9622974</v>
      </c>
      <c r="L214">
        <v>10801545</v>
      </c>
      <c r="M214">
        <v>14924595</v>
      </c>
      <c r="N214">
        <v>15576704</v>
      </c>
      <c r="O214">
        <v>14895815</v>
      </c>
    </row>
    <row r="215" spans="1:15" x14ac:dyDescent="0.3">
      <c r="A215" t="s">
        <v>324</v>
      </c>
      <c r="B215" t="s">
        <v>1511</v>
      </c>
      <c r="C215" t="s">
        <v>293</v>
      </c>
      <c r="D215">
        <v>82634928</v>
      </c>
      <c r="E215">
        <v>90198115</v>
      </c>
      <c r="F215">
        <v>83205621</v>
      </c>
      <c r="G215">
        <v>103745747</v>
      </c>
      <c r="H215">
        <v>104233462</v>
      </c>
      <c r="I215">
        <v>107123970</v>
      </c>
      <c r="J215">
        <v>131281372</v>
      </c>
      <c r="K215">
        <v>129336722</v>
      </c>
      <c r="L215">
        <v>120090551</v>
      </c>
      <c r="M215">
        <v>160860986</v>
      </c>
      <c r="N215">
        <v>167213565</v>
      </c>
      <c r="O215">
        <v>161809942</v>
      </c>
    </row>
    <row r="216" spans="1:15" x14ac:dyDescent="0.3">
      <c r="A216" t="s">
        <v>324</v>
      </c>
      <c r="B216" t="s">
        <v>1511</v>
      </c>
      <c r="C216" t="s">
        <v>293</v>
      </c>
      <c r="D216">
        <v>17224487</v>
      </c>
      <c r="E216">
        <v>18231193</v>
      </c>
      <c r="F216">
        <v>17184309</v>
      </c>
      <c r="G216">
        <v>19560335</v>
      </c>
      <c r="H216">
        <v>20321546</v>
      </c>
      <c r="I216">
        <v>19388488</v>
      </c>
      <c r="J216">
        <v>25343570</v>
      </c>
      <c r="K216">
        <v>25163692</v>
      </c>
      <c r="L216">
        <v>22703310</v>
      </c>
      <c r="M216">
        <v>26323510</v>
      </c>
      <c r="N216">
        <v>29560518</v>
      </c>
      <c r="O216">
        <v>27060225</v>
      </c>
    </row>
    <row r="217" spans="1:15" x14ac:dyDescent="0.3">
      <c r="A217" t="s">
        <v>331</v>
      </c>
      <c r="B217" t="s">
        <v>1512</v>
      </c>
      <c r="C217" t="s">
        <v>293</v>
      </c>
      <c r="D217">
        <v>1389493</v>
      </c>
      <c r="E217">
        <v>1218549</v>
      </c>
      <c r="F217">
        <v>1209791</v>
      </c>
      <c r="G217">
        <v>1551401</v>
      </c>
      <c r="H217">
        <v>1573595</v>
      </c>
      <c r="I217">
        <v>1517035</v>
      </c>
      <c r="J217">
        <v>1808850</v>
      </c>
      <c r="K217">
        <v>1789065</v>
      </c>
      <c r="L217">
        <v>1532661</v>
      </c>
      <c r="M217">
        <v>1838786</v>
      </c>
      <c r="N217">
        <v>2057287</v>
      </c>
      <c r="O217">
        <v>1859924</v>
      </c>
    </row>
    <row r="218" spans="1:15" x14ac:dyDescent="0.3">
      <c r="A218" t="s">
        <v>337</v>
      </c>
      <c r="B218" t="s">
        <v>337</v>
      </c>
      <c r="C218" t="s">
        <v>293</v>
      </c>
      <c r="D218">
        <v>376822036</v>
      </c>
      <c r="E218">
        <v>418371036</v>
      </c>
      <c r="F218">
        <v>405825738</v>
      </c>
      <c r="G218">
        <v>472691293</v>
      </c>
      <c r="H218">
        <v>483640121</v>
      </c>
      <c r="I218">
        <v>492335881</v>
      </c>
      <c r="J218">
        <v>546041038</v>
      </c>
      <c r="K218">
        <v>511289031</v>
      </c>
      <c r="L218">
        <v>481366149</v>
      </c>
      <c r="M218">
        <v>616954023</v>
      </c>
      <c r="N218">
        <v>654548954</v>
      </c>
      <c r="O218">
        <v>627804665</v>
      </c>
    </row>
    <row r="219" spans="1:15" x14ac:dyDescent="0.3">
      <c r="A219" t="s">
        <v>351</v>
      </c>
      <c r="B219" t="s">
        <v>1513</v>
      </c>
      <c r="C219" t="s">
        <v>293</v>
      </c>
      <c r="D219">
        <v>130493248</v>
      </c>
      <c r="E219">
        <v>149932287</v>
      </c>
      <c r="F219">
        <v>154197753</v>
      </c>
      <c r="G219">
        <v>136816812</v>
      </c>
      <c r="H219">
        <v>146170722</v>
      </c>
      <c r="I219">
        <v>148154272</v>
      </c>
      <c r="J219">
        <v>156987684</v>
      </c>
      <c r="K219">
        <v>156672335</v>
      </c>
      <c r="L219">
        <v>138461065</v>
      </c>
      <c r="M219">
        <v>148793509</v>
      </c>
      <c r="N219">
        <v>155703318</v>
      </c>
      <c r="O219">
        <v>144016050</v>
      </c>
    </row>
    <row r="220" spans="1:15" x14ac:dyDescent="0.3">
      <c r="A220" t="s">
        <v>351</v>
      </c>
      <c r="B220" t="s">
        <v>1513</v>
      </c>
      <c r="C220" t="s">
        <v>293</v>
      </c>
      <c r="D220">
        <v>694117701</v>
      </c>
      <c r="E220">
        <v>774797737</v>
      </c>
      <c r="F220">
        <v>779251252</v>
      </c>
      <c r="G220">
        <v>727863769</v>
      </c>
      <c r="H220">
        <v>775998153</v>
      </c>
      <c r="I220">
        <v>754445707</v>
      </c>
      <c r="J220">
        <v>832436239</v>
      </c>
      <c r="K220">
        <v>856396498</v>
      </c>
      <c r="L220">
        <v>763109750</v>
      </c>
      <c r="M220">
        <v>820855899</v>
      </c>
      <c r="N220">
        <v>872751632</v>
      </c>
      <c r="O220">
        <v>848739595</v>
      </c>
    </row>
    <row r="221" spans="1:15" x14ac:dyDescent="0.3">
      <c r="A221" t="s">
        <v>369</v>
      </c>
      <c r="B221" t="s">
        <v>369</v>
      </c>
      <c r="C221" t="s">
        <v>293</v>
      </c>
      <c r="D221">
        <v>4240192</v>
      </c>
      <c r="E221">
        <v>4737898</v>
      </c>
      <c r="F221">
        <v>5134092</v>
      </c>
      <c r="G221">
        <v>5395643</v>
      </c>
      <c r="H221">
        <v>5798595</v>
      </c>
      <c r="I221">
        <v>6842285</v>
      </c>
      <c r="J221">
        <v>5344461</v>
      </c>
      <c r="K221">
        <v>4192778</v>
      </c>
      <c r="L221">
        <v>5008739</v>
      </c>
      <c r="M221">
        <v>6557594</v>
      </c>
      <c r="N221">
        <v>6724874</v>
      </c>
      <c r="O221">
        <v>5919822</v>
      </c>
    </row>
    <row r="222" spans="1:15" x14ac:dyDescent="0.3">
      <c r="A222" t="s">
        <v>375</v>
      </c>
      <c r="B222" t="s">
        <v>375</v>
      </c>
      <c r="C222" t="s">
        <v>293</v>
      </c>
      <c r="D222">
        <v>1594017337</v>
      </c>
      <c r="E222">
        <v>1864635396</v>
      </c>
      <c r="F222">
        <v>1859020871</v>
      </c>
      <c r="G222">
        <v>1694146064</v>
      </c>
      <c r="H222">
        <v>1878108190</v>
      </c>
      <c r="I222">
        <v>1818901786</v>
      </c>
      <c r="J222">
        <v>1676491224</v>
      </c>
      <c r="K222">
        <v>1776510163</v>
      </c>
      <c r="L222">
        <v>1572744422</v>
      </c>
      <c r="M222">
        <v>1653454843</v>
      </c>
      <c r="N222">
        <v>1905722486</v>
      </c>
      <c r="O222">
        <v>1708671931</v>
      </c>
    </row>
    <row r="223" spans="1:15" x14ac:dyDescent="0.3">
      <c r="A223" t="s">
        <v>375</v>
      </c>
      <c r="B223" t="s">
        <v>375</v>
      </c>
      <c r="C223" t="s">
        <v>293</v>
      </c>
      <c r="D223">
        <v>2250712858</v>
      </c>
      <c r="E223">
        <v>2634279118</v>
      </c>
      <c r="F223">
        <v>2711005370</v>
      </c>
      <c r="G223">
        <v>1976471427</v>
      </c>
      <c r="H223">
        <v>2268392360</v>
      </c>
      <c r="I223">
        <v>2093590869</v>
      </c>
      <c r="J223">
        <v>2034522022</v>
      </c>
      <c r="K223">
        <v>2244767012</v>
      </c>
      <c r="L223">
        <v>1852016038</v>
      </c>
      <c r="M223">
        <v>1740609251</v>
      </c>
      <c r="N223">
        <v>1970540352</v>
      </c>
      <c r="O223">
        <v>1795281315</v>
      </c>
    </row>
    <row r="224" spans="1:15" x14ac:dyDescent="0.3">
      <c r="A224" t="s">
        <v>402</v>
      </c>
      <c r="B224" t="s">
        <v>402</v>
      </c>
      <c r="C224" t="s">
        <v>293</v>
      </c>
      <c r="D224">
        <v>17192908</v>
      </c>
      <c r="E224">
        <v>19015229</v>
      </c>
      <c r="F224">
        <v>17083746</v>
      </c>
      <c r="G224">
        <v>16944698</v>
      </c>
      <c r="H224">
        <v>18048593</v>
      </c>
      <c r="I224">
        <v>18565194</v>
      </c>
      <c r="J224">
        <v>19980666</v>
      </c>
      <c r="K224">
        <v>16382515</v>
      </c>
      <c r="L224">
        <v>18043313</v>
      </c>
      <c r="M224">
        <v>17425143</v>
      </c>
      <c r="N224">
        <v>18274157</v>
      </c>
      <c r="O224">
        <v>17068891</v>
      </c>
    </row>
    <row r="225" spans="1:15" x14ac:dyDescent="0.3">
      <c r="A225" t="s">
        <v>408</v>
      </c>
      <c r="B225" t="s">
        <v>408</v>
      </c>
      <c r="C225" t="s">
        <v>293</v>
      </c>
      <c r="D225">
        <v>907875847</v>
      </c>
      <c r="E225">
        <v>1079322620</v>
      </c>
      <c r="F225">
        <v>1073042129</v>
      </c>
      <c r="G225">
        <v>782885206</v>
      </c>
      <c r="H225">
        <v>855824834</v>
      </c>
      <c r="I225">
        <v>828304198</v>
      </c>
      <c r="J225">
        <v>869519636</v>
      </c>
      <c r="K225">
        <v>941796209</v>
      </c>
      <c r="L225">
        <v>814684658</v>
      </c>
      <c r="M225">
        <v>704220562</v>
      </c>
      <c r="N225">
        <v>799687025</v>
      </c>
      <c r="O225">
        <v>745772970</v>
      </c>
    </row>
    <row r="226" spans="1:15" x14ac:dyDescent="0.3">
      <c r="A226" t="s">
        <v>414</v>
      </c>
      <c r="B226" t="s">
        <v>414</v>
      </c>
      <c r="C226" t="s">
        <v>293</v>
      </c>
      <c r="D226">
        <v>60566799</v>
      </c>
      <c r="E226">
        <v>75079850</v>
      </c>
      <c r="F226">
        <v>82602059</v>
      </c>
      <c r="G226">
        <v>53418404</v>
      </c>
      <c r="H226">
        <v>60256812</v>
      </c>
      <c r="I226">
        <v>55640898</v>
      </c>
      <c r="J226">
        <v>55966112</v>
      </c>
      <c r="K226">
        <v>62368050</v>
      </c>
      <c r="L226">
        <v>49549110</v>
      </c>
      <c r="M226">
        <v>45670047</v>
      </c>
      <c r="N226">
        <v>49751489</v>
      </c>
      <c r="O226">
        <v>45923210</v>
      </c>
    </row>
    <row r="227" spans="1:15" x14ac:dyDescent="0.3">
      <c r="A227" t="s">
        <v>448</v>
      </c>
      <c r="B227" t="s">
        <v>448</v>
      </c>
      <c r="C227" t="s">
        <v>293</v>
      </c>
      <c r="D227">
        <v>36849820</v>
      </c>
      <c r="E227">
        <v>46049135</v>
      </c>
      <c r="F227">
        <v>48963891</v>
      </c>
      <c r="G227">
        <v>27391338</v>
      </c>
      <c r="H227">
        <v>32752146</v>
      </c>
      <c r="I227">
        <v>29335895</v>
      </c>
      <c r="J227">
        <v>28988624</v>
      </c>
      <c r="K227">
        <v>34859809</v>
      </c>
      <c r="L227">
        <v>26132559</v>
      </c>
      <c r="M227">
        <v>23095785</v>
      </c>
      <c r="N227">
        <v>24747849</v>
      </c>
      <c r="O227">
        <v>23081734</v>
      </c>
    </row>
    <row r="228" spans="1:15" x14ac:dyDescent="0.3">
      <c r="A228" t="s">
        <v>488</v>
      </c>
      <c r="B228" t="s">
        <v>488</v>
      </c>
      <c r="C228" t="s">
        <v>293</v>
      </c>
      <c r="D228">
        <v>12926045</v>
      </c>
      <c r="E228">
        <v>13226924</v>
      </c>
      <c r="F228">
        <v>12873560</v>
      </c>
      <c r="G228">
        <v>11992775</v>
      </c>
      <c r="H228">
        <v>12805035</v>
      </c>
      <c r="I228">
        <v>12222043</v>
      </c>
      <c r="J228">
        <v>13989199</v>
      </c>
      <c r="K228">
        <v>13579818</v>
      </c>
      <c r="L228">
        <v>13442954</v>
      </c>
      <c r="M228">
        <v>12744111</v>
      </c>
      <c r="N228">
        <v>13967400</v>
      </c>
      <c r="O228">
        <v>12237181</v>
      </c>
    </row>
    <row r="229" spans="1:15" x14ac:dyDescent="0.3">
      <c r="A229" t="s">
        <v>488</v>
      </c>
      <c r="B229" t="s">
        <v>488</v>
      </c>
      <c r="C229" t="s">
        <v>293</v>
      </c>
      <c r="D229">
        <v>18426241</v>
      </c>
      <c r="E229">
        <v>20080501</v>
      </c>
      <c r="F229">
        <v>19223786</v>
      </c>
      <c r="G229">
        <v>16743952</v>
      </c>
      <c r="H229">
        <v>17420981</v>
      </c>
      <c r="I229">
        <v>16787773</v>
      </c>
      <c r="J229">
        <v>19440023</v>
      </c>
      <c r="K229">
        <v>17777445</v>
      </c>
      <c r="L229">
        <v>17732530</v>
      </c>
      <c r="M229">
        <v>15240307</v>
      </c>
      <c r="N229">
        <v>16073168</v>
      </c>
      <c r="O229">
        <v>14816707</v>
      </c>
    </row>
    <row r="230" spans="1:15" x14ac:dyDescent="0.3">
      <c r="A230" t="s">
        <v>496</v>
      </c>
      <c r="B230" t="s">
        <v>496</v>
      </c>
      <c r="C230" t="s">
        <v>293</v>
      </c>
      <c r="D230">
        <v>6735468</v>
      </c>
      <c r="E230">
        <v>7412600</v>
      </c>
      <c r="F230">
        <v>7273295</v>
      </c>
      <c r="G230">
        <v>5836977</v>
      </c>
      <c r="H230">
        <v>6314893</v>
      </c>
      <c r="I230">
        <v>6042680</v>
      </c>
      <c r="J230">
        <v>6470165</v>
      </c>
      <c r="K230">
        <v>6640536</v>
      </c>
      <c r="L230">
        <v>6200398</v>
      </c>
      <c r="M230">
        <v>5384222</v>
      </c>
      <c r="N230">
        <v>5855076</v>
      </c>
      <c r="O230">
        <v>5302629</v>
      </c>
    </row>
    <row r="231" spans="1:15" x14ac:dyDescent="0.3">
      <c r="A231" t="s">
        <v>529</v>
      </c>
      <c r="B231" t="s">
        <v>1514</v>
      </c>
      <c r="C231" t="s">
        <v>293</v>
      </c>
      <c r="D231">
        <v>3969613</v>
      </c>
      <c r="E231">
        <v>4689391</v>
      </c>
      <c r="F231">
        <v>5020177</v>
      </c>
      <c r="G231">
        <v>3544373</v>
      </c>
      <c r="H231">
        <v>4030549</v>
      </c>
      <c r="I231">
        <v>4076015</v>
      </c>
      <c r="J231">
        <v>4789503</v>
      </c>
      <c r="K231">
        <v>5739100</v>
      </c>
      <c r="L231">
        <v>4064836</v>
      </c>
      <c r="M231">
        <v>3554038</v>
      </c>
      <c r="N231">
        <v>4035793</v>
      </c>
      <c r="O231">
        <v>3820138</v>
      </c>
    </row>
    <row r="232" spans="1:15" x14ac:dyDescent="0.3">
      <c r="A232" t="s">
        <v>555</v>
      </c>
      <c r="B232" t="s">
        <v>555</v>
      </c>
      <c r="C232" t="s">
        <v>293</v>
      </c>
      <c r="D232">
        <v>3749867</v>
      </c>
      <c r="E232">
        <v>3560013</v>
      </c>
      <c r="F232">
        <v>3565993</v>
      </c>
      <c r="G232">
        <v>4041603</v>
      </c>
      <c r="H232">
        <v>4217762</v>
      </c>
      <c r="I232">
        <v>4014143</v>
      </c>
      <c r="J232">
        <v>4528352</v>
      </c>
      <c r="K232">
        <v>3435093</v>
      </c>
      <c r="L232">
        <v>3809758</v>
      </c>
      <c r="M232">
        <v>4021497</v>
      </c>
      <c r="N232">
        <v>4439507</v>
      </c>
      <c r="O232">
        <v>3881205</v>
      </c>
    </row>
    <row r="233" spans="1:15" x14ac:dyDescent="0.3">
      <c r="A233" t="s">
        <v>604</v>
      </c>
      <c r="B233" t="s">
        <v>1515</v>
      </c>
      <c r="C233" t="s">
        <v>293</v>
      </c>
      <c r="D233">
        <v>174571</v>
      </c>
      <c r="E233">
        <v>332965</v>
      </c>
      <c r="F233">
        <v>248412</v>
      </c>
      <c r="G233">
        <v>244219</v>
      </c>
      <c r="H233">
        <v>202284</v>
      </c>
      <c r="I233">
        <v>269842</v>
      </c>
      <c r="J233">
        <v>198525</v>
      </c>
      <c r="K233">
        <v>257203</v>
      </c>
      <c r="L233">
        <v>171815</v>
      </c>
      <c r="M233">
        <v>87407</v>
      </c>
      <c r="N233">
        <v>124131</v>
      </c>
      <c r="O233">
        <v>183519</v>
      </c>
    </row>
    <row r="234" spans="1:15" x14ac:dyDescent="0.3">
      <c r="A234" t="s">
        <v>604</v>
      </c>
      <c r="B234" t="s">
        <v>1515</v>
      </c>
      <c r="C234" t="s">
        <v>293</v>
      </c>
      <c r="D234">
        <v>147308</v>
      </c>
      <c r="E234">
        <v>105414</v>
      </c>
      <c r="F234">
        <v>311430</v>
      </c>
      <c r="G234">
        <v>102276</v>
      </c>
      <c r="H234">
        <v>176971</v>
      </c>
      <c r="I234">
        <v>44004</v>
      </c>
      <c r="J234">
        <v>115818</v>
      </c>
      <c r="K234">
        <v>160065</v>
      </c>
      <c r="L234">
        <v>95501</v>
      </c>
      <c r="M234">
        <v>50388</v>
      </c>
      <c r="N234">
        <v>111856</v>
      </c>
      <c r="O234">
        <v>86629</v>
      </c>
    </row>
    <row r="235" spans="1:15" x14ac:dyDescent="0.3">
      <c r="A235" t="s">
        <v>611</v>
      </c>
      <c r="B235" t="s">
        <v>1516</v>
      </c>
      <c r="C235" t="s">
        <v>293</v>
      </c>
      <c r="D235">
        <v>3579647</v>
      </c>
      <c r="E235">
        <v>5426392</v>
      </c>
      <c r="F235">
        <v>7891935</v>
      </c>
      <c r="G235">
        <v>2485372</v>
      </c>
      <c r="H235">
        <v>2608700</v>
      </c>
      <c r="I235">
        <v>2480470</v>
      </c>
      <c r="J235">
        <v>3479901</v>
      </c>
      <c r="K235">
        <v>3604264</v>
      </c>
      <c r="L235">
        <v>2613956</v>
      </c>
      <c r="M235">
        <v>1762592</v>
      </c>
      <c r="N235">
        <v>2173792</v>
      </c>
      <c r="O235">
        <v>1990124</v>
      </c>
    </row>
    <row r="236" spans="1:15" x14ac:dyDescent="0.3">
      <c r="A236" t="s">
        <v>621</v>
      </c>
      <c r="B236" t="s">
        <v>1517</v>
      </c>
      <c r="C236" t="s">
        <v>293</v>
      </c>
      <c r="D236">
        <v>150094</v>
      </c>
      <c r="E236">
        <v>280987</v>
      </c>
      <c r="F236">
        <v>491923</v>
      </c>
      <c r="G236">
        <v>122891</v>
      </c>
      <c r="H236">
        <v>107930</v>
      </c>
      <c r="I236">
        <v>99677</v>
      </c>
      <c r="J236">
        <v>51048</v>
      </c>
      <c r="K236">
        <v>127639</v>
      </c>
      <c r="L236">
        <v>32407</v>
      </c>
      <c r="M236">
        <v>48139</v>
      </c>
      <c r="N236">
        <v>91866</v>
      </c>
      <c r="O236">
        <v>71206</v>
      </c>
    </row>
    <row r="237" spans="1:15" x14ac:dyDescent="0.3">
      <c r="A237" t="s">
        <v>679</v>
      </c>
      <c r="B237" t="s">
        <v>1518</v>
      </c>
      <c r="C237" t="s">
        <v>293</v>
      </c>
      <c r="D237">
        <v>137711</v>
      </c>
      <c r="E237">
        <v>179499</v>
      </c>
      <c r="F237">
        <v>193297</v>
      </c>
      <c r="G237">
        <v>91242</v>
      </c>
      <c r="H237">
        <v>144535</v>
      </c>
      <c r="I237">
        <v>75216</v>
      </c>
      <c r="J237">
        <v>71584</v>
      </c>
      <c r="K237">
        <v>85235</v>
      </c>
      <c r="L237">
        <v>39253</v>
      </c>
      <c r="M237">
        <v>14630</v>
      </c>
      <c r="N237">
        <v>54001</v>
      </c>
      <c r="O237">
        <v>44355</v>
      </c>
    </row>
    <row r="238" spans="1:15" x14ac:dyDescent="0.3">
      <c r="A238" t="s">
        <v>425</v>
      </c>
      <c r="B238" t="s">
        <v>1519</v>
      </c>
      <c r="C238" t="s">
        <v>427</v>
      </c>
      <c r="D238">
        <v>180182</v>
      </c>
      <c r="E238">
        <v>268495</v>
      </c>
      <c r="F238">
        <v>190332</v>
      </c>
      <c r="G238">
        <v>317223</v>
      </c>
      <c r="H238">
        <v>208855</v>
      </c>
      <c r="I238">
        <v>364401</v>
      </c>
      <c r="J238">
        <v>616431</v>
      </c>
      <c r="K238">
        <v>523111</v>
      </c>
      <c r="L238">
        <v>733220</v>
      </c>
      <c r="M238">
        <v>1037722</v>
      </c>
      <c r="N238">
        <v>995878</v>
      </c>
      <c r="O238">
        <v>1044180</v>
      </c>
    </row>
    <row r="239" spans="1:15" x14ac:dyDescent="0.3">
      <c r="A239" t="s">
        <v>431</v>
      </c>
      <c r="B239" t="s">
        <v>1519</v>
      </c>
      <c r="C239" t="s">
        <v>427</v>
      </c>
      <c r="D239">
        <v>831327</v>
      </c>
      <c r="E239">
        <v>1175521</v>
      </c>
      <c r="F239">
        <v>1242625</v>
      </c>
      <c r="G239">
        <v>1056109</v>
      </c>
      <c r="H239">
        <v>1077318</v>
      </c>
      <c r="I239">
        <v>1123785</v>
      </c>
      <c r="J239">
        <v>2260004</v>
      </c>
      <c r="K239">
        <v>2107030</v>
      </c>
      <c r="L239">
        <v>1879711</v>
      </c>
      <c r="M239">
        <v>2094018</v>
      </c>
      <c r="N239">
        <v>2335068</v>
      </c>
      <c r="O239">
        <v>2308226</v>
      </c>
    </row>
    <row r="240" spans="1:15" x14ac:dyDescent="0.3">
      <c r="A240" t="s">
        <v>460</v>
      </c>
      <c r="B240" t="s">
        <v>460</v>
      </c>
      <c r="C240" t="s">
        <v>427</v>
      </c>
      <c r="D240">
        <v>6212758</v>
      </c>
      <c r="E240">
        <v>7527446</v>
      </c>
      <c r="F240">
        <v>8447592</v>
      </c>
      <c r="G240">
        <v>7924857</v>
      </c>
      <c r="H240">
        <v>7605805</v>
      </c>
      <c r="I240">
        <v>8686782</v>
      </c>
      <c r="J240">
        <v>15743994</v>
      </c>
      <c r="K240">
        <v>14960612</v>
      </c>
      <c r="L240">
        <v>13816376</v>
      </c>
      <c r="M240">
        <v>15434496</v>
      </c>
      <c r="N240">
        <v>16696381</v>
      </c>
      <c r="O240">
        <v>17618340</v>
      </c>
    </row>
    <row r="241" spans="1:15" x14ac:dyDescent="0.3">
      <c r="A241" t="s">
        <v>466</v>
      </c>
      <c r="B241" t="s">
        <v>466</v>
      </c>
      <c r="C241" t="s">
        <v>427</v>
      </c>
      <c r="D241">
        <v>1561593</v>
      </c>
      <c r="E241">
        <v>2085900</v>
      </c>
      <c r="F241">
        <v>2110824</v>
      </c>
      <c r="G241">
        <v>2291006</v>
      </c>
      <c r="H241">
        <v>2228384</v>
      </c>
      <c r="I241">
        <v>2306835</v>
      </c>
      <c r="J241">
        <v>5319884</v>
      </c>
      <c r="K241">
        <v>4427669</v>
      </c>
      <c r="L241">
        <v>4705919</v>
      </c>
      <c r="M241">
        <v>5375204</v>
      </c>
      <c r="N241">
        <v>6128685</v>
      </c>
      <c r="O241">
        <v>6153196</v>
      </c>
    </row>
    <row r="242" spans="1:15" x14ac:dyDescent="0.3">
      <c r="A242" t="s">
        <v>469</v>
      </c>
      <c r="B242" t="s">
        <v>1520</v>
      </c>
      <c r="C242" t="s">
        <v>427</v>
      </c>
      <c r="D242">
        <v>2050051</v>
      </c>
      <c r="E242">
        <v>2545036</v>
      </c>
      <c r="F242">
        <v>3001373</v>
      </c>
      <c r="G242">
        <v>1575832</v>
      </c>
      <c r="H242">
        <v>1917643</v>
      </c>
      <c r="I242">
        <v>1811307</v>
      </c>
      <c r="J242">
        <v>3794103</v>
      </c>
      <c r="K242">
        <v>3992201</v>
      </c>
      <c r="L242">
        <v>3416360</v>
      </c>
      <c r="M242">
        <v>2927273</v>
      </c>
      <c r="N242">
        <v>2819278</v>
      </c>
      <c r="O242">
        <v>3307692</v>
      </c>
    </row>
    <row r="243" spans="1:15" x14ac:dyDescent="0.3">
      <c r="A243" t="s">
        <v>509</v>
      </c>
      <c r="B243" t="s">
        <v>1521</v>
      </c>
      <c r="C243" t="s">
        <v>427</v>
      </c>
      <c r="D243">
        <v>46952398</v>
      </c>
      <c r="E243">
        <v>57781763</v>
      </c>
      <c r="F243">
        <v>62909615</v>
      </c>
      <c r="G243">
        <v>55828309</v>
      </c>
      <c r="H243">
        <v>52737493</v>
      </c>
      <c r="I243">
        <v>57983693</v>
      </c>
      <c r="J243">
        <v>97251680</v>
      </c>
      <c r="K243">
        <v>90672390</v>
      </c>
      <c r="L243">
        <v>91738296</v>
      </c>
      <c r="M243">
        <v>89345671</v>
      </c>
      <c r="N243">
        <v>99031787</v>
      </c>
      <c r="O243">
        <v>97443295</v>
      </c>
    </row>
    <row r="244" spans="1:15" x14ac:dyDescent="0.3">
      <c r="A244" t="s">
        <v>509</v>
      </c>
      <c r="B244" t="s">
        <v>1521</v>
      </c>
      <c r="C244" t="s">
        <v>427</v>
      </c>
      <c r="D244">
        <v>9706140</v>
      </c>
      <c r="E244">
        <v>12404827</v>
      </c>
      <c r="F244">
        <v>14110887</v>
      </c>
      <c r="G244">
        <v>10440384</v>
      </c>
      <c r="H244">
        <v>10414140</v>
      </c>
      <c r="I244">
        <v>10427834</v>
      </c>
      <c r="J244">
        <v>19705746</v>
      </c>
      <c r="K244">
        <v>20489251</v>
      </c>
      <c r="L244">
        <v>17220491</v>
      </c>
      <c r="M244">
        <v>17123713</v>
      </c>
      <c r="N244">
        <v>19454413</v>
      </c>
      <c r="O244">
        <v>19094588</v>
      </c>
    </row>
    <row r="245" spans="1:15" x14ac:dyDescent="0.3">
      <c r="A245" t="s">
        <v>541</v>
      </c>
      <c r="B245" t="s">
        <v>1522</v>
      </c>
      <c r="C245" t="s">
        <v>427</v>
      </c>
      <c r="D245">
        <v>72586567</v>
      </c>
      <c r="E245">
        <v>87467979</v>
      </c>
      <c r="F245">
        <v>91057043</v>
      </c>
      <c r="G245">
        <v>58718048</v>
      </c>
      <c r="H245">
        <v>68819706</v>
      </c>
      <c r="I245">
        <v>68013910</v>
      </c>
      <c r="J245">
        <v>91772190</v>
      </c>
      <c r="K245">
        <v>99523244</v>
      </c>
      <c r="L245">
        <v>92018249</v>
      </c>
      <c r="M245">
        <v>81201041</v>
      </c>
      <c r="N245">
        <v>89433035</v>
      </c>
      <c r="O245">
        <v>85786157</v>
      </c>
    </row>
    <row r="246" spans="1:15" x14ac:dyDescent="0.3">
      <c r="A246" t="s">
        <v>541</v>
      </c>
      <c r="B246" t="s">
        <v>1522</v>
      </c>
      <c r="C246" t="s">
        <v>427</v>
      </c>
      <c r="D246">
        <v>18599744</v>
      </c>
      <c r="E246">
        <v>23593186</v>
      </c>
      <c r="F246">
        <v>24768581</v>
      </c>
      <c r="G246">
        <v>21714405</v>
      </c>
      <c r="H246">
        <v>22113411</v>
      </c>
      <c r="I246">
        <v>21451089</v>
      </c>
      <c r="J246">
        <v>31060340</v>
      </c>
      <c r="K246">
        <v>30679261</v>
      </c>
      <c r="L246">
        <v>27985282</v>
      </c>
      <c r="M246">
        <v>29136765</v>
      </c>
      <c r="N246">
        <v>33750002</v>
      </c>
      <c r="O246">
        <v>31603615</v>
      </c>
    </row>
    <row r="247" spans="1:15" x14ac:dyDescent="0.3">
      <c r="A247" t="s">
        <v>549</v>
      </c>
      <c r="B247" t="s">
        <v>549</v>
      </c>
      <c r="C247" t="s">
        <v>427</v>
      </c>
      <c r="D247">
        <v>990760</v>
      </c>
      <c r="E247">
        <v>1023937</v>
      </c>
      <c r="F247">
        <v>1368566</v>
      </c>
      <c r="G247">
        <v>1219110</v>
      </c>
      <c r="H247">
        <v>1295162</v>
      </c>
      <c r="I247">
        <v>1363661</v>
      </c>
      <c r="J247">
        <v>1747731</v>
      </c>
      <c r="K247">
        <v>1968213</v>
      </c>
      <c r="L247">
        <v>1656556</v>
      </c>
      <c r="M247">
        <v>1815061</v>
      </c>
      <c r="N247">
        <v>1882663</v>
      </c>
      <c r="O247">
        <v>2010418</v>
      </c>
    </row>
    <row r="248" spans="1:15" x14ac:dyDescent="0.3">
      <c r="A248" t="s">
        <v>574</v>
      </c>
      <c r="B248" t="s">
        <v>1523</v>
      </c>
      <c r="C248" t="s">
        <v>427</v>
      </c>
      <c r="D248">
        <v>1632700</v>
      </c>
      <c r="E248">
        <v>1798319</v>
      </c>
      <c r="F248">
        <v>2249385</v>
      </c>
      <c r="G248">
        <v>1316879</v>
      </c>
      <c r="H248">
        <v>1471431</v>
      </c>
      <c r="I248">
        <v>1490733</v>
      </c>
      <c r="J248">
        <v>1636589</v>
      </c>
      <c r="K248">
        <v>1767503</v>
      </c>
      <c r="L248">
        <v>1329055</v>
      </c>
      <c r="M248">
        <v>1192738</v>
      </c>
      <c r="N248">
        <v>1350052</v>
      </c>
      <c r="O248">
        <v>1299767</v>
      </c>
    </row>
    <row r="249" spans="1:15" x14ac:dyDescent="0.3">
      <c r="A249" t="s">
        <v>574</v>
      </c>
      <c r="B249" t="s">
        <v>1523</v>
      </c>
      <c r="C249" t="s">
        <v>427</v>
      </c>
      <c r="D249">
        <v>1110695</v>
      </c>
      <c r="E249">
        <v>1363934</v>
      </c>
      <c r="F249">
        <v>1472833</v>
      </c>
      <c r="G249">
        <v>1017628</v>
      </c>
      <c r="H249">
        <v>1029365</v>
      </c>
      <c r="I249">
        <v>1177018</v>
      </c>
      <c r="J249">
        <v>1392623</v>
      </c>
      <c r="K249">
        <v>1303130</v>
      </c>
      <c r="L249">
        <v>1145214</v>
      </c>
      <c r="M249">
        <v>1067456</v>
      </c>
      <c r="N249">
        <v>1162797</v>
      </c>
      <c r="O249">
        <v>1217082</v>
      </c>
    </row>
    <row r="250" spans="1:15" x14ac:dyDescent="0.3">
      <c r="A250" t="s">
        <v>599</v>
      </c>
      <c r="B250" t="s">
        <v>1524</v>
      </c>
      <c r="C250" t="s">
        <v>427</v>
      </c>
      <c r="D250">
        <v>868478</v>
      </c>
      <c r="E250">
        <v>1178544</v>
      </c>
      <c r="F250">
        <v>1494104</v>
      </c>
      <c r="G250">
        <v>485470</v>
      </c>
      <c r="H250">
        <v>629115</v>
      </c>
      <c r="I250">
        <v>571009</v>
      </c>
      <c r="J250">
        <v>473304</v>
      </c>
      <c r="K250">
        <v>699168</v>
      </c>
      <c r="L250">
        <v>415206</v>
      </c>
      <c r="M250">
        <v>373649</v>
      </c>
      <c r="N250">
        <v>382316</v>
      </c>
      <c r="O250">
        <v>379021</v>
      </c>
    </row>
    <row r="251" spans="1:15" x14ac:dyDescent="0.3">
      <c r="A251" t="s">
        <v>644</v>
      </c>
      <c r="B251" t="s">
        <v>1525</v>
      </c>
      <c r="C251" t="s">
        <v>427</v>
      </c>
      <c r="D251">
        <v>660631</v>
      </c>
      <c r="E251">
        <v>782153</v>
      </c>
      <c r="F251">
        <v>1040783</v>
      </c>
      <c r="G251">
        <v>178859</v>
      </c>
      <c r="H251">
        <v>211954</v>
      </c>
      <c r="I251">
        <v>205380</v>
      </c>
      <c r="J251">
        <v>121217</v>
      </c>
      <c r="K251">
        <v>282438</v>
      </c>
      <c r="L251">
        <v>154016</v>
      </c>
      <c r="M251">
        <v>0</v>
      </c>
      <c r="N251">
        <v>0</v>
      </c>
      <c r="O251">
        <v>0</v>
      </c>
    </row>
    <row r="252" spans="1:15" x14ac:dyDescent="0.3">
      <c r="A252" t="s">
        <v>655</v>
      </c>
      <c r="B252" t="s">
        <v>1526</v>
      </c>
      <c r="C252" t="s">
        <v>427</v>
      </c>
      <c r="D252">
        <v>1038695</v>
      </c>
      <c r="E252">
        <v>1717602</v>
      </c>
      <c r="F252">
        <v>1603302</v>
      </c>
      <c r="G252">
        <v>31745</v>
      </c>
      <c r="H252">
        <v>54804</v>
      </c>
      <c r="I252">
        <v>53194</v>
      </c>
      <c r="J252">
        <v>118893</v>
      </c>
      <c r="K252">
        <v>501402</v>
      </c>
      <c r="L252">
        <v>164655</v>
      </c>
      <c r="M252">
        <v>0</v>
      </c>
      <c r="N252">
        <v>0</v>
      </c>
      <c r="O252">
        <v>0</v>
      </c>
    </row>
    <row r="253" spans="1:15" x14ac:dyDescent="0.3">
      <c r="A253" t="s">
        <v>343</v>
      </c>
      <c r="B253" t="s">
        <v>1527</v>
      </c>
      <c r="C253" t="s">
        <v>345</v>
      </c>
      <c r="D253">
        <v>557412</v>
      </c>
      <c r="E253">
        <v>461691</v>
      </c>
      <c r="F253">
        <v>485439</v>
      </c>
      <c r="G253">
        <v>813904</v>
      </c>
      <c r="H253">
        <v>835320</v>
      </c>
      <c r="I253">
        <v>806295</v>
      </c>
      <c r="J253">
        <v>886269</v>
      </c>
      <c r="K253">
        <v>789488</v>
      </c>
      <c r="L253">
        <v>850600</v>
      </c>
      <c r="M253">
        <v>1261282</v>
      </c>
      <c r="N253">
        <v>1352850</v>
      </c>
      <c r="O253">
        <v>1382207</v>
      </c>
    </row>
    <row r="254" spans="1:15" x14ac:dyDescent="0.3">
      <c r="A254" t="s">
        <v>358</v>
      </c>
      <c r="B254" t="s">
        <v>1528</v>
      </c>
      <c r="C254" t="s">
        <v>345</v>
      </c>
      <c r="D254">
        <v>4632547</v>
      </c>
      <c r="E254">
        <v>4655931</v>
      </c>
      <c r="F254">
        <v>4012820</v>
      </c>
      <c r="G254">
        <v>7226704</v>
      </c>
      <c r="H254">
        <v>6612667</v>
      </c>
      <c r="I254">
        <v>6952725</v>
      </c>
      <c r="J254">
        <v>7121529</v>
      </c>
      <c r="K254">
        <v>6265096</v>
      </c>
      <c r="L254">
        <v>6492653</v>
      </c>
      <c r="M254">
        <v>9925904</v>
      </c>
      <c r="N254">
        <v>9845036</v>
      </c>
      <c r="O254">
        <v>9536360</v>
      </c>
    </row>
    <row r="255" spans="1:15" x14ac:dyDescent="0.3">
      <c r="A255" t="s">
        <v>364</v>
      </c>
      <c r="B255" t="s">
        <v>1528</v>
      </c>
      <c r="C255" t="s">
        <v>345</v>
      </c>
      <c r="D255">
        <v>8888179</v>
      </c>
      <c r="E255">
        <v>9418456</v>
      </c>
      <c r="F255">
        <v>8948755</v>
      </c>
      <c r="G255">
        <v>9900580</v>
      </c>
      <c r="H255">
        <v>10274187</v>
      </c>
      <c r="I255">
        <v>9493547</v>
      </c>
      <c r="J255">
        <v>11064754</v>
      </c>
      <c r="K255">
        <v>10349234</v>
      </c>
      <c r="L255">
        <v>10229041</v>
      </c>
      <c r="M255">
        <v>12123733</v>
      </c>
      <c r="N255">
        <v>12596774</v>
      </c>
      <c r="O255">
        <v>12050369</v>
      </c>
    </row>
    <row r="256" spans="1:15" x14ac:dyDescent="0.3">
      <c r="A256" t="s">
        <v>383</v>
      </c>
      <c r="B256" t="s">
        <v>1529</v>
      </c>
      <c r="C256" t="s">
        <v>345</v>
      </c>
      <c r="D256">
        <v>5818703</v>
      </c>
      <c r="E256">
        <v>5903283</v>
      </c>
      <c r="F256">
        <v>5590922</v>
      </c>
      <c r="G256">
        <v>6410360</v>
      </c>
      <c r="H256">
        <v>6439607</v>
      </c>
      <c r="I256">
        <v>6262161</v>
      </c>
      <c r="J256">
        <v>6887360</v>
      </c>
      <c r="K256">
        <v>6721298</v>
      </c>
      <c r="L256">
        <v>6268674</v>
      </c>
      <c r="M256">
        <v>7828589</v>
      </c>
      <c r="N256">
        <v>7798754</v>
      </c>
      <c r="O256">
        <v>7386751</v>
      </c>
    </row>
    <row r="257" spans="1:15" x14ac:dyDescent="0.3">
      <c r="A257" t="s">
        <v>383</v>
      </c>
      <c r="B257" t="s">
        <v>1529</v>
      </c>
      <c r="C257" t="s">
        <v>345</v>
      </c>
      <c r="D257">
        <v>19494222</v>
      </c>
      <c r="E257">
        <v>20055471</v>
      </c>
      <c r="F257">
        <v>18251048</v>
      </c>
      <c r="G257">
        <v>26057583</v>
      </c>
      <c r="H257">
        <v>26200950</v>
      </c>
      <c r="I257">
        <v>25517144</v>
      </c>
      <c r="J257">
        <v>26095826</v>
      </c>
      <c r="K257">
        <v>23333875</v>
      </c>
      <c r="L257">
        <v>24527855</v>
      </c>
      <c r="M257">
        <v>33945064</v>
      </c>
      <c r="N257">
        <v>35686287</v>
      </c>
      <c r="O257">
        <v>34178645</v>
      </c>
    </row>
    <row r="258" spans="1:15" x14ac:dyDescent="0.3">
      <c r="A258" t="s">
        <v>391</v>
      </c>
      <c r="B258" t="s">
        <v>1530</v>
      </c>
      <c r="C258" t="s">
        <v>345</v>
      </c>
      <c r="D258">
        <v>1812725</v>
      </c>
      <c r="E258">
        <v>2032349</v>
      </c>
      <c r="F258">
        <v>2120065</v>
      </c>
      <c r="G258">
        <v>2659552</v>
      </c>
      <c r="H258">
        <v>2419964</v>
      </c>
      <c r="I258">
        <v>3017840</v>
      </c>
      <c r="J258">
        <v>3458051</v>
      </c>
      <c r="K258">
        <v>2573073</v>
      </c>
      <c r="L258">
        <v>3347897</v>
      </c>
      <c r="M258">
        <v>3900125</v>
      </c>
      <c r="N258">
        <v>4237267</v>
      </c>
      <c r="O258">
        <v>4640250</v>
      </c>
    </row>
    <row r="259" spans="1:15" x14ac:dyDescent="0.3">
      <c r="A259" t="s">
        <v>397</v>
      </c>
      <c r="B259" t="s">
        <v>1530</v>
      </c>
      <c r="C259" t="s">
        <v>345</v>
      </c>
      <c r="D259">
        <v>2862104</v>
      </c>
      <c r="E259">
        <v>3320089</v>
      </c>
      <c r="F259">
        <v>3293414</v>
      </c>
      <c r="G259">
        <v>3516196</v>
      </c>
      <c r="H259">
        <v>3310722</v>
      </c>
      <c r="I259">
        <v>3445928</v>
      </c>
      <c r="J259">
        <v>4324023</v>
      </c>
      <c r="K259">
        <v>4244294</v>
      </c>
      <c r="L259">
        <v>3731118</v>
      </c>
      <c r="M259">
        <v>4560951</v>
      </c>
      <c r="N259">
        <v>4995595</v>
      </c>
      <c r="O259">
        <v>5201240</v>
      </c>
    </row>
    <row r="260" spans="1:15" x14ac:dyDescent="0.3">
      <c r="A260" t="s">
        <v>420</v>
      </c>
      <c r="B260" t="s">
        <v>1531</v>
      </c>
      <c r="C260" t="s">
        <v>345</v>
      </c>
      <c r="D260">
        <v>107354317</v>
      </c>
      <c r="E260">
        <v>117515639</v>
      </c>
      <c r="F260">
        <v>108735438</v>
      </c>
      <c r="G260">
        <v>138344364</v>
      </c>
      <c r="H260">
        <v>140304024</v>
      </c>
      <c r="I260">
        <v>138495776</v>
      </c>
      <c r="J260">
        <v>127474720</v>
      </c>
      <c r="K260">
        <v>121406702</v>
      </c>
      <c r="L260">
        <v>118908434</v>
      </c>
      <c r="M260">
        <v>155664512</v>
      </c>
      <c r="N260">
        <v>171086537</v>
      </c>
      <c r="O260">
        <v>166307633</v>
      </c>
    </row>
    <row r="261" spans="1:15" x14ac:dyDescent="0.3">
      <c r="A261" t="s">
        <v>436</v>
      </c>
      <c r="B261" t="s">
        <v>1532</v>
      </c>
      <c r="C261" t="s">
        <v>345</v>
      </c>
      <c r="D261">
        <v>1102296</v>
      </c>
      <c r="E261">
        <v>1233504</v>
      </c>
      <c r="F261">
        <v>1187703</v>
      </c>
      <c r="G261">
        <v>1813875</v>
      </c>
      <c r="H261">
        <v>1463841</v>
      </c>
      <c r="I261">
        <v>1586809</v>
      </c>
      <c r="J261">
        <v>1780426</v>
      </c>
      <c r="K261">
        <v>1478617</v>
      </c>
      <c r="L261">
        <v>1474169</v>
      </c>
      <c r="M261">
        <v>2076802</v>
      </c>
      <c r="N261">
        <v>2299309</v>
      </c>
      <c r="O261">
        <v>2431402</v>
      </c>
    </row>
    <row r="262" spans="1:15" x14ac:dyDescent="0.3">
      <c r="A262" t="s">
        <v>442</v>
      </c>
      <c r="B262" t="s">
        <v>1533</v>
      </c>
      <c r="C262" t="s">
        <v>345</v>
      </c>
      <c r="D262">
        <v>9570601</v>
      </c>
      <c r="E262">
        <v>11903494</v>
      </c>
      <c r="F262">
        <v>11837226</v>
      </c>
      <c r="G262">
        <v>13235462</v>
      </c>
      <c r="H262">
        <v>12230697</v>
      </c>
      <c r="I262">
        <v>13669753</v>
      </c>
      <c r="J262">
        <v>16864494</v>
      </c>
      <c r="K262">
        <v>15197256</v>
      </c>
      <c r="L262">
        <v>15131350</v>
      </c>
      <c r="M262">
        <v>18730840</v>
      </c>
      <c r="N262">
        <v>20313445</v>
      </c>
      <c r="O262">
        <v>20728597</v>
      </c>
    </row>
    <row r="263" spans="1:15" x14ac:dyDescent="0.3">
      <c r="A263" t="s">
        <v>455</v>
      </c>
      <c r="B263" t="s">
        <v>1534</v>
      </c>
      <c r="C263" t="s">
        <v>345</v>
      </c>
      <c r="D263">
        <v>90720090</v>
      </c>
      <c r="E263">
        <v>147029902</v>
      </c>
      <c r="F263">
        <v>85504095</v>
      </c>
      <c r="G263">
        <v>145683896</v>
      </c>
      <c r="H263">
        <v>106838054</v>
      </c>
      <c r="I263">
        <v>149157647</v>
      </c>
      <c r="J263">
        <v>139031522</v>
      </c>
      <c r="K263">
        <v>141166102</v>
      </c>
      <c r="L263">
        <v>131263993</v>
      </c>
      <c r="M263">
        <v>155067892</v>
      </c>
      <c r="N263">
        <v>113847628</v>
      </c>
      <c r="O263">
        <v>159439108</v>
      </c>
    </row>
    <row r="264" spans="1:15" x14ac:dyDescent="0.3">
      <c r="A264" t="s">
        <v>473</v>
      </c>
      <c r="B264" t="s">
        <v>1535</v>
      </c>
      <c r="C264" t="s">
        <v>345</v>
      </c>
      <c r="D264">
        <v>8972281</v>
      </c>
      <c r="E264">
        <v>11604576</v>
      </c>
      <c r="F264">
        <v>12298962</v>
      </c>
      <c r="G264">
        <v>10487770</v>
      </c>
      <c r="H264">
        <v>9716521</v>
      </c>
      <c r="I264">
        <v>10453160</v>
      </c>
      <c r="J264">
        <v>9726616</v>
      </c>
      <c r="K264">
        <v>9671060</v>
      </c>
      <c r="L264">
        <v>8534229</v>
      </c>
      <c r="M264">
        <v>9310297</v>
      </c>
      <c r="N264">
        <v>10737619</v>
      </c>
      <c r="O264">
        <v>11832234</v>
      </c>
    </row>
    <row r="265" spans="1:15" x14ac:dyDescent="0.3">
      <c r="A265" t="s">
        <v>473</v>
      </c>
      <c r="B265" t="s">
        <v>1535</v>
      </c>
      <c r="C265" t="s">
        <v>345</v>
      </c>
      <c r="D265">
        <v>6265667</v>
      </c>
      <c r="E265">
        <v>8008741</v>
      </c>
      <c r="F265">
        <v>7974345</v>
      </c>
      <c r="G265">
        <v>9955862</v>
      </c>
      <c r="H265">
        <v>8778687</v>
      </c>
      <c r="I265">
        <v>9039285</v>
      </c>
      <c r="J265">
        <v>9008507</v>
      </c>
      <c r="K265">
        <v>7574745</v>
      </c>
      <c r="L265">
        <v>7739131</v>
      </c>
      <c r="M265">
        <v>9603457</v>
      </c>
      <c r="N265">
        <v>10893239</v>
      </c>
      <c r="O265">
        <v>11618159</v>
      </c>
    </row>
    <row r="266" spans="1:15" x14ac:dyDescent="0.3">
      <c r="A266" t="s">
        <v>481</v>
      </c>
      <c r="B266" t="s">
        <v>1536</v>
      </c>
      <c r="C266" t="s">
        <v>345</v>
      </c>
      <c r="D266">
        <v>43697621</v>
      </c>
      <c r="E266">
        <v>52913121</v>
      </c>
      <c r="F266">
        <v>54589129</v>
      </c>
      <c r="G266">
        <v>48661619</v>
      </c>
      <c r="H266">
        <v>47825449</v>
      </c>
      <c r="I266">
        <v>47670245</v>
      </c>
      <c r="J266">
        <v>52985937</v>
      </c>
      <c r="K266">
        <v>53065074</v>
      </c>
      <c r="L266">
        <v>47989801</v>
      </c>
      <c r="M266">
        <v>50245296</v>
      </c>
      <c r="N266">
        <v>55662934</v>
      </c>
      <c r="O266">
        <v>56244143</v>
      </c>
    </row>
    <row r="267" spans="1:15" x14ac:dyDescent="0.3">
      <c r="A267" t="s">
        <v>502</v>
      </c>
      <c r="B267" t="s">
        <v>1537</v>
      </c>
      <c r="C267" t="s">
        <v>345</v>
      </c>
      <c r="D267">
        <v>333154331</v>
      </c>
      <c r="E267">
        <v>386747772</v>
      </c>
      <c r="F267">
        <v>403647728</v>
      </c>
      <c r="G267">
        <v>361097988</v>
      </c>
      <c r="H267">
        <v>407688151</v>
      </c>
      <c r="I267">
        <v>397452193</v>
      </c>
      <c r="J267">
        <v>318484661</v>
      </c>
      <c r="K267">
        <v>329894366</v>
      </c>
      <c r="L267">
        <v>293719798</v>
      </c>
      <c r="M267">
        <v>341625807</v>
      </c>
      <c r="N267">
        <v>376735933</v>
      </c>
      <c r="O267">
        <v>373427355</v>
      </c>
    </row>
    <row r="268" spans="1:15" x14ac:dyDescent="0.3">
      <c r="A268" t="s">
        <v>502</v>
      </c>
      <c r="B268" t="s">
        <v>1537</v>
      </c>
      <c r="C268" t="s">
        <v>345</v>
      </c>
      <c r="D268">
        <v>487547748</v>
      </c>
      <c r="E268">
        <v>630592871</v>
      </c>
      <c r="F268">
        <v>642287206</v>
      </c>
      <c r="G268">
        <v>449997378</v>
      </c>
      <c r="H268">
        <v>511835077</v>
      </c>
      <c r="I268">
        <v>473015447</v>
      </c>
      <c r="J268">
        <v>388554408</v>
      </c>
      <c r="K268">
        <v>450730993</v>
      </c>
      <c r="L268">
        <v>363728640</v>
      </c>
      <c r="M268">
        <v>372315121</v>
      </c>
      <c r="N268">
        <v>420987412</v>
      </c>
      <c r="O268">
        <v>383171714</v>
      </c>
    </row>
    <row r="269" spans="1:15" x14ac:dyDescent="0.3">
      <c r="A269" t="s">
        <v>517</v>
      </c>
      <c r="B269" t="s">
        <v>517</v>
      </c>
      <c r="C269" t="s">
        <v>345</v>
      </c>
      <c r="D269">
        <v>8625892</v>
      </c>
      <c r="E269">
        <v>10999880</v>
      </c>
      <c r="F269">
        <v>6958047</v>
      </c>
      <c r="G269">
        <v>11524324</v>
      </c>
      <c r="H269">
        <v>10466943</v>
      </c>
      <c r="I269">
        <v>11061501</v>
      </c>
      <c r="J269">
        <v>10396470</v>
      </c>
      <c r="K269">
        <v>9382271</v>
      </c>
      <c r="L269">
        <v>9211977</v>
      </c>
      <c r="M269">
        <v>10272171</v>
      </c>
      <c r="N269">
        <v>7876295</v>
      </c>
      <c r="O269">
        <v>12625545</v>
      </c>
    </row>
    <row r="270" spans="1:15" x14ac:dyDescent="0.3">
      <c r="A270" t="s">
        <v>524</v>
      </c>
      <c r="B270" t="s">
        <v>517</v>
      </c>
      <c r="C270" t="s">
        <v>345</v>
      </c>
      <c r="D270">
        <v>1745891</v>
      </c>
      <c r="E270">
        <v>2698240</v>
      </c>
      <c r="F270">
        <v>2716849</v>
      </c>
      <c r="G270">
        <v>2220673</v>
      </c>
      <c r="H270">
        <v>2148599</v>
      </c>
      <c r="I270">
        <v>2157712</v>
      </c>
      <c r="J270">
        <v>2313321</v>
      </c>
      <c r="K270">
        <v>2120337</v>
      </c>
      <c r="L270">
        <v>1816831</v>
      </c>
      <c r="M270">
        <v>1928257</v>
      </c>
      <c r="N270">
        <v>2211004</v>
      </c>
      <c r="O270">
        <v>2448105</v>
      </c>
    </row>
    <row r="271" spans="1:15" x14ac:dyDescent="0.3">
      <c r="A271" t="s">
        <v>535</v>
      </c>
      <c r="B271" t="s">
        <v>535</v>
      </c>
      <c r="C271" t="s">
        <v>345</v>
      </c>
      <c r="D271">
        <v>18080378</v>
      </c>
      <c r="E271">
        <v>20867875</v>
      </c>
      <c r="F271">
        <v>23894671</v>
      </c>
      <c r="G271">
        <v>15735513</v>
      </c>
      <c r="H271">
        <v>17916551</v>
      </c>
      <c r="I271">
        <v>16357110</v>
      </c>
      <c r="J271">
        <v>15093663</v>
      </c>
      <c r="K271">
        <v>15606731</v>
      </c>
      <c r="L271">
        <v>13353469</v>
      </c>
      <c r="M271">
        <v>13428075</v>
      </c>
      <c r="N271">
        <v>14345876</v>
      </c>
      <c r="O271">
        <v>13804459</v>
      </c>
    </row>
    <row r="272" spans="1:15" x14ac:dyDescent="0.3">
      <c r="A272" t="s">
        <v>560</v>
      </c>
      <c r="B272" t="s">
        <v>1538</v>
      </c>
      <c r="C272" t="s">
        <v>345</v>
      </c>
      <c r="D272">
        <v>18482624</v>
      </c>
      <c r="E272">
        <v>23446168</v>
      </c>
      <c r="F272">
        <v>24783580</v>
      </c>
      <c r="G272">
        <v>22274382</v>
      </c>
      <c r="H272">
        <v>21424876</v>
      </c>
      <c r="I272">
        <v>23608013</v>
      </c>
      <c r="J272">
        <v>18364504</v>
      </c>
      <c r="K272">
        <v>18010513</v>
      </c>
      <c r="L272">
        <v>17129626</v>
      </c>
      <c r="M272">
        <v>18531177</v>
      </c>
      <c r="N272">
        <v>20562434</v>
      </c>
      <c r="O272">
        <v>21821801</v>
      </c>
    </row>
    <row r="273" spans="1:15" x14ac:dyDescent="0.3">
      <c r="A273" t="s">
        <v>560</v>
      </c>
      <c r="B273" t="s">
        <v>1538</v>
      </c>
      <c r="C273" t="s">
        <v>345</v>
      </c>
      <c r="D273">
        <v>20182623</v>
      </c>
      <c r="E273">
        <v>26109109</v>
      </c>
      <c r="F273">
        <v>27072818</v>
      </c>
      <c r="G273">
        <v>21077259</v>
      </c>
      <c r="H273">
        <v>20919502</v>
      </c>
      <c r="I273">
        <v>21009585</v>
      </c>
      <c r="J273">
        <v>16910641</v>
      </c>
      <c r="K273">
        <v>17206764</v>
      </c>
      <c r="L273">
        <v>15981719</v>
      </c>
      <c r="M273">
        <v>15039474</v>
      </c>
      <c r="N273">
        <v>17191151</v>
      </c>
      <c r="O273">
        <v>18036739</v>
      </c>
    </row>
    <row r="274" spans="1:15" x14ac:dyDescent="0.3">
      <c r="A274" t="s">
        <v>568</v>
      </c>
      <c r="B274" t="s">
        <v>1539</v>
      </c>
      <c r="C274" t="s">
        <v>345</v>
      </c>
      <c r="D274">
        <v>29713513</v>
      </c>
      <c r="E274">
        <v>41649479</v>
      </c>
      <c r="F274">
        <v>53106268</v>
      </c>
      <c r="G274">
        <v>17601266</v>
      </c>
      <c r="H274">
        <v>23154003</v>
      </c>
      <c r="I274">
        <v>20385243</v>
      </c>
      <c r="J274">
        <v>16069123</v>
      </c>
      <c r="K274">
        <v>22396813</v>
      </c>
      <c r="L274">
        <v>14500266</v>
      </c>
      <c r="M274">
        <v>12174786</v>
      </c>
      <c r="N274">
        <v>14419271</v>
      </c>
      <c r="O274">
        <v>12740222</v>
      </c>
    </row>
    <row r="275" spans="1:15" x14ac:dyDescent="0.3">
      <c r="A275" t="s">
        <v>580</v>
      </c>
      <c r="B275" t="s">
        <v>1540</v>
      </c>
      <c r="C275" t="s">
        <v>345</v>
      </c>
      <c r="D275">
        <v>13647666</v>
      </c>
      <c r="E275">
        <v>16237701</v>
      </c>
      <c r="F275">
        <v>17792934</v>
      </c>
      <c r="G275">
        <v>14076607</v>
      </c>
      <c r="H275">
        <v>13780587</v>
      </c>
      <c r="I275">
        <v>14789172</v>
      </c>
      <c r="J275">
        <v>12652707</v>
      </c>
      <c r="K275">
        <v>11637332</v>
      </c>
      <c r="L275">
        <v>11459818</v>
      </c>
      <c r="M275">
        <v>10729224</v>
      </c>
      <c r="N275">
        <v>12016616</v>
      </c>
      <c r="O275">
        <v>11818318</v>
      </c>
    </row>
    <row r="276" spans="1:15" x14ac:dyDescent="0.3">
      <c r="A276" t="s">
        <v>586</v>
      </c>
      <c r="B276" t="s">
        <v>1541</v>
      </c>
      <c r="C276" t="s">
        <v>345</v>
      </c>
      <c r="D276">
        <v>106970576</v>
      </c>
      <c r="E276">
        <v>130448941</v>
      </c>
      <c r="F276">
        <v>135029945</v>
      </c>
      <c r="G276">
        <v>102251091</v>
      </c>
      <c r="H276">
        <v>105990979</v>
      </c>
      <c r="I276">
        <v>108734096</v>
      </c>
      <c r="J276">
        <v>111228933</v>
      </c>
      <c r="K276">
        <v>112197806</v>
      </c>
      <c r="L276">
        <v>105959159</v>
      </c>
      <c r="M276">
        <v>90699372</v>
      </c>
      <c r="N276">
        <v>102629502</v>
      </c>
      <c r="O276">
        <v>99754495</v>
      </c>
    </row>
  </sheetData>
  <mergeCells count="4">
    <mergeCell ref="A1:C1"/>
    <mergeCell ref="A2:C2"/>
    <mergeCell ref="A3:C3"/>
    <mergeCell ref="D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6"/>
  <sheetViews>
    <sheetView tabSelected="1" topLeftCell="A210" workbookViewId="0">
      <selection activeCell="B222" sqref="B222"/>
    </sheetView>
  </sheetViews>
  <sheetFormatPr defaultRowHeight="14.4" x14ac:dyDescent="0.3"/>
  <cols>
    <col min="1" max="1" width="20.21875" customWidth="1"/>
    <col min="2" max="2" width="28.109375" customWidth="1"/>
    <col min="4" max="4" width="11.88671875" bestFit="1" customWidth="1"/>
  </cols>
  <sheetData>
    <row r="1" spans="1:15" x14ac:dyDescent="0.3">
      <c r="A1" s="16" t="s">
        <v>0</v>
      </c>
      <c r="B1" s="16"/>
      <c r="C1" s="16"/>
      <c r="D1" s="5" t="s">
        <v>1</v>
      </c>
      <c r="E1" s="5" t="s">
        <v>1</v>
      </c>
      <c r="F1" s="5" t="s">
        <v>1</v>
      </c>
      <c r="G1" s="6" t="s">
        <v>1340</v>
      </c>
      <c r="H1" s="6" t="s">
        <v>1340</v>
      </c>
      <c r="I1" s="6" t="s">
        <v>1340</v>
      </c>
      <c r="J1" s="7" t="s">
        <v>1341</v>
      </c>
      <c r="K1" s="7" t="s">
        <v>1341</v>
      </c>
      <c r="L1" s="7" t="s">
        <v>1341</v>
      </c>
      <c r="M1" s="8" t="s">
        <v>1342</v>
      </c>
      <c r="N1" s="8" t="s">
        <v>1342</v>
      </c>
      <c r="O1" s="8" t="s">
        <v>1342</v>
      </c>
    </row>
    <row r="2" spans="1:15" x14ac:dyDescent="0.3">
      <c r="A2" s="16" t="s">
        <v>1339</v>
      </c>
      <c r="B2" s="16"/>
      <c r="C2" s="16"/>
      <c r="D2" s="5">
        <f>1.18*(10^9)</f>
        <v>1180000000</v>
      </c>
      <c r="E2" s="5">
        <f>1.25*(10^9)</f>
        <v>1250000000</v>
      </c>
      <c r="F2" s="5">
        <f>1.6*(10^9)</f>
        <v>1600000000</v>
      </c>
      <c r="G2" s="6">
        <f>1.12*(10^9)</f>
        <v>1120000000</v>
      </c>
      <c r="H2" s="6">
        <f>1.2*(10^9)</f>
        <v>1200000000</v>
      </c>
      <c r="I2" s="6">
        <f>1.19*(10^9)</f>
        <v>1190000000</v>
      </c>
      <c r="J2" s="7">
        <f>1.08*(10^9)</f>
        <v>1080000000</v>
      </c>
      <c r="K2" s="7">
        <f>1.16*(10^9)</f>
        <v>1160000000</v>
      </c>
      <c r="L2" s="7">
        <f>1.03*(10^9)</f>
        <v>1030000000</v>
      </c>
      <c r="M2" s="8">
        <f>1.08*(10^9)</f>
        <v>1080000000</v>
      </c>
      <c r="N2" s="8">
        <f>1.13*(10^9)</f>
        <v>1130000000</v>
      </c>
      <c r="O2" s="8">
        <f>1.18*(10^9)</f>
        <v>1180000000</v>
      </c>
    </row>
    <row r="3" spans="1:15" x14ac:dyDescent="0.3">
      <c r="A3" s="16" t="s">
        <v>1542</v>
      </c>
      <c r="B3" s="16"/>
      <c r="C3" s="17"/>
      <c r="D3" s="5" t="s">
        <v>49</v>
      </c>
      <c r="E3" s="5" t="s">
        <v>53</v>
      </c>
      <c r="F3" s="5" t="s">
        <v>54</v>
      </c>
      <c r="G3" s="6" t="s">
        <v>55</v>
      </c>
      <c r="H3" s="6" t="s">
        <v>56</v>
      </c>
      <c r="I3" s="6" t="s">
        <v>57</v>
      </c>
      <c r="J3" s="7" t="s">
        <v>58</v>
      </c>
      <c r="K3" s="7" t="s">
        <v>59</v>
      </c>
      <c r="L3" s="7" t="s">
        <v>60</v>
      </c>
      <c r="M3" s="8" t="s">
        <v>50</v>
      </c>
      <c r="N3" s="8" t="s">
        <v>51</v>
      </c>
      <c r="O3" s="8" t="s">
        <v>52</v>
      </c>
    </row>
    <row r="4" spans="1:15" x14ac:dyDescent="0.3">
      <c r="A4" t="s">
        <v>1343</v>
      </c>
      <c r="B4" t="s">
        <v>1359</v>
      </c>
      <c r="C4" t="s">
        <v>25</v>
      </c>
      <c r="D4" s="18" t="s">
        <v>1544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3">
      <c r="A5" t="s">
        <v>867</v>
      </c>
      <c r="B5" t="s">
        <v>1360</v>
      </c>
      <c r="C5" t="s">
        <v>869</v>
      </c>
      <c r="D5">
        <f>formatted!D5/formatted!D$2</f>
        <v>1.2178813559322033E-5</v>
      </c>
      <c r="E5">
        <f>formatted!E5/formatted!E$2</f>
        <v>8.7306399999999995E-5</v>
      </c>
      <c r="F5">
        <f>formatted!F5/formatted!F$2</f>
        <v>3.1091874999999998E-5</v>
      </c>
      <c r="G5">
        <f>formatted!G5/formatted!G$2</f>
        <v>0</v>
      </c>
      <c r="H5">
        <f>formatted!H5/formatted!H$2</f>
        <v>0</v>
      </c>
      <c r="I5">
        <f>formatted!I5/formatted!I$2</f>
        <v>0</v>
      </c>
      <c r="J5">
        <f>formatted!J5/formatted!J$2</f>
        <v>1.6178796296296296E-4</v>
      </c>
      <c r="K5">
        <f>formatted!K5/formatted!K$2</f>
        <v>1.3540172413793104E-4</v>
      </c>
      <c r="L5">
        <f>formatted!L5/formatted!L$2</f>
        <v>6.9822330097087383E-5</v>
      </c>
      <c r="M5">
        <f>formatted!M5/formatted!M$2</f>
        <v>0</v>
      </c>
      <c r="N5">
        <f>formatted!N5/formatted!N$2</f>
        <v>0</v>
      </c>
      <c r="O5">
        <f>formatted!O5/formatted!O$2</f>
        <v>0</v>
      </c>
    </row>
    <row r="6" spans="1:15" x14ac:dyDescent="0.3">
      <c r="A6" t="s">
        <v>867</v>
      </c>
      <c r="B6" t="s">
        <v>1360</v>
      </c>
      <c r="C6" t="s">
        <v>869</v>
      </c>
      <c r="D6">
        <f>formatted!D6/formatted!D$2</f>
        <v>1.0492966101694916E-4</v>
      </c>
      <c r="E6">
        <f>formatted!E6/formatted!E$2</f>
        <v>1.7618319999999999E-4</v>
      </c>
      <c r="F6">
        <f>formatted!F6/formatted!F$2</f>
        <v>6.9643124999999999E-5</v>
      </c>
      <c r="G6">
        <f>formatted!G6/formatted!G$2</f>
        <v>0</v>
      </c>
      <c r="H6">
        <f>formatted!H6/formatted!H$2</f>
        <v>0</v>
      </c>
      <c r="I6">
        <f>formatted!I6/formatted!I$2</f>
        <v>0</v>
      </c>
      <c r="J6">
        <f>formatted!J6/formatted!J$2</f>
        <v>2.8623796296296295E-4</v>
      </c>
      <c r="K6">
        <f>formatted!K6/formatted!K$2</f>
        <v>2.6261810344827588E-4</v>
      </c>
      <c r="L6">
        <f>formatted!L6/formatted!L$2</f>
        <v>2.5505436893203884E-4</v>
      </c>
      <c r="M6">
        <f>formatted!M6/formatted!M$2</f>
        <v>0</v>
      </c>
      <c r="N6">
        <f>formatted!N6/formatted!N$2</f>
        <v>0</v>
      </c>
      <c r="O6">
        <f>formatted!O6/formatted!O$2</f>
        <v>0</v>
      </c>
    </row>
    <row r="7" spans="1:15" x14ac:dyDescent="0.3">
      <c r="A7" t="s">
        <v>884</v>
      </c>
      <c r="B7" t="s">
        <v>1361</v>
      </c>
      <c r="C7" t="s">
        <v>869</v>
      </c>
      <c r="D7">
        <f>formatted!D7/formatted!D$2</f>
        <v>5.9552457627118642E-4</v>
      </c>
      <c r="E7">
        <f>formatted!E7/formatted!E$2</f>
        <v>6.9388399999999997E-4</v>
      </c>
      <c r="F7">
        <f>formatted!F7/formatted!F$2</f>
        <v>4.9057187499999995E-4</v>
      </c>
      <c r="G7">
        <f>formatted!G7/formatted!G$2</f>
        <v>5.5808750000000003E-4</v>
      </c>
      <c r="H7">
        <f>formatted!H7/formatted!H$2</f>
        <v>8.5734333333333337E-4</v>
      </c>
      <c r="I7">
        <f>formatted!I7/formatted!I$2</f>
        <v>5.4078403361344535E-4</v>
      </c>
      <c r="J7">
        <f>formatted!J7/formatted!J$2</f>
        <v>0</v>
      </c>
      <c r="K7">
        <f>formatted!K7/formatted!K$2</f>
        <v>0</v>
      </c>
      <c r="L7">
        <f>formatted!L7/formatted!L$2</f>
        <v>0</v>
      </c>
      <c r="M7">
        <f>formatted!M7/formatted!M$2</f>
        <v>0</v>
      </c>
      <c r="N7">
        <f>formatted!N7/formatted!N$2</f>
        <v>0</v>
      </c>
      <c r="O7">
        <f>formatted!O7/formatted!O$2</f>
        <v>0</v>
      </c>
    </row>
    <row r="8" spans="1:15" x14ac:dyDescent="0.3">
      <c r="A8" t="s">
        <v>895</v>
      </c>
      <c r="B8" t="s">
        <v>1362</v>
      </c>
      <c r="C8" t="s">
        <v>869</v>
      </c>
      <c r="D8">
        <f>formatted!D8/formatted!D$2</f>
        <v>2.5861779661016948E-4</v>
      </c>
      <c r="E8">
        <f>formatted!E8/formatted!E$2</f>
        <v>3.403088E-4</v>
      </c>
      <c r="F8">
        <f>formatted!F8/formatted!F$2</f>
        <v>1.8323062499999999E-4</v>
      </c>
      <c r="G8">
        <f>formatted!G8/formatted!G$2</f>
        <v>0</v>
      </c>
      <c r="H8">
        <f>formatted!H8/formatted!H$2</f>
        <v>1.7910833333333335E-5</v>
      </c>
      <c r="I8">
        <f>formatted!I8/formatted!I$2</f>
        <v>0</v>
      </c>
      <c r="J8">
        <f>formatted!J8/formatted!J$2</f>
        <v>8.337175925925926E-4</v>
      </c>
      <c r="K8">
        <f>formatted!K8/formatted!K$2</f>
        <v>7.1310344827586205E-4</v>
      </c>
      <c r="L8">
        <f>formatted!L8/formatted!L$2</f>
        <v>7.9953592233009704E-4</v>
      </c>
      <c r="M8">
        <f>formatted!M8/formatted!M$2</f>
        <v>0</v>
      </c>
      <c r="N8">
        <f>formatted!N8/formatted!N$2</f>
        <v>0</v>
      </c>
      <c r="O8">
        <f>formatted!O8/formatted!O$2</f>
        <v>0</v>
      </c>
    </row>
    <row r="9" spans="1:15" x14ac:dyDescent="0.3">
      <c r="A9" t="s">
        <v>895</v>
      </c>
      <c r="B9" t="s">
        <v>1362</v>
      </c>
      <c r="C9" t="s">
        <v>869</v>
      </c>
      <c r="D9">
        <f>formatted!D9/formatted!D$2</f>
        <v>4.4980847457627119E-4</v>
      </c>
      <c r="E9">
        <f>formatted!E9/formatted!E$2</f>
        <v>6.0367999999999999E-4</v>
      </c>
      <c r="F9">
        <f>formatted!F9/formatted!F$2</f>
        <v>7.5693750000000001E-4</v>
      </c>
      <c r="G9">
        <f>formatted!G9/formatted!G$2</f>
        <v>1.8124107142857142E-5</v>
      </c>
      <c r="H9">
        <f>formatted!H9/formatted!H$2</f>
        <v>0</v>
      </c>
      <c r="I9">
        <f>formatted!I9/formatted!I$2</f>
        <v>0</v>
      </c>
      <c r="J9">
        <f>formatted!J9/formatted!J$2</f>
        <v>8.842314814814815E-4</v>
      </c>
      <c r="K9">
        <f>formatted!K9/formatted!K$2</f>
        <v>8.5529396551724138E-4</v>
      </c>
      <c r="L9">
        <f>formatted!L9/formatted!L$2</f>
        <v>9.0022330097087378E-4</v>
      </c>
      <c r="M9">
        <f>formatted!M9/formatted!M$2</f>
        <v>0</v>
      </c>
      <c r="N9">
        <f>formatted!N9/formatted!N$2</f>
        <v>0</v>
      </c>
      <c r="O9">
        <f>formatted!O9/formatted!O$2</f>
        <v>0</v>
      </c>
    </row>
    <row r="10" spans="1:15" x14ac:dyDescent="0.3">
      <c r="A10" t="s">
        <v>901</v>
      </c>
      <c r="B10" t="s">
        <v>1363</v>
      </c>
      <c r="C10" t="s">
        <v>869</v>
      </c>
      <c r="D10">
        <f>formatted!D10/formatted!D$2</f>
        <v>4.963305084745763E-5</v>
      </c>
      <c r="E10">
        <f>formatted!E10/formatted!E$2</f>
        <v>1.3181839999999999E-4</v>
      </c>
      <c r="F10">
        <f>formatted!F10/formatted!F$2</f>
        <v>8.7123749999999997E-5</v>
      </c>
      <c r="G10">
        <f>formatted!G10/formatted!G$2</f>
        <v>1.6773124999999999E-4</v>
      </c>
      <c r="H10">
        <f>formatted!H10/formatted!H$2</f>
        <v>1.1808333333333333E-4</v>
      </c>
      <c r="I10">
        <f>formatted!I10/formatted!I$2</f>
        <v>1.3379915966386555E-4</v>
      </c>
      <c r="J10">
        <f>formatted!J10/formatted!J$2</f>
        <v>0</v>
      </c>
      <c r="K10">
        <f>formatted!K10/formatted!K$2</f>
        <v>0</v>
      </c>
      <c r="L10">
        <f>formatted!L10/formatted!L$2</f>
        <v>0</v>
      </c>
      <c r="M10">
        <f>formatted!M10/formatted!M$2</f>
        <v>0</v>
      </c>
      <c r="N10">
        <f>formatted!N10/formatted!N$2</f>
        <v>0</v>
      </c>
      <c r="O10">
        <f>formatted!O10/formatted!O$2</f>
        <v>0</v>
      </c>
    </row>
    <row r="11" spans="1:15" x14ac:dyDescent="0.3">
      <c r="A11" t="s">
        <v>901</v>
      </c>
      <c r="B11" t="s">
        <v>1363</v>
      </c>
      <c r="C11" t="s">
        <v>869</v>
      </c>
      <c r="D11">
        <f>formatted!D11/formatted!D$2</f>
        <v>1.3014491525423729E-4</v>
      </c>
      <c r="E11">
        <f>formatted!E11/formatted!E$2</f>
        <v>2.2644399999999999E-4</v>
      </c>
      <c r="F11">
        <f>formatted!F11/formatted!F$2</f>
        <v>2.25560625E-4</v>
      </c>
      <c r="G11">
        <f>formatted!G11/formatted!G$2</f>
        <v>2.1648125000000001E-4</v>
      </c>
      <c r="H11">
        <f>formatted!H11/formatted!H$2</f>
        <v>2.4827333333333335E-4</v>
      </c>
      <c r="I11">
        <f>formatted!I11/formatted!I$2</f>
        <v>3.0838739495798318E-4</v>
      </c>
      <c r="J11">
        <f>formatted!J11/formatted!J$2</f>
        <v>0</v>
      </c>
      <c r="K11">
        <f>formatted!K11/formatted!K$2</f>
        <v>0</v>
      </c>
      <c r="L11">
        <f>formatted!L11/formatted!L$2</f>
        <v>0</v>
      </c>
      <c r="M11">
        <f>formatted!M11/formatted!M$2</f>
        <v>0</v>
      </c>
      <c r="N11">
        <f>formatted!N11/formatted!N$2</f>
        <v>0</v>
      </c>
      <c r="O11">
        <f>formatted!O11/formatted!O$2</f>
        <v>0</v>
      </c>
    </row>
    <row r="12" spans="1:15" x14ac:dyDescent="0.3">
      <c r="A12" t="s">
        <v>913</v>
      </c>
      <c r="B12" t="s">
        <v>1364</v>
      </c>
      <c r="C12" t="s">
        <v>869</v>
      </c>
      <c r="D12">
        <f>formatted!D12/formatted!D$2</f>
        <v>6.6830508474576271E-4</v>
      </c>
      <c r="E12">
        <f>formatted!E12/formatted!E$2</f>
        <v>8.329616E-4</v>
      </c>
      <c r="F12">
        <f>formatted!F12/formatted!F$2</f>
        <v>5.9879562500000005E-4</v>
      </c>
      <c r="G12">
        <f>formatted!G12/formatted!G$2</f>
        <v>0</v>
      </c>
      <c r="H12">
        <f>formatted!H12/formatted!H$2</f>
        <v>1.1092499999999999E-5</v>
      </c>
      <c r="I12">
        <f>formatted!I12/formatted!I$2</f>
        <v>0</v>
      </c>
      <c r="J12">
        <f>formatted!J12/formatted!J$2</f>
        <v>1.0940055555555557E-3</v>
      </c>
      <c r="K12">
        <f>formatted!K12/formatted!K$2</f>
        <v>1.2274991379310344E-3</v>
      </c>
      <c r="L12">
        <f>formatted!L12/formatted!L$2</f>
        <v>9.4516990291262134E-4</v>
      </c>
      <c r="M12">
        <f>formatted!M12/formatted!M$2</f>
        <v>0</v>
      </c>
      <c r="N12">
        <f>formatted!N12/formatted!N$2</f>
        <v>0</v>
      </c>
      <c r="O12">
        <f>formatted!O12/formatted!O$2</f>
        <v>0</v>
      </c>
    </row>
    <row r="13" spans="1:15" x14ac:dyDescent="0.3">
      <c r="A13" t="s">
        <v>933</v>
      </c>
      <c r="B13" t="s">
        <v>1365</v>
      </c>
      <c r="C13" t="s">
        <v>869</v>
      </c>
      <c r="D13">
        <f>formatted!D13/formatted!D$2</f>
        <v>2.7734322033898305E-4</v>
      </c>
      <c r="E13">
        <f>formatted!E13/formatted!E$2</f>
        <v>3.0508400000000001E-4</v>
      </c>
      <c r="F13">
        <f>formatted!F13/formatted!F$2</f>
        <v>2.3409312500000001E-4</v>
      </c>
      <c r="G13">
        <f>formatted!G13/formatted!G$2</f>
        <v>0</v>
      </c>
      <c r="H13">
        <f>formatted!H13/formatted!H$2</f>
        <v>0</v>
      </c>
      <c r="I13">
        <f>formatted!I13/formatted!I$2</f>
        <v>0</v>
      </c>
      <c r="J13">
        <f>formatted!J13/formatted!J$2</f>
        <v>1.8374009259259259E-3</v>
      </c>
      <c r="K13">
        <f>formatted!K13/formatted!K$2</f>
        <v>3.3032327586206896E-4</v>
      </c>
      <c r="L13">
        <f>formatted!L13/formatted!L$2</f>
        <v>1.4481941747572816E-3</v>
      </c>
      <c r="M13">
        <f>formatted!M13/formatted!M$2</f>
        <v>0</v>
      </c>
      <c r="N13">
        <f>formatted!N13/formatted!N$2</f>
        <v>0</v>
      </c>
      <c r="O13">
        <f>formatted!O13/formatted!O$2</f>
        <v>0</v>
      </c>
    </row>
    <row r="14" spans="1:15" x14ac:dyDescent="0.3">
      <c r="A14" t="s">
        <v>938</v>
      </c>
      <c r="B14" t="s">
        <v>1365</v>
      </c>
      <c r="C14" t="s">
        <v>869</v>
      </c>
      <c r="D14">
        <f>formatted!D14/formatted!D$2</f>
        <v>4.4539830508474578E-4</v>
      </c>
      <c r="E14">
        <f>formatted!E14/formatted!E$2</f>
        <v>8.3549039999999996E-4</v>
      </c>
      <c r="F14">
        <f>formatted!F14/formatted!F$2</f>
        <v>5.1981812499999995E-4</v>
      </c>
      <c r="G14">
        <f>formatted!G14/formatted!G$2</f>
        <v>0</v>
      </c>
      <c r="H14">
        <f>formatted!H14/formatted!H$2</f>
        <v>2.3087499999999999E-5</v>
      </c>
      <c r="I14">
        <f>formatted!I14/formatted!I$2</f>
        <v>0</v>
      </c>
      <c r="J14">
        <f>formatted!J14/formatted!J$2</f>
        <v>2.0372138888888891E-3</v>
      </c>
      <c r="K14">
        <f>formatted!K14/formatted!K$2</f>
        <v>3.6994672413793103E-3</v>
      </c>
      <c r="L14">
        <f>formatted!L14/formatted!L$2</f>
        <v>2.2660990291262137E-3</v>
      </c>
      <c r="M14">
        <f>formatted!M14/formatted!M$2</f>
        <v>0</v>
      </c>
      <c r="N14">
        <f>formatted!N14/formatted!N$2</f>
        <v>0</v>
      </c>
      <c r="O14">
        <f>formatted!O14/formatted!O$2</f>
        <v>0</v>
      </c>
    </row>
    <row r="15" spans="1:15" x14ac:dyDescent="0.3">
      <c r="A15" t="s">
        <v>968</v>
      </c>
      <c r="B15" t="s">
        <v>1366</v>
      </c>
      <c r="C15" t="s">
        <v>869</v>
      </c>
      <c r="D15">
        <f>formatted!D15/formatted!D$2</f>
        <v>4.1970677966101695E-4</v>
      </c>
      <c r="E15">
        <f>formatted!E15/formatted!E$2</f>
        <v>7.9878640000000003E-4</v>
      </c>
      <c r="F15">
        <f>formatted!F15/formatted!F$2</f>
        <v>3.1726437500000001E-4</v>
      </c>
      <c r="G15">
        <f>formatted!G15/formatted!G$2</f>
        <v>0</v>
      </c>
      <c r="H15">
        <f>formatted!H15/formatted!H$2</f>
        <v>0</v>
      </c>
      <c r="I15">
        <f>formatted!I15/formatted!I$2</f>
        <v>1.0152100840336134E-5</v>
      </c>
      <c r="J15">
        <f>formatted!J15/formatted!J$2</f>
        <v>4.1409814814814816E-4</v>
      </c>
      <c r="K15">
        <f>formatted!K15/formatted!K$2</f>
        <v>1.0556155172413793E-3</v>
      </c>
      <c r="L15">
        <f>formatted!L15/formatted!L$2</f>
        <v>4.8802233009708737E-4</v>
      </c>
      <c r="M15">
        <f>formatted!M15/formatted!M$2</f>
        <v>0</v>
      </c>
      <c r="N15">
        <f>formatted!N15/formatted!N$2</f>
        <v>0</v>
      </c>
      <c r="O15">
        <f>formatted!O15/formatted!O$2</f>
        <v>0</v>
      </c>
    </row>
    <row r="16" spans="1:15" x14ac:dyDescent="0.3">
      <c r="A16" t="s">
        <v>988</v>
      </c>
      <c r="B16" t="s">
        <v>988</v>
      </c>
      <c r="C16" t="s">
        <v>869</v>
      </c>
      <c r="D16">
        <f>formatted!D16/formatted!D$2</f>
        <v>4.0961661016949156E-3</v>
      </c>
      <c r="E16">
        <f>formatted!E16/formatted!E$2</f>
        <v>4.7564568000000003E-3</v>
      </c>
      <c r="F16">
        <f>formatted!F16/formatted!F$2</f>
        <v>4.06606625E-3</v>
      </c>
      <c r="G16">
        <f>formatted!G16/formatted!G$2</f>
        <v>3.2130625000000002E-4</v>
      </c>
      <c r="H16">
        <f>formatted!H16/formatted!H$2</f>
        <v>1.5292166666666668E-4</v>
      </c>
      <c r="I16">
        <f>formatted!I16/formatted!I$2</f>
        <v>3.2850840336134452E-4</v>
      </c>
      <c r="J16">
        <f>formatted!J16/formatted!J$2</f>
        <v>8.4705009259259251E-3</v>
      </c>
      <c r="K16">
        <f>formatted!K16/formatted!K$2</f>
        <v>7.286648275862069E-3</v>
      </c>
      <c r="L16">
        <f>formatted!L16/formatted!L$2</f>
        <v>7.5390864077669907E-3</v>
      </c>
      <c r="M16">
        <f>formatted!M16/formatted!M$2</f>
        <v>0</v>
      </c>
      <c r="N16">
        <f>formatted!N16/formatted!N$2</f>
        <v>0</v>
      </c>
      <c r="O16">
        <f>formatted!O16/formatted!O$2</f>
        <v>0</v>
      </c>
    </row>
    <row r="17" spans="1:15" x14ac:dyDescent="0.3">
      <c r="A17" t="s">
        <v>994</v>
      </c>
      <c r="B17" t="s">
        <v>1367</v>
      </c>
      <c r="C17" t="s">
        <v>869</v>
      </c>
      <c r="D17">
        <f>formatted!D17/formatted!D$2</f>
        <v>7.2012372881355936E-3</v>
      </c>
      <c r="E17">
        <f>formatted!E17/formatted!E$2</f>
        <v>9.7323463999999995E-3</v>
      </c>
      <c r="F17">
        <f>formatted!F17/formatted!F$2</f>
        <v>7.6436718749999999E-3</v>
      </c>
      <c r="G17">
        <f>formatted!G17/formatted!G$2</f>
        <v>8.9013928571428577E-3</v>
      </c>
      <c r="H17">
        <f>formatted!H17/formatted!H$2</f>
        <v>8.325536666666666E-3</v>
      </c>
      <c r="I17">
        <f>formatted!I17/formatted!I$2</f>
        <v>9.7282420168067225E-3</v>
      </c>
      <c r="J17">
        <f>formatted!J17/formatted!J$2</f>
        <v>0</v>
      </c>
      <c r="K17">
        <f>formatted!K17/formatted!K$2</f>
        <v>0</v>
      </c>
      <c r="L17">
        <f>formatted!L17/formatted!L$2</f>
        <v>0</v>
      </c>
      <c r="M17">
        <f>formatted!M17/formatted!M$2</f>
        <v>0</v>
      </c>
      <c r="N17">
        <f>formatted!N17/formatted!N$2</f>
        <v>0</v>
      </c>
      <c r="O17">
        <f>formatted!O17/formatted!O$2</f>
        <v>0</v>
      </c>
    </row>
    <row r="18" spans="1:15" x14ac:dyDescent="0.3">
      <c r="A18" t="s">
        <v>1000</v>
      </c>
      <c r="B18" t="s">
        <v>1367</v>
      </c>
      <c r="C18" t="s">
        <v>869</v>
      </c>
      <c r="D18">
        <f>formatted!D18/formatted!D$2</f>
        <v>5.6121932203389829E-3</v>
      </c>
      <c r="E18">
        <f>formatted!E18/formatted!E$2</f>
        <v>7.8021480000000001E-3</v>
      </c>
      <c r="F18">
        <f>formatted!F18/formatted!F$2</f>
        <v>5.2190331249999996E-3</v>
      </c>
      <c r="G18">
        <f>formatted!G18/formatted!G$2</f>
        <v>6.4826169642857147E-3</v>
      </c>
      <c r="H18">
        <f>formatted!H18/formatted!H$2</f>
        <v>7.2078033333333336E-3</v>
      </c>
      <c r="I18">
        <f>formatted!I18/formatted!I$2</f>
        <v>6.122387394957983E-3</v>
      </c>
      <c r="J18">
        <f>formatted!J18/formatted!J$2</f>
        <v>0</v>
      </c>
      <c r="K18">
        <f>formatted!K18/formatted!K$2</f>
        <v>0</v>
      </c>
      <c r="L18">
        <f>formatted!L18/formatted!L$2</f>
        <v>0</v>
      </c>
      <c r="M18">
        <f>formatted!M18/formatted!M$2</f>
        <v>0</v>
      </c>
      <c r="N18">
        <f>formatted!N18/formatted!N$2</f>
        <v>0</v>
      </c>
      <c r="O18">
        <f>formatted!O18/formatted!O$2</f>
        <v>0</v>
      </c>
    </row>
    <row r="19" spans="1:15" x14ac:dyDescent="0.3">
      <c r="A19" t="s">
        <v>1009</v>
      </c>
      <c r="B19" t="s">
        <v>1368</v>
      </c>
      <c r="C19" t="s">
        <v>869</v>
      </c>
      <c r="D19">
        <f>formatted!D19/formatted!D$2</f>
        <v>4.8454745762711865E-4</v>
      </c>
      <c r="E19">
        <f>formatted!E19/formatted!E$2</f>
        <v>7.5087600000000004E-4</v>
      </c>
      <c r="F19">
        <f>formatted!F19/formatted!F$2</f>
        <v>7.0988625000000004E-4</v>
      </c>
      <c r="G19">
        <f>formatted!G19/formatted!G$2</f>
        <v>8.2705178571428571E-4</v>
      </c>
      <c r="H19">
        <f>formatted!H19/formatted!H$2</f>
        <v>9.1004499999999995E-4</v>
      </c>
      <c r="I19">
        <f>formatted!I19/formatted!I$2</f>
        <v>6.3750672268907561E-4</v>
      </c>
      <c r="J19">
        <f>formatted!J19/formatted!J$2</f>
        <v>0</v>
      </c>
      <c r="K19">
        <f>formatted!K19/formatted!K$2</f>
        <v>0</v>
      </c>
      <c r="L19">
        <f>formatted!L19/formatted!L$2</f>
        <v>0</v>
      </c>
      <c r="M19">
        <f>formatted!M19/formatted!M$2</f>
        <v>0</v>
      </c>
      <c r="N19">
        <f>formatted!N19/formatted!N$2</f>
        <v>0</v>
      </c>
      <c r="O19">
        <f>formatted!O19/formatted!O$2</f>
        <v>0</v>
      </c>
    </row>
    <row r="20" spans="1:15" x14ac:dyDescent="0.3">
      <c r="A20" t="s">
        <v>1009</v>
      </c>
      <c r="B20" t="s">
        <v>1368</v>
      </c>
      <c r="C20" t="s">
        <v>869</v>
      </c>
      <c r="D20">
        <f>formatted!D20/formatted!D$2</f>
        <v>9.8028305084745773E-4</v>
      </c>
      <c r="E20">
        <f>formatted!E20/formatted!E$2</f>
        <v>1.040008E-3</v>
      </c>
      <c r="F20">
        <f>formatted!F20/formatted!F$2</f>
        <v>9.2234749999999996E-4</v>
      </c>
      <c r="G20">
        <f>formatted!G20/formatted!G$2</f>
        <v>9.807401785714286E-4</v>
      </c>
      <c r="H20">
        <f>formatted!H20/formatted!H$2</f>
        <v>1.0430816666666667E-3</v>
      </c>
      <c r="I20">
        <f>formatted!I20/formatted!I$2</f>
        <v>1.0853310924369749E-3</v>
      </c>
      <c r="J20">
        <f>formatted!J20/formatted!J$2</f>
        <v>0</v>
      </c>
      <c r="K20">
        <f>formatted!K20/formatted!K$2</f>
        <v>0</v>
      </c>
      <c r="L20">
        <f>formatted!L20/formatted!L$2</f>
        <v>0</v>
      </c>
      <c r="M20">
        <f>formatted!M20/formatted!M$2</f>
        <v>1.1403703703703704E-5</v>
      </c>
      <c r="N20">
        <f>formatted!N20/formatted!N$2</f>
        <v>0</v>
      </c>
      <c r="O20">
        <f>formatted!O20/formatted!O$2</f>
        <v>0</v>
      </c>
    </row>
    <row r="21" spans="1:15" x14ac:dyDescent="0.3">
      <c r="A21" t="s">
        <v>1020</v>
      </c>
      <c r="B21" t="s">
        <v>1369</v>
      </c>
      <c r="C21" t="s">
        <v>869</v>
      </c>
      <c r="D21">
        <f>formatted!D21/formatted!D$2</f>
        <v>6.7273728813559326E-5</v>
      </c>
      <c r="E21">
        <f>formatted!E21/formatted!E$2</f>
        <v>8.0864000000000004E-5</v>
      </c>
      <c r="F21">
        <f>formatted!F21/formatted!F$2</f>
        <v>3.7995625000000001E-5</v>
      </c>
      <c r="G21">
        <f>formatted!G21/formatted!G$2</f>
        <v>5.9785714285714287E-5</v>
      </c>
      <c r="H21">
        <f>formatted!H21/formatted!H$2</f>
        <v>2.1404999999999999E-5</v>
      </c>
      <c r="I21">
        <f>formatted!I21/formatted!I$2</f>
        <v>1.616218487394958E-5</v>
      </c>
      <c r="J21">
        <f>formatted!J21/formatted!J$2</f>
        <v>0</v>
      </c>
      <c r="K21">
        <f>formatted!K21/formatted!K$2</f>
        <v>0</v>
      </c>
      <c r="L21">
        <f>formatted!L21/formatted!L$2</f>
        <v>0</v>
      </c>
      <c r="M21">
        <f>formatted!M21/formatted!M$2</f>
        <v>0</v>
      </c>
      <c r="N21">
        <f>formatted!N21/formatted!N$2</f>
        <v>0</v>
      </c>
      <c r="O21">
        <f>formatted!O21/formatted!O$2</f>
        <v>0</v>
      </c>
    </row>
    <row r="22" spans="1:15" x14ac:dyDescent="0.3">
      <c r="A22" t="s">
        <v>1030</v>
      </c>
      <c r="B22" t="s">
        <v>1370</v>
      </c>
      <c r="C22" t="s">
        <v>869</v>
      </c>
      <c r="D22">
        <f>formatted!D22/formatted!D$2</f>
        <v>4.732852542372881E-3</v>
      </c>
      <c r="E22">
        <f>formatted!E22/formatted!E$2</f>
        <v>2.8677920000000001E-3</v>
      </c>
      <c r="F22">
        <f>formatted!F22/formatted!F$2</f>
        <v>2.540485625E-3</v>
      </c>
      <c r="G22">
        <f>formatted!G22/formatted!G$2</f>
        <v>3.2165178571428574E-4</v>
      </c>
      <c r="H22">
        <f>formatted!H22/formatted!H$2</f>
        <v>1.8155916666666666E-4</v>
      </c>
      <c r="I22">
        <f>formatted!I22/formatted!I$2</f>
        <v>1.4097142857142858E-4</v>
      </c>
      <c r="J22">
        <f>formatted!J22/formatted!J$2</f>
        <v>3.4670416666666669E-3</v>
      </c>
      <c r="K22">
        <f>formatted!K22/formatted!K$2</f>
        <v>3.1778017241379311E-3</v>
      </c>
      <c r="L22">
        <f>formatted!L22/formatted!L$2</f>
        <v>3.0247825242718449E-3</v>
      </c>
      <c r="M22">
        <f>formatted!M22/formatted!M$2</f>
        <v>0</v>
      </c>
      <c r="N22">
        <f>formatted!N22/formatted!N$2</f>
        <v>0</v>
      </c>
      <c r="O22">
        <f>formatted!O22/formatted!O$2</f>
        <v>0</v>
      </c>
    </row>
    <row r="23" spans="1:15" x14ac:dyDescent="0.3">
      <c r="A23" t="s">
        <v>1036</v>
      </c>
      <c r="B23" t="s">
        <v>1370</v>
      </c>
      <c r="C23" t="s">
        <v>869</v>
      </c>
      <c r="D23">
        <f>formatted!D23/formatted!D$2</f>
        <v>1.6855E-4</v>
      </c>
      <c r="E23">
        <f>formatted!E23/formatted!E$2</f>
        <v>3.3896719999999998E-4</v>
      </c>
      <c r="F23">
        <f>formatted!F23/formatted!F$2</f>
        <v>2.6476875000000001E-4</v>
      </c>
      <c r="G23">
        <f>formatted!G23/formatted!G$2</f>
        <v>2.6319196428571429E-4</v>
      </c>
      <c r="H23">
        <f>formatted!H23/formatted!H$2</f>
        <v>4.4684166666666668E-5</v>
      </c>
      <c r="I23">
        <f>formatted!I23/formatted!I$2</f>
        <v>1.8818571428571429E-4</v>
      </c>
      <c r="J23">
        <f>formatted!J23/formatted!J$2</f>
        <v>0</v>
      </c>
      <c r="K23">
        <f>formatted!K23/formatted!K$2</f>
        <v>0</v>
      </c>
      <c r="L23">
        <f>formatted!L23/formatted!L$2</f>
        <v>0</v>
      </c>
      <c r="M23">
        <f>formatted!M23/formatted!M$2</f>
        <v>1.2275925925925925E-5</v>
      </c>
      <c r="N23">
        <f>formatted!N23/formatted!N$2</f>
        <v>0</v>
      </c>
      <c r="O23">
        <f>formatted!O23/formatted!O$2</f>
        <v>0</v>
      </c>
    </row>
    <row r="24" spans="1:15" x14ac:dyDescent="0.3">
      <c r="A24" t="s">
        <v>1046</v>
      </c>
      <c r="B24" t="s">
        <v>1371</v>
      </c>
      <c r="C24" t="s">
        <v>869</v>
      </c>
      <c r="D24">
        <f>formatted!D24/formatted!D$2</f>
        <v>2.41085E-3</v>
      </c>
      <c r="E24">
        <f>formatted!E24/formatted!E$2</f>
        <v>2.4727375999999998E-3</v>
      </c>
      <c r="F24">
        <f>formatted!F24/formatted!F$2</f>
        <v>2.1704856249999999E-3</v>
      </c>
      <c r="G24">
        <f>formatted!G24/formatted!G$2</f>
        <v>3.1083205357142858E-3</v>
      </c>
      <c r="H24">
        <f>formatted!H24/formatted!H$2</f>
        <v>2.4564891666666666E-3</v>
      </c>
      <c r="I24">
        <f>formatted!I24/formatted!I$2</f>
        <v>2.5810428571428571E-3</v>
      </c>
      <c r="J24">
        <f>formatted!J24/formatted!J$2</f>
        <v>0</v>
      </c>
      <c r="K24">
        <f>formatted!K24/formatted!K$2</f>
        <v>0</v>
      </c>
      <c r="L24">
        <f>formatted!L24/formatted!L$2</f>
        <v>0</v>
      </c>
      <c r="M24">
        <f>formatted!M24/formatted!M$2</f>
        <v>0</v>
      </c>
      <c r="N24">
        <f>formatted!N24/formatted!N$2</f>
        <v>0</v>
      </c>
      <c r="O24">
        <f>formatted!O24/formatted!O$2</f>
        <v>0</v>
      </c>
    </row>
    <row r="25" spans="1:15" x14ac:dyDescent="0.3">
      <c r="A25" t="s">
        <v>1061</v>
      </c>
      <c r="B25" t="s">
        <v>1372</v>
      </c>
      <c r="C25" t="s">
        <v>869</v>
      </c>
      <c r="D25">
        <f>formatted!D25/formatted!D$2</f>
        <v>3.5721186440677965E-5</v>
      </c>
      <c r="E25">
        <f>formatted!E25/formatted!E$2</f>
        <v>6.3532000000000001E-5</v>
      </c>
      <c r="F25">
        <f>formatted!F25/formatted!F$2</f>
        <v>4.8596875E-5</v>
      </c>
      <c r="G25">
        <f>formatted!G25/formatted!G$2</f>
        <v>0</v>
      </c>
      <c r="H25">
        <f>formatted!H25/formatted!H$2</f>
        <v>0</v>
      </c>
      <c r="I25">
        <f>formatted!I25/formatted!I$2</f>
        <v>0</v>
      </c>
      <c r="J25">
        <f>formatted!J25/formatted!J$2</f>
        <v>1.6487314814814816E-4</v>
      </c>
      <c r="K25">
        <f>formatted!K25/formatted!K$2</f>
        <v>1.0812327586206897E-4</v>
      </c>
      <c r="L25">
        <f>formatted!L25/formatted!L$2</f>
        <v>1.2487864077669904E-4</v>
      </c>
      <c r="M25">
        <f>formatted!M25/formatted!M$2</f>
        <v>0</v>
      </c>
      <c r="N25">
        <f>formatted!N25/formatted!N$2</f>
        <v>0</v>
      </c>
      <c r="O25">
        <f>formatted!O25/formatted!O$2</f>
        <v>0</v>
      </c>
    </row>
    <row r="26" spans="1:15" x14ac:dyDescent="0.3">
      <c r="A26" t="s">
        <v>1071</v>
      </c>
      <c r="B26" t="s">
        <v>1373</v>
      </c>
      <c r="C26" t="s">
        <v>869</v>
      </c>
      <c r="D26">
        <f>formatted!D26/formatted!D$2</f>
        <v>5.9865254237288139E-4</v>
      </c>
      <c r="E26">
        <f>formatted!E26/formatted!E$2</f>
        <v>9.4954239999999997E-4</v>
      </c>
      <c r="F26">
        <f>formatted!F26/formatted!F$2</f>
        <v>7.1012937500000001E-4</v>
      </c>
      <c r="G26">
        <f>formatted!G26/formatted!G$2</f>
        <v>9.366071428571428E-6</v>
      </c>
      <c r="H26">
        <f>formatted!H26/formatted!H$2</f>
        <v>0</v>
      </c>
      <c r="I26">
        <f>formatted!I26/formatted!I$2</f>
        <v>0</v>
      </c>
      <c r="J26">
        <f>formatted!J26/formatted!J$2</f>
        <v>8.4705185185185189E-4</v>
      </c>
      <c r="K26">
        <f>formatted!K26/formatted!K$2</f>
        <v>9.1278448275862066E-4</v>
      </c>
      <c r="L26">
        <f>formatted!L26/formatted!L$2</f>
        <v>8.3931359223300965E-4</v>
      </c>
      <c r="M26">
        <f>formatted!M26/formatted!M$2</f>
        <v>0</v>
      </c>
      <c r="N26">
        <f>formatted!N26/formatted!N$2</f>
        <v>0</v>
      </c>
      <c r="O26">
        <f>formatted!O26/formatted!O$2</f>
        <v>0</v>
      </c>
    </row>
    <row r="27" spans="1:15" x14ac:dyDescent="0.3">
      <c r="A27" t="s">
        <v>1071</v>
      </c>
      <c r="B27" t="s">
        <v>1373</v>
      </c>
      <c r="C27" t="s">
        <v>869</v>
      </c>
      <c r="D27">
        <f>formatted!D27/formatted!D$2</f>
        <v>5.5933898305084745E-5</v>
      </c>
      <c r="E27">
        <f>formatted!E27/formatted!E$2</f>
        <v>1.0651599999999999E-4</v>
      </c>
      <c r="F27">
        <f>formatted!F27/formatted!F$2</f>
        <v>6.8017500000000004E-5</v>
      </c>
      <c r="G27">
        <f>formatted!G27/formatted!G$2</f>
        <v>9.4483928571428567E-5</v>
      </c>
      <c r="H27">
        <f>formatted!H27/formatted!H$2</f>
        <v>6.5880833333333328E-5</v>
      </c>
      <c r="I27">
        <f>formatted!I27/formatted!I$2</f>
        <v>6.4705882352941171E-5</v>
      </c>
      <c r="J27">
        <f>formatted!J27/formatted!J$2</f>
        <v>0</v>
      </c>
      <c r="K27">
        <f>formatted!K27/formatted!K$2</f>
        <v>0</v>
      </c>
      <c r="L27">
        <f>formatted!L27/formatted!L$2</f>
        <v>0</v>
      </c>
      <c r="M27">
        <f>formatted!M27/formatted!M$2</f>
        <v>0</v>
      </c>
      <c r="N27">
        <f>formatted!N27/formatted!N$2</f>
        <v>0</v>
      </c>
      <c r="O27">
        <f>formatted!O27/formatted!O$2</f>
        <v>0</v>
      </c>
    </row>
    <row r="28" spans="1:15" x14ac:dyDescent="0.3">
      <c r="A28" t="s">
        <v>1077</v>
      </c>
      <c r="B28" t="s">
        <v>1374</v>
      </c>
      <c r="C28" t="s">
        <v>869</v>
      </c>
      <c r="D28">
        <f>formatted!D28/formatted!D$2</f>
        <v>2.3941754237288134E-3</v>
      </c>
      <c r="E28">
        <f>formatted!E28/formatted!E$2</f>
        <v>2.6703120000000002E-3</v>
      </c>
      <c r="F28">
        <f>formatted!F28/formatted!F$2</f>
        <v>2.111805E-3</v>
      </c>
      <c r="G28">
        <f>formatted!G28/formatted!G$2</f>
        <v>2.5649776785714286E-3</v>
      </c>
      <c r="H28">
        <f>formatted!H28/formatted!H$2</f>
        <v>2.6020583333333331E-3</v>
      </c>
      <c r="I28">
        <f>formatted!I28/formatted!I$2</f>
        <v>2.8333394957983193E-3</v>
      </c>
      <c r="J28">
        <f>formatted!J28/formatted!J$2</f>
        <v>0</v>
      </c>
      <c r="K28">
        <f>formatted!K28/formatted!K$2</f>
        <v>0</v>
      </c>
      <c r="L28">
        <f>formatted!L28/formatted!L$2</f>
        <v>0</v>
      </c>
      <c r="M28">
        <f>formatted!M28/formatted!M$2</f>
        <v>1.4098148148148149E-5</v>
      </c>
      <c r="N28">
        <f>formatted!N28/formatted!N$2</f>
        <v>0</v>
      </c>
      <c r="O28">
        <f>formatted!O28/formatted!O$2</f>
        <v>0</v>
      </c>
    </row>
    <row r="29" spans="1:15" x14ac:dyDescent="0.3">
      <c r="A29" t="s">
        <v>1082</v>
      </c>
      <c r="B29" t="s">
        <v>1375</v>
      </c>
      <c r="C29" t="s">
        <v>869</v>
      </c>
      <c r="D29">
        <f>formatted!D29/formatted!D$2</f>
        <v>0</v>
      </c>
      <c r="E29">
        <f>formatted!E29/formatted!E$2</f>
        <v>1.7261600000000001E-5</v>
      </c>
      <c r="F29">
        <f>formatted!F29/formatted!F$2</f>
        <v>0</v>
      </c>
      <c r="G29">
        <f>formatted!G29/formatted!G$2</f>
        <v>6.6104464285714288E-5</v>
      </c>
      <c r="H29">
        <f>formatted!H29/formatted!H$2</f>
        <v>1.5155833333333333E-5</v>
      </c>
      <c r="I29">
        <f>formatted!I29/formatted!I$2</f>
        <v>3.129075630252101E-5</v>
      </c>
      <c r="J29">
        <f>formatted!J29/formatted!J$2</f>
        <v>0</v>
      </c>
      <c r="K29">
        <f>formatted!K29/formatted!K$2</f>
        <v>0</v>
      </c>
      <c r="L29">
        <f>formatted!L29/formatted!L$2</f>
        <v>0</v>
      </c>
      <c r="M29">
        <f>formatted!M29/formatted!M$2</f>
        <v>0</v>
      </c>
      <c r="N29">
        <f>formatted!N29/formatted!N$2</f>
        <v>0</v>
      </c>
      <c r="O29">
        <f>formatted!O29/formatted!O$2</f>
        <v>0</v>
      </c>
    </row>
    <row r="30" spans="1:15" x14ac:dyDescent="0.3">
      <c r="A30" t="s">
        <v>1087</v>
      </c>
      <c r="B30" t="s">
        <v>1376</v>
      </c>
      <c r="C30" t="s">
        <v>869</v>
      </c>
      <c r="D30">
        <f>formatted!D30/formatted!D$2</f>
        <v>2.6064830508474576E-4</v>
      </c>
      <c r="E30">
        <f>formatted!E30/formatted!E$2</f>
        <v>3.6125920000000002E-4</v>
      </c>
      <c r="F30">
        <f>formatted!F30/formatted!F$2</f>
        <v>2.26378125E-4</v>
      </c>
      <c r="G30">
        <f>formatted!G30/formatted!G$2</f>
        <v>0</v>
      </c>
      <c r="H30">
        <f>formatted!H30/formatted!H$2</f>
        <v>0</v>
      </c>
      <c r="I30">
        <f>formatted!I30/formatted!I$2</f>
        <v>0</v>
      </c>
      <c r="J30">
        <f>formatted!J30/formatted!J$2</f>
        <v>5.166805555555556E-4</v>
      </c>
      <c r="K30">
        <f>formatted!K30/formatted!K$2</f>
        <v>4.4646120689655175E-4</v>
      </c>
      <c r="L30">
        <f>formatted!L30/formatted!L$2</f>
        <v>3.968883495145631E-4</v>
      </c>
      <c r="M30">
        <f>formatted!M30/formatted!M$2</f>
        <v>0</v>
      </c>
      <c r="N30">
        <f>formatted!N30/formatted!N$2</f>
        <v>0</v>
      </c>
      <c r="O30">
        <f>formatted!O30/formatted!O$2</f>
        <v>0</v>
      </c>
    </row>
    <row r="31" spans="1:15" x14ac:dyDescent="0.3">
      <c r="A31" t="s">
        <v>1092</v>
      </c>
      <c r="B31" t="s">
        <v>1377</v>
      </c>
      <c r="C31" t="s">
        <v>869</v>
      </c>
      <c r="D31">
        <f>formatted!D31/formatted!D$2</f>
        <v>4.2413474576271184E-4</v>
      </c>
      <c r="E31">
        <f>formatted!E31/formatted!E$2</f>
        <v>4.93816E-4</v>
      </c>
      <c r="F31">
        <f>formatted!F31/formatted!F$2</f>
        <v>2.43610625E-4</v>
      </c>
      <c r="G31">
        <f>formatted!G31/formatted!G$2</f>
        <v>2.2720535714285714E-4</v>
      </c>
      <c r="H31">
        <f>formatted!H31/formatted!H$2</f>
        <v>1.3509916666666668E-4</v>
      </c>
      <c r="I31">
        <f>formatted!I31/formatted!I$2</f>
        <v>1.8618151260504202E-4</v>
      </c>
      <c r="J31">
        <f>formatted!J31/formatted!J$2</f>
        <v>0</v>
      </c>
      <c r="K31">
        <f>formatted!K31/formatted!K$2</f>
        <v>0</v>
      </c>
      <c r="L31">
        <f>formatted!L31/formatted!L$2</f>
        <v>0</v>
      </c>
      <c r="M31">
        <f>formatted!M31/formatted!M$2</f>
        <v>0</v>
      </c>
      <c r="N31">
        <f>formatted!N31/formatted!N$2</f>
        <v>0</v>
      </c>
      <c r="O31">
        <f>formatted!O31/formatted!O$2</f>
        <v>0</v>
      </c>
    </row>
    <row r="32" spans="1:15" x14ac:dyDescent="0.3">
      <c r="A32" t="s">
        <v>1097</v>
      </c>
      <c r="B32" t="s">
        <v>1378</v>
      </c>
      <c r="C32" t="s">
        <v>869</v>
      </c>
      <c r="D32">
        <f>formatted!D32/formatted!D$2</f>
        <v>4.5888983050847456E-5</v>
      </c>
      <c r="E32">
        <f>formatted!E32/formatted!E$2</f>
        <v>2.9261600000000001E-5</v>
      </c>
      <c r="F32">
        <f>formatted!F32/formatted!F$2</f>
        <v>2.8550624999999999E-5</v>
      </c>
      <c r="G32">
        <f>formatted!G32/formatted!G$2</f>
        <v>0</v>
      </c>
      <c r="H32">
        <f>formatted!H32/formatted!H$2</f>
        <v>0</v>
      </c>
      <c r="I32">
        <f>formatted!I32/formatted!I$2</f>
        <v>0</v>
      </c>
      <c r="J32">
        <f>formatted!J32/formatted!J$2</f>
        <v>1.1833333333333333E-4</v>
      </c>
      <c r="K32">
        <f>formatted!K32/formatted!K$2</f>
        <v>1.1643189655172413E-4</v>
      </c>
      <c r="L32">
        <f>formatted!L32/formatted!L$2</f>
        <v>1.5430291262135922E-4</v>
      </c>
      <c r="M32">
        <f>formatted!M32/formatted!M$2</f>
        <v>0</v>
      </c>
      <c r="N32">
        <f>formatted!N32/formatted!N$2</f>
        <v>0</v>
      </c>
      <c r="O32">
        <f>formatted!O32/formatted!O$2</f>
        <v>0</v>
      </c>
    </row>
    <row r="33" spans="1:15" x14ac:dyDescent="0.3">
      <c r="A33" t="s">
        <v>1102</v>
      </c>
      <c r="B33" t="s">
        <v>1379</v>
      </c>
      <c r="C33" t="s">
        <v>869</v>
      </c>
      <c r="D33">
        <f>formatted!D33/formatted!D$2</f>
        <v>1.8117203389830509E-4</v>
      </c>
      <c r="E33">
        <f>formatted!E33/formatted!E$2</f>
        <v>4.1572000000000001E-4</v>
      </c>
      <c r="F33">
        <f>formatted!F33/formatted!F$2</f>
        <v>3.59940625E-4</v>
      </c>
      <c r="G33">
        <f>formatted!G33/formatted!G$2</f>
        <v>4.2573749999999999E-4</v>
      </c>
      <c r="H33">
        <f>formatted!H33/formatted!H$2</f>
        <v>1.7587583333333333E-4</v>
      </c>
      <c r="I33">
        <f>formatted!I33/formatted!I$2</f>
        <v>3.6808739495798322E-4</v>
      </c>
      <c r="J33">
        <f>formatted!J33/formatted!J$2</f>
        <v>0</v>
      </c>
      <c r="K33">
        <f>formatted!K33/formatted!K$2</f>
        <v>0</v>
      </c>
      <c r="L33">
        <f>formatted!L33/formatted!L$2</f>
        <v>0</v>
      </c>
      <c r="M33">
        <f>formatted!M33/formatted!M$2</f>
        <v>0</v>
      </c>
      <c r="N33">
        <f>formatted!N33/formatted!N$2</f>
        <v>0</v>
      </c>
      <c r="O33">
        <f>formatted!O33/formatted!O$2</f>
        <v>0</v>
      </c>
    </row>
    <row r="34" spans="1:15" x14ac:dyDescent="0.3">
      <c r="A34" t="s">
        <v>1107</v>
      </c>
      <c r="B34" t="s">
        <v>1380</v>
      </c>
      <c r="C34" t="s">
        <v>869</v>
      </c>
      <c r="D34">
        <f>formatted!D34/formatted!D$2</f>
        <v>4.4547932203389835E-3</v>
      </c>
      <c r="E34">
        <f>formatted!E34/formatted!E$2</f>
        <v>5.8350855999999996E-3</v>
      </c>
      <c r="F34">
        <f>formatted!F34/formatted!F$2</f>
        <v>4.2981468749999996E-3</v>
      </c>
      <c r="G34">
        <f>formatted!G34/formatted!G$2</f>
        <v>4.7340660714285717E-3</v>
      </c>
      <c r="H34">
        <f>formatted!H34/formatted!H$2</f>
        <v>4.861245833333333E-3</v>
      </c>
      <c r="I34">
        <f>formatted!I34/formatted!I$2</f>
        <v>4.7635899159663864E-3</v>
      </c>
      <c r="J34">
        <f>formatted!J34/formatted!J$2</f>
        <v>0</v>
      </c>
      <c r="K34">
        <f>formatted!K34/formatted!K$2</f>
        <v>0</v>
      </c>
      <c r="L34">
        <f>formatted!L34/formatted!L$2</f>
        <v>0</v>
      </c>
      <c r="M34">
        <f>formatted!M34/formatted!M$2</f>
        <v>0</v>
      </c>
      <c r="N34">
        <f>formatted!N34/formatted!N$2</f>
        <v>0</v>
      </c>
      <c r="O34">
        <f>formatted!O34/formatted!O$2</f>
        <v>0</v>
      </c>
    </row>
    <row r="35" spans="1:15" x14ac:dyDescent="0.3">
      <c r="A35" t="s">
        <v>1112</v>
      </c>
      <c r="B35" t="s">
        <v>1381</v>
      </c>
      <c r="C35" t="s">
        <v>869</v>
      </c>
      <c r="D35">
        <f>formatted!D35/formatted!D$2</f>
        <v>2.2137033898305083E-4</v>
      </c>
      <c r="E35">
        <f>formatted!E35/formatted!E$2</f>
        <v>1.8343680000000001E-4</v>
      </c>
      <c r="F35">
        <f>formatted!F35/formatted!F$2</f>
        <v>1.73088125E-4</v>
      </c>
      <c r="G35">
        <f>formatted!G35/formatted!G$2</f>
        <v>0</v>
      </c>
      <c r="H35">
        <f>formatted!H35/formatted!H$2</f>
        <v>0</v>
      </c>
      <c r="I35">
        <f>formatted!I35/formatted!I$2</f>
        <v>0</v>
      </c>
      <c r="J35">
        <f>formatted!J35/formatted!J$2</f>
        <v>1.2108898148148147E-3</v>
      </c>
      <c r="K35">
        <f>formatted!K35/formatted!K$2</f>
        <v>1.0791862068965517E-3</v>
      </c>
      <c r="L35">
        <f>formatted!L35/formatted!L$2</f>
        <v>2.1256262135922331E-3</v>
      </c>
      <c r="M35">
        <f>formatted!M35/formatted!M$2</f>
        <v>0</v>
      </c>
      <c r="N35">
        <f>formatted!N35/formatted!N$2</f>
        <v>0</v>
      </c>
      <c r="O35">
        <f>formatted!O35/formatted!O$2</f>
        <v>0</v>
      </c>
    </row>
    <row r="36" spans="1:15" x14ac:dyDescent="0.3">
      <c r="A36" t="s">
        <v>1117</v>
      </c>
      <c r="B36" t="s">
        <v>1382</v>
      </c>
      <c r="C36" t="s">
        <v>869</v>
      </c>
      <c r="D36">
        <f>formatted!D36/formatted!D$2</f>
        <v>6.7624576271186438E-5</v>
      </c>
      <c r="E36">
        <f>formatted!E36/formatted!E$2</f>
        <v>1.561504E-4</v>
      </c>
      <c r="F36">
        <f>formatted!F36/formatted!F$2</f>
        <v>1.7565812499999999E-4</v>
      </c>
      <c r="G36">
        <f>formatted!G36/formatted!G$2</f>
        <v>2.3571071428571429E-4</v>
      </c>
      <c r="H36">
        <f>formatted!H36/formatted!H$2</f>
        <v>1.8194749999999999E-4</v>
      </c>
      <c r="I36">
        <f>formatted!I36/formatted!I$2</f>
        <v>4.2365630252100842E-4</v>
      </c>
      <c r="J36">
        <f>formatted!J36/formatted!J$2</f>
        <v>0</v>
      </c>
      <c r="K36">
        <f>formatted!K36/formatted!K$2</f>
        <v>0</v>
      </c>
      <c r="L36">
        <f>formatted!L36/formatted!L$2</f>
        <v>0</v>
      </c>
      <c r="M36">
        <f>formatted!M36/formatted!M$2</f>
        <v>0</v>
      </c>
      <c r="N36">
        <f>formatted!N36/formatted!N$2</f>
        <v>0</v>
      </c>
      <c r="O36">
        <f>formatted!O36/formatted!O$2</f>
        <v>0</v>
      </c>
    </row>
    <row r="37" spans="1:15" x14ac:dyDescent="0.3">
      <c r="A37" t="s">
        <v>1122</v>
      </c>
      <c r="B37" t="s">
        <v>1383</v>
      </c>
      <c r="C37" t="s">
        <v>869</v>
      </c>
      <c r="D37">
        <f>formatted!D37/formatted!D$2</f>
        <v>2.5157627118644069E-5</v>
      </c>
      <c r="E37">
        <f>formatted!E37/formatted!E$2</f>
        <v>4.3644000000000002E-4</v>
      </c>
      <c r="F37">
        <f>formatted!F37/formatted!F$2</f>
        <v>1.6506625000000001E-4</v>
      </c>
      <c r="G37">
        <f>formatted!G37/formatted!G$2</f>
        <v>2.4551428571428573E-4</v>
      </c>
      <c r="H37">
        <f>formatted!H37/formatted!H$2</f>
        <v>2.0204916666666668E-4</v>
      </c>
      <c r="I37">
        <f>formatted!I37/formatted!I$2</f>
        <v>4.1013613445378151E-4</v>
      </c>
      <c r="J37">
        <f>formatted!J37/formatted!J$2</f>
        <v>0</v>
      </c>
      <c r="K37">
        <f>formatted!K37/formatted!K$2</f>
        <v>0</v>
      </c>
      <c r="L37">
        <f>formatted!L37/formatted!L$2</f>
        <v>0</v>
      </c>
      <c r="M37">
        <f>formatted!M37/formatted!M$2</f>
        <v>0</v>
      </c>
      <c r="N37">
        <f>formatted!N37/formatted!N$2</f>
        <v>0</v>
      </c>
      <c r="O37">
        <f>formatted!O37/formatted!O$2</f>
        <v>0</v>
      </c>
    </row>
    <row r="38" spans="1:15" x14ac:dyDescent="0.3">
      <c r="A38" t="s">
        <v>1127</v>
      </c>
      <c r="B38" t="s">
        <v>1384</v>
      </c>
      <c r="C38" t="s">
        <v>869</v>
      </c>
      <c r="D38">
        <f>formatted!D38/formatted!D$2</f>
        <v>6.5937288135593214E-5</v>
      </c>
      <c r="E38">
        <f>formatted!E38/formatted!E$2</f>
        <v>1.5566080000000001E-4</v>
      </c>
      <c r="F38">
        <f>formatted!F38/formatted!F$2</f>
        <v>1.4943625E-4</v>
      </c>
      <c r="G38">
        <f>formatted!G38/formatted!G$2</f>
        <v>1.0648303571428571E-4</v>
      </c>
      <c r="H38">
        <f>formatted!H38/formatted!H$2</f>
        <v>1.4861666666666666E-4</v>
      </c>
      <c r="I38">
        <f>formatted!I38/formatted!I$2</f>
        <v>1.568436974789916E-4</v>
      </c>
      <c r="J38">
        <f>formatted!J38/formatted!J$2</f>
        <v>0</v>
      </c>
      <c r="K38">
        <f>formatted!K38/formatted!K$2</f>
        <v>0</v>
      </c>
      <c r="L38">
        <f>formatted!L38/formatted!L$2</f>
        <v>0</v>
      </c>
      <c r="M38">
        <f>formatted!M38/formatted!M$2</f>
        <v>0</v>
      </c>
      <c r="N38">
        <f>formatted!N38/formatted!N$2</f>
        <v>0</v>
      </c>
      <c r="O38">
        <f>formatted!O38/formatted!O$2</f>
        <v>0</v>
      </c>
    </row>
    <row r="39" spans="1:15" x14ac:dyDescent="0.3">
      <c r="A39" t="s">
        <v>1132</v>
      </c>
      <c r="B39" t="s">
        <v>1385</v>
      </c>
      <c r="C39" t="s">
        <v>869</v>
      </c>
      <c r="D39">
        <f>formatted!D39/formatted!D$2</f>
        <v>4.8667796610169492E-5</v>
      </c>
      <c r="E39">
        <f>formatted!E39/formatted!E$2</f>
        <v>5.8033599999999999E-5</v>
      </c>
      <c r="F39">
        <f>formatted!F39/formatted!F$2</f>
        <v>1.2062375E-4</v>
      </c>
      <c r="G39">
        <f>formatted!G39/formatted!G$2</f>
        <v>4.7125E-5</v>
      </c>
      <c r="H39">
        <f>formatted!H39/formatted!H$2</f>
        <v>1.1589833333333333E-4</v>
      </c>
      <c r="I39">
        <f>formatted!I39/formatted!I$2</f>
        <v>1.3176806722689076E-4</v>
      </c>
      <c r="J39">
        <f>formatted!J39/formatted!J$2</f>
        <v>0</v>
      </c>
      <c r="K39">
        <f>formatted!K39/formatted!K$2</f>
        <v>0</v>
      </c>
      <c r="L39">
        <f>formatted!L39/formatted!L$2</f>
        <v>0</v>
      </c>
      <c r="M39">
        <f>formatted!M39/formatted!M$2</f>
        <v>0</v>
      </c>
      <c r="N39">
        <f>formatted!N39/formatted!N$2</f>
        <v>0</v>
      </c>
      <c r="O39">
        <f>formatted!O39/formatted!O$2</f>
        <v>0</v>
      </c>
    </row>
    <row r="40" spans="1:15" x14ac:dyDescent="0.3">
      <c r="A40" t="s">
        <v>1137</v>
      </c>
      <c r="B40" t="s">
        <v>1386</v>
      </c>
      <c r="C40" t="s">
        <v>869</v>
      </c>
      <c r="D40">
        <f>formatted!D40/formatted!D$2</f>
        <v>1.6684940677966101E-3</v>
      </c>
      <c r="E40">
        <f>formatted!E40/formatted!E$2</f>
        <v>2.0870127999999999E-3</v>
      </c>
      <c r="F40">
        <f>formatted!F40/formatted!F$2</f>
        <v>1.9864062499999999E-3</v>
      </c>
      <c r="G40">
        <f>formatted!G40/formatted!G$2</f>
        <v>8.8835714285714288E-5</v>
      </c>
      <c r="H40">
        <f>formatted!H40/formatted!H$2</f>
        <v>8.7860833333333331E-5</v>
      </c>
      <c r="I40">
        <f>formatted!I40/formatted!I$2</f>
        <v>1.4300336134453781E-4</v>
      </c>
      <c r="J40">
        <f>formatted!J40/formatted!J$2</f>
        <v>4.7657796296296301E-3</v>
      </c>
      <c r="K40">
        <f>formatted!K40/formatted!K$2</f>
        <v>4.0804844827586209E-3</v>
      </c>
      <c r="L40">
        <f>formatted!L40/formatted!L$2</f>
        <v>4.2326087378640777E-3</v>
      </c>
      <c r="M40">
        <f>formatted!M40/formatted!M$2</f>
        <v>0</v>
      </c>
      <c r="N40">
        <f>formatted!N40/formatted!N$2</f>
        <v>0</v>
      </c>
      <c r="O40">
        <f>formatted!O40/formatted!O$2</f>
        <v>0</v>
      </c>
    </row>
    <row r="41" spans="1:15" x14ac:dyDescent="0.3">
      <c r="A41" t="s">
        <v>1143</v>
      </c>
      <c r="B41" t="s">
        <v>1387</v>
      </c>
      <c r="C41" t="s">
        <v>869</v>
      </c>
      <c r="D41">
        <f>formatted!D41/formatted!D$2</f>
        <v>0</v>
      </c>
      <c r="E41">
        <f>formatted!E41/formatted!E$2</f>
        <v>1.6224800000000001E-5</v>
      </c>
      <c r="F41">
        <f>formatted!F41/formatted!F$2</f>
        <v>2.7014374999999998E-5</v>
      </c>
      <c r="G41">
        <f>formatted!G41/formatted!G$2</f>
        <v>1.2307142857142857E-5</v>
      </c>
      <c r="H41">
        <f>formatted!H41/formatted!H$2</f>
        <v>7.2611666666666668E-5</v>
      </c>
      <c r="I41">
        <f>formatted!I41/formatted!I$2</f>
        <v>2.1294117647058822E-5</v>
      </c>
      <c r="J41">
        <f>formatted!J41/formatted!J$2</f>
        <v>0</v>
      </c>
      <c r="K41">
        <f>formatted!K41/formatted!K$2</f>
        <v>0</v>
      </c>
      <c r="L41">
        <f>formatted!L41/formatted!L$2</f>
        <v>0</v>
      </c>
      <c r="M41">
        <f>formatted!M41/formatted!M$2</f>
        <v>0</v>
      </c>
      <c r="N41">
        <f>formatted!N41/formatted!N$2</f>
        <v>0</v>
      </c>
      <c r="O41">
        <f>formatted!O41/formatted!O$2</f>
        <v>0</v>
      </c>
    </row>
    <row r="42" spans="1:15" x14ac:dyDescent="0.3">
      <c r="A42" t="s">
        <v>1143</v>
      </c>
      <c r="B42" t="s">
        <v>1387</v>
      </c>
      <c r="C42" t="s">
        <v>869</v>
      </c>
      <c r="D42">
        <f>formatted!D42/formatted!D$2</f>
        <v>3.4056694915254236E-4</v>
      </c>
      <c r="E42">
        <f>formatted!E42/formatted!E$2</f>
        <v>4.3107520000000002E-4</v>
      </c>
      <c r="F42">
        <f>formatted!F42/formatted!F$2</f>
        <v>4.4458812499999998E-4</v>
      </c>
      <c r="G42">
        <f>formatted!G42/formatted!G$2</f>
        <v>5.0784642857142862E-4</v>
      </c>
      <c r="H42">
        <f>formatted!H42/formatted!H$2</f>
        <v>4.8186166666666668E-4</v>
      </c>
      <c r="I42">
        <f>formatted!I42/formatted!I$2</f>
        <v>4.7931596638655462E-4</v>
      </c>
      <c r="J42">
        <f>formatted!J42/formatted!J$2</f>
        <v>0</v>
      </c>
      <c r="K42">
        <f>formatted!K42/formatted!K$2</f>
        <v>0</v>
      </c>
      <c r="L42">
        <f>formatted!L42/formatted!L$2</f>
        <v>0</v>
      </c>
      <c r="M42">
        <f>formatted!M42/formatted!M$2</f>
        <v>0</v>
      </c>
      <c r="N42">
        <f>formatted!N42/formatted!N$2</f>
        <v>0</v>
      </c>
      <c r="O42">
        <f>formatted!O42/formatted!O$2</f>
        <v>0</v>
      </c>
    </row>
    <row r="43" spans="1:15" x14ac:dyDescent="0.3">
      <c r="A43" t="s">
        <v>1149</v>
      </c>
      <c r="B43" t="s">
        <v>1388</v>
      </c>
      <c r="C43" t="s">
        <v>869</v>
      </c>
      <c r="D43">
        <f>formatted!D43/formatted!D$2</f>
        <v>1.5651355932203389E-4</v>
      </c>
      <c r="E43">
        <f>formatted!E43/formatted!E$2</f>
        <v>1.2857440000000001E-4</v>
      </c>
      <c r="F43">
        <f>formatted!F43/formatted!F$2</f>
        <v>1.4037062500000001E-4</v>
      </c>
      <c r="G43">
        <f>formatted!G43/formatted!G$2</f>
        <v>2.0514910714285715E-4</v>
      </c>
      <c r="H43">
        <f>formatted!H43/formatted!H$2</f>
        <v>1.6935750000000001E-4</v>
      </c>
      <c r="I43">
        <f>formatted!I43/formatted!I$2</f>
        <v>1.620873949579832E-4</v>
      </c>
      <c r="J43">
        <f>formatted!J43/formatted!J$2</f>
        <v>0</v>
      </c>
      <c r="K43">
        <f>formatted!K43/formatted!K$2</f>
        <v>0</v>
      </c>
      <c r="L43">
        <f>formatted!L43/formatted!L$2</f>
        <v>0</v>
      </c>
      <c r="M43">
        <f>formatted!M43/formatted!M$2</f>
        <v>0</v>
      </c>
      <c r="N43">
        <f>formatted!N43/formatted!N$2</f>
        <v>0</v>
      </c>
      <c r="O43">
        <f>formatted!O43/formatted!O$2</f>
        <v>0</v>
      </c>
    </row>
    <row r="44" spans="1:15" x14ac:dyDescent="0.3">
      <c r="A44" t="s">
        <v>1149</v>
      </c>
      <c r="B44" t="s">
        <v>1388</v>
      </c>
      <c r="C44" t="s">
        <v>869</v>
      </c>
      <c r="D44">
        <f>formatted!D44/formatted!D$2</f>
        <v>1.5268898305084746E-4</v>
      </c>
      <c r="E44">
        <f>formatted!E44/formatted!E$2</f>
        <v>1.284488E-4</v>
      </c>
      <c r="F44">
        <f>formatted!F44/formatted!F$2</f>
        <v>6.8413749999999995E-5</v>
      </c>
      <c r="G44">
        <f>formatted!G44/formatted!G$2</f>
        <v>2.0547499999999999E-4</v>
      </c>
      <c r="H44">
        <f>formatted!H44/formatted!H$2</f>
        <v>1.2850249999999999E-4</v>
      </c>
      <c r="I44">
        <f>formatted!I44/formatted!I$2</f>
        <v>2.7470084033613445E-4</v>
      </c>
      <c r="J44">
        <f>formatted!J44/formatted!J$2</f>
        <v>0</v>
      </c>
      <c r="K44">
        <f>formatted!K44/formatted!K$2</f>
        <v>0</v>
      </c>
      <c r="L44">
        <f>formatted!L44/formatted!L$2</f>
        <v>0</v>
      </c>
      <c r="M44">
        <f>formatted!M44/formatted!M$2</f>
        <v>0</v>
      </c>
      <c r="N44">
        <f>formatted!N44/formatted!N$2</f>
        <v>0</v>
      </c>
      <c r="O44">
        <f>formatted!O44/formatted!O$2</f>
        <v>0</v>
      </c>
    </row>
    <row r="45" spans="1:15" x14ac:dyDescent="0.3">
      <c r="A45" t="s">
        <v>1155</v>
      </c>
      <c r="B45" t="s">
        <v>1389</v>
      </c>
      <c r="C45" t="s">
        <v>869</v>
      </c>
      <c r="D45">
        <f>formatted!D45/formatted!D$2</f>
        <v>8.4327966101694921E-5</v>
      </c>
      <c r="E45">
        <f>formatted!E45/formatted!E$2</f>
        <v>2.6775600000000002E-4</v>
      </c>
      <c r="F45">
        <f>formatted!F45/formatted!F$2</f>
        <v>2.7248749999999998E-4</v>
      </c>
      <c r="G45">
        <f>formatted!G45/formatted!G$2</f>
        <v>3.5521517857142857E-4</v>
      </c>
      <c r="H45">
        <f>formatted!H45/formatted!H$2</f>
        <v>2.0580500000000001E-4</v>
      </c>
      <c r="I45">
        <f>formatted!I45/formatted!I$2</f>
        <v>2.4846722689075628E-4</v>
      </c>
      <c r="J45">
        <f>formatted!J45/formatted!J$2</f>
        <v>0</v>
      </c>
      <c r="K45">
        <f>formatted!K45/formatted!K$2</f>
        <v>0</v>
      </c>
      <c r="L45">
        <f>formatted!L45/formatted!L$2</f>
        <v>0</v>
      </c>
      <c r="M45">
        <f>formatted!M45/formatted!M$2</f>
        <v>0</v>
      </c>
      <c r="N45">
        <f>formatted!N45/formatted!N$2</f>
        <v>0</v>
      </c>
      <c r="O45">
        <f>formatted!O45/formatted!O$2</f>
        <v>0</v>
      </c>
    </row>
    <row r="46" spans="1:15" x14ac:dyDescent="0.3">
      <c r="A46" t="s">
        <v>1160</v>
      </c>
      <c r="B46" t="s">
        <v>1390</v>
      </c>
      <c r="C46" t="s">
        <v>869</v>
      </c>
      <c r="D46">
        <f>formatted!D46/formatted!D$2</f>
        <v>1.3013983050847458E-4</v>
      </c>
      <c r="E46">
        <f>formatted!E46/formatted!E$2</f>
        <v>1.623688E-4</v>
      </c>
      <c r="F46">
        <f>formatted!F46/formatted!F$2</f>
        <v>2.0767375E-4</v>
      </c>
      <c r="G46">
        <f>formatted!G46/formatted!G$2</f>
        <v>2.2185982142857143E-4</v>
      </c>
      <c r="H46">
        <f>formatted!H46/formatted!H$2</f>
        <v>1.664975E-4</v>
      </c>
      <c r="I46">
        <f>formatted!I46/formatted!I$2</f>
        <v>1.3091428571428571E-4</v>
      </c>
      <c r="J46">
        <f>formatted!J46/formatted!J$2</f>
        <v>0</v>
      </c>
      <c r="K46">
        <f>formatted!K46/formatted!K$2</f>
        <v>0</v>
      </c>
      <c r="L46">
        <f>formatted!L46/formatted!L$2</f>
        <v>0</v>
      </c>
      <c r="M46">
        <f>formatted!M46/formatted!M$2</f>
        <v>0</v>
      </c>
      <c r="N46">
        <f>formatted!N46/formatted!N$2</f>
        <v>0</v>
      </c>
      <c r="O46">
        <f>formatted!O46/formatted!O$2</f>
        <v>0</v>
      </c>
    </row>
    <row r="47" spans="1:15" x14ac:dyDescent="0.3">
      <c r="A47" t="s">
        <v>1165</v>
      </c>
      <c r="B47" t="s">
        <v>1391</v>
      </c>
      <c r="C47" t="s">
        <v>869</v>
      </c>
      <c r="D47">
        <f>formatted!D47/formatted!D$2</f>
        <v>4.2283050847457628E-5</v>
      </c>
      <c r="E47">
        <f>formatted!E47/formatted!E$2</f>
        <v>8.9944000000000005E-5</v>
      </c>
      <c r="F47">
        <f>formatted!F47/formatted!F$2</f>
        <v>4.0390625000000001E-5</v>
      </c>
      <c r="G47">
        <f>formatted!G47/formatted!G$2</f>
        <v>3.9691964285714283E-5</v>
      </c>
      <c r="H47">
        <f>formatted!H47/formatted!H$2</f>
        <v>1.6801500000000001E-4</v>
      </c>
      <c r="I47">
        <f>formatted!I47/formatted!I$2</f>
        <v>1.4130336134453783E-4</v>
      </c>
      <c r="J47">
        <f>formatted!J47/formatted!J$2</f>
        <v>0</v>
      </c>
      <c r="K47">
        <f>formatted!K47/formatted!K$2</f>
        <v>0</v>
      </c>
      <c r="L47">
        <f>formatted!L47/formatted!L$2</f>
        <v>0</v>
      </c>
      <c r="M47">
        <f>formatted!M47/formatted!M$2</f>
        <v>0</v>
      </c>
      <c r="N47">
        <f>formatted!N47/formatted!N$2</f>
        <v>0</v>
      </c>
      <c r="O47">
        <f>formatted!O47/formatted!O$2</f>
        <v>0</v>
      </c>
    </row>
    <row r="48" spans="1:15" x14ac:dyDescent="0.3">
      <c r="A48" t="s">
        <v>1170</v>
      </c>
      <c r="B48" t="s">
        <v>1391</v>
      </c>
      <c r="C48" t="s">
        <v>869</v>
      </c>
      <c r="D48">
        <f>formatted!D48/formatted!D$2</f>
        <v>9.5363898305084746E-4</v>
      </c>
      <c r="E48">
        <f>formatted!E48/formatted!E$2</f>
        <v>1.4326511999999999E-3</v>
      </c>
      <c r="F48">
        <f>formatted!F48/formatted!F$2</f>
        <v>1.4269093750000001E-3</v>
      </c>
      <c r="G48">
        <f>formatted!G48/formatted!G$2</f>
        <v>1.1840803571428572E-4</v>
      </c>
      <c r="H48">
        <f>formatted!H48/formatted!H$2</f>
        <v>4.5974166666666664E-5</v>
      </c>
      <c r="I48">
        <f>formatted!I48/formatted!I$2</f>
        <v>1.0087731092436975E-4</v>
      </c>
      <c r="J48">
        <f>formatted!J48/formatted!J$2</f>
        <v>1.7193148148148148E-3</v>
      </c>
      <c r="K48">
        <f>formatted!K48/formatted!K$2</f>
        <v>3.7938939655172412E-3</v>
      </c>
      <c r="L48">
        <f>formatted!L48/formatted!L$2</f>
        <v>1.7458407766990291E-3</v>
      </c>
      <c r="M48">
        <f>formatted!M48/formatted!M$2</f>
        <v>0</v>
      </c>
      <c r="N48">
        <f>formatted!N48/formatted!N$2</f>
        <v>0</v>
      </c>
      <c r="O48">
        <f>formatted!O48/formatted!O$2</f>
        <v>0</v>
      </c>
    </row>
    <row r="49" spans="1:15" x14ac:dyDescent="0.3">
      <c r="A49" t="s">
        <v>1175</v>
      </c>
      <c r="B49" t="s">
        <v>1392</v>
      </c>
      <c r="C49" t="s">
        <v>869</v>
      </c>
      <c r="D49">
        <f>formatted!D49/formatted!D$2</f>
        <v>3.6185847457627119E-4</v>
      </c>
      <c r="E49">
        <f>formatted!E49/formatted!E$2</f>
        <v>4.7442159999999998E-4</v>
      </c>
      <c r="F49">
        <f>formatted!F49/formatted!F$2</f>
        <v>3.6389937500000001E-4</v>
      </c>
      <c r="G49">
        <f>formatted!G49/formatted!G$2</f>
        <v>0</v>
      </c>
      <c r="H49">
        <f>formatted!H49/formatted!H$2</f>
        <v>0</v>
      </c>
      <c r="I49">
        <f>formatted!I49/formatted!I$2</f>
        <v>0</v>
      </c>
      <c r="J49">
        <f>formatted!J49/formatted!J$2</f>
        <v>8.9005185185185185E-4</v>
      </c>
      <c r="K49">
        <f>formatted!K49/formatted!K$2</f>
        <v>6.1217068965517237E-4</v>
      </c>
      <c r="L49">
        <f>formatted!L49/formatted!L$2</f>
        <v>1.2664446601941748E-3</v>
      </c>
      <c r="M49">
        <f>formatted!M49/formatted!M$2</f>
        <v>0</v>
      </c>
      <c r="N49">
        <f>formatted!N49/formatted!N$2</f>
        <v>0</v>
      </c>
      <c r="O49">
        <f>formatted!O49/formatted!O$2</f>
        <v>0</v>
      </c>
    </row>
    <row r="50" spans="1:15" x14ac:dyDescent="0.3">
      <c r="A50" t="s">
        <v>1180</v>
      </c>
      <c r="B50" t="s">
        <v>1393</v>
      </c>
      <c r="C50" t="s">
        <v>869</v>
      </c>
      <c r="D50">
        <f>formatted!D50/formatted!D$2</f>
        <v>3.9730000000000001E-4</v>
      </c>
      <c r="E50">
        <f>formatted!E50/formatted!E$2</f>
        <v>4.0165280000000001E-4</v>
      </c>
      <c r="F50">
        <f>formatted!F50/formatted!F$2</f>
        <v>3.7113312499999999E-4</v>
      </c>
      <c r="G50">
        <f>formatted!G50/formatted!G$2</f>
        <v>3.3396785714285713E-4</v>
      </c>
      <c r="H50">
        <f>formatted!H50/formatted!H$2</f>
        <v>4.3477083333333334E-4</v>
      </c>
      <c r="I50">
        <f>formatted!I50/formatted!I$2</f>
        <v>2.2922605042016806E-4</v>
      </c>
      <c r="J50">
        <f>formatted!J50/formatted!J$2</f>
        <v>0</v>
      </c>
      <c r="K50">
        <f>formatted!K50/formatted!K$2</f>
        <v>0</v>
      </c>
      <c r="L50">
        <f>formatted!L50/formatted!L$2</f>
        <v>0</v>
      </c>
      <c r="M50">
        <f>formatted!M50/formatted!M$2</f>
        <v>0</v>
      </c>
      <c r="N50">
        <f>formatted!N50/formatted!N$2</f>
        <v>0</v>
      </c>
      <c r="O50">
        <f>formatted!O50/formatted!O$2</f>
        <v>0</v>
      </c>
    </row>
    <row r="51" spans="1:15" x14ac:dyDescent="0.3">
      <c r="A51" t="s">
        <v>1180</v>
      </c>
      <c r="B51" t="s">
        <v>1393</v>
      </c>
      <c r="C51" t="s">
        <v>869</v>
      </c>
      <c r="D51">
        <f>formatted!D51/formatted!D$2</f>
        <v>4.133686440677966E-4</v>
      </c>
      <c r="E51">
        <f>formatted!E51/formatted!E$2</f>
        <v>5.9978240000000001E-4</v>
      </c>
      <c r="F51">
        <f>formatted!F51/formatted!F$2</f>
        <v>4.8722000000000001E-4</v>
      </c>
      <c r="G51">
        <f>formatted!G51/formatted!G$2</f>
        <v>6.8832946428571426E-4</v>
      </c>
      <c r="H51">
        <f>formatted!H51/formatted!H$2</f>
        <v>3.8535583333333331E-4</v>
      </c>
      <c r="I51">
        <f>formatted!I51/formatted!I$2</f>
        <v>1.0767159663865546E-3</v>
      </c>
      <c r="J51">
        <f>formatted!J51/formatted!J$2</f>
        <v>0</v>
      </c>
      <c r="K51">
        <f>formatted!K51/formatted!K$2</f>
        <v>0</v>
      </c>
      <c r="L51">
        <f>formatted!L51/formatted!L$2</f>
        <v>0</v>
      </c>
      <c r="M51">
        <f>formatted!M51/formatted!M$2</f>
        <v>0</v>
      </c>
      <c r="N51">
        <f>formatted!N51/formatted!N$2</f>
        <v>0</v>
      </c>
      <c r="O51">
        <f>formatted!O51/formatted!O$2</f>
        <v>0</v>
      </c>
    </row>
    <row r="52" spans="1:15" x14ac:dyDescent="0.3">
      <c r="A52" t="s">
        <v>1186</v>
      </c>
      <c r="B52" t="s">
        <v>1394</v>
      </c>
      <c r="C52" t="s">
        <v>869</v>
      </c>
      <c r="D52">
        <f>formatted!D52/formatted!D$2</f>
        <v>3.4384745762711867E-5</v>
      </c>
      <c r="E52">
        <f>formatted!E52/formatted!E$2</f>
        <v>1.7572639999999999E-4</v>
      </c>
      <c r="F52">
        <f>formatted!F52/formatted!F$2</f>
        <v>1.608425E-4</v>
      </c>
      <c r="G52">
        <f>formatted!G52/formatted!G$2</f>
        <v>5.9139285714285717E-5</v>
      </c>
      <c r="H52">
        <f>formatted!H52/formatted!H$2</f>
        <v>5.906E-5</v>
      </c>
      <c r="I52">
        <f>formatted!I52/formatted!I$2</f>
        <v>9.5434453781512605E-5</v>
      </c>
      <c r="J52">
        <f>formatted!J52/formatted!J$2</f>
        <v>0</v>
      </c>
      <c r="K52">
        <f>formatted!K52/formatted!K$2</f>
        <v>0</v>
      </c>
      <c r="L52">
        <f>formatted!L52/formatted!L$2</f>
        <v>0</v>
      </c>
      <c r="M52">
        <f>formatted!M52/formatted!M$2</f>
        <v>0</v>
      </c>
      <c r="N52">
        <f>formatted!N52/formatted!N$2</f>
        <v>0</v>
      </c>
      <c r="O52">
        <f>formatted!O52/formatted!O$2</f>
        <v>0</v>
      </c>
    </row>
    <row r="53" spans="1:15" x14ac:dyDescent="0.3">
      <c r="A53" t="s">
        <v>1191</v>
      </c>
      <c r="B53" t="s">
        <v>1395</v>
      </c>
      <c r="C53" t="s">
        <v>869</v>
      </c>
      <c r="D53">
        <f>formatted!D53/formatted!D$2</f>
        <v>2.7229661016949154E-5</v>
      </c>
      <c r="E53">
        <f>formatted!E53/formatted!E$2</f>
        <v>5.9141600000000003E-5</v>
      </c>
      <c r="F53">
        <f>formatted!F53/formatted!F$2</f>
        <v>6.7996875000000004E-5</v>
      </c>
      <c r="G53">
        <f>formatted!G53/formatted!G$2</f>
        <v>2.7412857142857145E-4</v>
      </c>
      <c r="H53">
        <f>formatted!H53/formatted!H$2</f>
        <v>9.8368333333333338E-5</v>
      </c>
      <c r="I53">
        <f>formatted!I53/formatted!I$2</f>
        <v>2.7457731092436977E-4</v>
      </c>
      <c r="J53">
        <f>formatted!J53/formatted!J$2</f>
        <v>0</v>
      </c>
      <c r="K53">
        <f>formatted!K53/formatted!K$2</f>
        <v>0</v>
      </c>
      <c r="L53">
        <f>formatted!L53/formatted!L$2</f>
        <v>0</v>
      </c>
      <c r="M53">
        <f>formatted!M53/formatted!M$2</f>
        <v>0</v>
      </c>
      <c r="N53">
        <f>formatted!N53/formatted!N$2</f>
        <v>0</v>
      </c>
      <c r="O53">
        <f>formatted!O53/formatted!O$2</f>
        <v>0</v>
      </c>
    </row>
    <row r="54" spans="1:15" x14ac:dyDescent="0.3">
      <c r="A54" t="s">
        <v>1196</v>
      </c>
      <c r="B54" t="s">
        <v>1396</v>
      </c>
      <c r="C54" t="s">
        <v>869</v>
      </c>
      <c r="D54">
        <f>formatted!D54/formatted!D$2</f>
        <v>5.7761016949152542E-5</v>
      </c>
      <c r="E54">
        <f>formatted!E54/formatted!E$2</f>
        <v>4.3362399999999997E-5</v>
      </c>
      <c r="F54">
        <f>formatted!F54/formatted!F$2</f>
        <v>8.0719375000000003E-5</v>
      </c>
      <c r="G54">
        <f>formatted!G54/formatted!G$2</f>
        <v>9.616696428571428E-5</v>
      </c>
      <c r="H54">
        <f>formatted!H54/formatted!H$2</f>
        <v>9.7424999999999996E-5</v>
      </c>
      <c r="I54">
        <f>formatted!I54/formatted!I$2</f>
        <v>1.5808151260504201E-4</v>
      </c>
      <c r="J54">
        <f>formatted!J54/formatted!J$2</f>
        <v>0</v>
      </c>
      <c r="K54">
        <f>formatted!K54/formatted!K$2</f>
        <v>0</v>
      </c>
      <c r="L54">
        <f>formatted!L54/formatted!L$2</f>
        <v>0</v>
      </c>
      <c r="M54">
        <f>formatted!M54/formatted!M$2</f>
        <v>0</v>
      </c>
      <c r="N54">
        <f>formatted!N54/formatted!N$2</f>
        <v>0</v>
      </c>
      <c r="O54">
        <f>formatted!O54/formatted!O$2</f>
        <v>0</v>
      </c>
    </row>
    <row r="55" spans="1:15" x14ac:dyDescent="0.3">
      <c r="A55" t="s">
        <v>1196</v>
      </c>
      <c r="B55" t="s">
        <v>1396</v>
      </c>
      <c r="C55" t="s">
        <v>869</v>
      </c>
      <c r="D55">
        <f>formatted!D55/formatted!D$2</f>
        <v>5.2123728813559324E-5</v>
      </c>
      <c r="E55">
        <f>formatted!E55/formatted!E$2</f>
        <v>1.027648E-4</v>
      </c>
      <c r="F55">
        <f>formatted!F55/formatted!F$2</f>
        <v>1.3236875E-5</v>
      </c>
      <c r="G55">
        <f>formatted!G55/formatted!G$2</f>
        <v>1.8639285714285715E-5</v>
      </c>
      <c r="H55">
        <f>formatted!H55/formatted!H$2</f>
        <v>5.3108333333333334E-5</v>
      </c>
      <c r="I55">
        <f>formatted!I55/formatted!I$2</f>
        <v>8.4101680672268902E-5</v>
      </c>
      <c r="J55">
        <f>formatted!J55/formatted!J$2</f>
        <v>0</v>
      </c>
      <c r="K55">
        <f>formatted!K55/formatted!K$2</f>
        <v>0</v>
      </c>
      <c r="L55">
        <f>formatted!L55/formatted!L$2</f>
        <v>0</v>
      </c>
      <c r="M55">
        <f>formatted!M55/formatted!M$2</f>
        <v>0</v>
      </c>
      <c r="N55">
        <f>formatted!N55/formatted!N$2</f>
        <v>0</v>
      </c>
      <c r="O55">
        <f>formatted!O55/formatted!O$2</f>
        <v>0</v>
      </c>
    </row>
    <row r="56" spans="1:15" x14ac:dyDescent="0.3">
      <c r="A56" t="s">
        <v>1196</v>
      </c>
      <c r="B56" t="s">
        <v>1396</v>
      </c>
      <c r="C56" t="s">
        <v>869</v>
      </c>
      <c r="D56">
        <f>formatted!D56/formatted!D$2</f>
        <v>3.0162118644067796E-4</v>
      </c>
      <c r="E56">
        <f>formatted!E56/formatted!E$2</f>
        <v>5.9440320000000004E-4</v>
      </c>
      <c r="F56">
        <f>formatted!F56/formatted!F$2</f>
        <v>4.0988374999999998E-4</v>
      </c>
      <c r="G56">
        <f>formatted!G56/formatted!G$2</f>
        <v>1.1166071428571429E-5</v>
      </c>
      <c r="H56">
        <f>formatted!H56/formatted!H$2</f>
        <v>0</v>
      </c>
      <c r="I56">
        <f>formatted!I56/formatted!I$2</f>
        <v>0</v>
      </c>
      <c r="J56">
        <f>formatted!J56/formatted!J$2</f>
        <v>5.6664629629629628E-4</v>
      </c>
      <c r="K56">
        <f>formatted!K56/formatted!K$2</f>
        <v>5.3555431034482757E-4</v>
      </c>
      <c r="L56">
        <f>formatted!L56/formatted!L$2</f>
        <v>4.3876407766990291E-4</v>
      </c>
      <c r="M56">
        <f>formatted!M56/formatted!M$2</f>
        <v>0</v>
      </c>
      <c r="N56">
        <f>formatted!N56/formatted!N$2</f>
        <v>0</v>
      </c>
      <c r="O56">
        <f>formatted!O56/formatted!O$2</f>
        <v>0</v>
      </c>
    </row>
    <row r="57" spans="1:15" x14ac:dyDescent="0.3">
      <c r="A57" t="s">
        <v>1203</v>
      </c>
      <c r="B57" t="s">
        <v>1397</v>
      </c>
      <c r="C57" t="s">
        <v>869</v>
      </c>
      <c r="D57">
        <f>formatted!D57/formatted!D$2</f>
        <v>4.6811864406779658E-5</v>
      </c>
      <c r="E57">
        <f>formatted!E57/formatted!E$2</f>
        <v>1.050456E-4</v>
      </c>
      <c r="F57">
        <f>formatted!F57/formatted!F$2</f>
        <v>6.8733124999999996E-5</v>
      </c>
      <c r="G57">
        <f>formatted!G57/formatted!G$2</f>
        <v>5.4775000000000003E-5</v>
      </c>
      <c r="H57">
        <f>formatted!H57/formatted!H$2</f>
        <v>1.409925E-4</v>
      </c>
      <c r="I57">
        <f>formatted!I57/formatted!I$2</f>
        <v>8.8133613445378145E-5</v>
      </c>
      <c r="J57">
        <f>formatted!J57/formatted!J$2</f>
        <v>0</v>
      </c>
      <c r="K57">
        <f>formatted!K57/formatted!K$2</f>
        <v>0</v>
      </c>
      <c r="L57">
        <f>formatted!L57/formatted!L$2</f>
        <v>0</v>
      </c>
      <c r="M57">
        <f>formatted!M57/formatted!M$2</f>
        <v>0</v>
      </c>
      <c r="N57">
        <f>formatted!N57/formatted!N$2</f>
        <v>0</v>
      </c>
      <c r="O57">
        <f>formatted!O57/formatted!O$2</f>
        <v>0</v>
      </c>
    </row>
    <row r="58" spans="1:15" x14ac:dyDescent="0.3">
      <c r="A58" t="s">
        <v>1208</v>
      </c>
      <c r="B58" t="s">
        <v>1398</v>
      </c>
      <c r="C58" t="s">
        <v>869</v>
      </c>
      <c r="D58">
        <f>formatted!D58/formatted!D$2</f>
        <v>8.8908898305084744E-4</v>
      </c>
      <c r="E58">
        <f>formatted!E58/formatted!E$2</f>
        <v>8.5134000000000002E-4</v>
      </c>
      <c r="F58">
        <f>formatted!F58/formatted!F$2</f>
        <v>4.14653125E-4</v>
      </c>
      <c r="G58">
        <f>formatted!G58/formatted!G$2</f>
        <v>1.0035624999999999E-3</v>
      </c>
      <c r="H58">
        <f>formatted!H58/formatted!H$2</f>
        <v>6.7221999999999996E-4</v>
      </c>
      <c r="I58">
        <f>formatted!I58/formatted!I$2</f>
        <v>1.2943865546218487E-3</v>
      </c>
      <c r="J58">
        <f>formatted!J58/formatted!J$2</f>
        <v>0</v>
      </c>
      <c r="K58">
        <f>formatted!K58/formatted!K$2</f>
        <v>0</v>
      </c>
      <c r="L58">
        <f>formatted!L58/formatted!L$2</f>
        <v>0</v>
      </c>
      <c r="M58">
        <f>formatted!M58/formatted!M$2</f>
        <v>0</v>
      </c>
      <c r="N58">
        <f>formatted!N58/formatted!N$2</f>
        <v>0</v>
      </c>
      <c r="O58">
        <f>formatted!O58/formatted!O$2</f>
        <v>0</v>
      </c>
    </row>
    <row r="59" spans="1:15" x14ac:dyDescent="0.3">
      <c r="A59" t="s">
        <v>1213</v>
      </c>
      <c r="B59" t="s">
        <v>1399</v>
      </c>
      <c r="C59" t="s">
        <v>869</v>
      </c>
      <c r="D59">
        <f>formatted!D59/formatted!D$2</f>
        <v>9.7382203389830514E-5</v>
      </c>
      <c r="E59">
        <f>formatted!E59/formatted!E$2</f>
        <v>1.5876240000000001E-4</v>
      </c>
      <c r="F59">
        <f>formatted!F59/formatted!F$2</f>
        <v>6.6050000000000006E-5</v>
      </c>
      <c r="G59">
        <f>formatted!G59/formatted!G$2</f>
        <v>1.7850624999999999E-4</v>
      </c>
      <c r="H59">
        <f>formatted!H59/formatted!H$2</f>
        <v>7.7217499999999997E-5</v>
      </c>
      <c r="I59">
        <f>formatted!I59/formatted!I$2</f>
        <v>1.0949159663865546E-4</v>
      </c>
      <c r="J59">
        <f>formatted!J59/formatted!J$2</f>
        <v>0</v>
      </c>
      <c r="K59">
        <f>formatted!K59/formatted!K$2</f>
        <v>0</v>
      </c>
      <c r="L59">
        <f>formatted!L59/formatted!L$2</f>
        <v>0</v>
      </c>
      <c r="M59">
        <f>formatted!M59/formatted!M$2</f>
        <v>0</v>
      </c>
      <c r="N59">
        <f>formatted!N59/formatted!N$2</f>
        <v>0</v>
      </c>
      <c r="O59">
        <f>formatted!O59/formatted!O$2</f>
        <v>0</v>
      </c>
    </row>
    <row r="60" spans="1:15" x14ac:dyDescent="0.3">
      <c r="A60" t="s">
        <v>1218</v>
      </c>
      <c r="B60" t="s">
        <v>1400</v>
      </c>
      <c r="C60" t="s">
        <v>869</v>
      </c>
      <c r="D60">
        <f>formatted!D60/formatted!D$2</f>
        <v>4.1477118644067799E-5</v>
      </c>
      <c r="E60">
        <f>formatted!E60/formatted!E$2</f>
        <v>1.9042399999999999E-5</v>
      </c>
      <c r="F60">
        <f>formatted!F60/formatted!F$2</f>
        <v>9.3676875000000003E-5</v>
      </c>
      <c r="G60">
        <f>formatted!G60/formatted!G$2</f>
        <v>1.3006339285714284E-4</v>
      </c>
      <c r="H60">
        <f>formatted!H60/formatted!H$2</f>
        <v>1.6851250000000001E-4</v>
      </c>
      <c r="I60">
        <f>formatted!I60/formatted!I$2</f>
        <v>1.1463949579831932E-4</v>
      </c>
      <c r="J60">
        <f>formatted!J60/formatted!J$2</f>
        <v>0</v>
      </c>
      <c r="K60">
        <f>formatted!K60/formatted!K$2</f>
        <v>0</v>
      </c>
      <c r="L60">
        <f>formatted!L60/formatted!L$2</f>
        <v>0</v>
      </c>
      <c r="M60">
        <f>formatted!M60/formatted!M$2</f>
        <v>0</v>
      </c>
      <c r="N60">
        <f>formatted!N60/formatted!N$2</f>
        <v>0</v>
      </c>
      <c r="O60">
        <f>formatted!O60/formatted!O$2</f>
        <v>0</v>
      </c>
    </row>
    <row r="61" spans="1:15" x14ac:dyDescent="0.3">
      <c r="A61" t="s">
        <v>1223</v>
      </c>
      <c r="B61" t="s">
        <v>1401</v>
      </c>
      <c r="C61" t="s">
        <v>869</v>
      </c>
      <c r="D61">
        <f>formatted!D61/formatted!D$2</f>
        <v>3.3116949152542376E-5</v>
      </c>
      <c r="E61">
        <f>formatted!E61/formatted!E$2</f>
        <v>1.5004000000000001E-5</v>
      </c>
      <c r="F61">
        <f>formatted!F61/formatted!F$2</f>
        <v>5.995125E-5</v>
      </c>
      <c r="G61">
        <f>formatted!G61/formatted!G$2</f>
        <v>1.553017857142857E-4</v>
      </c>
      <c r="H61">
        <f>formatted!H61/formatted!H$2</f>
        <v>3.4461666666666669E-5</v>
      </c>
      <c r="I61">
        <f>formatted!I61/formatted!I$2</f>
        <v>1.1162521008403361E-4</v>
      </c>
      <c r="J61">
        <f>formatted!J61/formatted!J$2</f>
        <v>0</v>
      </c>
      <c r="K61">
        <f>formatted!K61/formatted!K$2</f>
        <v>0</v>
      </c>
      <c r="L61">
        <f>formatted!L61/formatted!L$2</f>
        <v>0</v>
      </c>
      <c r="M61">
        <f>formatted!M61/formatted!M$2</f>
        <v>0</v>
      </c>
      <c r="N61">
        <f>formatted!N61/formatted!N$2</f>
        <v>0</v>
      </c>
      <c r="O61">
        <f>formatted!O61/formatted!O$2</f>
        <v>0</v>
      </c>
    </row>
    <row r="62" spans="1:15" x14ac:dyDescent="0.3">
      <c r="A62" t="s">
        <v>1228</v>
      </c>
      <c r="B62" t="s">
        <v>1402</v>
      </c>
      <c r="C62" t="s">
        <v>869</v>
      </c>
      <c r="D62">
        <f>formatted!D62/formatted!D$2</f>
        <v>2.4520338983050847E-5</v>
      </c>
      <c r="E62">
        <f>formatted!E62/formatted!E$2</f>
        <v>0</v>
      </c>
      <c r="F62">
        <f>formatted!F62/formatted!F$2</f>
        <v>7.523625E-5</v>
      </c>
      <c r="G62">
        <f>formatted!G62/formatted!G$2</f>
        <v>1.7308928571428572E-5</v>
      </c>
      <c r="H62">
        <f>formatted!H62/formatted!H$2</f>
        <v>2.4539166666666667E-5</v>
      </c>
      <c r="I62">
        <f>formatted!I62/formatted!I$2</f>
        <v>6.4768067226890762E-5</v>
      </c>
      <c r="J62">
        <f>formatted!J62/formatted!J$2</f>
        <v>0</v>
      </c>
      <c r="K62">
        <f>formatted!K62/formatted!K$2</f>
        <v>0</v>
      </c>
      <c r="L62">
        <f>formatted!L62/formatted!L$2</f>
        <v>0</v>
      </c>
      <c r="M62">
        <f>formatted!M62/formatted!M$2</f>
        <v>0</v>
      </c>
      <c r="N62">
        <f>formatted!N62/formatted!N$2</f>
        <v>0</v>
      </c>
      <c r="O62">
        <f>formatted!O62/formatted!O$2</f>
        <v>0</v>
      </c>
    </row>
    <row r="63" spans="1:15" x14ac:dyDescent="0.3">
      <c r="A63" t="s">
        <v>1233</v>
      </c>
      <c r="B63" t="s">
        <v>1403</v>
      </c>
      <c r="C63" t="s">
        <v>869</v>
      </c>
      <c r="D63">
        <f>formatted!D63/formatted!D$2</f>
        <v>1.0337711864406779E-4</v>
      </c>
      <c r="E63">
        <f>formatted!E63/formatted!E$2</f>
        <v>1.450368E-4</v>
      </c>
      <c r="F63">
        <f>formatted!F63/formatted!F$2</f>
        <v>1.16100625E-4</v>
      </c>
      <c r="G63">
        <f>formatted!G63/formatted!G$2</f>
        <v>9.0142857142857144E-5</v>
      </c>
      <c r="H63">
        <f>formatted!H63/formatted!H$2</f>
        <v>1.6807249999999999E-4</v>
      </c>
      <c r="I63">
        <f>formatted!I63/formatted!I$2</f>
        <v>1.5144453781512605E-4</v>
      </c>
      <c r="J63">
        <f>formatted!J63/formatted!J$2</f>
        <v>0</v>
      </c>
      <c r="K63">
        <f>formatted!K63/formatted!K$2</f>
        <v>0</v>
      </c>
      <c r="L63">
        <f>formatted!L63/formatted!L$2</f>
        <v>0</v>
      </c>
      <c r="M63">
        <f>formatted!M63/formatted!M$2</f>
        <v>0</v>
      </c>
      <c r="N63">
        <f>formatted!N63/formatted!N$2</f>
        <v>0</v>
      </c>
      <c r="O63">
        <f>formatted!O63/formatted!O$2</f>
        <v>0</v>
      </c>
    </row>
    <row r="64" spans="1:15" x14ac:dyDescent="0.3">
      <c r="A64" t="s">
        <v>1233</v>
      </c>
      <c r="B64" t="s">
        <v>1403</v>
      </c>
      <c r="C64" t="s">
        <v>869</v>
      </c>
      <c r="D64">
        <f>formatted!D64/formatted!D$2</f>
        <v>2.1141525423728814E-5</v>
      </c>
      <c r="E64">
        <f>formatted!E64/formatted!E$2</f>
        <v>1.9827279999999999E-4</v>
      </c>
      <c r="F64">
        <f>formatted!F64/formatted!F$2</f>
        <v>1.2860749999999999E-4</v>
      </c>
      <c r="G64">
        <f>formatted!G64/formatted!G$2</f>
        <v>7.951160714285714E-5</v>
      </c>
      <c r="H64">
        <f>formatted!H64/formatted!H$2</f>
        <v>1.3861833333333334E-4</v>
      </c>
      <c r="I64">
        <f>formatted!I64/formatted!I$2</f>
        <v>2.3367142857142858E-4</v>
      </c>
      <c r="J64">
        <f>formatted!J64/formatted!J$2</f>
        <v>0</v>
      </c>
      <c r="K64">
        <f>formatted!K64/formatted!K$2</f>
        <v>0</v>
      </c>
      <c r="L64">
        <f>formatted!L64/formatted!L$2</f>
        <v>0</v>
      </c>
      <c r="M64">
        <f>formatted!M64/formatted!M$2</f>
        <v>0</v>
      </c>
      <c r="N64">
        <f>formatted!N64/formatted!N$2</f>
        <v>0</v>
      </c>
      <c r="O64">
        <f>formatted!O64/formatted!O$2</f>
        <v>0</v>
      </c>
    </row>
    <row r="65" spans="1:15" x14ac:dyDescent="0.3">
      <c r="A65" t="s">
        <v>1239</v>
      </c>
      <c r="B65" t="s">
        <v>1404</v>
      </c>
      <c r="C65" t="s">
        <v>869</v>
      </c>
      <c r="D65">
        <f>formatted!D65/formatted!D$2</f>
        <v>2.1378305084745762E-4</v>
      </c>
      <c r="E65">
        <f>formatted!E65/formatted!E$2</f>
        <v>7.2621199999999995E-4</v>
      </c>
      <c r="F65">
        <f>formatted!F65/formatted!F$2</f>
        <v>3.4545562499999999E-4</v>
      </c>
      <c r="G65">
        <f>formatted!G65/formatted!G$2</f>
        <v>0</v>
      </c>
      <c r="H65">
        <f>formatted!H65/formatted!H$2</f>
        <v>0</v>
      </c>
      <c r="I65">
        <f>formatted!I65/formatted!I$2</f>
        <v>0</v>
      </c>
      <c r="J65">
        <f>formatted!J65/formatted!J$2</f>
        <v>4.2005648148148151E-4</v>
      </c>
      <c r="K65">
        <f>formatted!K65/formatted!K$2</f>
        <v>7.8286896551724139E-4</v>
      </c>
      <c r="L65">
        <f>formatted!L65/formatted!L$2</f>
        <v>6.771174757281553E-4</v>
      </c>
      <c r="M65">
        <f>formatted!M65/formatted!M$2</f>
        <v>0</v>
      </c>
      <c r="N65">
        <f>formatted!N65/formatted!N$2</f>
        <v>0</v>
      </c>
      <c r="O65">
        <f>formatted!O65/formatted!O$2</f>
        <v>0</v>
      </c>
    </row>
    <row r="66" spans="1:15" x14ac:dyDescent="0.3">
      <c r="A66" t="s">
        <v>1244</v>
      </c>
      <c r="B66" t="s">
        <v>1405</v>
      </c>
      <c r="C66" t="s">
        <v>869</v>
      </c>
      <c r="D66">
        <f>formatted!D66/formatted!D$2</f>
        <v>3.3212711864406777E-5</v>
      </c>
      <c r="E66">
        <f>formatted!E66/formatted!E$2</f>
        <v>4.8222400000000001E-5</v>
      </c>
      <c r="F66">
        <f>formatted!F66/formatted!F$2</f>
        <v>2.2396875000000001E-5</v>
      </c>
      <c r="G66">
        <f>formatted!G66/formatted!G$2</f>
        <v>6.9301785714285713E-5</v>
      </c>
      <c r="H66">
        <f>formatted!H66/formatted!H$2</f>
        <v>5.423416666666667E-5</v>
      </c>
      <c r="I66">
        <f>formatted!I66/formatted!I$2</f>
        <v>3.9131092436974791E-5</v>
      </c>
      <c r="J66">
        <f>formatted!J66/formatted!J$2</f>
        <v>0</v>
      </c>
      <c r="K66">
        <f>formatted!K66/formatted!K$2</f>
        <v>0</v>
      </c>
      <c r="L66">
        <f>formatted!L66/formatted!L$2</f>
        <v>0</v>
      </c>
      <c r="M66">
        <f>formatted!M66/formatted!M$2</f>
        <v>0</v>
      </c>
      <c r="N66">
        <f>formatted!N66/formatted!N$2</f>
        <v>0</v>
      </c>
      <c r="O66">
        <f>formatted!O66/formatted!O$2</f>
        <v>0</v>
      </c>
    </row>
    <row r="67" spans="1:15" x14ac:dyDescent="0.3">
      <c r="A67" t="s">
        <v>1249</v>
      </c>
      <c r="B67" t="s">
        <v>1406</v>
      </c>
      <c r="C67" t="s">
        <v>869</v>
      </c>
      <c r="D67">
        <f>formatted!D67/formatted!D$2</f>
        <v>7.0325254237288133E-4</v>
      </c>
      <c r="E67">
        <f>formatted!E67/formatted!E$2</f>
        <v>4.2472560000000003E-4</v>
      </c>
      <c r="F67">
        <f>formatted!F67/formatted!F$2</f>
        <v>2.2116187499999999E-4</v>
      </c>
      <c r="G67">
        <f>formatted!G67/formatted!G$2</f>
        <v>2.8956607142857144E-4</v>
      </c>
      <c r="H67">
        <f>formatted!H67/formatted!H$2</f>
        <v>3.9612166666666668E-4</v>
      </c>
      <c r="I67">
        <f>formatted!I67/formatted!I$2</f>
        <v>3.8592773109243696E-4</v>
      </c>
      <c r="J67">
        <f>formatted!J67/formatted!J$2</f>
        <v>0</v>
      </c>
      <c r="K67">
        <f>formatted!K67/formatted!K$2</f>
        <v>0</v>
      </c>
      <c r="L67">
        <f>formatted!L67/formatted!L$2</f>
        <v>0</v>
      </c>
      <c r="M67">
        <f>formatted!M67/formatted!M$2</f>
        <v>0</v>
      </c>
      <c r="N67">
        <f>formatted!N67/formatted!N$2</f>
        <v>0</v>
      </c>
      <c r="O67">
        <f>formatted!O67/formatted!O$2</f>
        <v>0</v>
      </c>
    </row>
    <row r="68" spans="1:15" x14ac:dyDescent="0.3">
      <c r="A68" t="s">
        <v>1249</v>
      </c>
      <c r="B68" t="s">
        <v>1406</v>
      </c>
      <c r="C68" t="s">
        <v>869</v>
      </c>
      <c r="D68">
        <f>formatted!D68/formatted!D$2</f>
        <v>7.0325254237288133E-4</v>
      </c>
      <c r="E68">
        <f>formatted!E68/formatted!E$2</f>
        <v>2.9983119999999998E-4</v>
      </c>
      <c r="F68">
        <f>formatted!F68/formatted!F$2</f>
        <v>1.5469E-4</v>
      </c>
      <c r="G68">
        <f>formatted!G68/formatted!G$2</f>
        <v>2.6495089285714284E-4</v>
      </c>
      <c r="H68">
        <f>formatted!H68/formatted!H$2</f>
        <v>3.3938916666666669E-4</v>
      </c>
      <c r="I68">
        <f>formatted!I68/formatted!I$2</f>
        <v>3.7047563025210083E-4</v>
      </c>
      <c r="J68">
        <f>formatted!J68/formatted!J$2</f>
        <v>0</v>
      </c>
      <c r="K68">
        <f>formatted!K68/formatted!K$2</f>
        <v>0</v>
      </c>
      <c r="L68">
        <f>formatted!L68/formatted!L$2</f>
        <v>0</v>
      </c>
      <c r="M68">
        <f>formatted!M68/formatted!M$2</f>
        <v>0</v>
      </c>
      <c r="N68">
        <f>formatted!N68/formatted!N$2</f>
        <v>0</v>
      </c>
      <c r="O68">
        <f>formatted!O68/formatted!O$2</f>
        <v>0</v>
      </c>
    </row>
    <row r="69" spans="1:15" x14ac:dyDescent="0.3">
      <c r="A69" t="s">
        <v>1255</v>
      </c>
      <c r="B69" t="s">
        <v>1407</v>
      </c>
      <c r="C69" t="s">
        <v>869</v>
      </c>
      <c r="D69">
        <f>formatted!D69/formatted!D$2</f>
        <v>5.6449152542372879E-5</v>
      </c>
      <c r="E69">
        <f>formatted!E69/formatted!E$2</f>
        <v>7.1247200000000005E-5</v>
      </c>
      <c r="F69">
        <f>formatted!F69/formatted!F$2</f>
        <v>6.4131250000000004E-5</v>
      </c>
      <c r="G69">
        <f>formatted!G69/formatted!G$2</f>
        <v>4.2345535714285712E-5</v>
      </c>
      <c r="H69">
        <f>formatted!H69/formatted!H$2</f>
        <v>8.7773333333333335E-5</v>
      </c>
      <c r="I69">
        <f>formatted!I69/formatted!I$2</f>
        <v>8.0037815126050418E-5</v>
      </c>
      <c r="J69">
        <f>formatted!J69/formatted!J$2</f>
        <v>0</v>
      </c>
      <c r="K69">
        <f>formatted!K69/formatted!K$2</f>
        <v>0</v>
      </c>
      <c r="L69">
        <f>formatted!L69/formatted!L$2</f>
        <v>0</v>
      </c>
      <c r="M69">
        <f>formatted!M69/formatted!M$2</f>
        <v>0</v>
      </c>
      <c r="N69">
        <f>formatted!N69/formatted!N$2</f>
        <v>0</v>
      </c>
      <c r="O69">
        <f>formatted!O69/formatted!O$2</f>
        <v>0</v>
      </c>
    </row>
    <row r="70" spans="1:15" x14ac:dyDescent="0.3">
      <c r="A70" t="s">
        <v>1260</v>
      </c>
      <c r="B70" t="s">
        <v>1408</v>
      </c>
      <c r="C70" t="s">
        <v>869</v>
      </c>
      <c r="D70">
        <f>formatted!D70/formatted!D$2</f>
        <v>2.5539830508474577E-5</v>
      </c>
      <c r="E70">
        <f>formatted!E70/formatted!E$2</f>
        <v>4.6536799999999998E-5</v>
      </c>
      <c r="F70">
        <f>formatted!F70/formatted!F$2</f>
        <v>4.7429999999999998E-5</v>
      </c>
      <c r="G70">
        <f>formatted!G70/formatted!G$2</f>
        <v>0</v>
      </c>
      <c r="H70">
        <f>formatted!H70/formatted!H$2</f>
        <v>0</v>
      </c>
      <c r="I70">
        <f>formatted!I70/formatted!I$2</f>
        <v>0</v>
      </c>
      <c r="J70">
        <f>formatted!J70/formatted!J$2</f>
        <v>2.5500925925925925E-5</v>
      </c>
      <c r="K70">
        <f>formatted!K70/formatted!K$2</f>
        <v>4.4519827586206899E-5</v>
      </c>
      <c r="L70">
        <f>formatted!L70/formatted!L$2</f>
        <v>2.6503883495145631E-5</v>
      </c>
      <c r="M70">
        <f>formatted!M70/formatted!M$2</f>
        <v>0</v>
      </c>
      <c r="N70">
        <f>formatted!N70/formatted!N$2</f>
        <v>0</v>
      </c>
      <c r="O70">
        <f>formatted!O70/formatted!O$2</f>
        <v>0</v>
      </c>
    </row>
    <row r="71" spans="1:15" x14ac:dyDescent="0.3">
      <c r="A71" t="s">
        <v>1265</v>
      </c>
      <c r="B71" t="s">
        <v>1409</v>
      </c>
      <c r="C71" t="s">
        <v>869</v>
      </c>
      <c r="D71">
        <f>formatted!D71/formatted!D$2</f>
        <v>4.8744915254237287E-5</v>
      </c>
      <c r="E71">
        <f>formatted!E71/formatted!E$2</f>
        <v>1.4070080000000001E-4</v>
      </c>
      <c r="F71">
        <f>formatted!F71/formatted!F$2</f>
        <v>5.9003750000000002E-5</v>
      </c>
      <c r="G71">
        <f>formatted!G71/formatted!G$2</f>
        <v>7.0273214285714291E-5</v>
      </c>
      <c r="H71">
        <f>formatted!H71/formatted!H$2</f>
        <v>7.7512499999999994E-5</v>
      </c>
      <c r="I71">
        <f>formatted!I71/formatted!I$2</f>
        <v>1.0819159663865547E-4</v>
      </c>
      <c r="J71">
        <f>formatted!J71/formatted!J$2</f>
        <v>0</v>
      </c>
      <c r="K71">
        <f>formatted!K71/formatted!K$2</f>
        <v>0</v>
      </c>
      <c r="L71">
        <f>formatted!L71/formatted!L$2</f>
        <v>0</v>
      </c>
      <c r="M71">
        <f>formatted!M71/formatted!M$2</f>
        <v>0</v>
      </c>
      <c r="N71">
        <f>formatted!N71/formatted!N$2</f>
        <v>0</v>
      </c>
      <c r="O71">
        <f>formatted!O71/formatted!O$2</f>
        <v>0</v>
      </c>
    </row>
    <row r="72" spans="1:15" x14ac:dyDescent="0.3">
      <c r="A72" t="s">
        <v>1265</v>
      </c>
      <c r="B72" t="s">
        <v>1409</v>
      </c>
      <c r="C72" t="s">
        <v>869</v>
      </c>
      <c r="D72">
        <f>formatted!D72/formatted!D$2</f>
        <v>1.1700084745762712E-4</v>
      </c>
      <c r="E72">
        <f>formatted!E72/formatted!E$2</f>
        <v>6.4472800000000004E-5</v>
      </c>
      <c r="F72">
        <f>formatted!F72/formatted!F$2</f>
        <v>9.1940625E-5</v>
      </c>
      <c r="G72">
        <f>formatted!G72/formatted!G$2</f>
        <v>8.0818749999999996E-5</v>
      </c>
      <c r="H72">
        <f>formatted!H72/formatted!H$2</f>
        <v>8.3872499999999994E-5</v>
      </c>
      <c r="I72">
        <f>formatted!I72/formatted!I$2</f>
        <v>1.6598151260504201E-4</v>
      </c>
      <c r="J72">
        <f>formatted!J72/formatted!J$2</f>
        <v>0</v>
      </c>
      <c r="K72">
        <f>formatted!K72/formatted!K$2</f>
        <v>0</v>
      </c>
      <c r="L72">
        <f>formatted!L72/formatted!L$2</f>
        <v>0</v>
      </c>
      <c r="M72">
        <f>formatted!M72/formatted!M$2</f>
        <v>0</v>
      </c>
      <c r="N72">
        <f>formatted!N72/formatted!N$2</f>
        <v>0</v>
      </c>
      <c r="O72">
        <f>formatted!O72/formatted!O$2</f>
        <v>0</v>
      </c>
    </row>
    <row r="73" spans="1:15" x14ac:dyDescent="0.3">
      <c r="A73" t="s">
        <v>1271</v>
      </c>
      <c r="B73" t="s">
        <v>1410</v>
      </c>
      <c r="C73" t="s">
        <v>869</v>
      </c>
      <c r="D73">
        <f>formatted!D73/formatted!D$2</f>
        <v>5.9701694915254236E-5</v>
      </c>
      <c r="E73">
        <f>formatted!E73/formatted!E$2</f>
        <v>3.72448E-5</v>
      </c>
      <c r="F73">
        <f>formatted!F73/formatted!F$2</f>
        <v>3.2639999999999999E-5</v>
      </c>
      <c r="G73">
        <f>formatted!G73/formatted!G$2</f>
        <v>0</v>
      </c>
      <c r="H73">
        <f>formatted!H73/formatted!H$2</f>
        <v>0</v>
      </c>
      <c r="I73">
        <f>formatted!I73/formatted!I$2</f>
        <v>0</v>
      </c>
      <c r="J73">
        <f>formatted!J73/formatted!J$2</f>
        <v>8.9955555555555554E-5</v>
      </c>
      <c r="K73">
        <f>formatted!K73/formatted!K$2</f>
        <v>8.4296551724137928E-5</v>
      </c>
      <c r="L73">
        <f>formatted!L73/formatted!L$2</f>
        <v>1.1777669902912621E-4</v>
      </c>
      <c r="M73">
        <f>formatted!M73/formatted!M$2</f>
        <v>0</v>
      </c>
      <c r="N73">
        <f>formatted!N73/formatted!N$2</f>
        <v>0</v>
      </c>
      <c r="O73">
        <f>formatted!O73/formatted!O$2</f>
        <v>0</v>
      </c>
    </row>
    <row r="74" spans="1:15" x14ac:dyDescent="0.3">
      <c r="A74" t="s">
        <v>1276</v>
      </c>
      <c r="B74" t="s">
        <v>1411</v>
      </c>
      <c r="C74" t="s">
        <v>869</v>
      </c>
      <c r="D74">
        <f>formatted!D74/formatted!D$2</f>
        <v>2.7169915254237286E-4</v>
      </c>
      <c r="E74">
        <f>formatted!E74/formatted!E$2</f>
        <v>2.4676720000000002E-4</v>
      </c>
      <c r="F74">
        <f>formatted!F74/formatted!F$2</f>
        <v>1.9487249999999999E-4</v>
      </c>
      <c r="G74">
        <f>formatted!G74/formatted!G$2</f>
        <v>3.9676964285714284E-4</v>
      </c>
      <c r="H74">
        <f>formatted!H74/formatted!H$2</f>
        <v>2.8702083333333336E-4</v>
      </c>
      <c r="I74">
        <f>formatted!I74/formatted!I$2</f>
        <v>3.4437058823529412E-4</v>
      </c>
      <c r="J74">
        <f>formatted!J74/formatted!J$2</f>
        <v>0</v>
      </c>
      <c r="K74">
        <f>formatted!K74/formatted!K$2</f>
        <v>0</v>
      </c>
      <c r="L74">
        <f>formatted!L74/formatted!L$2</f>
        <v>0</v>
      </c>
      <c r="M74">
        <f>formatted!M74/formatted!M$2</f>
        <v>0</v>
      </c>
      <c r="N74">
        <f>formatted!N74/formatted!N$2</f>
        <v>0</v>
      </c>
      <c r="O74">
        <f>formatted!O74/formatted!O$2</f>
        <v>0</v>
      </c>
    </row>
    <row r="75" spans="1:15" x14ac:dyDescent="0.3">
      <c r="A75" t="s">
        <v>1281</v>
      </c>
      <c r="B75" t="s">
        <v>1412</v>
      </c>
      <c r="C75" t="s">
        <v>869</v>
      </c>
      <c r="D75">
        <f>formatted!D75/formatted!D$2</f>
        <v>1.8401440677966101E-4</v>
      </c>
      <c r="E75">
        <f>formatted!E75/formatted!E$2</f>
        <v>1.853976E-4</v>
      </c>
      <c r="F75">
        <f>formatted!F75/formatted!F$2</f>
        <v>8.0713125E-5</v>
      </c>
      <c r="G75">
        <f>formatted!G75/formatted!G$2</f>
        <v>3.7982589285714285E-4</v>
      </c>
      <c r="H75">
        <f>formatted!H75/formatted!H$2</f>
        <v>9.8869166666666665E-5</v>
      </c>
      <c r="I75">
        <f>formatted!I75/formatted!I$2</f>
        <v>2.5656218487394959E-4</v>
      </c>
      <c r="J75">
        <f>formatted!J75/formatted!J$2</f>
        <v>0</v>
      </c>
      <c r="K75">
        <f>formatted!K75/formatted!K$2</f>
        <v>0</v>
      </c>
      <c r="L75">
        <f>formatted!L75/formatted!L$2</f>
        <v>0</v>
      </c>
      <c r="M75">
        <f>formatted!M75/formatted!M$2</f>
        <v>0</v>
      </c>
      <c r="N75">
        <f>formatted!N75/formatted!N$2</f>
        <v>0</v>
      </c>
      <c r="O75">
        <f>formatted!O75/formatted!O$2</f>
        <v>0</v>
      </c>
    </row>
    <row r="76" spans="1:15" x14ac:dyDescent="0.3">
      <c r="A76" t="s">
        <v>1286</v>
      </c>
      <c r="B76" t="s">
        <v>1413</v>
      </c>
      <c r="C76" t="s">
        <v>869</v>
      </c>
      <c r="D76">
        <f>formatted!D76/formatted!D$2</f>
        <v>3.5844406779661015E-4</v>
      </c>
      <c r="E76">
        <f>formatted!E76/formatted!E$2</f>
        <v>5.0814800000000004E-4</v>
      </c>
      <c r="F76">
        <f>formatted!F76/formatted!F$2</f>
        <v>8.0813125000000002E-5</v>
      </c>
      <c r="G76">
        <f>formatted!G76/formatted!G$2</f>
        <v>3.5500089285714283E-4</v>
      </c>
      <c r="H76">
        <f>formatted!H76/formatted!H$2</f>
        <v>7.9360833333333338E-4</v>
      </c>
      <c r="I76">
        <f>formatted!I76/formatted!I$2</f>
        <v>8.0509915966386555E-4</v>
      </c>
      <c r="J76">
        <f>formatted!J76/formatted!J$2</f>
        <v>0</v>
      </c>
      <c r="K76">
        <f>formatted!K76/formatted!K$2</f>
        <v>0</v>
      </c>
      <c r="L76">
        <f>formatted!L76/formatted!L$2</f>
        <v>0</v>
      </c>
      <c r="M76">
        <f>formatted!M76/formatted!M$2</f>
        <v>0</v>
      </c>
      <c r="N76">
        <f>formatted!N76/formatted!N$2</f>
        <v>0</v>
      </c>
      <c r="O76">
        <f>formatted!O76/formatted!O$2</f>
        <v>0</v>
      </c>
    </row>
    <row r="77" spans="1:15" x14ac:dyDescent="0.3">
      <c r="A77" t="s">
        <v>1291</v>
      </c>
      <c r="B77" t="s">
        <v>1414</v>
      </c>
      <c r="C77" t="s">
        <v>869</v>
      </c>
      <c r="D77">
        <f>formatted!D77/formatted!D$2</f>
        <v>5.7317796610169492E-5</v>
      </c>
      <c r="E77">
        <f>formatted!E77/formatted!E$2</f>
        <v>5.62536E-5</v>
      </c>
      <c r="F77">
        <f>formatted!F77/formatted!F$2</f>
        <v>4.1762499999999999E-5</v>
      </c>
      <c r="G77">
        <f>formatted!G77/formatted!G$2</f>
        <v>6.6865178571428577E-5</v>
      </c>
      <c r="H77">
        <f>formatted!H77/formatted!H$2</f>
        <v>3.4527499999999998E-5</v>
      </c>
      <c r="I77">
        <f>formatted!I77/formatted!I$2</f>
        <v>2.3278151260504203E-5</v>
      </c>
      <c r="J77">
        <f>formatted!J77/formatted!J$2</f>
        <v>0</v>
      </c>
      <c r="K77">
        <f>formatted!K77/formatted!K$2</f>
        <v>0</v>
      </c>
      <c r="L77">
        <f>formatted!L77/formatted!L$2</f>
        <v>0</v>
      </c>
      <c r="M77">
        <f>formatted!M77/formatted!M$2</f>
        <v>0</v>
      </c>
      <c r="N77">
        <f>formatted!N77/formatted!N$2</f>
        <v>0</v>
      </c>
      <c r="O77">
        <f>formatted!O77/formatted!O$2</f>
        <v>0</v>
      </c>
    </row>
    <row r="78" spans="1:15" x14ac:dyDescent="0.3">
      <c r="A78" t="s">
        <v>1296</v>
      </c>
      <c r="B78" t="s">
        <v>1415</v>
      </c>
      <c r="C78" t="s">
        <v>869</v>
      </c>
      <c r="D78">
        <f>formatted!D78/formatted!D$2</f>
        <v>1.6592372881355932E-5</v>
      </c>
      <c r="E78">
        <f>formatted!E78/formatted!E$2</f>
        <v>6.52496E-5</v>
      </c>
      <c r="F78">
        <f>formatted!F78/formatted!F$2</f>
        <v>1.02445625E-4</v>
      </c>
      <c r="G78">
        <f>formatted!G78/formatted!G$2</f>
        <v>1.1579285714285714E-4</v>
      </c>
      <c r="H78">
        <f>formatted!H78/formatted!H$2</f>
        <v>1.3569833333333333E-4</v>
      </c>
      <c r="I78">
        <f>formatted!I78/formatted!I$2</f>
        <v>1.7891428571428571E-4</v>
      </c>
      <c r="J78">
        <f>formatted!J78/formatted!J$2</f>
        <v>0</v>
      </c>
      <c r="K78">
        <f>formatted!K78/formatted!K$2</f>
        <v>0</v>
      </c>
      <c r="L78">
        <f>formatted!L78/formatted!L$2</f>
        <v>0</v>
      </c>
      <c r="M78">
        <f>formatted!M78/formatted!M$2</f>
        <v>0</v>
      </c>
      <c r="N78">
        <f>formatted!N78/formatted!N$2</f>
        <v>0</v>
      </c>
      <c r="O78">
        <f>formatted!O78/formatted!O$2</f>
        <v>0</v>
      </c>
    </row>
    <row r="79" spans="1:15" x14ac:dyDescent="0.3">
      <c r="A79" t="s">
        <v>1301</v>
      </c>
      <c r="B79" t="s">
        <v>1416</v>
      </c>
      <c r="C79" t="s">
        <v>869</v>
      </c>
      <c r="D79">
        <f>formatted!D79/formatted!D$2</f>
        <v>1.5985593220338985E-5</v>
      </c>
      <c r="E79">
        <f>formatted!E79/formatted!E$2</f>
        <v>4.6530399999999998E-5</v>
      </c>
      <c r="F79">
        <f>formatted!F79/formatted!F$2</f>
        <v>1.1526875E-5</v>
      </c>
      <c r="G79">
        <f>formatted!G79/formatted!G$2</f>
        <v>1.2085803571428571E-4</v>
      </c>
      <c r="H79">
        <f>formatted!H79/formatted!H$2</f>
        <v>2.0709E-4</v>
      </c>
      <c r="I79">
        <f>formatted!I79/formatted!I$2</f>
        <v>1.0408067226890757E-4</v>
      </c>
      <c r="J79">
        <f>formatted!J79/formatted!J$2</f>
        <v>0</v>
      </c>
      <c r="K79">
        <f>formatted!K79/formatted!K$2</f>
        <v>0</v>
      </c>
      <c r="L79">
        <f>formatted!L79/formatted!L$2</f>
        <v>0</v>
      </c>
      <c r="M79">
        <f>formatted!M79/formatted!M$2</f>
        <v>0</v>
      </c>
      <c r="N79">
        <f>formatted!N79/formatted!N$2</f>
        <v>0</v>
      </c>
      <c r="O79">
        <f>formatted!O79/formatted!O$2</f>
        <v>0</v>
      </c>
    </row>
    <row r="80" spans="1:15" x14ac:dyDescent="0.3">
      <c r="A80" t="s">
        <v>1306</v>
      </c>
      <c r="B80" t="s">
        <v>1417</v>
      </c>
      <c r="C80" t="s">
        <v>869</v>
      </c>
      <c r="D80">
        <f>formatted!D80/formatted!D$2</f>
        <v>7.4757542372881354E-4</v>
      </c>
      <c r="E80">
        <f>formatted!E80/formatted!E$2</f>
        <v>9.7581679999999996E-4</v>
      </c>
      <c r="F80">
        <f>formatted!F80/formatted!F$2</f>
        <v>6.91163125E-4</v>
      </c>
      <c r="G80">
        <f>formatted!G80/formatted!G$2</f>
        <v>1.2918598214285714E-3</v>
      </c>
      <c r="H80">
        <f>formatted!H80/formatted!H$2</f>
        <v>8.3823999999999997E-4</v>
      </c>
      <c r="I80">
        <f>formatted!I80/formatted!I$2</f>
        <v>1.3782436974789916E-3</v>
      </c>
      <c r="J80">
        <f>formatted!J80/formatted!J$2</f>
        <v>0</v>
      </c>
      <c r="K80">
        <f>formatted!K80/formatted!K$2</f>
        <v>0</v>
      </c>
      <c r="L80">
        <f>formatted!L80/formatted!L$2</f>
        <v>0</v>
      </c>
      <c r="M80">
        <f>formatted!M80/formatted!M$2</f>
        <v>0</v>
      </c>
      <c r="N80">
        <f>formatted!N80/formatted!N$2</f>
        <v>0</v>
      </c>
      <c r="O80">
        <f>formatted!O80/formatted!O$2</f>
        <v>0</v>
      </c>
    </row>
    <row r="81" spans="1:15" x14ac:dyDescent="0.3">
      <c r="A81" t="s">
        <v>1306</v>
      </c>
      <c r="B81" t="s">
        <v>1417</v>
      </c>
      <c r="C81" t="s">
        <v>869</v>
      </c>
      <c r="D81">
        <f>formatted!D81/formatted!D$2</f>
        <v>9.4534322033898303E-4</v>
      </c>
      <c r="E81">
        <f>formatted!E81/formatted!E$2</f>
        <v>1.1377959999999999E-3</v>
      </c>
      <c r="F81">
        <f>formatted!F81/formatted!F$2</f>
        <v>1.1647750000000001E-3</v>
      </c>
      <c r="G81">
        <f>formatted!G81/formatted!G$2</f>
        <v>1.0716080357142856E-3</v>
      </c>
      <c r="H81">
        <f>formatted!H81/formatted!H$2</f>
        <v>9.5327499999999996E-4</v>
      </c>
      <c r="I81">
        <f>formatted!I81/formatted!I$2</f>
        <v>1.2067420168067227E-3</v>
      </c>
      <c r="J81">
        <f>formatted!J81/formatted!J$2</f>
        <v>0</v>
      </c>
      <c r="K81">
        <f>formatted!K81/formatted!K$2</f>
        <v>0</v>
      </c>
      <c r="L81">
        <f>formatted!L81/formatted!L$2</f>
        <v>0</v>
      </c>
      <c r="M81">
        <f>formatted!M81/formatted!M$2</f>
        <v>0</v>
      </c>
      <c r="N81">
        <f>formatted!N81/formatted!N$2</f>
        <v>0</v>
      </c>
      <c r="O81">
        <f>formatted!O81/formatted!O$2</f>
        <v>0</v>
      </c>
    </row>
    <row r="82" spans="1:15" x14ac:dyDescent="0.3">
      <c r="A82" t="s">
        <v>1312</v>
      </c>
      <c r="B82" t="s">
        <v>1418</v>
      </c>
      <c r="C82" t="s">
        <v>869</v>
      </c>
      <c r="D82">
        <f>formatted!D82/formatted!D$2</f>
        <v>8.7325E-4</v>
      </c>
      <c r="E82">
        <f>formatted!E82/formatted!E$2</f>
        <v>1.3421679999999999E-3</v>
      </c>
      <c r="F82">
        <f>formatted!F82/formatted!F$2</f>
        <v>1.09953625E-3</v>
      </c>
      <c r="G82">
        <f>formatted!G82/formatted!G$2</f>
        <v>1.3479758928571428E-3</v>
      </c>
      <c r="H82">
        <f>formatted!H82/formatted!H$2</f>
        <v>1.1810233333333334E-3</v>
      </c>
      <c r="I82">
        <f>formatted!I82/formatted!I$2</f>
        <v>1.5282806722689076E-3</v>
      </c>
      <c r="J82">
        <f>formatted!J82/formatted!J$2</f>
        <v>0</v>
      </c>
      <c r="K82">
        <f>formatted!K82/formatted!K$2</f>
        <v>0</v>
      </c>
      <c r="L82">
        <f>formatted!L82/formatted!L$2</f>
        <v>0</v>
      </c>
      <c r="M82">
        <f>formatted!M82/formatted!M$2</f>
        <v>0</v>
      </c>
      <c r="N82">
        <f>formatted!N82/formatted!N$2</f>
        <v>0</v>
      </c>
      <c r="O82">
        <f>formatted!O82/formatted!O$2</f>
        <v>0</v>
      </c>
    </row>
    <row r="83" spans="1:15" x14ac:dyDescent="0.3">
      <c r="A83" t="s">
        <v>592</v>
      </c>
      <c r="B83" t="s">
        <v>1419</v>
      </c>
      <c r="C83" t="s">
        <v>594</v>
      </c>
      <c r="D83">
        <f>formatted!D83/formatted!D$2</f>
        <v>8.2542372881355933E-6</v>
      </c>
      <c r="E83">
        <f>formatted!E83/formatted!E$2</f>
        <v>8.3815999999999995E-6</v>
      </c>
      <c r="F83">
        <f>formatted!F83/formatted!F$2</f>
        <v>6.621875E-6</v>
      </c>
      <c r="G83">
        <f>formatted!G83/formatted!G$2</f>
        <v>2.2794642857142857E-5</v>
      </c>
      <c r="H83">
        <f>formatted!H83/formatted!H$2</f>
        <v>2.639E-5</v>
      </c>
      <c r="I83">
        <f>formatted!I83/formatted!I$2</f>
        <v>5.278151260504202E-5</v>
      </c>
      <c r="J83">
        <f>formatted!J83/formatted!J$2</f>
        <v>3.8221296296296294E-5</v>
      </c>
      <c r="K83">
        <f>formatted!K83/formatted!K$2</f>
        <v>5.15198275862069E-5</v>
      </c>
      <c r="L83">
        <f>formatted!L83/formatted!L$2</f>
        <v>2.7266019417475728E-5</v>
      </c>
      <c r="M83">
        <f>formatted!M83/formatted!M$2</f>
        <v>1.0345370370370371E-4</v>
      </c>
      <c r="N83">
        <f>formatted!N83/formatted!N$2</f>
        <v>2.7261946902654866E-5</v>
      </c>
      <c r="O83">
        <f>formatted!O83/formatted!O$2</f>
        <v>4.1136440677966104E-5</v>
      </c>
    </row>
    <row r="84" spans="1:15" x14ac:dyDescent="0.3">
      <c r="A84" t="s">
        <v>626</v>
      </c>
      <c r="B84" t="s">
        <v>1420</v>
      </c>
      <c r="C84" t="s">
        <v>594</v>
      </c>
      <c r="D84">
        <f>formatted!D84/formatted!D$2</f>
        <v>7.6470338983050849E-5</v>
      </c>
      <c r="E84">
        <f>formatted!E84/formatted!E$2</f>
        <v>1.768056E-4</v>
      </c>
      <c r="F84">
        <f>formatted!F84/formatted!F$2</f>
        <v>6.3106875000000002E-5</v>
      </c>
      <c r="G84">
        <f>formatted!G84/formatted!G$2</f>
        <v>3.155482142857143E-4</v>
      </c>
      <c r="H84">
        <f>formatted!H84/formatted!H$2</f>
        <v>1.9942333333333333E-4</v>
      </c>
      <c r="I84">
        <f>formatted!I84/formatted!I$2</f>
        <v>4.0768067226890759E-4</v>
      </c>
      <c r="J84">
        <f>formatted!J84/formatted!J$2</f>
        <v>1.6831574074074074E-4</v>
      </c>
      <c r="K84">
        <f>formatted!K84/formatted!K$2</f>
        <v>1.9290948275862068E-4</v>
      </c>
      <c r="L84">
        <f>formatted!L84/formatted!L$2</f>
        <v>2.1241553398058252E-4</v>
      </c>
      <c r="M84">
        <f>formatted!M84/formatted!M$2</f>
        <v>5.0651388888888892E-4</v>
      </c>
      <c r="N84">
        <f>formatted!N84/formatted!N$2</f>
        <v>5.686070796460177E-4</v>
      </c>
      <c r="O84">
        <f>formatted!O84/formatted!O$2</f>
        <v>8.5927118644067802E-5</v>
      </c>
    </row>
    <row r="85" spans="1:15" x14ac:dyDescent="0.3">
      <c r="A85" t="s">
        <v>626</v>
      </c>
      <c r="B85" t="s">
        <v>1420</v>
      </c>
      <c r="C85" t="s">
        <v>594</v>
      </c>
      <c r="D85">
        <f>formatted!D85/formatted!D$2</f>
        <v>4.6001101694915256E-4</v>
      </c>
      <c r="E85">
        <f>formatted!E85/formatted!E$2</f>
        <v>1.9581279999999999E-4</v>
      </c>
      <c r="F85">
        <f>formatted!F85/formatted!F$2</f>
        <v>8.3983125000000001E-5</v>
      </c>
      <c r="G85">
        <f>formatted!G85/formatted!G$2</f>
        <v>3.155482142857143E-4</v>
      </c>
      <c r="H85">
        <f>formatted!H85/formatted!H$2</f>
        <v>3.1402833333333332E-4</v>
      </c>
      <c r="I85">
        <f>formatted!I85/formatted!I$2</f>
        <v>4.0768067226890759E-4</v>
      </c>
      <c r="J85">
        <f>formatted!J85/formatted!J$2</f>
        <v>2.1488703703703704E-4</v>
      </c>
      <c r="K85">
        <f>formatted!K85/formatted!K$2</f>
        <v>2.2939655172413793E-4</v>
      </c>
      <c r="L85">
        <f>formatted!L85/formatted!L$2</f>
        <v>2.8985048543689318E-4</v>
      </c>
      <c r="M85">
        <f>formatted!M85/formatted!M$2</f>
        <v>5.0651388888888892E-4</v>
      </c>
      <c r="N85">
        <f>formatted!N85/formatted!N$2</f>
        <v>5.686070796460177E-4</v>
      </c>
      <c r="O85">
        <f>formatted!O85/formatted!O$2</f>
        <v>3.9809999999999997E-4</v>
      </c>
    </row>
    <row r="86" spans="1:15" x14ac:dyDescent="0.3">
      <c r="A86" t="s">
        <v>638</v>
      </c>
      <c r="B86" t="s">
        <v>1421</v>
      </c>
      <c r="C86" t="s">
        <v>594</v>
      </c>
      <c r="D86">
        <f>formatted!D86/formatted!D$2</f>
        <v>2.0678305084745763E-4</v>
      </c>
      <c r="E86">
        <f>formatted!E86/formatted!E$2</f>
        <v>7.7670399999999994E-5</v>
      </c>
      <c r="F86">
        <f>formatted!F86/formatted!F$2</f>
        <v>5.9018750000000001E-5</v>
      </c>
      <c r="G86">
        <f>formatted!G86/formatted!G$2</f>
        <v>1.4049017857142856E-4</v>
      </c>
      <c r="H86">
        <f>formatted!H86/formatted!H$2</f>
        <v>1.5235166666666667E-4</v>
      </c>
      <c r="I86">
        <f>formatted!I86/formatted!I$2</f>
        <v>1.1755378151260504E-4</v>
      </c>
      <c r="J86">
        <f>formatted!J86/formatted!J$2</f>
        <v>2.9399259259259259E-4</v>
      </c>
      <c r="K86">
        <f>formatted!K86/formatted!K$2</f>
        <v>2.3698189655172415E-4</v>
      </c>
      <c r="L86">
        <f>formatted!L86/formatted!L$2</f>
        <v>1.5450970873786407E-4</v>
      </c>
      <c r="M86">
        <f>formatted!M86/formatted!M$2</f>
        <v>3.3531759259259258E-4</v>
      </c>
      <c r="N86">
        <f>formatted!N86/formatted!N$2</f>
        <v>3.180778761061947E-4</v>
      </c>
      <c r="O86">
        <f>formatted!O86/formatted!O$2</f>
        <v>7.1890677966101693E-5</v>
      </c>
    </row>
    <row r="87" spans="1:15" x14ac:dyDescent="0.3">
      <c r="A87" t="s">
        <v>649</v>
      </c>
      <c r="B87" t="s">
        <v>1422</v>
      </c>
      <c r="C87" t="s">
        <v>594</v>
      </c>
      <c r="D87">
        <f>formatted!D87/formatted!D$2</f>
        <v>7.9763644067796613E-4</v>
      </c>
      <c r="E87">
        <f>formatted!E87/formatted!E$2</f>
        <v>5.1393840000000005E-4</v>
      </c>
      <c r="F87">
        <f>formatted!F87/formatted!F$2</f>
        <v>3.4720937499999998E-4</v>
      </c>
      <c r="G87">
        <f>formatted!G87/formatted!G$2</f>
        <v>2.0282500000000001E-4</v>
      </c>
      <c r="H87">
        <f>formatted!H87/formatted!H$2</f>
        <v>8.3563500000000005E-4</v>
      </c>
      <c r="I87">
        <f>formatted!I87/formatted!I$2</f>
        <v>5.2989075630252103E-4</v>
      </c>
      <c r="J87">
        <f>formatted!J87/formatted!J$2</f>
        <v>5.7619629629629627E-4</v>
      </c>
      <c r="K87">
        <f>formatted!K87/formatted!K$2</f>
        <v>8.2869396551724138E-4</v>
      </c>
      <c r="L87">
        <f>formatted!L87/formatted!L$2</f>
        <v>3.9161747572815536E-4</v>
      </c>
      <c r="M87">
        <f>formatted!M87/formatted!M$2</f>
        <v>9.233555555555556E-4</v>
      </c>
      <c r="N87">
        <f>formatted!N87/formatted!N$2</f>
        <v>8.1871327433628318E-4</v>
      </c>
      <c r="O87">
        <f>formatted!O87/formatted!O$2</f>
        <v>3.332542372881356E-4</v>
      </c>
    </row>
    <row r="88" spans="1:15" x14ac:dyDescent="0.3">
      <c r="A88" t="s">
        <v>660</v>
      </c>
      <c r="B88" t="s">
        <v>1423</v>
      </c>
      <c r="C88" t="s">
        <v>594</v>
      </c>
      <c r="D88">
        <f>formatted!D88/formatted!D$2</f>
        <v>6.4402542372881359E-5</v>
      </c>
      <c r="E88">
        <f>formatted!E88/formatted!E$2</f>
        <v>3.7361840000000001E-4</v>
      </c>
      <c r="F88">
        <f>formatted!F88/formatted!F$2</f>
        <v>2.5226562499999999E-4</v>
      </c>
      <c r="G88">
        <f>formatted!G88/formatted!G$2</f>
        <v>2.7107589285714284E-4</v>
      </c>
      <c r="H88">
        <f>formatted!H88/formatted!H$2</f>
        <v>2.761625E-4</v>
      </c>
      <c r="I88">
        <f>formatted!I88/formatted!I$2</f>
        <v>2.678109243697479E-4</v>
      </c>
      <c r="J88">
        <f>formatted!J88/formatted!J$2</f>
        <v>1.2940833333333334E-4</v>
      </c>
      <c r="K88">
        <f>formatted!K88/formatted!K$2</f>
        <v>1.555948275862069E-4</v>
      </c>
      <c r="L88">
        <f>formatted!L88/formatted!L$2</f>
        <v>1.1852815533980583E-4</v>
      </c>
      <c r="M88">
        <f>formatted!M88/formatted!M$2</f>
        <v>6.0839814814814814E-5</v>
      </c>
      <c r="N88">
        <f>formatted!N88/formatted!N$2</f>
        <v>8.6383185840707965E-5</v>
      </c>
      <c r="O88">
        <f>formatted!O88/formatted!O$2</f>
        <v>1.9133220338983051E-4</v>
      </c>
    </row>
    <row r="89" spans="1:15" x14ac:dyDescent="0.3">
      <c r="A89" t="s">
        <v>666</v>
      </c>
      <c r="B89" t="s">
        <v>1424</v>
      </c>
      <c r="C89" t="s">
        <v>594</v>
      </c>
      <c r="D89">
        <f>formatted!D89/formatted!D$2</f>
        <v>2.5689245762711864E-3</v>
      </c>
      <c r="E89">
        <f>formatted!E89/formatted!E$2</f>
        <v>4.1244399999999998E-4</v>
      </c>
      <c r="F89">
        <f>formatted!F89/formatted!F$2</f>
        <v>9.7838750000000006E-5</v>
      </c>
      <c r="G89">
        <f>formatted!G89/formatted!G$2</f>
        <v>1.7963839285714284E-4</v>
      </c>
      <c r="H89">
        <f>formatted!H89/formatted!H$2</f>
        <v>1.0821374999999999E-3</v>
      </c>
      <c r="I89">
        <f>formatted!I89/formatted!I$2</f>
        <v>7.7952941176470593E-4</v>
      </c>
      <c r="J89">
        <f>formatted!J89/formatted!J$2</f>
        <v>5.570138888888889E-4</v>
      </c>
      <c r="K89">
        <f>formatted!K89/formatted!K$2</f>
        <v>1.626680172413793E-3</v>
      </c>
      <c r="L89">
        <f>formatted!L89/formatted!L$2</f>
        <v>6.7773786407766985E-4</v>
      </c>
      <c r="M89">
        <f>formatted!M89/formatted!M$2</f>
        <v>1.8752083333333333E-3</v>
      </c>
      <c r="N89">
        <f>formatted!N89/formatted!N$2</f>
        <v>8.4545486725663721E-4</v>
      </c>
      <c r="O89">
        <f>formatted!O89/formatted!O$2</f>
        <v>5.5531440677966106E-4</v>
      </c>
    </row>
    <row r="90" spans="1:15" x14ac:dyDescent="0.3">
      <c r="A90" t="s">
        <v>666</v>
      </c>
      <c r="B90" t="s">
        <v>1424</v>
      </c>
      <c r="C90" t="s">
        <v>594</v>
      </c>
      <c r="D90">
        <f>formatted!D90/formatted!D$2</f>
        <v>5.6865593220338983E-4</v>
      </c>
      <c r="E90">
        <f>formatted!E90/formatted!E$2</f>
        <v>9.2188799999999994E-5</v>
      </c>
      <c r="F90">
        <f>formatted!F90/formatted!F$2</f>
        <v>7.9922500000000006E-5</v>
      </c>
      <c r="G90">
        <f>formatted!G90/formatted!G$2</f>
        <v>6.5775892857142861E-5</v>
      </c>
      <c r="H90">
        <f>formatted!H90/formatted!H$2</f>
        <v>4.0962916666666669E-4</v>
      </c>
      <c r="I90">
        <f>formatted!I90/formatted!I$2</f>
        <v>3.957983193277311E-7</v>
      </c>
      <c r="J90">
        <f>formatted!J90/formatted!J$2</f>
        <v>1.5078333333333333E-4</v>
      </c>
      <c r="K90">
        <f>formatted!K90/formatted!K$2</f>
        <v>7.8517068965517245E-4</v>
      </c>
      <c r="L90">
        <f>formatted!L90/formatted!L$2</f>
        <v>5.1906601941747576E-4</v>
      </c>
      <c r="M90">
        <f>formatted!M90/formatted!M$2</f>
        <v>4.1744444444444446E-4</v>
      </c>
      <c r="N90">
        <f>formatted!N90/formatted!N$2</f>
        <v>2.2859203539823009E-4</v>
      </c>
      <c r="O90">
        <f>formatted!O90/formatted!O$2</f>
        <v>1.1092372881355932E-4</v>
      </c>
    </row>
    <row r="91" spans="1:15" x14ac:dyDescent="0.3">
      <c r="A91" t="s">
        <v>673</v>
      </c>
      <c r="B91" t="s">
        <v>1425</v>
      </c>
      <c r="C91" t="s">
        <v>594</v>
      </c>
      <c r="D91">
        <f>formatted!D91/formatted!D$2</f>
        <v>0</v>
      </c>
      <c r="E91">
        <f>formatted!E91/formatted!E$2</f>
        <v>9.4447999999999998E-6</v>
      </c>
      <c r="F91">
        <f>formatted!F91/formatted!F$2</f>
        <v>2.042875E-5</v>
      </c>
      <c r="G91">
        <f>formatted!G91/formatted!G$2</f>
        <v>8.3267857142857136E-6</v>
      </c>
      <c r="H91">
        <f>formatted!H91/formatted!H$2</f>
        <v>1.6785833333333335E-5</v>
      </c>
      <c r="I91">
        <f>formatted!I91/formatted!I$2</f>
        <v>0</v>
      </c>
      <c r="J91">
        <f>formatted!J91/formatted!J$2</f>
        <v>2.5443518518518517E-5</v>
      </c>
      <c r="K91">
        <f>formatted!K91/formatted!K$2</f>
        <v>1.7946551724137931E-5</v>
      </c>
      <c r="L91">
        <f>formatted!L91/formatted!L$2</f>
        <v>0</v>
      </c>
      <c r="M91">
        <f>formatted!M91/formatted!M$2</f>
        <v>7.7379629629629625E-6</v>
      </c>
      <c r="N91">
        <f>formatted!N91/formatted!N$2</f>
        <v>2.9600884955752214E-5</v>
      </c>
      <c r="O91">
        <f>formatted!O91/formatted!O$2</f>
        <v>4.5711864406779658E-5</v>
      </c>
    </row>
    <row r="92" spans="1:15" x14ac:dyDescent="0.3">
      <c r="A92" t="s">
        <v>684</v>
      </c>
      <c r="B92" t="s">
        <v>1426</v>
      </c>
      <c r="C92" t="s">
        <v>594</v>
      </c>
      <c r="D92">
        <f>formatted!D92/formatted!D$2</f>
        <v>5.8051694915254237E-5</v>
      </c>
      <c r="E92">
        <f>formatted!E92/formatted!E$2</f>
        <v>1.8539920000000001E-4</v>
      </c>
      <c r="F92">
        <f>formatted!F92/formatted!F$2</f>
        <v>1.83534375E-4</v>
      </c>
      <c r="G92">
        <f>formatted!G92/formatted!G$2</f>
        <v>2.7324642857142856E-4</v>
      </c>
      <c r="H92">
        <f>formatted!H92/formatted!H$2</f>
        <v>4.5216666666666663E-5</v>
      </c>
      <c r="I92">
        <f>formatted!I92/formatted!I$2</f>
        <v>4.9643697478991594E-5</v>
      </c>
      <c r="J92">
        <f>formatted!J92/formatted!J$2</f>
        <v>1.8243055555555555E-4</v>
      </c>
      <c r="K92">
        <f>formatted!K92/formatted!K$2</f>
        <v>3.6961206896551724E-5</v>
      </c>
      <c r="L92">
        <f>formatted!L92/formatted!L$2</f>
        <v>1.4160679611650485E-4</v>
      </c>
      <c r="M92">
        <f>formatted!M92/formatted!M$2</f>
        <v>6.3513888888888886E-5</v>
      </c>
      <c r="N92">
        <f>formatted!N92/formatted!N$2</f>
        <v>1.9007876106194691E-4</v>
      </c>
      <c r="O92">
        <f>formatted!O92/formatted!O$2</f>
        <v>3.1382542372881354E-4</v>
      </c>
    </row>
    <row r="93" spans="1:15" x14ac:dyDescent="0.3">
      <c r="A93" t="s">
        <v>690</v>
      </c>
      <c r="B93" t="s">
        <v>1427</v>
      </c>
      <c r="C93" t="s">
        <v>594</v>
      </c>
      <c r="D93">
        <f>formatted!D93/formatted!D$2</f>
        <v>1.067906779661017E-4</v>
      </c>
      <c r="E93">
        <f>formatted!E93/formatted!E$2</f>
        <v>7.2870399999999999E-5</v>
      </c>
      <c r="F93">
        <f>formatted!F93/formatted!F$2</f>
        <v>2.4627250000000002E-4</v>
      </c>
      <c r="G93">
        <f>formatted!G93/formatted!G$2</f>
        <v>1.3665892857142858E-4</v>
      </c>
      <c r="H93">
        <f>formatted!H93/formatted!H$2</f>
        <v>2.7903583333333334E-4</v>
      </c>
      <c r="I93">
        <f>formatted!I93/formatted!I$2</f>
        <v>3.6093445378151262E-4</v>
      </c>
      <c r="J93">
        <f>formatted!J93/formatted!J$2</f>
        <v>3.2720740740740738E-4</v>
      </c>
      <c r="K93">
        <f>formatted!K93/formatted!K$2</f>
        <v>3.5549224137931037E-4</v>
      </c>
      <c r="L93">
        <f>formatted!L93/formatted!L$2</f>
        <v>3.0175825242718447E-4</v>
      </c>
      <c r="M93">
        <f>formatted!M93/formatted!M$2</f>
        <v>2.7665092592592591E-4</v>
      </c>
      <c r="N93">
        <f>formatted!N93/formatted!N$2</f>
        <v>1.1625221238938054E-4</v>
      </c>
      <c r="O93">
        <f>formatted!O93/formatted!O$2</f>
        <v>1.1006949152542374E-4</v>
      </c>
    </row>
    <row r="94" spans="1:15" x14ac:dyDescent="0.3">
      <c r="A94" t="s">
        <v>696</v>
      </c>
      <c r="B94" t="s">
        <v>1428</v>
      </c>
      <c r="C94" t="s">
        <v>594</v>
      </c>
      <c r="D94">
        <f>formatted!D94/formatted!D$2</f>
        <v>3.0872118644067797E-4</v>
      </c>
      <c r="E94">
        <f>formatted!E94/formatted!E$2</f>
        <v>5.6386719999999997E-4</v>
      </c>
      <c r="F94">
        <f>formatted!F94/formatted!F$2</f>
        <v>4.7678625000000002E-4</v>
      </c>
      <c r="G94">
        <f>formatted!G94/formatted!G$2</f>
        <v>1.0231696428571429E-3</v>
      </c>
      <c r="H94">
        <f>formatted!H94/formatted!H$2</f>
        <v>5.8541833333333336E-4</v>
      </c>
      <c r="I94">
        <f>formatted!I94/formatted!I$2</f>
        <v>6.5946134453781513E-4</v>
      </c>
      <c r="J94">
        <f>formatted!J94/formatted!J$2</f>
        <v>5.1322870370370372E-4</v>
      </c>
      <c r="K94">
        <f>formatted!K94/formatted!K$2</f>
        <v>4.1830862068965516E-4</v>
      </c>
      <c r="L94">
        <f>formatted!L94/formatted!L$2</f>
        <v>6.0371844660194178E-4</v>
      </c>
      <c r="M94">
        <f>formatted!M94/formatted!M$2</f>
        <v>4.4187222222222223E-4</v>
      </c>
      <c r="N94">
        <f>formatted!N94/formatted!N$2</f>
        <v>3.0049026548672564E-4</v>
      </c>
      <c r="O94">
        <f>formatted!O94/formatted!O$2</f>
        <v>7.9724491525423732E-4</v>
      </c>
    </row>
    <row r="95" spans="1:15" x14ac:dyDescent="0.3">
      <c r="A95" t="s">
        <v>696</v>
      </c>
      <c r="B95" t="s">
        <v>1428</v>
      </c>
      <c r="C95" t="s">
        <v>594</v>
      </c>
      <c r="D95">
        <f>formatted!D95/formatted!D$2</f>
        <v>6.4082118644067797E-4</v>
      </c>
      <c r="E95">
        <f>formatted!E95/formatted!E$2</f>
        <v>2.0600560000000001E-4</v>
      </c>
      <c r="F95">
        <f>formatted!F95/formatted!F$2</f>
        <v>5.0204312500000002E-4</v>
      </c>
      <c r="G95">
        <f>formatted!G95/formatted!G$2</f>
        <v>3.0703660714285715E-4</v>
      </c>
      <c r="H95">
        <f>formatted!H95/formatted!H$2</f>
        <v>4.6309250000000003E-4</v>
      </c>
      <c r="I95">
        <f>formatted!I95/formatted!I$2</f>
        <v>4.6315042016806723E-4</v>
      </c>
      <c r="J95">
        <f>formatted!J95/formatted!J$2</f>
        <v>5.8794537037037042E-4</v>
      </c>
      <c r="K95">
        <f>formatted!K95/formatted!K$2</f>
        <v>4.4773275862068965E-4</v>
      </c>
      <c r="L95">
        <f>formatted!L95/formatted!L$2</f>
        <v>3.2880970873786408E-4</v>
      </c>
      <c r="M95">
        <f>formatted!M95/formatted!M$2</f>
        <v>5.6226666666666671E-4</v>
      </c>
      <c r="N95">
        <f>formatted!N95/formatted!N$2</f>
        <v>4.7654336283185842E-4</v>
      </c>
      <c r="O95">
        <f>formatted!O95/formatted!O$2</f>
        <v>2.9787966101694916E-4</v>
      </c>
    </row>
    <row r="96" spans="1:15" x14ac:dyDescent="0.3">
      <c r="A96" t="s">
        <v>703</v>
      </c>
      <c r="B96" t="s">
        <v>1429</v>
      </c>
      <c r="C96" t="s">
        <v>594</v>
      </c>
      <c r="D96">
        <f>formatted!D96/formatted!D$2</f>
        <v>3.3824533898305083E-3</v>
      </c>
      <c r="E96">
        <f>formatted!E96/formatted!E$2</f>
        <v>4.6157359999999996E-3</v>
      </c>
      <c r="F96">
        <f>formatted!F96/formatted!F$2</f>
        <v>4.11557625E-3</v>
      </c>
      <c r="G96">
        <f>formatted!G96/formatted!G$2</f>
        <v>4.85995E-3</v>
      </c>
      <c r="H96">
        <f>formatted!H96/formatted!H$2</f>
        <v>4.0187041666666663E-3</v>
      </c>
      <c r="I96">
        <f>formatted!I96/formatted!I$2</f>
        <v>4.6005336134453782E-3</v>
      </c>
      <c r="J96">
        <f>formatted!J96/formatted!J$2</f>
        <v>7.1404888888888891E-3</v>
      </c>
      <c r="K96">
        <f>formatted!K96/formatted!K$2</f>
        <v>5.3068439655172411E-3</v>
      </c>
      <c r="L96">
        <f>formatted!L96/formatted!L$2</f>
        <v>6.1705669902912619E-3</v>
      </c>
      <c r="M96">
        <f>formatted!M96/formatted!M$2</f>
        <v>5.7741120370370371E-3</v>
      </c>
      <c r="N96">
        <f>formatted!N96/formatted!N$2</f>
        <v>6.8461530973451326E-3</v>
      </c>
      <c r="O96">
        <f>formatted!O96/formatted!O$2</f>
        <v>7.2337559322033897E-3</v>
      </c>
    </row>
    <row r="97" spans="1:15" x14ac:dyDescent="0.3">
      <c r="A97" t="s">
        <v>710</v>
      </c>
      <c r="B97" t="s">
        <v>1430</v>
      </c>
      <c r="C97" t="s">
        <v>594</v>
      </c>
      <c r="D97">
        <f>formatted!D97/formatted!D$2</f>
        <v>4.2363474576271188E-4</v>
      </c>
      <c r="E97">
        <f>formatted!E97/formatted!E$2</f>
        <v>4.3148399999999999E-4</v>
      </c>
      <c r="F97">
        <f>formatted!F97/formatted!F$2</f>
        <v>2.7332875000000002E-4</v>
      </c>
      <c r="G97">
        <f>formatted!G97/formatted!G$2</f>
        <v>3.339607142857143E-4</v>
      </c>
      <c r="H97">
        <f>formatted!H97/formatted!H$2</f>
        <v>2.4115666666666666E-4</v>
      </c>
      <c r="I97">
        <f>formatted!I97/formatted!I$2</f>
        <v>1.8491260504201681E-4</v>
      </c>
      <c r="J97">
        <f>formatted!J97/formatted!J$2</f>
        <v>4.4304722222222225E-4</v>
      </c>
      <c r="K97">
        <f>formatted!K97/formatted!K$2</f>
        <v>2.0631206896551724E-4</v>
      </c>
      <c r="L97">
        <f>formatted!L97/formatted!L$2</f>
        <v>6.0595728155339807E-4</v>
      </c>
      <c r="M97">
        <f>formatted!M97/formatted!M$2</f>
        <v>2.6337870370370369E-4</v>
      </c>
      <c r="N97">
        <f>formatted!N97/formatted!N$2</f>
        <v>4.8257522123893804E-4</v>
      </c>
      <c r="O97">
        <f>formatted!O97/formatted!O$2</f>
        <v>5.1152881355932204E-4</v>
      </c>
    </row>
    <row r="98" spans="1:15" x14ac:dyDescent="0.3">
      <c r="A98" t="s">
        <v>716</v>
      </c>
      <c r="B98" t="s">
        <v>1431</v>
      </c>
      <c r="C98" t="s">
        <v>594</v>
      </c>
      <c r="D98">
        <f>formatted!D98/formatted!D$2</f>
        <v>1.8407881355932202E-4</v>
      </c>
      <c r="E98">
        <f>formatted!E98/formatted!E$2</f>
        <v>2.7162159999999998E-4</v>
      </c>
      <c r="F98">
        <f>formatted!F98/formatted!F$2</f>
        <v>2.7112624999999998E-4</v>
      </c>
      <c r="G98">
        <f>formatted!G98/formatted!G$2</f>
        <v>2.9246607142857141E-4</v>
      </c>
      <c r="H98">
        <f>formatted!H98/formatted!H$2</f>
        <v>2.8935916666666668E-4</v>
      </c>
      <c r="I98">
        <f>formatted!I98/formatted!I$2</f>
        <v>3.163386554621849E-4</v>
      </c>
      <c r="J98">
        <f>formatted!J98/formatted!J$2</f>
        <v>3.4704629629629631E-4</v>
      </c>
      <c r="K98">
        <f>formatted!K98/formatted!K$2</f>
        <v>3.8037327586206896E-4</v>
      </c>
      <c r="L98">
        <f>formatted!L98/formatted!L$2</f>
        <v>3.1573495145631068E-4</v>
      </c>
      <c r="M98">
        <f>formatted!M98/formatted!M$2</f>
        <v>3.938990740740741E-4</v>
      </c>
      <c r="N98">
        <f>formatted!N98/formatted!N$2</f>
        <v>3.7640088495575222E-4</v>
      </c>
      <c r="O98">
        <f>formatted!O98/formatted!O$2</f>
        <v>2.0691949152542373E-4</v>
      </c>
    </row>
    <row r="99" spans="1:15" x14ac:dyDescent="0.3">
      <c r="A99" t="s">
        <v>716</v>
      </c>
      <c r="B99" t="s">
        <v>1431</v>
      </c>
      <c r="C99" t="s">
        <v>594</v>
      </c>
      <c r="D99">
        <f>formatted!D99/formatted!D$2</f>
        <v>8.5926271186440685E-5</v>
      </c>
      <c r="E99">
        <f>formatted!E99/formatted!E$2</f>
        <v>1.013128E-4</v>
      </c>
      <c r="F99">
        <f>formatted!F99/formatted!F$2</f>
        <v>1.0484437499999999E-4</v>
      </c>
      <c r="G99">
        <f>formatted!G99/formatted!G$2</f>
        <v>6.9883928571428565E-5</v>
      </c>
      <c r="H99">
        <f>formatted!H99/formatted!H$2</f>
        <v>7.7757500000000002E-5</v>
      </c>
      <c r="I99">
        <f>formatted!I99/formatted!I$2</f>
        <v>9.2848739495798326E-5</v>
      </c>
      <c r="J99">
        <f>formatted!J99/formatted!J$2</f>
        <v>9.4061111111111109E-5</v>
      </c>
      <c r="K99">
        <f>formatted!K99/formatted!K$2</f>
        <v>1.1910258620689655E-4</v>
      </c>
      <c r="L99">
        <f>formatted!L99/formatted!L$2</f>
        <v>9.4594174757281558E-5</v>
      </c>
      <c r="M99">
        <f>formatted!M99/formatted!M$2</f>
        <v>7.7034259259259265E-5</v>
      </c>
      <c r="N99">
        <f>formatted!N99/formatted!N$2</f>
        <v>9.2430088495575215E-5</v>
      </c>
      <c r="O99">
        <f>formatted!O99/formatted!O$2</f>
        <v>4.4605932203389829E-5</v>
      </c>
    </row>
    <row r="100" spans="1:15" x14ac:dyDescent="0.3">
      <c r="A100" t="s">
        <v>723</v>
      </c>
      <c r="B100" t="s">
        <v>1432</v>
      </c>
      <c r="C100" t="s">
        <v>594</v>
      </c>
      <c r="D100">
        <f>formatted!D100/formatted!D$2</f>
        <v>1.2249923728813558E-3</v>
      </c>
      <c r="E100">
        <f>formatted!E100/formatted!E$2</f>
        <v>1.0352200000000001E-3</v>
      </c>
      <c r="F100">
        <f>formatted!F100/formatted!F$2</f>
        <v>1.0352562499999999E-3</v>
      </c>
      <c r="G100">
        <f>formatted!G100/formatted!G$2</f>
        <v>1.1591205357142857E-3</v>
      </c>
      <c r="H100">
        <f>formatted!H100/formatted!H$2</f>
        <v>1.1877416666666667E-3</v>
      </c>
      <c r="I100">
        <f>formatted!I100/formatted!I$2</f>
        <v>1.4487159663865547E-3</v>
      </c>
      <c r="J100">
        <f>formatted!J100/formatted!J$2</f>
        <v>1.3986481481481482E-3</v>
      </c>
      <c r="K100">
        <f>formatted!K100/formatted!K$2</f>
        <v>7.6775517241379305E-4</v>
      </c>
      <c r="L100">
        <f>formatted!L100/formatted!L$2</f>
        <v>1.2020582524271844E-3</v>
      </c>
      <c r="M100">
        <f>formatted!M100/formatted!M$2</f>
        <v>5.9819259259259261E-4</v>
      </c>
      <c r="N100">
        <f>formatted!N100/formatted!N$2</f>
        <v>1.1992300884955751E-3</v>
      </c>
      <c r="O100">
        <f>formatted!O100/formatted!O$2</f>
        <v>1.2715915254237289E-3</v>
      </c>
    </row>
    <row r="101" spans="1:15" x14ac:dyDescent="0.3">
      <c r="A101" t="s">
        <v>723</v>
      </c>
      <c r="B101" t="s">
        <v>1432</v>
      </c>
      <c r="C101" t="s">
        <v>594</v>
      </c>
      <c r="D101">
        <f>formatted!D101/formatted!D$2</f>
        <v>2.3324177966101696E-3</v>
      </c>
      <c r="E101">
        <f>formatted!E101/formatted!E$2</f>
        <v>1.3033407999999999E-3</v>
      </c>
      <c r="F101">
        <f>formatted!F101/formatted!F$2</f>
        <v>1.191609375E-3</v>
      </c>
      <c r="G101">
        <f>formatted!G101/formatted!G$2</f>
        <v>1.6386026785714285E-3</v>
      </c>
      <c r="H101">
        <f>formatted!H101/formatted!H$2</f>
        <v>1.2824058333333332E-3</v>
      </c>
      <c r="I101">
        <f>formatted!I101/formatted!I$2</f>
        <v>1.6490369747899159E-3</v>
      </c>
      <c r="J101">
        <f>formatted!J101/formatted!J$2</f>
        <v>2.4488342592592595E-3</v>
      </c>
      <c r="K101">
        <f>formatted!K101/formatted!K$2</f>
        <v>2.0852086206896553E-3</v>
      </c>
      <c r="L101">
        <f>formatted!L101/formatted!L$2</f>
        <v>3.169785436893204E-3</v>
      </c>
      <c r="M101">
        <f>formatted!M101/formatted!M$2</f>
        <v>2.3870046296296295E-3</v>
      </c>
      <c r="N101">
        <f>formatted!N101/formatted!N$2</f>
        <v>1.7503115044247787E-3</v>
      </c>
      <c r="O101">
        <f>formatted!O101/formatted!O$2</f>
        <v>1.8443110169491525E-3</v>
      </c>
    </row>
    <row r="102" spans="1:15" x14ac:dyDescent="0.3">
      <c r="A102" t="s">
        <v>730</v>
      </c>
      <c r="B102" t="s">
        <v>1433</v>
      </c>
      <c r="C102" t="s">
        <v>594</v>
      </c>
      <c r="D102">
        <f>formatted!D102/formatted!D$2</f>
        <v>3.1152881355932206E-4</v>
      </c>
      <c r="E102">
        <f>formatted!E102/formatted!E$2</f>
        <v>2.241144E-4</v>
      </c>
      <c r="F102">
        <f>formatted!F102/formatted!F$2</f>
        <v>2.1358E-4</v>
      </c>
      <c r="G102">
        <f>formatted!G102/formatted!G$2</f>
        <v>3.3477142857142855E-4</v>
      </c>
      <c r="H102">
        <f>formatted!H102/formatted!H$2</f>
        <v>3.2528333333333332E-4</v>
      </c>
      <c r="I102">
        <f>formatted!I102/formatted!I$2</f>
        <v>4.2339327731092438E-4</v>
      </c>
      <c r="J102">
        <f>formatted!J102/formatted!J$2</f>
        <v>4.8080740740740743E-4</v>
      </c>
      <c r="K102">
        <f>formatted!K102/formatted!K$2</f>
        <v>3.7492068965517243E-4</v>
      </c>
      <c r="L102">
        <f>formatted!L102/formatted!L$2</f>
        <v>5.724728155339806E-4</v>
      </c>
      <c r="M102">
        <f>formatted!M102/formatted!M$2</f>
        <v>6.850564814814815E-4</v>
      </c>
      <c r="N102">
        <f>formatted!N102/formatted!N$2</f>
        <v>4.0674336283185841E-4</v>
      </c>
      <c r="O102">
        <f>formatted!O102/formatted!O$2</f>
        <v>2.6814999999999999E-4</v>
      </c>
    </row>
    <row r="103" spans="1:15" x14ac:dyDescent="0.3">
      <c r="A103" t="s">
        <v>730</v>
      </c>
      <c r="B103" t="s">
        <v>1433</v>
      </c>
      <c r="C103" t="s">
        <v>594</v>
      </c>
      <c r="D103">
        <f>formatted!D103/formatted!D$2</f>
        <v>1.1981881355932202E-3</v>
      </c>
      <c r="E103">
        <f>formatted!E103/formatted!E$2</f>
        <v>1.1829248E-3</v>
      </c>
      <c r="F103">
        <f>formatted!F103/formatted!F$2</f>
        <v>8.6371312500000005E-4</v>
      </c>
      <c r="G103">
        <f>formatted!G103/formatted!G$2</f>
        <v>1.1545892857142857E-3</v>
      </c>
      <c r="H103">
        <f>formatted!H103/formatted!H$2</f>
        <v>1.1731949999999999E-3</v>
      </c>
      <c r="I103">
        <f>formatted!I103/formatted!I$2</f>
        <v>1.409655462184874E-3</v>
      </c>
      <c r="J103">
        <f>formatted!J103/formatted!J$2</f>
        <v>1.5248824074074075E-3</v>
      </c>
      <c r="K103">
        <f>formatted!K103/formatted!K$2</f>
        <v>1.4379362068965517E-3</v>
      </c>
      <c r="L103">
        <f>formatted!L103/formatted!L$2</f>
        <v>1.6790009708737865E-3</v>
      </c>
      <c r="M103">
        <f>formatted!M103/formatted!M$2</f>
        <v>1.4796500000000001E-3</v>
      </c>
      <c r="N103">
        <f>formatted!N103/formatted!N$2</f>
        <v>1.3893300884955753E-3</v>
      </c>
      <c r="O103">
        <f>formatted!O103/formatted!O$2</f>
        <v>8.5576355932203395E-4</v>
      </c>
    </row>
    <row r="104" spans="1:15" x14ac:dyDescent="0.3">
      <c r="A104" t="s">
        <v>737</v>
      </c>
      <c r="B104" t="s">
        <v>1434</v>
      </c>
      <c r="C104" t="s">
        <v>594</v>
      </c>
      <c r="D104">
        <f>formatted!D104/formatted!D$2</f>
        <v>3.7122881355932201E-5</v>
      </c>
      <c r="E104">
        <f>formatted!E104/formatted!E$2</f>
        <v>2.3944800000000002E-5</v>
      </c>
      <c r="F104">
        <f>formatted!F104/formatted!F$2</f>
        <v>4.3581875000000002E-5</v>
      </c>
      <c r="G104">
        <f>formatted!G104/formatted!G$2</f>
        <v>3.3696071428571426E-4</v>
      </c>
      <c r="H104">
        <f>formatted!H104/formatted!H$2</f>
        <v>2.9237499999999999E-5</v>
      </c>
      <c r="I104">
        <f>formatted!I104/formatted!I$2</f>
        <v>3.0546470588235292E-4</v>
      </c>
      <c r="J104">
        <f>formatted!J104/formatted!J$2</f>
        <v>8.3997222222222221E-5</v>
      </c>
      <c r="K104">
        <f>formatted!K104/formatted!K$2</f>
        <v>7.455172413793104E-5</v>
      </c>
      <c r="L104">
        <f>formatted!L104/formatted!L$2</f>
        <v>6.4900000000000005E-5</v>
      </c>
      <c r="M104">
        <f>formatted!M104/formatted!M$2</f>
        <v>3.4701851851851853E-5</v>
      </c>
      <c r="N104">
        <f>formatted!N104/formatted!N$2</f>
        <v>1.006141592920354E-4</v>
      </c>
      <c r="O104">
        <f>formatted!O104/formatted!O$2</f>
        <v>3.5568220338983049E-4</v>
      </c>
    </row>
    <row r="105" spans="1:15" x14ac:dyDescent="0.3">
      <c r="A105" t="s">
        <v>737</v>
      </c>
      <c r="B105" t="s">
        <v>1434</v>
      </c>
      <c r="C105" t="s">
        <v>594</v>
      </c>
      <c r="D105">
        <f>formatted!D105/formatted!D$2</f>
        <v>6.050593220338983E-5</v>
      </c>
      <c r="E105">
        <f>formatted!E105/formatted!E$2</f>
        <v>9.6444800000000002E-5</v>
      </c>
      <c r="F105">
        <f>formatted!F105/formatted!F$2</f>
        <v>1.0002687499999999E-4</v>
      </c>
      <c r="G105">
        <f>formatted!G105/formatted!G$2</f>
        <v>3.3696071428571426E-4</v>
      </c>
      <c r="H105">
        <f>formatted!H105/formatted!H$2</f>
        <v>2.959E-5</v>
      </c>
      <c r="I105">
        <f>formatted!I105/formatted!I$2</f>
        <v>3.0546470588235292E-4</v>
      </c>
      <c r="J105">
        <f>formatted!J105/formatted!J$2</f>
        <v>9.781018518518518E-5</v>
      </c>
      <c r="K105">
        <f>formatted!K105/formatted!K$2</f>
        <v>6.2774137931034479E-5</v>
      </c>
      <c r="L105">
        <f>formatted!L105/formatted!L$2</f>
        <v>1.6771262135922331E-4</v>
      </c>
      <c r="M105">
        <f>formatted!M105/formatted!M$2</f>
        <v>1.8982314814814814E-4</v>
      </c>
      <c r="N105">
        <f>formatted!N105/formatted!N$2</f>
        <v>1.0758141592920354E-4</v>
      </c>
      <c r="O105">
        <f>formatted!O105/formatted!O$2</f>
        <v>3.5568220338983049E-4</v>
      </c>
    </row>
    <row r="106" spans="1:15" x14ac:dyDescent="0.3">
      <c r="A106" t="s">
        <v>744</v>
      </c>
      <c r="B106" t="s">
        <v>1435</v>
      </c>
      <c r="C106" t="s">
        <v>594</v>
      </c>
      <c r="D106">
        <f>formatted!D106/formatted!D$2</f>
        <v>0</v>
      </c>
      <c r="E106">
        <f>formatted!E106/formatted!E$2</f>
        <v>1.08744E-5</v>
      </c>
      <c r="F106">
        <f>formatted!F106/formatted!F$2</f>
        <v>2.1565625000000001E-5</v>
      </c>
      <c r="G106">
        <f>formatted!G106/formatted!G$2</f>
        <v>1.9226785714285713E-5</v>
      </c>
      <c r="H106">
        <f>formatted!H106/formatted!H$2</f>
        <v>3.0603333333333332E-5</v>
      </c>
      <c r="I106">
        <f>formatted!I106/formatted!I$2</f>
        <v>4.9639495798319328E-5</v>
      </c>
      <c r="J106">
        <f>formatted!J106/formatted!J$2</f>
        <v>6.4745370370370377E-5</v>
      </c>
      <c r="K106">
        <f>formatted!K106/formatted!K$2</f>
        <v>0</v>
      </c>
      <c r="L106">
        <f>formatted!L106/formatted!L$2</f>
        <v>6.0537864077669903E-5</v>
      </c>
      <c r="M106">
        <f>formatted!M106/formatted!M$2</f>
        <v>5.8861111111111114E-5</v>
      </c>
      <c r="N106">
        <f>formatted!N106/formatted!N$2</f>
        <v>4.5468141592920351E-5</v>
      </c>
      <c r="O106">
        <f>formatted!O106/formatted!O$2</f>
        <v>5.0489830508474577E-5</v>
      </c>
    </row>
    <row r="107" spans="1:15" x14ac:dyDescent="0.3">
      <c r="A107" t="s">
        <v>750</v>
      </c>
      <c r="B107" t="s">
        <v>1436</v>
      </c>
      <c r="C107" t="s">
        <v>594</v>
      </c>
      <c r="D107">
        <f>formatted!D107/formatted!D$2</f>
        <v>1.5737627118644069E-4</v>
      </c>
      <c r="E107">
        <f>formatted!E107/formatted!E$2</f>
        <v>2.6109199999999999E-4</v>
      </c>
      <c r="F107">
        <f>formatted!F107/formatted!F$2</f>
        <v>2.7437687499999998E-4</v>
      </c>
      <c r="G107">
        <f>formatted!G107/formatted!G$2</f>
        <v>2.8614553571428572E-4</v>
      </c>
      <c r="H107">
        <f>formatted!H107/formatted!H$2</f>
        <v>9.0769166666666672E-5</v>
      </c>
      <c r="I107">
        <f>formatted!I107/formatted!I$2</f>
        <v>3.3916554621848737E-4</v>
      </c>
      <c r="J107">
        <f>formatted!J107/formatted!J$2</f>
        <v>1.8102777777777778E-4</v>
      </c>
      <c r="K107">
        <f>formatted!K107/formatted!K$2</f>
        <v>8.9025862068965511E-5</v>
      </c>
      <c r="L107">
        <f>formatted!L107/formatted!L$2</f>
        <v>2.7764271844660194E-4</v>
      </c>
      <c r="M107">
        <f>formatted!M107/formatted!M$2</f>
        <v>1.9967592592592593E-4</v>
      </c>
      <c r="N107">
        <f>formatted!N107/formatted!N$2</f>
        <v>2.1454690265486725E-4</v>
      </c>
      <c r="O107">
        <f>formatted!O107/formatted!O$2</f>
        <v>1.8274745762711863E-4</v>
      </c>
    </row>
    <row r="108" spans="1:15" x14ac:dyDescent="0.3">
      <c r="A108" t="s">
        <v>755</v>
      </c>
      <c r="B108" t="s">
        <v>1437</v>
      </c>
      <c r="C108" t="s">
        <v>594</v>
      </c>
      <c r="D108">
        <f>formatted!D108/formatted!D$2</f>
        <v>1.3154745762711863E-4</v>
      </c>
      <c r="E108">
        <f>formatted!E108/formatted!E$2</f>
        <v>1.5912479999999999E-4</v>
      </c>
      <c r="F108">
        <f>formatted!F108/formatted!F$2</f>
        <v>7.0875000000000002E-5</v>
      </c>
      <c r="G108">
        <f>formatted!G108/formatted!G$2</f>
        <v>9.7156249999999993E-5</v>
      </c>
      <c r="H108">
        <f>formatted!H108/formatted!H$2</f>
        <v>1.4979500000000001E-4</v>
      </c>
      <c r="I108">
        <f>formatted!I108/formatted!I$2</f>
        <v>1.1390420168067227E-4</v>
      </c>
      <c r="J108">
        <f>formatted!J108/formatted!J$2</f>
        <v>1.8259259259259259E-4</v>
      </c>
      <c r="K108">
        <f>formatted!K108/formatted!K$2</f>
        <v>1.5454913793103449E-4</v>
      </c>
      <c r="L108">
        <f>formatted!L108/formatted!L$2</f>
        <v>1.7529708737864077E-4</v>
      </c>
      <c r="M108">
        <f>formatted!M108/formatted!M$2</f>
        <v>1.225925925925926E-4</v>
      </c>
      <c r="N108">
        <f>formatted!N108/formatted!N$2</f>
        <v>1.438008849557522E-4</v>
      </c>
      <c r="O108">
        <f>formatted!O108/formatted!O$2</f>
        <v>1.2384152542372883E-4</v>
      </c>
    </row>
    <row r="109" spans="1:15" x14ac:dyDescent="0.3">
      <c r="A109" t="s">
        <v>755</v>
      </c>
      <c r="B109" t="s">
        <v>1437</v>
      </c>
      <c r="C109" t="s">
        <v>594</v>
      </c>
      <c r="D109">
        <f>formatted!D109/formatted!D$2</f>
        <v>1.1206525423728814E-4</v>
      </c>
      <c r="E109">
        <f>formatted!E109/formatted!E$2</f>
        <v>1.9890319999999999E-4</v>
      </c>
      <c r="F109">
        <f>formatted!F109/formatted!F$2</f>
        <v>5.9712500000000001E-5</v>
      </c>
      <c r="G109">
        <f>formatted!G109/formatted!G$2</f>
        <v>1.4933303571428572E-4</v>
      </c>
      <c r="H109">
        <f>formatted!H109/formatted!H$2</f>
        <v>1.7388916666666668E-4</v>
      </c>
      <c r="I109">
        <f>formatted!I109/formatted!I$2</f>
        <v>1.3421680672268907E-4</v>
      </c>
      <c r="J109">
        <f>formatted!J109/formatted!J$2</f>
        <v>2.1840185185185185E-4</v>
      </c>
      <c r="K109">
        <f>formatted!K109/formatted!K$2</f>
        <v>2.4902844827586206E-4</v>
      </c>
      <c r="L109">
        <f>formatted!L109/formatted!L$2</f>
        <v>2.5956699029126216E-4</v>
      </c>
      <c r="M109">
        <f>formatted!M109/formatted!M$2</f>
        <v>2.4695185185185184E-4</v>
      </c>
      <c r="N109">
        <f>formatted!N109/formatted!N$2</f>
        <v>2.6127787610619467E-4</v>
      </c>
      <c r="O109">
        <f>formatted!O109/formatted!O$2</f>
        <v>2.3678813559322034E-4</v>
      </c>
    </row>
    <row r="110" spans="1:15" x14ac:dyDescent="0.3">
      <c r="A110" t="s">
        <v>755</v>
      </c>
      <c r="B110" t="s">
        <v>1437</v>
      </c>
      <c r="C110" t="s">
        <v>594</v>
      </c>
      <c r="D110">
        <f>formatted!D110/formatted!D$2</f>
        <v>3.4464661016949153E-4</v>
      </c>
      <c r="E110">
        <f>formatted!E110/formatted!E$2</f>
        <v>4.0078880000000001E-4</v>
      </c>
      <c r="F110">
        <f>formatted!F110/formatted!F$2</f>
        <v>1.7843125E-4</v>
      </c>
      <c r="G110">
        <f>formatted!G110/formatted!G$2</f>
        <v>2.914892857142857E-4</v>
      </c>
      <c r="H110">
        <f>formatted!H110/formatted!H$2</f>
        <v>4.2976166666666666E-4</v>
      </c>
      <c r="I110">
        <f>formatted!I110/formatted!I$2</f>
        <v>3.3185630252100841E-4</v>
      </c>
      <c r="J110">
        <f>formatted!J110/formatted!J$2</f>
        <v>4.6341944444444443E-4</v>
      </c>
      <c r="K110">
        <f>formatted!K110/formatted!K$2</f>
        <v>4.7099655172413795E-4</v>
      </c>
      <c r="L110">
        <f>formatted!L110/formatted!L$2</f>
        <v>3.8465825242718448E-4</v>
      </c>
      <c r="M110">
        <f>formatted!M110/formatted!M$2</f>
        <v>4.6185277777777779E-4</v>
      </c>
      <c r="N110">
        <f>formatted!N110/formatted!N$2</f>
        <v>5.2904513274336287E-4</v>
      </c>
      <c r="O110">
        <f>formatted!O110/formatted!O$2</f>
        <v>4.5109745762711862E-4</v>
      </c>
    </row>
    <row r="111" spans="1:15" x14ac:dyDescent="0.3">
      <c r="A111" t="s">
        <v>755</v>
      </c>
      <c r="B111" t="s">
        <v>1437</v>
      </c>
      <c r="C111" t="s">
        <v>594</v>
      </c>
      <c r="D111">
        <f>formatted!D111/formatted!D$2</f>
        <v>1.2622033898305085E-4</v>
      </c>
      <c r="E111">
        <f>formatted!E111/formatted!E$2</f>
        <v>2.188856E-4</v>
      </c>
      <c r="F111">
        <f>formatted!F111/formatted!F$2</f>
        <v>2.5378E-4</v>
      </c>
      <c r="G111">
        <f>formatted!G111/formatted!G$2</f>
        <v>2.7366160714285717E-4</v>
      </c>
      <c r="H111">
        <f>formatted!H111/formatted!H$2</f>
        <v>1.3493416666666668E-4</v>
      </c>
      <c r="I111">
        <f>formatted!I111/formatted!I$2</f>
        <v>2.0627226890756301E-4</v>
      </c>
      <c r="J111">
        <f>formatted!J111/formatted!J$2</f>
        <v>4.0755185185185184E-4</v>
      </c>
      <c r="K111">
        <f>formatted!K111/formatted!K$2</f>
        <v>2.3807327586206897E-4</v>
      </c>
      <c r="L111">
        <f>formatted!L111/formatted!L$2</f>
        <v>2.2818155339805824E-4</v>
      </c>
      <c r="M111">
        <f>formatted!M111/formatted!M$2</f>
        <v>2.2688981481481482E-4</v>
      </c>
      <c r="N111">
        <f>formatted!N111/formatted!N$2</f>
        <v>2.1755132743362832E-4</v>
      </c>
      <c r="O111">
        <f>formatted!O111/formatted!O$2</f>
        <v>3.6347627118644065E-4</v>
      </c>
    </row>
    <row r="112" spans="1:15" x14ac:dyDescent="0.3">
      <c r="A112" t="s">
        <v>764</v>
      </c>
      <c r="B112" t="s">
        <v>1438</v>
      </c>
      <c r="C112" t="s">
        <v>594</v>
      </c>
      <c r="D112">
        <f>formatted!D112/formatted!D$2</f>
        <v>4.1395762711864409E-5</v>
      </c>
      <c r="E112">
        <f>formatted!E112/formatted!E$2</f>
        <v>4.2769599999999998E-5</v>
      </c>
      <c r="F112">
        <f>formatted!F112/formatted!F$2</f>
        <v>1.0621249999999999E-5</v>
      </c>
      <c r="G112">
        <f>formatted!G112/formatted!G$2</f>
        <v>2.1880357142857142E-5</v>
      </c>
      <c r="H112">
        <f>formatted!H112/formatted!H$2</f>
        <v>4.0000000000000003E-5</v>
      </c>
      <c r="I112">
        <f>formatted!I112/formatted!I$2</f>
        <v>4.0908403361344538E-5</v>
      </c>
      <c r="J112">
        <f>formatted!J112/formatted!J$2</f>
        <v>5.3828703703703707E-5</v>
      </c>
      <c r="K112">
        <f>formatted!K112/formatted!K$2</f>
        <v>2.9707758620689656E-5</v>
      </c>
      <c r="L112">
        <f>formatted!L112/formatted!L$2</f>
        <v>6.8187378640776694E-5</v>
      </c>
      <c r="M112">
        <f>formatted!M112/formatted!M$2</f>
        <v>4.7714814814814813E-5</v>
      </c>
      <c r="N112">
        <f>formatted!N112/formatted!N$2</f>
        <v>2.0474336283185842E-5</v>
      </c>
      <c r="O112">
        <f>formatted!O112/formatted!O$2</f>
        <v>1.9577966101694916E-5</v>
      </c>
    </row>
    <row r="113" spans="1:15" x14ac:dyDescent="0.3">
      <c r="A113" t="s">
        <v>770</v>
      </c>
      <c r="B113" t="s">
        <v>1439</v>
      </c>
      <c r="C113" t="s">
        <v>594</v>
      </c>
      <c r="D113">
        <f>formatted!D113/formatted!D$2</f>
        <v>4.5624067796610167E-4</v>
      </c>
      <c r="E113">
        <f>formatted!E113/formatted!E$2</f>
        <v>4.9642480000000003E-4</v>
      </c>
      <c r="F113">
        <f>formatted!F113/formatted!F$2</f>
        <v>2.7202375000000002E-4</v>
      </c>
      <c r="G113">
        <f>formatted!G113/formatted!G$2</f>
        <v>9.5533214285714282E-4</v>
      </c>
      <c r="H113">
        <f>formatted!H113/formatted!H$2</f>
        <v>3.9969000000000002E-4</v>
      </c>
      <c r="I113">
        <f>formatted!I113/formatted!I$2</f>
        <v>3.5985798319327733E-4</v>
      </c>
      <c r="J113">
        <f>formatted!J113/formatted!J$2</f>
        <v>1.0797055555555556E-3</v>
      </c>
      <c r="K113">
        <f>formatted!K113/formatted!K$2</f>
        <v>7.0389913793103445E-4</v>
      </c>
      <c r="L113">
        <f>formatted!L113/formatted!L$2</f>
        <v>5.1585922330097084E-4</v>
      </c>
      <c r="M113">
        <f>formatted!M113/formatted!M$2</f>
        <v>5.5260740740740739E-4</v>
      </c>
      <c r="N113">
        <f>formatted!N113/formatted!N$2</f>
        <v>8.2883628318584067E-4</v>
      </c>
      <c r="O113">
        <f>formatted!O113/formatted!O$2</f>
        <v>8.7966949152542369E-4</v>
      </c>
    </row>
    <row r="114" spans="1:15" x14ac:dyDescent="0.3">
      <c r="A114" t="s">
        <v>776</v>
      </c>
      <c r="B114" t="s">
        <v>1440</v>
      </c>
      <c r="C114" t="s">
        <v>594</v>
      </c>
      <c r="D114">
        <f>formatted!D114/formatted!D$2</f>
        <v>5.6200254237288134E-4</v>
      </c>
      <c r="E114">
        <f>formatted!E114/formatted!E$2</f>
        <v>4.8666239999999998E-4</v>
      </c>
      <c r="F114">
        <f>formatted!F114/formatted!F$2</f>
        <v>2.8277312499999999E-4</v>
      </c>
      <c r="G114">
        <f>formatted!G114/formatted!G$2</f>
        <v>4.0660982142857143E-4</v>
      </c>
      <c r="H114">
        <f>formatted!H114/formatted!H$2</f>
        <v>4.9107583333333333E-4</v>
      </c>
      <c r="I114">
        <f>formatted!I114/formatted!I$2</f>
        <v>4.4981344537815127E-4</v>
      </c>
      <c r="J114">
        <f>formatted!J114/formatted!J$2</f>
        <v>5.4761018518518514E-4</v>
      </c>
      <c r="K114">
        <f>formatted!K114/formatted!K$2</f>
        <v>5.8866551724137933E-4</v>
      </c>
      <c r="L114">
        <f>formatted!L114/formatted!L$2</f>
        <v>4.85152427184466E-4</v>
      </c>
      <c r="M114">
        <f>formatted!M114/formatted!M$2</f>
        <v>4.7017685185185185E-4</v>
      </c>
      <c r="N114">
        <f>formatted!N114/formatted!N$2</f>
        <v>5.1701769911504422E-4</v>
      </c>
      <c r="O114">
        <f>formatted!O114/formatted!O$2</f>
        <v>4.6460593220338983E-4</v>
      </c>
    </row>
    <row r="115" spans="1:15" x14ac:dyDescent="0.3">
      <c r="A115" t="s">
        <v>776</v>
      </c>
      <c r="B115" t="s">
        <v>1440</v>
      </c>
      <c r="C115" t="s">
        <v>594</v>
      </c>
      <c r="D115">
        <f>formatted!D115/formatted!D$2</f>
        <v>3.6887033898305087E-4</v>
      </c>
      <c r="E115">
        <f>formatted!E115/formatted!E$2</f>
        <v>3.500256E-4</v>
      </c>
      <c r="F115">
        <f>formatted!F115/formatted!F$2</f>
        <v>9.5853750000000004E-5</v>
      </c>
      <c r="G115">
        <f>formatted!G115/formatted!G$2</f>
        <v>3.0496517857142856E-4</v>
      </c>
      <c r="H115">
        <f>formatted!H115/formatted!H$2</f>
        <v>3.91915E-4</v>
      </c>
      <c r="I115">
        <f>formatted!I115/formatted!I$2</f>
        <v>3.4299747899159665E-4</v>
      </c>
      <c r="J115">
        <f>formatted!J115/formatted!J$2</f>
        <v>5.6480833333333335E-4</v>
      </c>
      <c r="K115">
        <f>formatted!K115/formatted!K$2</f>
        <v>5.0365431034482761E-4</v>
      </c>
      <c r="L115">
        <f>formatted!L115/formatted!L$2</f>
        <v>5.9880582524271845E-4</v>
      </c>
      <c r="M115">
        <f>formatted!M115/formatted!M$2</f>
        <v>5.2446851851851853E-4</v>
      </c>
      <c r="N115">
        <f>formatted!N115/formatted!N$2</f>
        <v>4.7035221238938055E-4</v>
      </c>
      <c r="O115">
        <f>formatted!O115/formatted!O$2</f>
        <v>4.5040084745762713E-4</v>
      </c>
    </row>
    <row r="116" spans="1:15" x14ac:dyDescent="0.3">
      <c r="A116" t="s">
        <v>776</v>
      </c>
      <c r="B116" t="s">
        <v>1440</v>
      </c>
      <c r="C116" t="s">
        <v>594</v>
      </c>
      <c r="D116">
        <f>formatted!D116/formatted!D$2</f>
        <v>1.3230381355932204E-3</v>
      </c>
      <c r="E116">
        <f>formatted!E116/formatted!E$2</f>
        <v>8.2030000000000004E-4</v>
      </c>
      <c r="F116">
        <f>formatted!F116/formatted!F$2</f>
        <v>2.7432312500000002E-4</v>
      </c>
      <c r="G116">
        <f>formatted!G116/formatted!G$2</f>
        <v>5.7292232142857138E-4</v>
      </c>
      <c r="H116">
        <f>formatted!H116/formatted!H$2</f>
        <v>7.1115250000000001E-4</v>
      </c>
      <c r="I116">
        <f>formatted!I116/formatted!I$2</f>
        <v>1.229336974789916E-3</v>
      </c>
      <c r="J116">
        <f>formatted!J116/formatted!J$2</f>
        <v>8.0197314814814814E-4</v>
      </c>
      <c r="K116">
        <f>formatted!K116/formatted!K$2</f>
        <v>5.5206896551724142E-4</v>
      </c>
      <c r="L116">
        <f>formatted!L116/formatted!L$2</f>
        <v>7.3492427184466014E-4</v>
      </c>
      <c r="M116">
        <f>formatted!M116/formatted!M$2</f>
        <v>8.258601851851852E-4</v>
      </c>
      <c r="N116">
        <f>formatted!N116/formatted!N$2</f>
        <v>6.0243008849557517E-4</v>
      </c>
      <c r="O116">
        <f>formatted!O116/formatted!O$2</f>
        <v>8.8972372881355934E-4</v>
      </c>
    </row>
    <row r="117" spans="1:15" x14ac:dyDescent="0.3">
      <c r="A117" t="s">
        <v>784</v>
      </c>
      <c r="B117" t="s">
        <v>1441</v>
      </c>
      <c r="C117" t="s">
        <v>594</v>
      </c>
      <c r="D117">
        <f>formatted!D117/formatted!D$2</f>
        <v>9.1520338983050849E-5</v>
      </c>
      <c r="E117">
        <f>formatted!E117/formatted!E$2</f>
        <v>2.172384E-4</v>
      </c>
      <c r="F117">
        <f>formatted!F117/formatted!F$2</f>
        <v>2.7037375000000001E-4</v>
      </c>
      <c r="G117">
        <f>formatted!G117/formatted!G$2</f>
        <v>1.5981785714285713E-4</v>
      </c>
      <c r="H117">
        <f>formatted!H117/formatted!H$2</f>
        <v>1.3134916666666667E-4</v>
      </c>
      <c r="I117">
        <f>formatted!I117/formatted!I$2</f>
        <v>1.5846218487394959E-4</v>
      </c>
      <c r="J117">
        <f>formatted!J117/formatted!J$2</f>
        <v>2.2638240740740741E-4</v>
      </c>
      <c r="K117">
        <f>formatted!K117/formatted!K$2</f>
        <v>1.923103448275862E-4</v>
      </c>
      <c r="L117">
        <f>formatted!L117/formatted!L$2</f>
        <v>1.3267864077669904E-4</v>
      </c>
      <c r="M117">
        <f>formatted!M117/formatted!M$2</f>
        <v>1.5947499999999999E-4</v>
      </c>
      <c r="N117">
        <f>formatted!N117/formatted!N$2</f>
        <v>1.2474336283185841E-4</v>
      </c>
      <c r="O117">
        <f>formatted!O117/formatted!O$2</f>
        <v>2.5268474576271187E-4</v>
      </c>
    </row>
    <row r="118" spans="1:15" x14ac:dyDescent="0.3">
      <c r="A118" t="s">
        <v>784</v>
      </c>
      <c r="B118" t="s">
        <v>1441</v>
      </c>
      <c r="C118" t="s">
        <v>594</v>
      </c>
      <c r="D118">
        <f>formatted!D118/formatted!D$2</f>
        <v>4.0623728813559322E-5</v>
      </c>
      <c r="E118">
        <f>formatted!E118/formatted!E$2</f>
        <v>6.8196799999999997E-5</v>
      </c>
      <c r="F118">
        <f>formatted!F118/formatted!F$2</f>
        <v>6.2112499999999999E-5</v>
      </c>
      <c r="G118">
        <f>formatted!G118/formatted!G$2</f>
        <v>2.7123214285714286E-5</v>
      </c>
      <c r="H118">
        <f>formatted!H118/formatted!H$2</f>
        <v>4.6629999999999999E-5</v>
      </c>
      <c r="I118">
        <f>formatted!I118/formatted!I$2</f>
        <v>5.0560504201680675E-5</v>
      </c>
      <c r="J118">
        <f>formatted!J118/formatted!J$2</f>
        <v>6.4347222222222217E-5</v>
      </c>
      <c r="K118">
        <f>formatted!K118/formatted!K$2</f>
        <v>8.8367241379310341E-5</v>
      </c>
      <c r="L118">
        <f>formatted!L118/formatted!L$2</f>
        <v>6.9075728155339801E-5</v>
      </c>
      <c r="M118">
        <f>formatted!M118/formatted!M$2</f>
        <v>3.5699074074074075E-5</v>
      </c>
      <c r="N118">
        <f>formatted!N118/formatted!N$2</f>
        <v>6.4865486725663716E-5</v>
      </c>
      <c r="O118">
        <f>formatted!O118/formatted!O$2</f>
        <v>7.1115254237288136E-5</v>
      </c>
    </row>
    <row r="119" spans="1:15" x14ac:dyDescent="0.3">
      <c r="A119" t="s">
        <v>791</v>
      </c>
      <c r="B119" t="s">
        <v>1442</v>
      </c>
      <c r="C119" t="s">
        <v>594</v>
      </c>
      <c r="D119">
        <f>formatted!D119/formatted!D$2</f>
        <v>3.4526271186440675E-5</v>
      </c>
      <c r="E119">
        <f>formatted!E119/formatted!E$2</f>
        <v>6.3594400000000002E-5</v>
      </c>
      <c r="F119">
        <f>formatted!F119/formatted!F$2</f>
        <v>3.6061874999999999E-5</v>
      </c>
      <c r="G119">
        <f>formatted!G119/formatted!G$2</f>
        <v>7.6441964285714289E-5</v>
      </c>
      <c r="H119">
        <f>formatted!H119/formatted!H$2</f>
        <v>2.2818333333333335E-5</v>
      </c>
      <c r="I119">
        <f>formatted!I119/formatted!I$2</f>
        <v>2.0095798319327731E-5</v>
      </c>
      <c r="J119">
        <f>formatted!J119/formatted!J$2</f>
        <v>2.415925925925926E-5</v>
      </c>
      <c r="K119">
        <f>formatted!K119/formatted!K$2</f>
        <v>4.709051724137931E-5</v>
      </c>
      <c r="L119">
        <f>formatted!L119/formatted!L$2</f>
        <v>2.8359223300970875E-5</v>
      </c>
      <c r="M119">
        <f>formatted!M119/formatted!M$2</f>
        <v>1.8328703703703705E-5</v>
      </c>
      <c r="N119">
        <f>formatted!N119/formatted!N$2</f>
        <v>6.0557522123893806E-6</v>
      </c>
      <c r="O119">
        <f>formatted!O119/formatted!O$2</f>
        <v>3.9535593220338981E-5</v>
      </c>
    </row>
    <row r="120" spans="1:15" x14ac:dyDescent="0.3">
      <c r="A120" t="s">
        <v>797</v>
      </c>
      <c r="B120" t="s">
        <v>1443</v>
      </c>
      <c r="C120" t="s">
        <v>594</v>
      </c>
      <c r="D120">
        <f>formatted!D120/formatted!D$2</f>
        <v>9.4828220338983053E-4</v>
      </c>
      <c r="E120">
        <f>formatted!E120/formatted!E$2</f>
        <v>7.9008560000000004E-4</v>
      </c>
      <c r="F120">
        <f>formatted!F120/formatted!F$2</f>
        <v>3.2738187499999999E-4</v>
      </c>
      <c r="G120">
        <f>formatted!G120/formatted!G$2</f>
        <v>9.4723839285714285E-4</v>
      </c>
      <c r="H120">
        <f>formatted!H120/formatted!H$2</f>
        <v>9.4795666666666666E-4</v>
      </c>
      <c r="I120">
        <f>formatted!I120/formatted!I$2</f>
        <v>9.0645042016806727E-4</v>
      </c>
      <c r="J120">
        <f>formatted!J120/formatted!J$2</f>
        <v>9.970925925925926E-4</v>
      </c>
      <c r="K120">
        <f>formatted!K120/formatted!K$2</f>
        <v>9.0609051724137931E-4</v>
      </c>
      <c r="L120">
        <f>formatted!L120/formatted!L$2</f>
        <v>9.8594271844660198E-4</v>
      </c>
      <c r="M120">
        <f>formatted!M120/formatted!M$2</f>
        <v>7.613166666666667E-4</v>
      </c>
      <c r="N120">
        <f>formatted!N120/formatted!N$2</f>
        <v>8.2300619469026547E-4</v>
      </c>
      <c r="O120">
        <f>formatted!O120/formatted!O$2</f>
        <v>7.8665423728813556E-4</v>
      </c>
    </row>
    <row r="121" spans="1:15" x14ac:dyDescent="0.3">
      <c r="A121" t="s">
        <v>797</v>
      </c>
      <c r="B121" t="s">
        <v>1443</v>
      </c>
      <c r="C121" t="s">
        <v>594</v>
      </c>
      <c r="D121">
        <f>formatted!D121/formatted!D$2</f>
        <v>1.0225618644067796E-3</v>
      </c>
      <c r="E121">
        <f>formatted!E121/formatted!E$2</f>
        <v>9.0826959999999995E-4</v>
      </c>
      <c r="F121">
        <f>formatted!F121/formatted!F$2</f>
        <v>3.4625312500000002E-4</v>
      </c>
      <c r="G121">
        <f>formatted!G121/formatted!G$2</f>
        <v>9.8998125000000011E-4</v>
      </c>
      <c r="H121">
        <f>formatted!H121/formatted!H$2</f>
        <v>9.9506416666666673E-4</v>
      </c>
      <c r="I121">
        <f>formatted!I121/formatted!I$2</f>
        <v>1.0624571428571429E-3</v>
      </c>
      <c r="J121">
        <f>formatted!J121/formatted!J$2</f>
        <v>1.0754296296296296E-3</v>
      </c>
      <c r="K121">
        <f>formatted!K121/formatted!K$2</f>
        <v>6.67751724137931E-4</v>
      </c>
      <c r="L121">
        <f>formatted!L121/formatted!L$2</f>
        <v>1.0167436893203884E-3</v>
      </c>
      <c r="M121">
        <f>formatted!M121/formatted!M$2</f>
        <v>1.1641712962962964E-3</v>
      </c>
      <c r="N121">
        <f>formatted!N121/formatted!N$2</f>
        <v>8.0478672566371677E-4</v>
      </c>
      <c r="O121">
        <f>formatted!O121/formatted!O$2</f>
        <v>6.9299406779661018E-4</v>
      </c>
    </row>
    <row r="122" spans="1:15" x14ac:dyDescent="0.3">
      <c r="A122" t="s">
        <v>797</v>
      </c>
      <c r="B122" t="s">
        <v>1443</v>
      </c>
      <c r="C122" t="s">
        <v>594</v>
      </c>
      <c r="D122">
        <f>formatted!D122/formatted!D$2</f>
        <v>1.490627966101695E-3</v>
      </c>
      <c r="E122">
        <f>formatted!E122/formatted!E$2</f>
        <v>9.0445680000000004E-4</v>
      </c>
      <c r="F122">
        <f>formatted!F122/formatted!F$2</f>
        <v>5.0723562499999997E-4</v>
      </c>
      <c r="G122">
        <f>formatted!G122/formatted!G$2</f>
        <v>1.2201633928571429E-3</v>
      </c>
      <c r="H122">
        <f>formatted!H122/formatted!H$2</f>
        <v>1.1733416666666666E-3</v>
      </c>
      <c r="I122">
        <f>formatted!I122/formatted!I$2</f>
        <v>1.2921764705882354E-3</v>
      </c>
      <c r="J122">
        <f>formatted!J122/formatted!J$2</f>
        <v>1.3753675925925926E-3</v>
      </c>
      <c r="K122">
        <f>formatted!K122/formatted!K$2</f>
        <v>1.3892422413793104E-3</v>
      </c>
      <c r="L122">
        <f>formatted!L122/formatted!L$2</f>
        <v>1.581821359223301E-3</v>
      </c>
      <c r="M122">
        <f>formatted!M122/formatted!M$2</f>
        <v>1.3487027777777777E-3</v>
      </c>
      <c r="N122">
        <f>formatted!N122/formatted!N$2</f>
        <v>1.2029663716814159E-3</v>
      </c>
      <c r="O122">
        <f>formatted!O122/formatted!O$2</f>
        <v>1.2815110169491525E-3</v>
      </c>
    </row>
    <row r="123" spans="1:15" x14ac:dyDescent="0.3">
      <c r="A123" t="s">
        <v>805</v>
      </c>
      <c r="B123" t="s">
        <v>1444</v>
      </c>
      <c r="C123" t="s">
        <v>594</v>
      </c>
      <c r="D123">
        <f>formatted!D123/formatted!D$2</f>
        <v>0</v>
      </c>
      <c r="E123">
        <f>formatted!E123/formatted!E$2</f>
        <v>1.657928E-4</v>
      </c>
      <c r="F123">
        <f>formatted!F123/formatted!F$2</f>
        <v>1.3957187500000001E-4</v>
      </c>
      <c r="G123">
        <f>formatted!G123/formatted!G$2</f>
        <v>2.6534464285714288E-4</v>
      </c>
      <c r="H123">
        <f>formatted!H123/formatted!H$2</f>
        <v>3.7392833333333331E-4</v>
      </c>
      <c r="I123">
        <f>formatted!I123/formatted!I$2</f>
        <v>3.2766386554621846E-5</v>
      </c>
      <c r="J123">
        <f>formatted!J123/formatted!J$2</f>
        <v>1.1730833333333333E-4</v>
      </c>
      <c r="K123">
        <f>formatted!K123/formatted!K$2</f>
        <v>4.868706896551724E-5</v>
      </c>
      <c r="L123">
        <f>formatted!L123/formatted!L$2</f>
        <v>1.1981553398058252E-4</v>
      </c>
      <c r="M123">
        <f>formatted!M123/formatted!M$2</f>
        <v>1.9025925925925927E-4</v>
      </c>
      <c r="N123">
        <f>formatted!N123/formatted!N$2</f>
        <v>3.0488672566371681E-4</v>
      </c>
      <c r="O123">
        <f>formatted!O123/formatted!O$2</f>
        <v>3.1411101694915253E-4</v>
      </c>
    </row>
    <row r="124" spans="1:15" x14ac:dyDescent="0.3">
      <c r="A124" t="s">
        <v>811</v>
      </c>
      <c r="B124" t="s">
        <v>1445</v>
      </c>
      <c r="C124" t="s">
        <v>594</v>
      </c>
      <c r="D124">
        <f>formatted!D124/formatted!D$2</f>
        <v>2.9651779661016948E-4</v>
      </c>
      <c r="E124">
        <f>formatted!E124/formatted!E$2</f>
        <v>3.4974719999999998E-4</v>
      </c>
      <c r="F124">
        <f>formatted!F124/formatted!F$2</f>
        <v>1.3312562499999999E-4</v>
      </c>
      <c r="G124">
        <f>formatted!G124/formatted!G$2</f>
        <v>2.6512767857142858E-4</v>
      </c>
      <c r="H124">
        <f>formatted!H124/formatted!H$2</f>
        <v>2.2426666666666668E-4</v>
      </c>
      <c r="I124">
        <f>formatted!I124/formatted!I$2</f>
        <v>3.0538571428571427E-4</v>
      </c>
      <c r="J124">
        <f>formatted!J124/formatted!J$2</f>
        <v>4.5465277777777778E-4</v>
      </c>
      <c r="K124">
        <f>formatted!K124/formatted!K$2</f>
        <v>2.3762413793103449E-4</v>
      </c>
      <c r="L124">
        <f>formatted!L124/formatted!L$2</f>
        <v>3.9549029126213591E-4</v>
      </c>
      <c r="M124">
        <f>formatted!M124/formatted!M$2</f>
        <v>2.9267777777777776E-4</v>
      </c>
      <c r="N124">
        <f>formatted!N124/formatted!N$2</f>
        <v>3.3647964601769912E-4</v>
      </c>
      <c r="O124">
        <f>formatted!O124/formatted!O$2</f>
        <v>2.4481101694915253E-4</v>
      </c>
    </row>
    <row r="125" spans="1:15" x14ac:dyDescent="0.3">
      <c r="A125" t="s">
        <v>817</v>
      </c>
      <c r="B125" t="s">
        <v>1446</v>
      </c>
      <c r="C125" t="s">
        <v>594</v>
      </c>
      <c r="D125">
        <f>formatted!D125/formatted!D$2</f>
        <v>3.6890762711864409E-4</v>
      </c>
      <c r="E125">
        <f>formatted!E125/formatted!E$2</f>
        <v>2.7355039999999998E-4</v>
      </c>
      <c r="F125">
        <f>formatted!F125/formatted!F$2</f>
        <v>5.2379187499999999E-4</v>
      </c>
      <c r="G125">
        <f>formatted!G125/formatted!G$2</f>
        <v>3.8651964285714283E-4</v>
      </c>
      <c r="H125">
        <f>formatted!H125/formatted!H$2</f>
        <v>3.4097499999999998E-4</v>
      </c>
      <c r="I125">
        <f>formatted!I125/formatted!I$2</f>
        <v>1.2879999999999999E-4</v>
      </c>
      <c r="J125">
        <f>formatted!J125/formatted!J$2</f>
        <v>4.3656111111111111E-4</v>
      </c>
      <c r="K125">
        <f>formatted!K125/formatted!K$2</f>
        <v>2.9497844827586206E-4</v>
      </c>
      <c r="L125">
        <f>formatted!L125/formatted!L$2</f>
        <v>1.8079320388349516E-4</v>
      </c>
      <c r="M125">
        <f>formatted!M125/formatted!M$2</f>
        <v>3.0797777777777775E-4</v>
      </c>
      <c r="N125">
        <f>formatted!N125/formatted!N$2</f>
        <v>1.0652212389380531E-4</v>
      </c>
      <c r="O125">
        <f>formatted!O125/formatted!O$2</f>
        <v>3.294805084745763E-4</v>
      </c>
    </row>
    <row r="126" spans="1:15" x14ac:dyDescent="0.3">
      <c r="A126" t="s">
        <v>823</v>
      </c>
      <c r="B126" t="s">
        <v>1447</v>
      </c>
      <c r="C126" t="s">
        <v>594</v>
      </c>
      <c r="D126">
        <f>formatted!D126/formatted!D$2</f>
        <v>1.7297991525423728E-3</v>
      </c>
      <c r="E126">
        <f>formatted!E126/formatted!E$2</f>
        <v>1.8808472E-3</v>
      </c>
      <c r="F126">
        <f>formatted!F126/formatted!F$2</f>
        <v>8.0232687499999999E-4</v>
      </c>
      <c r="G126">
        <f>formatted!G126/formatted!G$2</f>
        <v>1.0921633928571428E-3</v>
      </c>
      <c r="H126">
        <f>formatted!H126/formatted!H$2</f>
        <v>1.37345E-3</v>
      </c>
      <c r="I126">
        <f>formatted!I126/formatted!I$2</f>
        <v>1.2087294117647058E-3</v>
      </c>
      <c r="J126">
        <f>formatted!J126/formatted!J$2</f>
        <v>1.385962962962963E-3</v>
      </c>
      <c r="K126">
        <f>formatted!K126/formatted!K$2</f>
        <v>1.4720689655172414E-3</v>
      </c>
      <c r="L126">
        <f>formatted!L126/formatted!L$2</f>
        <v>1.318657281553398E-3</v>
      </c>
      <c r="M126">
        <f>formatted!M126/formatted!M$2</f>
        <v>1.0236620370370371E-3</v>
      </c>
      <c r="N126">
        <f>formatted!N126/formatted!N$2</f>
        <v>1.0943946902654867E-3</v>
      </c>
      <c r="O126">
        <f>formatted!O126/formatted!O$2</f>
        <v>9.9941440677966107E-4</v>
      </c>
    </row>
    <row r="127" spans="1:15" x14ac:dyDescent="0.3">
      <c r="A127" t="s">
        <v>70</v>
      </c>
      <c r="B127" t="s">
        <v>1448</v>
      </c>
      <c r="C127" t="s">
        <v>72</v>
      </c>
      <c r="D127">
        <f>formatted!D127/formatted!D$2</f>
        <v>1.59164406779661E-4</v>
      </c>
      <c r="E127">
        <f>formatted!E127/formatted!E$2</f>
        <v>2.232608E-4</v>
      </c>
      <c r="F127">
        <f>formatted!F127/formatted!F$2</f>
        <v>1.3512625000000001E-4</v>
      </c>
      <c r="G127">
        <f>formatted!G127/formatted!G$2</f>
        <v>1.3582232142857144E-4</v>
      </c>
      <c r="H127">
        <f>formatted!H127/formatted!H$2</f>
        <v>1.1717E-4</v>
      </c>
      <c r="I127">
        <f>formatted!I127/formatted!I$2</f>
        <v>1.5123865546218487E-4</v>
      </c>
      <c r="J127">
        <f>formatted!J127/formatted!J$2</f>
        <v>1.1395833333333333E-4</v>
      </c>
      <c r="K127">
        <f>formatted!K127/formatted!K$2</f>
        <v>1.2806034482758621E-4</v>
      </c>
      <c r="L127">
        <f>formatted!L127/formatted!L$2</f>
        <v>8.8429126213592234E-5</v>
      </c>
      <c r="M127">
        <f>formatted!M127/formatted!M$2</f>
        <v>1.7305277777777777E-4</v>
      </c>
      <c r="N127">
        <f>formatted!N127/formatted!N$2</f>
        <v>1.7728849557522124E-4</v>
      </c>
      <c r="O127">
        <f>formatted!O127/formatted!O$2</f>
        <v>2.042415254237288E-4</v>
      </c>
    </row>
    <row r="128" spans="1:15" x14ac:dyDescent="0.3">
      <c r="A128" t="s">
        <v>70</v>
      </c>
      <c r="B128" t="s">
        <v>1448</v>
      </c>
      <c r="C128" t="s">
        <v>72</v>
      </c>
      <c r="D128">
        <f>formatted!D128/formatted!D$2</f>
        <v>3.1096525423728814E-4</v>
      </c>
      <c r="E128">
        <f>formatted!E128/formatted!E$2</f>
        <v>4.3836720000000001E-4</v>
      </c>
      <c r="F128">
        <f>formatted!F128/formatted!F$2</f>
        <v>3.2857687499999999E-4</v>
      </c>
      <c r="G128">
        <f>formatted!G128/formatted!G$2</f>
        <v>2.3979017857142857E-4</v>
      </c>
      <c r="H128">
        <f>formatted!H128/formatted!H$2</f>
        <v>2.9184666666666665E-4</v>
      </c>
      <c r="I128">
        <f>formatted!I128/formatted!I$2</f>
        <v>2.3037226890756303E-4</v>
      </c>
      <c r="J128">
        <f>formatted!J128/formatted!J$2</f>
        <v>2.1441388888888889E-4</v>
      </c>
      <c r="K128">
        <f>formatted!K128/formatted!K$2</f>
        <v>2.449112068965517E-4</v>
      </c>
      <c r="L128">
        <f>formatted!L128/formatted!L$2</f>
        <v>2.2172233009708738E-4</v>
      </c>
      <c r="M128">
        <f>formatted!M128/formatted!M$2</f>
        <v>2.399E-4</v>
      </c>
      <c r="N128">
        <f>formatted!N128/formatted!N$2</f>
        <v>2.4253982300884955E-4</v>
      </c>
      <c r="O128">
        <f>formatted!O128/formatted!O$2</f>
        <v>2.2719745762711865E-4</v>
      </c>
    </row>
    <row r="129" spans="1:15" x14ac:dyDescent="0.3">
      <c r="A129" t="s">
        <v>78</v>
      </c>
      <c r="B129" t="s">
        <v>78</v>
      </c>
      <c r="C129" t="s">
        <v>72</v>
      </c>
      <c r="D129">
        <f>formatted!D129/formatted!D$2</f>
        <v>7.2891084745762714E-3</v>
      </c>
      <c r="E129">
        <f>formatted!E129/formatted!E$2</f>
        <v>5.2247407999999997E-3</v>
      </c>
      <c r="F129">
        <f>formatted!F129/formatted!F$2</f>
        <v>3.6571787500000001E-3</v>
      </c>
      <c r="G129">
        <f>formatted!G129/formatted!G$2</f>
        <v>5.2167258928571426E-3</v>
      </c>
      <c r="H129">
        <f>formatted!H129/formatted!H$2</f>
        <v>5.7844749999999999E-3</v>
      </c>
      <c r="I129">
        <f>formatted!I129/formatted!I$2</f>
        <v>5.4737201680672273E-3</v>
      </c>
      <c r="J129">
        <f>formatted!J129/formatted!J$2</f>
        <v>5.3914240740740738E-3</v>
      </c>
      <c r="K129">
        <f>formatted!K129/formatted!K$2</f>
        <v>6.2496112068965515E-3</v>
      </c>
      <c r="L129">
        <f>formatted!L129/formatted!L$2</f>
        <v>5.5110873786407763E-3</v>
      </c>
      <c r="M129">
        <f>formatted!M129/formatted!M$2</f>
        <v>5.8963916666666663E-3</v>
      </c>
      <c r="N129">
        <f>formatted!N129/formatted!N$2</f>
        <v>5.3972840707964603E-3</v>
      </c>
      <c r="O129">
        <f>formatted!O129/formatted!O$2</f>
        <v>4.5627881355932206E-3</v>
      </c>
    </row>
    <row r="130" spans="1:15" x14ac:dyDescent="0.3">
      <c r="A130" t="s">
        <v>111</v>
      </c>
      <c r="B130" t="s">
        <v>1449</v>
      </c>
      <c r="C130" t="s">
        <v>113</v>
      </c>
      <c r="D130">
        <f>formatted!D130/formatted!D$2</f>
        <v>1.6272661016949153E-3</v>
      </c>
      <c r="E130">
        <f>formatted!E130/formatted!E$2</f>
        <v>2.1001368000000001E-3</v>
      </c>
      <c r="F130">
        <f>formatted!F130/formatted!F$2</f>
        <v>1.3961187500000001E-3</v>
      </c>
      <c r="G130">
        <f>formatted!G130/formatted!G$2</f>
        <v>1.5890214285714285E-3</v>
      </c>
      <c r="H130">
        <f>formatted!H130/formatted!H$2</f>
        <v>9.7578750000000005E-4</v>
      </c>
      <c r="I130">
        <f>formatted!I130/formatted!I$2</f>
        <v>2.0236512605042016E-3</v>
      </c>
      <c r="J130">
        <f>formatted!J130/formatted!J$2</f>
        <v>2.6121296296296296E-3</v>
      </c>
      <c r="K130">
        <f>formatted!K130/formatted!K$2</f>
        <v>1.6786793103448275E-3</v>
      </c>
      <c r="L130">
        <f>formatted!L130/formatted!L$2</f>
        <v>1.5143009708737864E-3</v>
      </c>
      <c r="M130">
        <f>formatted!M130/formatted!M$2</f>
        <v>2.0995101851851851E-3</v>
      </c>
      <c r="N130">
        <f>formatted!N130/formatted!N$2</f>
        <v>2.1664938053097345E-3</v>
      </c>
      <c r="O130">
        <f>formatted!O130/formatted!O$2</f>
        <v>1.5537466101694915E-3</v>
      </c>
    </row>
    <row r="131" spans="1:15" x14ac:dyDescent="0.3">
      <c r="A131" t="s">
        <v>117</v>
      </c>
      <c r="B131" t="s">
        <v>1450</v>
      </c>
      <c r="C131" t="s">
        <v>113</v>
      </c>
      <c r="D131">
        <f>formatted!D131/formatted!D$2</f>
        <v>6.3686355932203388E-4</v>
      </c>
      <c r="E131">
        <f>formatted!E131/formatted!E$2</f>
        <v>7.1578959999999997E-4</v>
      </c>
      <c r="F131">
        <f>formatted!F131/formatted!F$2</f>
        <v>5.191525E-4</v>
      </c>
      <c r="G131">
        <f>formatted!G131/formatted!G$2</f>
        <v>6.8443660714285711E-4</v>
      </c>
      <c r="H131">
        <f>formatted!H131/formatted!H$2</f>
        <v>7.0096749999999999E-4</v>
      </c>
      <c r="I131">
        <f>formatted!I131/formatted!I$2</f>
        <v>9.0357731092436972E-4</v>
      </c>
      <c r="J131">
        <f>formatted!J131/formatted!J$2</f>
        <v>1.2058620370370371E-3</v>
      </c>
      <c r="K131">
        <f>formatted!K131/formatted!K$2</f>
        <v>4.3357500000000001E-4</v>
      </c>
      <c r="L131">
        <f>formatted!L131/formatted!L$2</f>
        <v>5.2484174757281557E-4</v>
      </c>
      <c r="M131">
        <f>formatted!M131/formatted!M$2</f>
        <v>7.9166203703703701E-4</v>
      </c>
      <c r="N131">
        <f>formatted!N131/formatted!N$2</f>
        <v>9.2113185840707963E-4</v>
      </c>
      <c r="O131">
        <f>formatted!O131/formatted!O$2</f>
        <v>5.4372542372881354E-4</v>
      </c>
    </row>
    <row r="132" spans="1:15" x14ac:dyDescent="0.3">
      <c r="A132" t="s">
        <v>122</v>
      </c>
      <c r="B132" t="s">
        <v>1451</v>
      </c>
      <c r="C132" t="s">
        <v>113</v>
      </c>
      <c r="D132">
        <f>formatted!D132/formatted!D$2</f>
        <v>1.0500652542372881E-3</v>
      </c>
      <c r="E132">
        <f>formatted!E132/formatted!E$2</f>
        <v>1.5644896000000001E-3</v>
      </c>
      <c r="F132">
        <f>formatted!F132/formatted!F$2</f>
        <v>1.0954018749999999E-3</v>
      </c>
      <c r="G132">
        <f>formatted!G132/formatted!G$2</f>
        <v>1.0947330357142858E-3</v>
      </c>
      <c r="H132">
        <f>formatted!H132/formatted!H$2</f>
        <v>1.4672875E-3</v>
      </c>
      <c r="I132">
        <f>formatted!I132/formatted!I$2</f>
        <v>1.4975495798319328E-3</v>
      </c>
      <c r="J132">
        <f>formatted!J132/formatted!J$2</f>
        <v>1.7039731481481482E-3</v>
      </c>
      <c r="K132">
        <f>formatted!K132/formatted!K$2</f>
        <v>1.4395060344827586E-3</v>
      </c>
      <c r="L132">
        <f>formatted!L132/formatted!L$2</f>
        <v>1.4804970873786407E-3</v>
      </c>
      <c r="M132">
        <f>formatted!M132/formatted!M$2</f>
        <v>1.3460916666666667E-3</v>
      </c>
      <c r="N132">
        <f>formatted!N132/formatted!N$2</f>
        <v>1.3715522123893804E-3</v>
      </c>
      <c r="O132">
        <f>formatted!O132/formatted!O$2</f>
        <v>1.3417771186440678E-3</v>
      </c>
    </row>
    <row r="133" spans="1:15" x14ac:dyDescent="0.3">
      <c r="A133" t="s">
        <v>122</v>
      </c>
      <c r="B133" t="s">
        <v>1451</v>
      </c>
      <c r="C133" t="s">
        <v>113</v>
      </c>
      <c r="D133">
        <f>formatted!D133/formatted!D$2</f>
        <v>1.5174177966101694E-3</v>
      </c>
      <c r="E133">
        <f>formatted!E133/formatted!E$2</f>
        <v>2.0921472E-3</v>
      </c>
      <c r="F133">
        <f>formatted!F133/formatted!F$2</f>
        <v>1.3841081249999999E-3</v>
      </c>
      <c r="G133">
        <f>formatted!G133/formatted!G$2</f>
        <v>1.6799267857142857E-3</v>
      </c>
      <c r="H133">
        <f>formatted!H133/formatted!H$2</f>
        <v>1.1641666666666666E-3</v>
      </c>
      <c r="I133">
        <f>formatted!I133/formatted!I$2</f>
        <v>1.7836689075630251E-3</v>
      </c>
      <c r="J133">
        <f>formatted!J133/formatted!J$2</f>
        <v>2.3010000000000001E-3</v>
      </c>
      <c r="K133">
        <f>formatted!K133/formatted!K$2</f>
        <v>1.5583465517241379E-3</v>
      </c>
      <c r="L133">
        <f>formatted!L133/formatted!L$2</f>
        <v>1.6216077669902913E-3</v>
      </c>
      <c r="M133">
        <f>formatted!M133/formatted!M$2</f>
        <v>1.0966842592592594E-3</v>
      </c>
      <c r="N133">
        <f>formatted!N133/formatted!N$2</f>
        <v>1.4794778761061946E-3</v>
      </c>
      <c r="O133">
        <f>formatted!O133/formatted!O$2</f>
        <v>1.3223661016949152E-3</v>
      </c>
    </row>
    <row r="134" spans="1:15" x14ac:dyDescent="0.3">
      <c r="A134" t="s">
        <v>142</v>
      </c>
      <c r="B134" t="s">
        <v>1452</v>
      </c>
      <c r="C134" t="s">
        <v>113</v>
      </c>
      <c r="D134">
        <f>formatted!D134/formatted!D$2</f>
        <v>5.8343220338983052E-4</v>
      </c>
      <c r="E134">
        <f>formatted!E134/formatted!E$2</f>
        <v>1.1495839999999999E-3</v>
      </c>
      <c r="F134">
        <f>formatted!F134/formatted!F$2</f>
        <v>2.4480625E-4</v>
      </c>
      <c r="G134">
        <f>formatted!G134/formatted!G$2</f>
        <v>1.2063241071428572E-3</v>
      </c>
      <c r="H134">
        <f>formatted!H134/formatted!H$2</f>
        <v>4.5097166666666668E-4</v>
      </c>
      <c r="I134">
        <f>formatted!I134/formatted!I$2</f>
        <v>1.4457142857142856E-4</v>
      </c>
      <c r="J134">
        <f>formatted!J134/formatted!J$2</f>
        <v>1.1221240740740741E-3</v>
      </c>
      <c r="K134">
        <f>formatted!K134/formatted!K$2</f>
        <v>8.1826810344827591E-4</v>
      </c>
      <c r="L134">
        <f>formatted!L134/formatted!L$2</f>
        <v>3.8335533980582523E-4</v>
      </c>
      <c r="M134">
        <f>formatted!M134/formatted!M$2</f>
        <v>1.3249351851851851E-4</v>
      </c>
      <c r="N134">
        <f>formatted!N134/formatted!N$2</f>
        <v>3.4028761061946904E-4</v>
      </c>
      <c r="O134">
        <f>formatted!O134/formatted!O$2</f>
        <v>3.0673305084745765E-4</v>
      </c>
    </row>
    <row r="135" spans="1:15" x14ac:dyDescent="0.3">
      <c r="A135" t="s">
        <v>152</v>
      </c>
      <c r="B135" t="s">
        <v>1453</v>
      </c>
      <c r="C135" t="s">
        <v>113</v>
      </c>
      <c r="D135">
        <f>formatted!D135/formatted!D$2</f>
        <v>1.686128813559322E-3</v>
      </c>
      <c r="E135">
        <f>formatted!E135/formatted!E$2</f>
        <v>2.0467215999999998E-3</v>
      </c>
      <c r="F135">
        <f>formatted!F135/formatted!F$2</f>
        <v>1.1033631249999999E-3</v>
      </c>
      <c r="G135">
        <f>formatted!G135/formatted!G$2</f>
        <v>1.8238419642857143E-3</v>
      </c>
      <c r="H135">
        <f>formatted!H135/formatted!H$2</f>
        <v>1.6397524999999999E-3</v>
      </c>
      <c r="I135">
        <f>formatted!I135/formatted!I$2</f>
        <v>2.3858176470588233E-3</v>
      </c>
      <c r="J135">
        <f>formatted!J135/formatted!J$2</f>
        <v>2.2826759259259258E-3</v>
      </c>
      <c r="K135">
        <f>formatted!K135/formatted!K$2</f>
        <v>1.9376336206896551E-3</v>
      </c>
      <c r="L135">
        <f>formatted!L135/formatted!L$2</f>
        <v>1.8458213592233009E-3</v>
      </c>
      <c r="M135">
        <f>formatted!M135/formatted!M$2</f>
        <v>2.4378064814814817E-3</v>
      </c>
      <c r="N135">
        <f>formatted!N135/formatted!N$2</f>
        <v>1.9254044247787611E-3</v>
      </c>
      <c r="O135">
        <f>formatted!O135/formatted!O$2</f>
        <v>1.4497991525423729E-3</v>
      </c>
    </row>
    <row r="136" spans="1:15" x14ac:dyDescent="0.3">
      <c r="A136" t="s">
        <v>167</v>
      </c>
      <c r="B136" t="s">
        <v>1454</v>
      </c>
      <c r="C136" t="s">
        <v>113</v>
      </c>
      <c r="D136">
        <f>formatted!D136/formatted!D$2</f>
        <v>1.1729661016949152E-4</v>
      </c>
      <c r="E136">
        <f>formatted!E136/formatted!E$2</f>
        <v>5.463016E-4</v>
      </c>
      <c r="F136">
        <f>formatted!F136/formatted!F$2</f>
        <v>7.2937500000000004E-5</v>
      </c>
      <c r="G136">
        <f>formatted!G136/formatted!G$2</f>
        <v>5.9227232142857139E-4</v>
      </c>
      <c r="H136">
        <f>formatted!H136/formatted!H$2</f>
        <v>1.7865333333333335E-4</v>
      </c>
      <c r="I136">
        <f>formatted!I136/formatted!I$2</f>
        <v>6.2804201680672275E-5</v>
      </c>
      <c r="J136">
        <f>formatted!J136/formatted!J$2</f>
        <v>1.0795555555555556E-4</v>
      </c>
      <c r="K136">
        <f>formatted!K136/formatted!K$2</f>
        <v>1.1204310344827586E-4</v>
      </c>
      <c r="L136">
        <f>formatted!L136/formatted!L$2</f>
        <v>1.6982038834951457E-4</v>
      </c>
      <c r="M136">
        <f>formatted!M136/formatted!M$2</f>
        <v>1.5746388888888889E-4</v>
      </c>
      <c r="N136">
        <f>formatted!N136/formatted!N$2</f>
        <v>7.6939823008849564E-5</v>
      </c>
      <c r="O136">
        <f>formatted!O136/formatted!O$2</f>
        <v>3.4866186440677966E-4</v>
      </c>
    </row>
    <row r="137" spans="1:15" x14ac:dyDescent="0.3">
      <c r="A137" t="s">
        <v>172</v>
      </c>
      <c r="B137" t="s">
        <v>1455</v>
      </c>
      <c r="C137" t="s">
        <v>113</v>
      </c>
      <c r="D137">
        <f>formatted!D137/formatted!D$2</f>
        <v>3.9678813559322031E-5</v>
      </c>
      <c r="E137">
        <f>formatted!E137/formatted!E$2</f>
        <v>6.9303199999999997E-5</v>
      </c>
      <c r="F137">
        <f>formatted!F137/formatted!F$2</f>
        <v>2.8275624999999999E-5</v>
      </c>
      <c r="G137">
        <f>formatted!G137/formatted!G$2</f>
        <v>5.1623214285714285E-5</v>
      </c>
      <c r="H137">
        <f>formatted!H137/formatted!H$2</f>
        <v>4.2484166666666669E-5</v>
      </c>
      <c r="I137">
        <f>formatted!I137/formatted!I$2</f>
        <v>6.5331092436974784E-5</v>
      </c>
      <c r="J137">
        <f>formatted!J137/formatted!J$2</f>
        <v>6.6907407407407413E-5</v>
      </c>
      <c r="K137">
        <f>formatted!K137/formatted!K$2</f>
        <v>1.2929310344827586E-5</v>
      </c>
      <c r="L137">
        <f>formatted!L137/formatted!L$2</f>
        <v>2.7790291262135924E-5</v>
      </c>
      <c r="M137">
        <f>formatted!M137/formatted!M$2</f>
        <v>6.264907407407408E-5</v>
      </c>
      <c r="N137">
        <f>formatted!N137/formatted!N$2</f>
        <v>5.1155752212389382E-5</v>
      </c>
      <c r="O137">
        <f>formatted!O137/formatted!O$2</f>
        <v>4.977966101694915E-5</v>
      </c>
    </row>
    <row r="138" spans="1:15" x14ac:dyDescent="0.3">
      <c r="A138" t="s">
        <v>183</v>
      </c>
      <c r="B138" t="s">
        <v>1456</v>
      </c>
      <c r="C138" t="s">
        <v>113</v>
      </c>
      <c r="D138">
        <f>formatted!D138/formatted!D$2</f>
        <v>3.9457627118644068E-6</v>
      </c>
      <c r="E138">
        <f>formatted!E138/formatted!E$2</f>
        <v>3.5352000000000001E-6</v>
      </c>
      <c r="F138">
        <f>formatted!F138/formatted!F$2</f>
        <v>2.2525624999999998E-5</v>
      </c>
      <c r="G138">
        <f>formatted!G138/formatted!G$2</f>
        <v>2.8176785714285713E-5</v>
      </c>
      <c r="H138">
        <f>formatted!H138/formatted!H$2</f>
        <v>2.8866666666666668E-6</v>
      </c>
      <c r="I138">
        <f>formatted!I138/formatted!I$2</f>
        <v>6.4789915966386558E-6</v>
      </c>
      <c r="J138">
        <f>formatted!J138/formatted!J$2</f>
        <v>1.9125925925925926E-5</v>
      </c>
      <c r="K138">
        <f>formatted!K138/formatted!K$2</f>
        <v>2.1596551724137932E-5</v>
      </c>
      <c r="L138">
        <f>formatted!L138/formatted!L$2</f>
        <v>3.8558252427184467E-5</v>
      </c>
      <c r="M138">
        <f>formatted!M138/formatted!M$2</f>
        <v>7.2629629629629628E-6</v>
      </c>
      <c r="N138">
        <f>formatted!N138/formatted!N$2</f>
        <v>5.4221238938053101E-6</v>
      </c>
      <c r="O138">
        <f>formatted!O138/formatted!O$2</f>
        <v>4.4773728813559321E-5</v>
      </c>
    </row>
    <row r="139" spans="1:15" x14ac:dyDescent="0.3">
      <c r="A139" t="s">
        <v>188</v>
      </c>
      <c r="B139" t="s">
        <v>1457</v>
      </c>
      <c r="C139" t="s">
        <v>113</v>
      </c>
      <c r="D139">
        <f>formatted!D139/formatted!D$2</f>
        <v>5.7033898305084748E-6</v>
      </c>
      <c r="E139">
        <f>formatted!E139/formatted!E$2</f>
        <v>1.5160800000000001E-5</v>
      </c>
      <c r="F139">
        <f>formatted!F139/formatted!F$2</f>
        <v>7.3443750000000003E-6</v>
      </c>
      <c r="G139">
        <f>formatted!G139/formatted!G$2</f>
        <v>3.9272321428571428E-5</v>
      </c>
      <c r="H139">
        <f>formatted!H139/formatted!H$2</f>
        <v>4.5159166666666666E-5</v>
      </c>
      <c r="I139">
        <f>formatted!I139/formatted!I$2</f>
        <v>1.6802521008403361E-5</v>
      </c>
      <c r="J139">
        <f>formatted!J139/formatted!J$2</f>
        <v>1.5462962962962962E-5</v>
      </c>
      <c r="K139">
        <f>formatted!K139/formatted!K$2</f>
        <v>3.1025000000000002E-5</v>
      </c>
      <c r="L139">
        <f>formatted!L139/formatted!L$2</f>
        <v>3.6691262135922328E-5</v>
      </c>
      <c r="M139">
        <f>formatted!M139/formatted!M$2</f>
        <v>1.632685185185185E-5</v>
      </c>
      <c r="N139">
        <f>formatted!N139/formatted!N$2</f>
        <v>8.4451327433628322E-6</v>
      </c>
      <c r="O139">
        <f>formatted!O139/formatted!O$2</f>
        <v>0</v>
      </c>
    </row>
    <row r="140" spans="1:15" x14ac:dyDescent="0.3">
      <c r="A140" t="s">
        <v>193</v>
      </c>
      <c r="B140" t="s">
        <v>1458</v>
      </c>
      <c r="C140" t="s">
        <v>113</v>
      </c>
      <c r="D140">
        <f>formatted!D140/formatted!D$2</f>
        <v>2.7638220338983051E-4</v>
      </c>
      <c r="E140">
        <f>formatted!E140/formatted!E$2</f>
        <v>3.3742400000000001E-4</v>
      </c>
      <c r="F140">
        <f>formatted!F140/formatted!F$2</f>
        <v>2.3721125000000001E-4</v>
      </c>
      <c r="G140">
        <f>formatted!G140/formatted!G$2</f>
        <v>2.9441249999999998E-4</v>
      </c>
      <c r="H140">
        <f>formatted!H140/formatted!H$2</f>
        <v>2.8231749999999998E-4</v>
      </c>
      <c r="I140">
        <f>formatted!I140/formatted!I$2</f>
        <v>3.0266050420168068E-4</v>
      </c>
      <c r="J140">
        <f>formatted!J140/formatted!J$2</f>
        <v>2.7739814814814814E-4</v>
      </c>
      <c r="K140">
        <f>formatted!K140/formatted!K$2</f>
        <v>2.7068793103448278E-4</v>
      </c>
      <c r="L140">
        <f>formatted!L140/formatted!L$2</f>
        <v>3.444223300970874E-4</v>
      </c>
      <c r="M140">
        <f>formatted!M140/formatted!M$2</f>
        <v>2.0918425925925925E-4</v>
      </c>
      <c r="N140">
        <f>formatted!N140/formatted!N$2</f>
        <v>2.4015398230088495E-4</v>
      </c>
      <c r="O140">
        <f>formatted!O140/formatted!O$2</f>
        <v>2.2366186440677966E-4</v>
      </c>
    </row>
    <row r="141" spans="1:15" x14ac:dyDescent="0.3">
      <c r="A141" t="s">
        <v>259</v>
      </c>
      <c r="B141" t="s">
        <v>1459</v>
      </c>
      <c r="C141" t="s">
        <v>261</v>
      </c>
      <c r="D141">
        <f>formatted!D141/formatted!D$2</f>
        <v>1.4087881355932203E-4</v>
      </c>
      <c r="E141">
        <f>formatted!E141/formatted!E$2</f>
        <v>1.880784E-4</v>
      </c>
      <c r="F141">
        <f>formatted!F141/formatted!F$2</f>
        <v>1.0043999999999999E-4</v>
      </c>
      <c r="G141">
        <f>formatted!G141/formatted!G$2</f>
        <v>9.1219642857142853E-5</v>
      </c>
      <c r="H141">
        <f>formatted!H141/formatted!H$2</f>
        <v>1.4870416666666668E-4</v>
      </c>
      <c r="I141">
        <f>formatted!I141/formatted!I$2</f>
        <v>1.7070336134453781E-4</v>
      </c>
      <c r="J141">
        <f>formatted!J141/formatted!J$2</f>
        <v>8.1975925925925925E-5</v>
      </c>
      <c r="K141">
        <f>formatted!K141/formatted!K$2</f>
        <v>2.0161982758620689E-4</v>
      </c>
      <c r="L141">
        <f>formatted!L141/formatted!L$2</f>
        <v>1.1596019417475728E-4</v>
      </c>
      <c r="M141">
        <f>formatted!M141/formatted!M$2</f>
        <v>1.0221851851851852E-4</v>
      </c>
      <c r="N141">
        <f>formatted!N141/formatted!N$2</f>
        <v>1.6175663716814159E-4</v>
      </c>
      <c r="O141">
        <f>formatted!O141/formatted!O$2</f>
        <v>1.2101186440677966E-4</v>
      </c>
    </row>
    <row r="142" spans="1:15" x14ac:dyDescent="0.3">
      <c r="A142" t="s">
        <v>265</v>
      </c>
      <c r="B142" t="s">
        <v>1460</v>
      </c>
      <c r="C142" t="s">
        <v>261</v>
      </c>
      <c r="D142">
        <f>formatted!D142/formatted!D$2</f>
        <v>1.7598898305084745E-4</v>
      </c>
      <c r="E142">
        <f>formatted!E142/formatted!E$2</f>
        <v>2.9274960000000001E-4</v>
      </c>
      <c r="F142">
        <f>formatted!F142/formatted!F$2</f>
        <v>2.8236437499999997E-4</v>
      </c>
      <c r="G142">
        <f>formatted!G142/formatted!G$2</f>
        <v>3.1637321428571428E-4</v>
      </c>
      <c r="H142">
        <f>formatted!H142/formatted!H$2</f>
        <v>1.5827500000000001E-4</v>
      </c>
      <c r="I142">
        <f>formatted!I142/formatted!I$2</f>
        <v>1.8111596638655463E-4</v>
      </c>
      <c r="J142">
        <f>formatted!J142/formatted!J$2</f>
        <v>2.3380462962962963E-4</v>
      </c>
      <c r="K142">
        <f>formatted!K142/formatted!K$2</f>
        <v>2.1652499999999999E-4</v>
      </c>
      <c r="L142">
        <f>formatted!L142/formatted!L$2</f>
        <v>2.6209902912621361E-4</v>
      </c>
      <c r="M142">
        <f>formatted!M142/formatted!M$2</f>
        <v>1.9686944444444445E-4</v>
      </c>
      <c r="N142">
        <f>formatted!N142/formatted!N$2</f>
        <v>2.2970088495575221E-4</v>
      </c>
      <c r="O142">
        <f>formatted!O142/formatted!O$2</f>
        <v>3.1153898305084747E-4</v>
      </c>
    </row>
    <row r="143" spans="1:15" x14ac:dyDescent="0.3">
      <c r="A143" t="s">
        <v>270</v>
      </c>
      <c r="B143" t="s">
        <v>1461</v>
      </c>
      <c r="C143" t="s">
        <v>261</v>
      </c>
      <c r="D143">
        <f>formatted!D143/formatted!D$2</f>
        <v>1.1567627118644068E-4</v>
      </c>
      <c r="E143">
        <f>formatted!E143/formatted!E$2</f>
        <v>1.390544E-4</v>
      </c>
      <c r="F143">
        <f>formatted!F143/formatted!F$2</f>
        <v>9.4378749999999995E-5</v>
      </c>
      <c r="G143">
        <f>formatted!G143/formatted!G$2</f>
        <v>1.7872589285714287E-4</v>
      </c>
      <c r="H143">
        <f>formatted!H143/formatted!H$2</f>
        <v>1.4950333333333334E-4</v>
      </c>
      <c r="I143">
        <f>formatted!I143/formatted!I$2</f>
        <v>1.6199915966386554E-4</v>
      </c>
      <c r="J143">
        <f>formatted!J143/formatted!J$2</f>
        <v>1.7872407407407408E-4</v>
      </c>
      <c r="K143">
        <f>formatted!K143/formatted!K$2</f>
        <v>1.0380344827586206E-4</v>
      </c>
      <c r="L143">
        <f>formatted!L143/formatted!L$2</f>
        <v>1.9390679611650484E-4</v>
      </c>
      <c r="M143">
        <f>formatted!M143/formatted!M$2</f>
        <v>1.6406203703703704E-4</v>
      </c>
      <c r="N143">
        <f>formatted!N143/formatted!N$2</f>
        <v>1.3215309734513275E-4</v>
      </c>
      <c r="O143">
        <f>formatted!O143/formatted!O$2</f>
        <v>8.2199152542372875E-5</v>
      </c>
    </row>
    <row r="144" spans="1:15" x14ac:dyDescent="0.3">
      <c r="A144" t="s">
        <v>275</v>
      </c>
      <c r="B144" t="s">
        <v>1462</v>
      </c>
      <c r="C144" t="s">
        <v>261</v>
      </c>
      <c r="D144">
        <f>formatted!D144/formatted!D$2</f>
        <v>3.6389830508474577E-6</v>
      </c>
      <c r="E144">
        <f>formatted!E144/formatted!E$2</f>
        <v>7.9024000000000008E-6</v>
      </c>
      <c r="F144">
        <f>formatted!F144/formatted!F$2</f>
        <v>7.0375E-6</v>
      </c>
      <c r="G144">
        <f>formatted!G144/formatted!G$2</f>
        <v>7.7616071428571425E-6</v>
      </c>
      <c r="H144">
        <f>formatted!H144/formatted!H$2</f>
        <v>1.0720000000000001E-5</v>
      </c>
      <c r="I144">
        <f>formatted!I144/formatted!I$2</f>
        <v>3.4613445378151259E-6</v>
      </c>
      <c r="J144">
        <f>formatted!J144/formatted!J$2</f>
        <v>9.8916666666666671E-6</v>
      </c>
      <c r="K144">
        <f>formatted!K144/formatted!K$2</f>
        <v>9.3965517241379314E-6</v>
      </c>
      <c r="L144">
        <f>formatted!L144/formatted!L$2</f>
        <v>4.1407766990291266E-6</v>
      </c>
      <c r="M144">
        <f>formatted!M144/formatted!M$2</f>
        <v>0</v>
      </c>
      <c r="N144">
        <f>formatted!N144/formatted!N$2</f>
        <v>1.7462831858407078E-5</v>
      </c>
      <c r="O144">
        <f>formatted!O144/formatted!O$2</f>
        <v>1.3961016949152542E-5</v>
      </c>
    </row>
    <row r="145" spans="1:15" x14ac:dyDescent="0.3">
      <c r="A145" t="s">
        <v>85</v>
      </c>
      <c r="B145" t="s">
        <v>1463</v>
      </c>
      <c r="C145" t="s">
        <v>87</v>
      </c>
      <c r="D145">
        <f>formatted!D145/formatted!D$2</f>
        <v>4.1130593220338983E-4</v>
      </c>
      <c r="E145">
        <f>formatted!E145/formatted!E$2</f>
        <v>6.9576960000000004E-4</v>
      </c>
      <c r="F145">
        <f>formatted!F145/formatted!F$2</f>
        <v>4.4023687500000002E-4</v>
      </c>
      <c r="G145">
        <f>formatted!G145/formatted!G$2</f>
        <v>5.3775982142857139E-4</v>
      </c>
      <c r="H145">
        <f>formatted!H145/formatted!H$2</f>
        <v>3.6941166666666669E-4</v>
      </c>
      <c r="I145">
        <f>formatted!I145/formatted!I$2</f>
        <v>5.151806722689076E-4</v>
      </c>
      <c r="J145">
        <f>formatted!J145/formatted!J$2</f>
        <v>6.1283425925925928E-4</v>
      </c>
      <c r="K145">
        <f>formatted!K145/formatted!K$2</f>
        <v>4.5267672413793104E-4</v>
      </c>
      <c r="L145">
        <f>formatted!L145/formatted!L$2</f>
        <v>5.792660194174757E-4</v>
      </c>
      <c r="M145">
        <f>formatted!M145/formatted!M$2</f>
        <v>4.3443425925925928E-4</v>
      </c>
      <c r="N145">
        <f>formatted!N145/formatted!N$2</f>
        <v>4.5026814159292036E-4</v>
      </c>
      <c r="O145">
        <f>formatted!O145/formatted!O$2</f>
        <v>3.7794322033898306E-4</v>
      </c>
    </row>
    <row r="146" spans="1:15" x14ac:dyDescent="0.3">
      <c r="A146" t="s">
        <v>85</v>
      </c>
      <c r="B146" t="s">
        <v>1463</v>
      </c>
      <c r="C146" t="s">
        <v>87</v>
      </c>
      <c r="D146">
        <f>formatted!D146/formatted!D$2</f>
        <v>5.9443559322033899E-4</v>
      </c>
      <c r="E146">
        <f>formatted!E146/formatted!E$2</f>
        <v>9.6563279999999996E-4</v>
      </c>
      <c r="F146">
        <f>formatted!F146/formatted!F$2</f>
        <v>5.3512000000000004E-4</v>
      </c>
      <c r="G146">
        <f>formatted!G146/formatted!G$2</f>
        <v>1.3100053571428571E-3</v>
      </c>
      <c r="H146">
        <f>formatted!H146/formatted!H$2</f>
        <v>8.2404833333333334E-4</v>
      </c>
      <c r="I146">
        <f>formatted!I146/formatted!I$2</f>
        <v>9.618428571428571E-4</v>
      </c>
      <c r="J146">
        <f>formatted!J146/formatted!J$2</f>
        <v>8.7711481481481481E-4</v>
      </c>
      <c r="K146">
        <f>formatted!K146/formatted!K$2</f>
        <v>7.7452241379310344E-4</v>
      </c>
      <c r="L146">
        <f>formatted!L146/formatted!L$2</f>
        <v>1.1032689320388349E-3</v>
      </c>
      <c r="M146">
        <f>formatted!M146/formatted!M$2</f>
        <v>1.7142490740740741E-3</v>
      </c>
      <c r="N146">
        <f>formatted!N146/formatted!N$2</f>
        <v>1.8282769911504425E-3</v>
      </c>
      <c r="O146">
        <f>formatted!O146/formatted!O$2</f>
        <v>2.0418237288135593E-3</v>
      </c>
    </row>
    <row r="147" spans="1:15" x14ac:dyDescent="0.3">
      <c r="A147" t="s">
        <v>94</v>
      </c>
      <c r="B147" t="s">
        <v>1464</v>
      </c>
      <c r="C147" t="s">
        <v>87</v>
      </c>
      <c r="D147">
        <f>formatted!D147/formatted!D$2</f>
        <v>4.3239406779661018E-4</v>
      </c>
      <c r="E147">
        <f>formatted!E147/formatted!E$2</f>
        <v>5.6879680000000005E-4</v>
      </c>
      <c r="F147">
        <f>formatted!F147/formatted!F$2</f>
        <v>4.6829875000000001E-4</v>
      </c>
      <c r="G147">
        <f>formatted!G147/formatted!G$2</f>
        <v>4.76825E-4</v>
      </c>
      <c r="H147">
        <f>formatted!H147/formatted!H$2</f>
        <v>5.2690333333333338E-4</v>
      </c>
      <c r="I147">
        <f>formatted!I147/formatted!I$2</f>
        <v>6.4936386554621849E-4</v>
      </c>
      <c r="J147">
        <f>formatted!J147/formatted!J$2</f>
        <v>9.7989444444444439E-4</v>
      </c>
      <c r="K147">
        <f>formatted!K147/formatted!K$2</f>
        <v>5.3333017241379314E-4</v>
      </c>
      <c r="L147">
        <f>formatted!L147/formatted!L$2</f>
        <v>1.0405165048543688E-3</v>
      </c>
      <c r="M147">
        <f>formatted!M147/formatted!M$2</f>
        <v>9.736388888888889E-4</v>
      </c>
      <c r="N147">
        <f>formatted!N147/formatted!N$2</f>
        <v>9.9428584070796453E-4</v>
      </c>
      <c r="O147">
        <f>formatted!O147/formatted!O$2</f>
        <v>8.5303474576271191E-4</v>
      </c>
    </row>
    <row r="148" spans="1:15" x14ac:dyDescent="0.3">
      <c r="A148" t="s">
        <v>99</v>
      </c>
      <c r="B148" t="s">
        <v>1465</v>
      </c>
      <c r="C148" t="s">
        <v>87</v>
      </c>
      <c r="D148">
        <f>formatted!D148/formatted!D$2</f>
        <v>2.8976016949152543E-4</v>
      </c>
      <c r="E148">
        <f>formatted!E148/formatted!E$2</f>
        <v>5.2120159999999999E-4</v>
      </c>
      <c r="F148">
        <f>formatted!F148/formatted!F$2</f>
        <v>2.55989375E-4</v>
      </c>
      <c r="G148">
        <f>formatted!G148/formatted!G$2</f>
        <v>5.149455357142857E-4</v>
      </c>
      <c r="H148">
        <f>formatted!H148/formatted!H$2</f>
        <v>4.1883083333333336E-4</v>
      </c>
      <c r="I148">
        <f>formatted!I148/formatted!I$2</f>
        <v>4.6748403361344536E-4</v>
      </c>
      <c r="J148">
        <f>formatted!J148/formatted!J$2</f>
        <v>5.8978240740740736E-4</v>
      </c>
      <c r="K148">
        <f>formatted!K148/formatted!K$2</f>
        <v>3.9655000000000002E-4</v>
      </c>
      <c r="L148">
        <f>formatted!L148/formatted!L$2</f>
        <v>5.627572815533981E-4</v>
      </c>
      <c r="M148">
        <f>formatted!M148/formatted!M$2</f>
        <v>7.1259444444444445E-4</v>
      </c>
      <c r="N148">
        <f>formatted!N148/formatted!N$2</f>
        <v>7.9290176991150439E-4</v>
      </c>
      <c r="O148">
        <f>formatted!O148/formatted!O$2</f>
        <v>8.7935169491525425E-4</v>
      </c>
    </row>
    <row r="149" spans="1:15" x14ac:dyDescent="0.3">
      <c r="A149" t="s">
        <v>99</v>
      </c>
      <c r="B149" t="s">
        <v>1465</v>
      </c>
      <c r="C149" t="s">
        <v>87</v>
      </c>
      <c r="D149">
        <f>formatted!D149/formatted!D$2</f>
        <v>1.8252033898305084E-4</v>
      </c>
      <c r="E149">
        <f>formatted!E149/formatted!E$2</f>
        <v>2.3301760000000001E-4</v>
      </c>
      <c r="F149">
        <f>formatted!F149/formatted!F$2</f>
        <v>1.4453E-4</v>
      </c>
      <c r="G149">
        <f>formatted!G149/formatted!G$2</f>
        <v>2.8054285714285712E-4</v>
      </c>
      <c r="H149">
        <f>formatted!H149/formatted!H$2</f>
        <v>2.5434333333333335E-4</v>
      </c>
      <c r="I149">
        <f>formatted!I149/formatted!I$2</f>
        <v>2.3566134453781513E-4</v>
      </c>
      <c r="J149">
        <f>formatted!J149/formatted!J$2</f>
        <v>3.0716759259259257E-4</v>
      </c>
      <c r="K149">
        <f>formatted!K149/formatted!K$2</f>
        <v>2.0609051724137931E-4</v>
      </c>
      <c r="L149">
        <f>formatted!L149/formatted!L$2</f>
        <v>2.3638252427184465E-4</v>
      </c>
      <c r="M149">
        <f>formatted!M149/formatted!M$2</f>
        <v>4.554675925925926E-4</v>
      </c>
      <c r="N149">
        <f>formatted!N149/formatted!N$2</f>
        <v>4.3110973451327436E-4</v>
      </c>
      <c r="O149">
        <f>formatted!O149/formatted!O$2</f>
        <v>5.1878813559322031E-4</v>
      </c>
    </row>
    <row r="150" spans="1:15" x14ac:dyDescent="0.3">
      <c r="A150" t="s">
        <v>128</v>
      </c>
      <c r="B150" t="s">
        <v>1466</v>
      </c>
      <c r="C150" t="s">
        <v>87</v>
      </c>
      <c r="D150">
        <f>formatted!D150/formatted!D$2</f>
        <v>9.8670355932203389E-3</v>
      </c>
      <c r="E150">
        <f>formatted!E150/formatted!E$2</f>
        <v>1.7155927200000001E-2</v>
      </c>
      <c r="F150">
        <f>formatted!F150/formatted!F$2</f>
        <v>1.029515625E-2</v>
      </c>
      <c r="G150">
        <f>formatted!G150/formatted!G$2</f>
        <v>1.4686938392857143E-2</v>
      </c>
      <c r="H150">
        <f>formatted!H150/formatted!H$2</f>
        <v>1.1383588333333333E-2</v>
      </c>
      <c r="I150">
        <f>formatted!I150/formatted!I$2</f>
        <v>1.1991898319327732E-2</v>
      </c>
      <c r="J150">
        <f>formatted!J150/formatted!J$2</f>
        <v>1.3144986111111111E-2</v>
      </c>
      <c r="K150">
        <f>formatted!K150/formatted!K$2</f>
        <v>1.1748743965517242E-2</v>
      </c>
      <c r="L150">
        <f>formatted!L150/formatted!L$2</f>
        <v>1.3590338834951456E-2</v>
      </c>
      <c r="M150">
        <f>formatted!M150/formatted!M$2</f>
        <v>1.9275321296296295E-2</v>
      </c>
      <c r="N150">
        <f>formatted!N150/formatted!N$2</f>
        <v>1.9332974336283185E-2</v>
      </c>
      <c r="O150">
        <f>formatted!O150/formatted!O$2</f>
        <v>2.0986760169491525E-2</v>
      </c>
    </row>
    <row r="151" spans="1:15" x14ac:dyDescent="0.3">
      <c r="A151" t="s">
        <v>134</v>
      </c>
      <c r="B151" t="s">
        <v>134</v>
      </c>
      <c r="C151" t="s">
        <v>87</v>
      </c>
      <c r="D151">
        <f>formatted!D151/formatted!D$2</f>
        <v>1.5365084745762711E-3</v>
      </c>
      <c r="E151">
        <f>formatted!E151/formatted!E$2</f>
        <v>2.3249928E-3</v>
      </c>
      <c r="F151">
        <f>formatted!F151/formatted!F$2</f>
        <v>1.845609375E-3</v>
      </c>
      <c r="G151">
        <f>formatted!G151/formatted!G$2</f>
        <v>2.1100955357142856E-3</v>
      </c>
      <c r="H151">
        <f>formatted!H151/formatted!H$2</f>
        <v>1.66697E-3</v>
      </c>
      <c r="I151">
        <f>formatted!I151/formatted!I$2</f>
        <v>1.7438697478991596E-3</v>
      </c>
      <c r="J151">
        <f>formatted!J151/formatted!J$2</f>
        <v>1.9355861111111112E-3</v>
      </c>
      <c r="K151">
        <f>formatted!K151/formatted!K$2</f>
        <v>1.8585051724137932E-3</v>
      </c>
      <c r="L151">
        <f>formatted!L151/formatted!L$2</f>
        <v>2.0552310679611652E-3</v>
      </c>
      <c r="M151">
        <f>formatted!M151/formatted!M$2</f>
        <v>2.5307990740740739E-3</v>
      </c>
      <c r="N151">
        <f>formatted!N151/formatted!N$2</f>
        <v>2.4412115044247788E-3</v>
      </c>
      <c r="O151">
        <f>formatted!O151/formatted!O$2</f>
        <v>2.4476957627118643E-3</v>
      </c>
    </row>
    <row r="152" spans="1:15" x14ac:dyDescent="0.3">
      <c r="A152" t="s">
        <v>134</v>
      </c>
      <c r="B152" t="s">
        <v>134</v>
      </c>
      <c r="C152" t="s">
        <v>87</v>
      </c>
      <c r="D152">
        <f>formatted!D152/formatted!D$2</f>
        <v>3.2425457627118645E-3</v>
      </c>
      <c r="E152">
        <f>formatted!E152/formatted!E$2</f>
        <v>4.6061280000000001E-3</v>
      </c>
      <c r="F152">
        <f>formatted!F152/formatted!F$2</f>
        <v>3.602415625E-3</v>
      </c>
      <c r="G152">
        <f>formatted!G152/formatted!G$2</f>
        <v>4.1923267857142859E-3</v>
      </c>
      <c r="H152">
        <f>formatted!H152/formatted!H$2</f>
        <v>3.480885E-3</v>
      </c>
      <c r="I152">
        <f>formatted!I152/formatted!I$2</f>
        <v>3.605720168067227E-3</v>
      </c>
      <c r="J152">
        <f>formatted!J152/formatted!J$2</f>
        <v>4.0372759259259261E-3</v>
      </c>
      <c r="K152">
        <f>formatted!K152/formatted!K$2</f>
        <v>3.5421008620689655E-3</v>
      </c>
      <c r="L152">
        <f>formatted!L152/formatted!L$2</f>
        <v>4.2705592233009708E-3</v>
      </c>
      <c r="M152">
        <f>formatted!M152/formatted!M$2</f>
        <v>4.9665092592592591E-3</v>
      </c>
      <c r="N152">
        <f>formatted!N152/formatted!N$2</f>
        <v>4.8807061946902651E-3</v>
      </c>
      <c r="O152">
        <f>formatted!O152/formatted!O$2</f>
        <v>5.267968644067797E-3</v>
      </c>
    </row>
    <row r="153" spans="1:15" x14ac:dyDescent="0.3">
      <c r="A153" t="s">
        <v>147</v>
      </c>
      <c r="B153" t="s">
        <v>1467</v>
      </c>
      <c r="C153" t="s">
        <v>87</v>
      </c>
      <c r="D153">
        <f>formatted!D153/formatted!D$2</f>
        <v>9.4542372881355937E-6</v>
      </c>
      <c r="E153">
        <f>formatted!E153/formatted!E$2</f>
        <v>4.21616E-5</v>
      </c>
      <c r="F153">
        <f>formatted!F153/formatted!F$2</f>
        <v>1.7541250000000001E-5</v>
      </c>
      <c r="G153">
        <f>formatted!G153/formatted!G$2</f>
        <v>3.9624999999999998E-6</v>
      </c>
      <c r="H153">
        <f>formatted!H153/formatted!H$2</f>
        <v>1.7561666666666668E-5</v>
      </c>
      <c r="I153">
        <f>formatted!I153/formatted!I$2</f>
        <v>3.1764705882352939E-6</v>
      </c>
      <c r="J153">
        <f>formatted!J153/formatted!J$2</f>
        <v>0</v>
      </c>
      <c r="K153">
        <f>formatted!K153/formatted!K$2</f>
        <v>1.1962931034482759E-5</v>
      </c>
      <c r="L153">
        <f>formatted!L153/formatted!L$2</f>
        <v>0</v>
      </c>
      <c r="M153">
        <f>formatted!M153/formatted!M$2</f>
        <v>4.3953703703703704E-6</v>
      </c>
      <c r="N153">
        <f>formatted!N153/formatted!N$2</f>
        <v>1.0453982300884955E-5</v>
      </c>
      <c r="O153">
        <f>formatted!O153/formatted!O$2</f>
        <v>3.1190677966101693E-5</v>
      </c>
    </row>
    <row r="154" spans="1:15" x14ac:dyDescent="0.3">
      <c r="A154" t="s">
        <v>157</v>
      </c>
      <c r="B154" t="s">
        <v>157</v>
      </c>
      <c r="C154" t="s">
        <v>87</v>
      </c>
      <c r="D154">
        <f>formatted!D154/formatted!D$2</f>
        <v>8.0943398305084752E-3</v>
      </c>
      <c r="E154">
        <f>formatted!E154/formatted!E$2</f>
        <v>1.6134736E-2</v>
      </c>
      <c r="F154">
        <f>formatted!F154/formatted!F$2</f>
        <v>1.6963962499999999E-2</v>
      </c>
      <c r="G154">
        <f>formatted!G154/formatted!G$2</f>
        <v>1.5123739285714286E-2</v>
      </c>
      <c r="H154">
        <f>formatted!H154/formatted!H$2</f>
        <v>8.9234341666666675E-3</v>
      </c>
      <c r="I154">
        <f>formatted!I154/formatted!I$2</f>
        <v>1.1032347058823529E-2</v>
      </c>
      <c r="J154">
        <f>formatted!J154/formatted!J$2</f>
        <v>1.1649775925925926E-2</v>
      </c>
      <c r="K154">
        <f>formatted!K154/formatted!K$2</f>
        <v>9.1547336206896559E-3</v>
      </c>
      <c r="L154">
        <f>formatted!L154/formatted!L$2</f>
        <v>1.0696188349514564E-2</v>
      </c>
      <c r="M154">
        <f>formatted!M154/formatted!M$2</f>
        <v>1.008099537037037E-2</v>
      </c>
      <c r="N154">
        <f>formatted!N154/formatted!N$2</f>
        <v>1.0920155752212389E-2</v>
      </c>
      <c r="O154">
        <f>formatted!O154/formatted!O$2</f>
        <v>1.4093209322033898E-2</v>
      </c>
    </row>
    <row r="155" spans="1:15" x14ac:dyDescent="0.3">
      <c r="A155" t="s">
        <v>157</v>
      </c>
      <c r="B155" t="s">
        <v>157</v>
      </c>
      <c r="C155" t="s">
        <v>87</v>
      </c>
      <c r="D155">
        <f>formatted!D155/formatted!D$2</f>
        <v>4.9676686440677964E-2</v>
      </c>
      <c r="E155">
        <f>formatted!E155/formatted!E$2</f>
        <v>8.6762430400000007E-2</v>
      </c>
      <c r="F155">
        <f>formatted!F155/formatted!F$2</f>
        <v>5.9152446249999997E-2</v>
      </c>
      <c r="G155">
        <f>formatted!G155/formatted!G$2</f>
        <v>5.6074334821428574E-2</v>
      </c>
      <c r="H155">
        <f>formatted!H155/formatted!H$2</f>
        <v>4.9544379999999999E-2</v>
      </c>
      <c r="I155">
        <f>formatted!I155/formatted!I$2</f>
        <v>5.0416669747899157E-2</v>
      </c>
      <c r="J155">
        <f>formatted!J155/formatted!J$2</f>
        <v>4.7596514814814812E-2</v>
      </c>
      <c r="K155">
        <f>formatted!K155/formatted!K$2</f>
        <v>4.9580705172413794E-2</v>
      </c>
      <c r="L155">
        <f>formatted!L155/formatted!L$2</f>
        <v>5.0823522330097085E-2</v>
      </c>
      <c r="M155">
        <f>formatted!M155/formatted!M$2</f>
        <v>5.6755182407407408E-2</v>
      </c>
      <c r="N155">
        <f>formatted!N155/formatted!N$2</f>
        <v>5.7354327433628317E-2</v>
      </c>
      <c r="O155">
        <f>formatted!O155/formatted!O$2</f>
        <v>5.8009126271186442E-2</v>
      </c>
    </row>
    <row r="156" spans="1:15" x14ac:dyDescent="0.3">
      <c r="A156" t="s">
        <v>157</v>
      </c>
      <c r="B156" t="s">
        <v>157</v>
      </c>
      <c r="C156" t="s">
        <v>87</v>
      </c>
      <c r="D156">
        <f>formatted!D156/formatted!D$2</f>
        <v>1.0819237288135592E-2</v>
      </c>
      <c r="E156">
        <f>formatted!E156/formatted!E$2</f>
        <v>1.48306584E-2</v>
      </c>
      <c r="F156">
        <f>formatted!F156/formatted!F$2</f>
        <v>1.3274436875E-2</v>
      </c>
      <c r="G156">
        <f>formatted!G156/formatted!G$2</f>
        <v>1.4939850892857143E-2</v>
      </c>
      <c r="H156">
        <f>formatted!H156/formatted!H$2</f>
        <v>1.1817382499999999E-2</v>
      </c>
      <c r="I156">
        <f>formatted!I156/formatted!I$2</f>
        <v>1.2567443697478992E-2</v>
      </c>
      <c r="J156">
        <f>formatted!J156/formatted!J$2</f>
        <v>1.2609384259259259E-2</v>
      </c>
      <c r="K156">
        <f>formatted!K156/formatted!K$2</f>
        <v>1.1751541379310344E-2</v>
      </c>
      <c r="L156">
        <f>formatted!L156/formatted!L$2</f>
        <v>1.2891929126213592E-2</v>
      </c>
      <c r="M156">
        <f>formatted!M156/formatted!M$2</f>
        <v>1.4372962962962962E-2</v>
      </c>
      <c r="N156">
        <f>formatted!N156/formatted!N$2</f>
        <v>1.4260033628318585E-2</v>
      </c>
      <c r="O156">
        <f>formatted!O156/formatted!O$2</f>
        <v>1.5691334745762713E-2</v>
      </c>
    </row>
    <row r="157" spans="1:15" x14ac:dyDescent="0.3">
      <c r="A157" t="s">
        <v>178</v>
      </c>
      <c r="B157" t="s">
        <v>178</v>
      </c>
      <c r="C157" t="s">
        <v>87</v>
      </c>
      <c r="D157">
        <f>formatted!D157/formatted!D$2</f>
        <v>4.6970940677966101E-3</v>
      </c>
      <c r="E157">
        <f>formatted!E157/formatted!E$2</f>
        <v>6.0173752000000002E-3</v>
      </c>
      <c r="F157">
        <f>formatted!F157/formatted!F$2</f>
        <v>6.1867718750000002E-3</v>
      </c>
      <c r="G157">
        <f>formatted!G157/formatted!G$2</f>
        <v>5.7644776785714287E-3</v>
      </c>
      <c r="H157">
        <f>formatted!H157/formatted!H$2</f>
        <v>4.603698333333333E-3</v>
      </c>
      <c r="I157">
        <f>formatted!I157/formatted!I$2</f>
        <v>4.7217126050420168E-3</v>
      </c>
      <c r="J157">
        <f>formatted!J157/formatted!J$2</f>
        <v>5.3273990740740742E-3</v>
      </c>
      <c r="K157">
        <f>formatted!K157/formatted!K$2</f>
        <v>5.0853482758620693E-3</v>
      </c>
      <c r="L157">
        <f>formatted!L157/formatted!L$2</f>
        <v>5.8884291262135922E-3</v>
      </c>
      <c r="M157">
        <f>formatted!M157/formatted!M$2</f>
        <v>4.7514166666666668E-3</v>
      </c>
      <c r="N157">
        <f>formatted!N157/formatted!N$2</f>
        <v>4.8538973451327429E-3</v>
      </c>
      <c r="O157">
        <f>formatted!O157/formatted!O$2</f>
        <v>5.2961381355932204E-3</v>
      </c>
    </row>
    <row r="158" spans="1:15" x14ac:dyDescent="0.3">
      <c r="A158" t="s">
        <v>204</v>
      </c>
      <c r="B158" t="s">
        <v>204</v>
      </c>
      <c r="C158" t="s">
        <v>87</v>
      </c>
      <c r="D158">
        <f>formatted!D158/formatted!D$2</f>
        <v>5.484381355932203E-4</v>
      </c>
      <c r="E158">
        <f>formatted!E158/formatted!E$2</f>
        <v>7.5528399999999995E-4</v>
      </c>
      <c r="F158">
        <f>formatted!F158/formatted!F$2</f>
        <v>4.9620062500000002E-4</v>
      </c>
      <c r="G158">
        <f>formatted!G158/formatted!G$2</f>
        <v>7.0675000000000002E-4</v>
      </c>
      <c r="H158">
        <f>formatted!H158/formatted!H$2</f>
        <v>6.6103250000000004E-4</v>
      </c>
      <c r="I158">
        <f>formatted!I158/formatted!I$2</f>
        <v>7.1580672268907561E-4</v>
      </c>
      <c r="J158">
        <f>formatted!J158/formatted!J$2</f>
        <v>7.5816944444444441E-4</v>
      </c>
      <c r="K158">
        <f>formatted!K158/formatted!K$2</f>
        <v>5.2866724137931034E-4</v>
      </c>
      <c r="L158">
        <f>formatted!L158/formatted!L$2</f>
        <v>7.9911165048543692E-4</v>
      </c>
      <c r="M158">
        <f>formatted!M158/formatted!M$2</f>
        <v>7.4716759259259259E-4</v>
      </c>
      <c r="N158">
        <f>formatted!N158/formatted!N$2</f>
        <v>7.0440442477876105E-4</v>
      </c>
      <c r="O158">
        <f>formatted!O158/formatted!O$2</f>
        <v>6.5202457627118644E-4</v>
      </c>
    </row>
    <row r="159" spans="1:15" x14ac:dyDescent="0.3">
      <c r="A159" t="s">
        <v>210</v>
      </c>
      <c r="B159" t="s">
        <v>1468</v>
      </c>
      <c r="C159" t="s">
        <v>87</v>
      </c>
      <c r="D159">
        <f>formatted!D159/formatted!D$2</f>
        <v>4.7884745762711862E-4</v>
      </c>
      <c r="E159">
        <f>formatted!E159/formatted!E$2</f>
        <v>5.6321759999999996E-4</v>
      </c>
      <c r="F159">
        <f>formatted!F159/formatted!F$2</f>
        <v>3.9267125000000001E-4</v>
      </c>
      <c r="G159">
        <f>formatted!G159/formatted!G$2</f>
        <v>6.0709821428571432E-4</v>
      </c>
      <c r="H159">
        <f>formatted!H159/formatted!H$2</f>
        <v>5.4894416666666668E-4</v>
      </c>
      <c r="I159">
        <f>formatted!I159/formatted!I$2</f>
        <v>5.5542100840336129E-4</v>
      </c>
      <c r="J159">
        <f>formatted!J159/formatted!J$2</f>
        <v>6.2146944444444439E-4</v>
      </c>
      <c r="K159">
        <f>formatted!K159/formatted!K$2</f>
        <v>4.7013534482758619E-4</v>
      </c>
      <c r="L159">
        <f>formatted!L159/formatted!L$2</f>
        <v>8.4906504854368934E-4</v>
      </c>
      <c r="M159">
        <f>formatted!M159/formatted!M$2</f>
        <v>6.0114537037037042E-4</v>
      </c>
      <c r="N159">
        <f>formatted!N159/formatted!N$2</f>
        <v>5.8519469026548673E-4</v>
      </c>
      <c r="O159">
        <f>formatted!O159/formatted!O$2</f>
        <v>4.19964406779661E-4</v>
      </c>
    </row>
    <row r="160" spans="1:15" x14ac:dyDescent="0.3">
      <c r="A160" t="s">
        <v>105</v>
      </c>
      <c r="B160" t="s">
        <v>1469</v>
      </c>
      <c r="C160" t="s">
        <v>107</v>
      </c>
      <c r="D160">
        <f>formatted!D160/formatted!D$2</f>
        <v>3.7127966101694912E-5</v>
      </c>
      <c r="E160">
        <f>formatted!E160/formatted!E$2</f>
        <v>9.1305599999999995E-5</v>
      </c>
      <c r="F160">
        <f>formatted!F160/formatted!F$2</f>
        <v>2.9185624999999999E-5</v>
      </c>
      <c r="G160">
        <f>formatted!G160/formatted!G$2</f>
        <v>1.2969732142857144E-4</v>
      </c>
      <c r="H160">
        <f>formatted!H160/formatted!H$2</f>
        <v>3.4525833333333334E-5</v>
      </c>
      <c r="I160">
        <f>formatted!I160/formatted!I$2</f>
        <v>6.90672268907563E-5</v>
      </c>
      <c r="J160">
        <f>formatted!J160/formatted!J$2</f>
        <v>7.4337962962962967E-5</v>
      </c>
      <c r="K160">
        <f>formatted!K160/formatted!K$2</f>
        <v>5.1988793103448276E-5</v>
      </c>
      <c r="L160">
        <f>formatted!L160/formatted!L$2</f>
        <v>5.8966019417475729E-5</v>
      </c>
      <c r="M160">
        <f>formatted!M160/formatted!M$2</f>
        <v>3.1193518518518518E-5</v>
      </c>
      <c r="N160">
        <f>formatted!N160/formatted!N$2</f>
        <v>8.9248672566371679E-5</v>
      </c>
      <c r="O160">
        <f>formatted!O160/formatted!O$2</f>
        <v>8.6236440677966102E-5</v>
      </c>
    </row>
    <row r="161" spans="1:15" x14ac:dyDescent="0.3">
      <c r="A161" t="s">
        <v>253</v>
      </c>
      <c r="B161" t="s">
        <v>1470</v>
      </c>
      <c r="C161" t="s">
        <v>107</v>
      </c>
      <c r="D161">
        <f>formatted!D161/formatted!D$2</f>
        <v>2.3798813559322034E-4</v>
      </c>
      <c r="E161">
        <f>formatted!E161/formatted!E$2</f>
        <v>1.043288E-4</v>
      </c>
      <c r="F161">
        <f>formatted!F161/formatted!F$2</f>
        <v>1.1547437500000001E-4</v>
      </c>
      <c r="G161">
        <f>formatted!G161/formatted!G$2</f>
        <v>1.0721517857142857E-4</v>
      </c>
      <c r="H161">
        <f>formatted!H161/formatted!H$2</f>
        <v>7.6312500000000005E-5</v>
      </c>
      <c r="I161">
        <f>formatted!I161/formatted!I$2</f>
        <v>7.2334453781512599E-5</v>
      </c>
      <c r="J161">
        <f>formatted!J161/formatted!J$2</f>
        <v>7.368888888888889E-5</v>
      </c>
      <c r="K161">
        <f>formatted!K161/formatted!K$2</f>
        <v>6.7684482758620688E-5</v>
      </c>
      <c r="L161">
        <f>formatted!L161/formatted!L$2</f>
        <v>1.0208737864077671E-4</v>
      </c>
      <c r="M161">
        <f>formatted!M161/formatted!M$2</f>
        <v>4.4036111111111112E-5</v>
      </c>
      <c r="N161">
        <f>formatted!N161/formatted!N$2</f>
        <v>5.8083185840707961E-5</v>
      </c>
      <c r="O161">
        <f>formatted!O161/formatted!O$2</f>
        <v>7.8711864406779661E-5</v>
      </c>
    </row>
    <row r="162" spans="1:15" x14ac:dyDescent="0.3">
      <c r="A162" t="s">
        <v>253</v>
      </c>
      <c r="B162" t="s">
        <v>1470</v>
      </c>
      <c r="C162" t="s">
        <v>107</v>
      </c>
      <c r="D162">
        <f>formatted!D162/formatted!D$2</f>
        <v>5.6161864406779662E-5</v>
      </c>
      <c r="E162">
        <f>formatted!E162/formatted!E$2</f>
        <v>6.2151999999999997E-5</v>
      </c>
      <c r="F162">
        <f>formatted!F162/formatted!F$2</f>
        <v>6.3596875000000006E-5</v>
      </c>
      <c r="G162">
        <f>formatted!G162/formatted!G$2</f>
        <v>6.0432142857142857E-5</v>
      </c>
      <c r="H162">
        <f>formatted!H162/formatted!H$2</f>
        <v>5.3484166666666665E-5</v>
      </c>
      <c r="I162">
        <f>formatted!I162/formatted!I$2</f>
        <v>4.5189075630252099E-5</v>
      </c>
      <c r="J162">
        <f>formatted!J162/formatted!J$2</f>
        <v>7.7980555555555561E-5</v>
      </c>
      <c r="K162">
        <f>formatted!K162/formatted!K$2</f>
        <v>4.8623275862068965E-5</v>
      </c>
      <c r="L162">
        <f>formatted!L162/formatted!L$2</f>
        <v>7.2441747572815534E-5</v>
      </c>
      <c r="M162">
        <f>formatted!M162/formatted!M$2</f>
        <v>5.8396296296296297E-5</v>
      </c>
      <c r="N162">
        <f>formatted!N162/formatted!N$2</f>
        <v>4.492477876106195E-5</v>
      </c>
      <c r="O162">
        <f>formatted!O162/formatted!O$2</f>
        <v>5.1731355932203392E-5</v>
      </c>
    </row>
    <row r="163" spans="1:15" x14ac:dyDescent="0.3">
      <c r="A163" t="s">
        <v>198</v>
      </c>
      <c r="B163" t="s">
        <v>1471</v>
      </c>
      <c r="C163" t="s">
        <v>200</v>
      </c>
      <c r="D163">
        <f>formatted!D163/formatted!D$2</f>
        <v>2.521940677966102E-4</v>
      </c>
      <c r="E163">
        <f>formatted!E163/formatted!E$2</f>
        <v>4.4581360000000002E-4</v>
      </c>
      <c r="F163">
        <f>formatted!F163/formatted!F$2</f>
        <v>2.41018125E-4</v>
      </c>
      <c r="G163">
        <f>formatted!G163/formatted!G$2</f>
        <v>4.1338660714285716E-4</v>
      </c>
      <c r="H163">
        <f>formatted!H163/formatted!H$2</f>
        <v>1.2651749999999999E-4</v>
      </c>
      <c r="I163">
        <f>formatted!I163/formatted!I$2</f>
        <v>2.7372184873949578E-4</v>
      </c>
      <c r="J163">
        <f>formatted!J163/formatted!J$2</f>
        <v>2.9974999999999999E-4</v>
      </c>
      <c r="K163">
        <f>formatted!K163/formatted!K$2</f>
        <v>2.5662758620689655E-4</v>
      </c>
      <c r="L163">
        <f>formatted!L163/formatted!L$2</f>
        <v>1.5875048543689319E-4</v>
      </c>
      <c r="M163">
        <f>formatted!M163/formatted!M$2</f>
        <v>2.8839074074074074E-4</v>
      </c>
      <c r="N163">
        <f>formatted!N163/formatted!N$2</f>
        <v>5.024884955752212E-4</v>
      </c>
      <c r="O163">
        <f>formatted!O163/formatted!O$2</f>
        <v>6.3241525423728812E-4</v>
      </c>
    </row>
    <row r="164" spans="1:15" x14ac:dyDescent="0.3">
      <c r="A164" t="s">
        <v>216</v>
      </c>
      <c r="B164" t="s">
        <v>1472</v>
      </c>
      <c r="C164" t="s">
        <v>200</v>
      </c>
      <c r="D164">
        <f>formatted!D164/formatted!D$2</f>
        <v>3.945683898305085E-3</v>
      </c>
      <c r="E164">
        <f>formatted!E164/formatted!E$2</f>
        <v>5.5638255999999999E-3</v>
      </c>
      <c r="F164">
        <f>formatted!F164/formatted!F$2</f>
        <v>4.3672218749999997E-3</v>
      </c>
      <c r="G164">
        <f>formatted!G164/formatted!G$2</f>
        <v>4.2967875000000004E-3</v>
      </c>
      <c r="H164">
        <f>formatted!H164/formatted!H$2</f>
        <v>4.8007666666666669E-3</v>
      </c>
      <c r="I164">
        <f>formatted!I164/formatted!I$2</f>
        <v>4.2859907563025214E-3</v>
      </c>
      <c r="J164">
        <f>formatted!J164/formatted!J$2</f>
        <v>4.0638212962962961E-3</v>
      </c>
      <c r="K164">
        <f>formatted!K164/formatted!K$2</f>
        <v>4.4656258620689657E-3</v>
      </c>
      <c r="L164">
        <f>formatted!L164/formatted!L$2</f>
        <v>4.2600679611650488E-3</v>
      </c>
      <c r="M164">
        <f>formatted!M164/formatted!M$2</f>
        <v>4.303412037037037E-3</v>
      </c>
      <c r="N164">
        <f>formatted!N164/formatted!N$2</f>
        <v>4.2143769911504427E-3</v>
      </c>
      <c r="O164">
        <f>formatted!O164/formatted!O$2</f>
        <v>3.9493288135593217E-3</v>
      </c>
    </row>
    <row r="165" spans="1:15" x14ac:dyDescent="0.3">
      <c r="A165" t="s">
        <v>216</v>
      </c>
      <c r="B165" t="s">
        <v>1472</v>
      </c>
      <c r="C165" t="s">
        <v>200</v>
      </c>
      <c r="D165">
        <f>formatted!D165/formatted!D$2</f>
        <v>1.4544576271186441E-3</v>
      </c>
      <c r="E165">
        <f>formatted!E165/formatted!E$2</f>
        <v>1.6151480000000001E-3</v>
      </c>
      <c r="F165">
        <f>formatted!F165/formatted!F$2</f>
        <v>1.4322162499999999E-3</v>
      </c>
      <c r="G165">
        <f>formatted!G165/formatted!G$2</f>
        <v>2.2639812499999998E-3</v>
      </c>
      <c r="H165">
        <f>formatted!H165/formatted!H$2</f>
        <v>2.2178333333333334E-3</v>
      </c>
      <c r="I165">
        <f>formatted!I165/formatted!I$2</f>
        <v>2.1518857142857144E-3</v>
      </c>
      <c r="J165">
        <f>formatted!J165/formatted!J$2</f>
        <v>2.0299083333333331E-3</v>
      </c>
      <c r="K165">
        <f>formatted!K165/formatted!K$2</f>
        <v>1.9010689655172414E-3</v>
      </c>
      <c r="L165">
        <f>formatted!L165/formatted!L$2</f>
        <v>2.2046203883495145E-3</v>
      </c>
      <c r="M165">
        <f>formatted!M165/formatted!M$2</f>
        <v>2.2187685185185184E-3</v>
      </c>
      <c r="N165">
        <f>formatted!N165/formatted!N$2</f>
        <v>2.204861946902655E-3</v>
      </c>
      <c r="O165">
        <f>formatted!O165/formatted!O$2</f>
        <v>2.1012677966101693E-3</v>
      </c>
    </row>
    <row r="166" spans="1:15" x14ac:dyDescent="0.3">
      <c r="A166" t="s">
        <v>224</v>
      </c>
      <c r="B166" t="s">
        <v>1473</v>
      </c>
      <c r="C166" t="s">
        <v>200</v>
      </c>
      <c r="D166">
        <f>formatted!D166/formatted!D$2</f>
        <v>4.1141525423728815E-5</v>
      </c>
      <c r="E166">
        <f>formatted!E166/formatted!E$2</f>
        <v>1.5151760000000001E-4</v>
      </c>
      <c r="F166">
        <f>formatted!F166/formatted!F$2</f>
        <v>1.14040625E-4</v>
      </c>
      <c r="G166">
        <f>formatted!G166/formatted!G$2</f>
        <v>1.3858214285714286E-4</v>
      </c>
      <c r="H166">
        <f>formatted!H166/formatted!H$2</f>
        <v>8.7173333333333334E-5</v>
      </c>
      <c r="I166">
        <f>formatted!I166/formatted!I$2</f>
        <v>6.4696638655462179E-5</v>
      </c>
      <c r="J166">
        <f>formatted!J166/formatted!J$2</f>
        <v>1.1427407407407407E-4</v>
      </c>
      <c r="K166">
        <f>formatted!K166/formatted!K$2</f>
        <v>8.9497413793103447E-5</v>
      </c>
      <c r="L166">
        <f>formatted!L166/formatted!L$2</f>
        <v>1.0005728155339806E-4</v>
      </c>
      <c r="M166">
        <f>formatted!M166/formatted!M$2</f>
        <v>1.1629351851851852E-4</v>
      </c>
      <c r="N166">
        <f>formatted!N166/formatted!N$2</f>
        <v>1.3906814159292036E-4</v>
      </c>
      <c r="O166">
        <f>formatted!O166/formatted!O$2</f>
        <v>1.9373559322033898E-4</v>
      </c>
    </row>
    <row r="167" spans="1:15" x14ac:dyDescent="0.3">
      <c r="A167" t="s">
        <v>229</v>
      </c>
      <c r="B167" t="s">
        <v>1474</v>
      </c>
      <c r="C167" t="s">
        <v>200</v>
      </c>
      <c r="D167">
        <f>formatted!D167/formatted!D$2</f>
        <v>2.0435847457627118E-4</v>
      </c>
      <c r="E167">
        <f>formatted!E167/formatted!E$2</f>
        <v>1.454824E-4</v>
      </c>
      <c r="F167">
        <f>formatted!F167/formatted!F$2</f>
        <v>3.4903125000000003E-5</v>
      </c>
      <c r="G167">
        <f>formatted!G167/formatted!G$2</f>
        <v>1.8543928571428572E-4</v>
      </c>
      <c r="H167">
        <f>formatted!H167/formatted!H$2</f>
        <v>2.3279416666666667E-4</v>
      </c>
      <c r="I167">
        <f>formatted!I167/formatted!I$2</f>
        <v>2.674596638655462E-4</v>
      </c>
      <c r="J167">
        <f>formatted!J167/formatted!J$2</f>
        <v>1.6243425925925925E-4</v>
      </c>
      <c r="K167">
        <f>formatted!K167/formatted!K$2</f>
        <v>2.2033103448275862E-4</v>
      </c>
      <c r="L167">
        <f>formatted!L167/formatted!L$2</f>
        <v>1.4298737864077671E-4</v>
      </c>
      <c r="M167">
        <f>formatted!M167/formatted!M$2</f>
        <v>3.6620000000000001E-4</v>
      </c>
      <c r="N167">
        <f>formatted!N167/formatted!N$2</f>
        <v>3.2374601769911504E-4</v>
      </c>
      <c r="O167">
        <f>formatted!O167/formatted!O$2</f>
        <v>1.1387627118644067E-4</v>
      </c>
    </row>
    <row r="168" spans="1:15" x14ac:dyDescent="0.3">
      <c r="A168" t="s">
        <v>235</v>
      </c>
      <c r="B168" t="s">
        <v>1475</v>
      </c>
      <c r="C168" t="s">
        <v>200</v>
      </c>
      <c r="D168">
        <f>formatted!D168/formatted!D$2</f>
        <v>8.2054322033898303E-4</v>
      </c>
      <c r="E168">
        <f>formatted!E168/formatted!E$2</f>
        <v>7.7522880000000004E-4</v>
      </c>
      <c r="F168">
        <f>formatted!F168/formatted!F$2</f>
        <v>8.1240749999999997E-4</v>
      </c>
      <c r="G168">
        <f>formatted!G168/formatted!G$2</f>
        <v>1.1243196428571429E-3</v>
      </c>
      <c r="H168">
        <f>formatted!H168/formatted!H$2</f>
        <v>1.0489558333333334E-3</v>
      </c>
      <c r="I168">
        <f>formatted!I168/formatted!I$2</f>
        <v>1.0478907563025209E-3</v>
      </c>
      <c r="J168">
        <f>formatted!J168/formatted!J$2</f>
        <v>1.2016046296296297E-3</v>
      </c>
      <c r="K168">
        <f>formatted!K168/formatted!K$2</f>
        <v>1.0465870689655172E-3</v>
      </c>
      <c r="L168">
        <f>formatted!L168/formatted!L$2</f>
        <v>1.2396708737864078E-3</v>
      </c>
      <c r="M168">
        <f>formatted!M168/formatted!M$2</f>
        <v>1.0020472222222222E-3</v>
      </c>
      <c r="N168">
        <f>formatted!N168/formatted!N$2</f>
        <v>9.8502389380530973E-4</v>
      </c>
      <c r="O168">
        <f>formatted!O168/formatted!O$2</f>
        <v>9.3349576271186438E-4</v>
      </c>
    </row>
    <row r="169" spans="1:15" x14ac:dyDescent="0.3">
      <c r="A169" t="s">
        <v>240</v>
      </c>
      <c r="B169" t="s">
        <v>1476</v>
      </c>
      <c r="C169" t="s">
        <v>200</v>
      </c>
      <c r="D169">
        <f>formatted!D169/formatted!D$2</f>
        <v>6.6633898305084747E-5</v>
      </c>
      <c r="E169">
        <f>formatted!E169/formatted!E$2</f>
        <v>1.609336E-4</v>
      </c>
      <c r="F169">
        <f>formatted!F169/formatted!F$2</f>
        <v>1.4653625000000001E-4</v>
      </c>
      <c r="G169">
        <f>formatted!G169/formatted!G$2</f>
        <v>1.2733392857142858E-4</v>
      </c>
      <c r="H169">
        <f>formatted!H169/formatted!H$2</f>
        <v>8.5705833333333335E-5</v>
      </c>
      <c r="I169">
        <f>formatted!I169/formatted!I$2</f>
        <v>5.2575630252100838E-5</v>
      </c>
      <c r="J169">
        <f>formatted!J169/formatted!J$2</f>
        <v>7.3312037037037031E-5</v>
      </c>
      <c r="K169">
        <f>formatted!K169/formatted!K$2</f>
        <v>1.5334568965517242E-4</v>
      </c>
      <c r="L169">
        <f>formatted!L169/formatted!L$2</f>
        <v>9.8833009708737863E-5</v>
      </c>
      <c r="M169">
        <f>formatted!M169/formatted!M$2</f>
        <v>5.8093518518518521E-5</v>
      </c>
      <c r="N169">
        <f>formatted!N169/formatted!N$2</f>
        <v>7.5996460176991153E-5</v>
      </c>
      <c r="O169">
        <f>formatted!O169/formatted!O$2</f>
        <v>7.4666101694915258E-5</v>
      </c>
    </row>
    <row r="170" spans="1:15" x14ac:dyDescent="0.3">
      <c r="A170" t="s">
        <v>245</v>
      </c>
      <c r="B170" t="s">
        <v>1477</v>
      </c>
      <c r="C170" t="s">
        <v>200</v>
      </c>
      <c r="D170">
        <f>formatted!D170/formatted!D$2</f>
        <v>2.3058898305084745E-4</v>
      </c>
      <c r="E170">
        <f>formatted!E170/formatted!E$2</f>
        <v>5.517632E-4</v>
      </c>
      <c r="F170">
        <f>formatted!F170/formatted!F$2</f>
        <v>6.1122812500000005E-4</v>
      </c>
      <c r="G170">
        <f>formatted!G170/formatted!G$2</f>
        <v>5.7457500000000002E-4</v>
      </c>
      <c r="H170">
        <f>formatted!H170/formatted!H$2</f>
        <v>1.1656500000000001E-4</v>
      </c>
      <c r="I170">
        <f>formatted!I170/formatted!I$2</f>
        <v>3.0031764705882355E-4</v>
      </c>
      <c r="J170">
        <f>formatted!J170/formatted!J$2</f>
        <v>2.8036018518518517E-4</v>
      </c>
      <c r="K170">
        <f>formatted!K170/formatted!K$2</f>
        <v>2.5571810344827587E-4</v>
      </c>
      <c r="L170">
        <f>formatted!L170/formatted!L$2</f>
        <v>3.2437669902912622E-4</v>
      </c>
      <c r="M170">
        <f>formatted!M170/formatted!M$2</f>
        <v>2.3276296296296297E-4</v>
      </c>
      <c r="N170">
        <f>formatted!N170/formatted!N$2</f>
        <v>3.5099115044247785E-4</v>
      </c>
      <c r="O170">
        <f>formatted!O170/formatted!O$2</f>
        <v>5.1788644067796608E-4</v>
      </c>
    </row>
    <row r="171" spans="1:15" x14ac:dyDescent="0.3">
      <c r="A171" t="s">
        <v>245</v>
      </c>
      <c r="B171" t="s">
        <v>1477</v>
      </c>
      <c r="C171" t="s">
        <v>200</v>
      </c>
      <c r="D171">
        <f>formatted!D171/formatted!D$2</f>
        <v>1.3680483050847458E-3</v>
      </c>
      <c r="E171">
        <f>formatted!E171/formatted!E$2</f>
        <v>3.1989271999999999E-3</v>
      </c>
      <c r="F171">
        <f>formatted!F171/formatted!F$2</f>
        <v>2.164944375E-3</v>
      </c>
      <c r="G171">
        <f>formatted!G171/formatted!G$2</f>
        <v>2.0711544642857144E-3</v>
      </c>
      <c r="H171">
        <f>formatted!H171/formatted!H$2</f>
        <v>8.0449916666666666E-4</v>
      </c>
      <c r="I171">
        <f>formatted!I171/formatted!I$2</f>
        <v>1.4870579831932774E-3</v>
      </c>
      <c r="J171">
        <f>formatted!J171/formatted!J$2</f>
        <v>1.6495074074074074E-3</v>
      </c>
      <c r="K171">
        <f>formatted!K171/formatted!K$2</f>
        <v>1.4473474137931034E-3</v>
      </c>
      <c r="L171">
        <f>formatted!L171/formatted!L$2</f>
        <v>1.6891466019417476E-3</v>
      </c>
      <c r="M171">
        <f>formatted!M171/formatted!M$2</f>
        <v>1.6523814814814815E-3</v>
      </c>
      <c r="N171">
        <f>formatted!N171/formatted!N$2</f>
        <v>1.9701176991150445E-3</v>
      </c>
      <c r="O171">
        <f>formatted!O171/formatted!O$2</f>
        <v>2.2468533898305086E-3</v>
      </c>
    </row>
    <row r="172" spans="1:15" x14ac:dyDescent="0.3">
      <c r="A172" t="s">
        <v>245</v>
      </c>
      <c r="B172" t="s">
        <v>1477</v>
      </c>
      <c r="C172" t="s">
        <v>200</v>
      </c>
      <c r="D172">
        <f>formatted!D172/formatted!D$2</f>
        <v>2.7603389830508474E-4</v>
      </c>
      <c r="E172">
        <f>formatted!E172/formatted!E$2</f>
        <v>5.6385280000000005E-4</v>
      </c>
      <c r="F172">
        <f>formatted!F172/formatted!F$2</f>
        <v>4.6502562499999998E-4</v>
      </c>
      <c r="G172">
        <f>formatted!G172/formatted!G$2</f>
        <v>5.7936874999999996E-4</v>
      </c>
      <c r="H172">
        <f>formatted!H172/formatted!H$2</f>
        <v>3.3908416666666665E-4</v>
      </c>
      <c r="I172">
        <f>formatted!I172/formatted!I$2</f>
        <v>3.3453445378151263E-4</v>
      </c>
      <c r="J172">
        <f>formatted!J172/formatted!J$2</f>
        <v>4.3923518518518517E-4</v>
      </c>
      <c r="K172">
        <f>formatted!K172/formatted!K$2</f>
        <v>3.5908793103448276E-4</v>
      </c>
      <c r="L172">
        <f>formatted!L172/formatted!L$2</f>
        <v>4.2840388349514564E-4</v>
      </c>
      <c r="M172">
        <f>formatted!M172/formatted!M$2</f>
        <v>4.2699259259259257E-4</v>
      </c>
      <c r="N172">
        <f>formatted!N172/formatted!N$2</f>
        <v>4.877920353982301E-4</v>
      </c>
      <c r="O172">
        <f>formatted!O172/formatted!O$2</f>
        <v>6.31964406779661E-4</v>
      </c>
    </row>
    <row r="173" spans="1:15" x14ac:dyDescent="0.3">
      <c r="A173" t="s">
        <v>829</v>
      </c>
      <c r="B173" t="s">
        <v>1478</v>
      </c>
      <c r="C173" t="s">
        <v>831</v>
      </c>
      <c r="D173">
        <f>formatted!D173/formatted!D$2</f>
        <v>8.1944915254237295E-5</v>
      </c>
      <c r="E173">
        <f>formatted!E173/formatted!E$2</f>
        <v>1.181208E-4</v>
      </c>
      <c r="F173">
        <f>formatted!F173/formatted!F$2</f>
        <v>1.01845E-4</v>
      </c>
      <c r="G173">
        <f>formatted!G173/formatted!G$2</f>
        <v>5.580982142857143E-5</v>
      </c>
      <c r="H173">
        <f>formatted!H173/formatted!H$2</f>
        <v>8.4293333333333335E-5</v>
      </c>
      <c r="I173">
        <f>formatted!I173/formatted!I$2</f>
        <v>1.0827899159663866E-4</v>
      </c>
      <c r="J173">
        <f>formatted!J173/formatted!J$2</f>
        <v>6.2861111111111109E-5</v>
      </c>
      <c r="K173">
        <f>formatted!K173/formatted!K$2</f>
        <v>3.5412068965517242E-5</v>
      </c>
      <c r="L173">
        <f>formatted!L173/formatted!L$2</f>
        <v>4.791359223300971E-5</v>
      </c>
      <c r="M173">
        <f>formatted!M173/formatted!M$2</f>
        <v>1.7771296296296295E-5</v>
      </c>
      <c r="N173">
        <f>formatted!N173/formatted!N$2</f>
        <v>5.2546017699115043E-5</v>
      </c>
      <c r="O173">
        <f>formatted!O173/formatted!O$2</f>
        <v>5.7867796610169492E-5</v>
      </c>
    </row>
    <row r="174" spans="1:15" x14ac:dyDescent="0.3">
      <c r="A174" t="s">
        <v>835</v>
      </c>
      <c r="B174" t="s">
        <v>1479</v>
      </c>
      <c r="C174" t="s">
        <v>831</v>
      </c>
      <c r="D174">
        <f>formatted!D174/formatted!D$2</f>
        <v>4.2761016949152544E-5</v>
      </c>
      <c r="E174">
        <f>formatted!E174/formatted!E$2</f>
        <v>1.182816E-4</v>
      </c>
      <c r="F174">
        <f>formatted!F174/formatted!F$2</f>
        <v>9.9968125000000004E-5</v>
      </c>
      <c r="G174">
        <f>formatted!G174/formatted!G$2</f>
        <v>7.3414285714285712E-5</v>
      </c>
      <c r="H174">
        <f>formatted!H174/formatted!H$2</f>
        <v>1.4464166666666666E-5</v>
      </c>
      <c r="I174">
        <f>formatted!I174/formatted!I$2</f>
        <v>4.8328571428571428E-5</v>
      </c>
      <c r="J174">
        <f>formatted!J174/formatted!J$2</f>
        <v>7.1187962962962958E-5</v>
      </c>
      <c r="K174">
        <f>formatted!K174/formatted!K$2</f>
        <v>5.7688793103448273E-5</v>
      </c>
      <c r="L174">
        <f>formatted!L174/formatted!L$2</f>
        <v>3.3611650485436891E-5</v>
      </c>
      <c r="M174">
        <f>formatted!M174/formatted!M$2</f>
        <v>3.4713888888888891E-5</v>
      </c>
      <c r="N174">
        <f>formatted!N174/formatted!N$2</f>
        <v>3.9627433628318581E-5</v>
      </c>
      <c r="O174">
        <f>formatted!O174/formatted!O$2</f>
        <v>2.9892372881355931E-5</v>
      </c>
    </row>
    <row r="175" spans="1:15" x14ac:dyDescent="0.3">
      <c r="A175" t="s">
        <v>840</v>
      </c>
      <c r="B175" t="s">
        <v>1480</v>
      </c>
      <c r="C175" t="s">
        <v>831</v>
      </c>
      <c r="D175">
        <f>formatted!D175/formatted!D$2</f>
        <v>2.0067796610169491E-5</v>
      </c>
      <c r="E175">
        <f>formatted!E175/formatted!E$2</f>
        <v>4.9213599999999999E-5</v>
      </c>
      <c r="F175">
        <f>formatted!F175/formatted!F$2</f>
        <v>5.6449375E-5</v>
      </c>
      <c r="G175">
        <f>formatted!G175/formatted!G$2</f>
        <v>8.4183035714285713E-5</v>
      </c>
      <c r="H175">
        <f>formatted!H175/formatted!H$2</f>
        <v>5.2633333333333336E-5</v>
      </c>
      <c r="I175">
        <f>formatted!I175/formatted!I$2</f>
        <v>3.8363865546218484E-5</v>
      </c>
      <c r="J175">
        <f>formatted!J175/formatted!J$2</f>
        <v>1.0146944444444445E-4</v>
      </c>
      <c r="K175">
        <f>formatted!K175/formatted!K$2</f>
        <v>4.3982758620689657E-5</v>
      </c>
      <c r="L175">
        <f>formatted!L175/formatted!L$2</f>
        <v>5.0310679611650482E-5</v>
      </c>
      <c r="M175">
        <f>formatted!M175/formatted!M$2</f>
        <v>6.6624074074074068E-5</v>
      </c>
      <c r="N175">
        <f>formatted!N175/formatted!N$2</f>
        <v>6.2199115044247788E-5</v>
      </c>
      <c r="O175">
        <f>formatted!O175/formatted!O$2</f>
        <v>9.1448305084745765E-5</v>
      </c>
    </row>
    <row r="176" spans="1:15" x14ac:dyDescent="0.3">
      <c r="A176" t="s">
        <v>845</v>
      </c>
      <c r="B176" t="s">
        <v>1481</v>
      </c>
      <c r="C176" t="s">
        <v>831</v>
      </c>
      <c r="D176">
        <f>formatted!D176/formatted!D$2</f>
        <v>0</v>
      </c>
      <c r="E176">
        <f>formatted!E176/formatted!E$2</f>
        <v>0</v>
      </c>
      <c r="F176">
        <f>formatted!F176/formatted!F$2</f>
        <v>0</v>
      </c>
      <c r="G176">
        <f>formatted!G176/formatted!G$2</f>
        <v>0</v>
      </c>
      <c r="H176">
        <f>formatted!H176/formatted!H$2</f>
        <v>0</v>
      </c>
      <c r="I176">
        <f>formatted!I176/formatted!I$2</f>
        <v>0</v>
      </c>
      <c r="J176">
        <f>formatted!J176/formatted!J$2</f>
        <v>6.006388888888889E-5</v>
      </c>
      <c r="K176">
        <f>formatted!K176/formatted!K$2</f>
        <v>2.630603448275862E-5</v>
      </c>
      <c r="L176">
        <f>formatted!L176/formatted!L$2</f>
        <v>6.8675728155339805E-5</v>
      </c>
      <c r="M176">
        <f>formatted!M176/formatted!M$2</f>
        <v>2.3873148148148148E-5</v>
      </c>
      <c r="N176">
        <f>formatted!N176/formatted!N$2</f>
        <v>2.3480530973451326E-5</v>
      </c>
      <c r="O176">
        <f>formatted!O176/formatted!O$2</f>
        <v>5.2652542372881358E-5</v>
      </c>
    </row>
    <row r="177" spans="1:15" x14ac:dyDescent="0.3">
      <c r="A177" t="s">
        <v>850</v>
      </c>
      <c r="B177" t="s">
        <v>1482</v>
      </c>
      <c r="C177" t="s">
        <v>831</v>
      </c>
      <c r="D177">
        <f>formatted!D177/formatted!D$2</f>
        <v>6.908474576271187E-5</v>
      </c>
      <c r="E177">
        <f>formatted!E177/formatted!E$2</f>
        <v>8.1613599999999994E-5</v>
      </c>
      <c r="F177">
        <f>formatted!F177/formatted!F$2</f>
        <v>8.0305624999999994E-5</v>
      </c>
      <c r="G177">
        <f>formatted!G177/formatted!G$2</f>
        <v>6.5818749999999997E-5</v>
      </c>
      <c r="H177">
        <f>formatted!H177/formatted!H$2</f>
        <v>2.0883333333333334E-5</v>
      </c>
      <c r="I177">
        <f>formatted!I177/formatted!I$2</f>
        <v>3.9581512605042017E-5</v>
      </c>
      <c r="J177">
        <f>formatted!J177/formatted!J$2</f>
        <v>4.3366666666666666E-5</v>
      </c>
      <c r="K177">
        <f>formatted!K177/formatted!K$2</f>
        <v>9.6670689655172415E-5</v>
      </c>
      <c r="L177">
        <f>formatted!L177/formatted!L$2</f>
        <v>5.3966019417475729E-5</v>
      </c>
      <c r="M177">
        <f>formatted!M177/formatted!M$2</f>
        <v>6.4648148148148149E-5</v>
      </c>
      <c r="N177">
        <f>formatted!N177/formatted!N$2</f>
        <v>6.4247787610619475E-5</v>
      </c>
      <c r="O177">
        <f>formatted!O177/formatted!O$2</f>
        <v>5.9011864406779663E-5</v>
      </c>
    </row>
    <row r="178" spans="1:15" x14ac:dyDescent="0.3">
      <c r="A178" t="s">
        <v>850</v>
      </c>
      <c r="B178" t="s">
        <v>1482</v>
      </c>
      <c r="C178" t="s">
        <v>831</v>
      </c>
      <c r="D178">
        <f>formatted!D178/formatted!D$2</f>
        <v>8.6165254237288136E-5</v>
      </c>
      <c r="E178">
        <f>formatted!E178/formatted!E$2</f>
        <v>1.109704E-4</v>
      </c>
      <c r="F178">
        <f>formatted!F178/formatted!F$2</f>
        <v>1.18058125E-4</v>
      </c>
      <c r="G178">
        <f>formatted!G178/formatted!G$2</f>
        <v>1.3832589285714286E-4</v>
      </c>
      <c r="H178">
        <f>formatted!H178/formatted!H$2</f>
        <v>1.2985583333333334E-4</v>
      </c>
      <c r="I178">
        <f>formatted!I178/formatted!I$2</f>
        <v>9.8461344537815126E-5</v>
      </c>
      <c r="J178">
        <f>formatted!J178/formatted!J$2</f>
        <v>1.7109166666666667E-4</v>
      </c>
      <c r="K178">
        <f>formatted!K178/formatted!K$2</f>
        <v>1.4868103448275862E-4</v>
      </c>
      <c r="L178">
        <f>formatted!L178/formatted!L$2</f>
        <v>1.0047961165048544E-4</v>
      </c>
      <c r="M178">
        <f>formatted!M178/formatted!M$2</f>
        <v>9.9957407407407403E-5</v>
      </c>
      <c r="N178">
        <f>formatted!N178/formatted!N$2</f>
        <v>1.2029469026548672E-4</v>
      </c>
      <c r="O178">
        <f>formatted!O178/formatted!O$2</f>
        <v>1.4303389830508473E-4</v>
      </c>
    </row>
    <row r="179" spans="1:15" x14ac:dyDescent="0.3">
      <c r="A179" t="s">
        <v>856</v>
      </c>
      <c r="B179" t="s">
        <v>1483</v>
      </c>
      <c r="C179" t="s">
        <v>831</v>
      </c>
      <c r="D179">
        <f>formatted!D179/formatted!D$2</f>
        <v>4.9066101694915253E-5</v>
      </c>
      <c r="E179">
        <f>formatted!E179/formatted!E$2</f>
        <v>6.0258399999999999E-5</v>
      </c>
      <c r="F179">
        <f>formatted!F179/formatted!F$2</f>
        <v>8.2628124999999998E-5</v>
      </c>
      <c r="G179">
        <f>formatted!G179/formatted!G$2</f>
        <v>7.9465178571428571E-5</v>
      </c>
      <c r="H179">
        <f>formatted!H179/formatted!H$2</f>
        <v>1.7947500000000001E-5</v>
      </c>
      <c r="I179">
        <f>formatted!I179/formatted!I$2</f>
        <v>7.5110924369747905E-5</v>
      </c>
      <c r="J179">
        <f>formatted!J179/formatted!J$2</f>
        <v>1.0585462962962964E-4</v>
      </c>
      <c r="K179">
        <f>formatted!K179/formatted!K$2</f>
        <v>5.1336206896551721E-5</v>
      </c>
      <c r="L179">
        <f>formatted!L179/formatted!L$2</f>
        <v>1.0332815533980582E-4</v>
      </c>
      <c r="M179">
        <f>formatted!M179/formatted!M$2</f>
        <v>4.8053703703703702E-5</v>
      </c>
      <c r="N179">
        <f>formatted!N179/formatted!N$2</f>
        <v>5.8812389380530971E-5</v>
      </c>
      <c r="O179">
        <f>formatted!O179/formatted!O$2</f>
        <v>5.5165254237288134E-5</v>
      </c>
    </row>
    <row r="180" spans="1:15" x14ac:dyDescent="0.3">
      <c r="A180" t="s">
        <v>856</v>
      </c>
      <c r="B180" t="s">
        <v>1483</v>
      </c>
      <c r="C180" t="s">
        <v>831</v>
      </c>
      <c r="D180">
        <f>formatted!D180/formatted!D$2</f>
        <v>4.8074576271186438E-5</v>
      </c>
      <c r="E180">
        <f>formatted!E180/formatted!E$2</f>
        <v>3.6910399999999998E-5</v>
      </c>
      <c r="F180">
        <f>formatted!F180/formatted!F$2</f>
        <v>5.7478125000000003E-5</v>
      </c>
      <c r="G180">
        <f>formatted!G180/formatted!G$2</f>
        <v>3.0443750000000001E-5</v>
      </c>
      <c r="H180">
        <f>formatted!H180/formatted!H$2</f>
        <v>2.21425E-5</v>
      </c>
      <c r="I180">
        <f>formatted!I180/formatted!I$2</f>
        <v>3.0579831932773112E-5</v>
      </c>
      <c r="J180">
        <f>formatted!J180/formatted!J$2</f>
        <v>4.3256481481481482E-5</v>
      </c>
      <c r="K180">
        <f>formatted!K180/formatted!K$2</f>
        <v>1.6159482758620689E-5</v>
      </c>
      <c r="L180">
        <f>formatted!L180/formatted!L$2</f>
        <v>2.8663106796116506E-5</v>
      </c>
      <c r="M180">
        <f>formatted!M180/formatted!M$2</f>
        <v>3.8942592592592592E-5</v>
      </c>
      <c r="N180">
        <f>formatted!N180/formatted!N$2</f>
        <v>6.7823008849557525E-5</v>
      </c>
      <c r="O180">
        <f>formatted!O180/formatted!O$2</f>
        <v>2.6157627118644066E-5</v>
      </c>
    </row>
    <row r="181" spans="1:15" x14ac:dyDescent="0.3">
      <c r="A181" t="s">
        <v>862</v>
      </c>
      <c r="B181" t="s">
        <v>1484</v>
      </c>
      <c r="C181" t="s">
        <v>831</v>
      </c>
      <c r="D181">
        <f>formatted!D181/formatted!D$2</f>
        <v>1.2652033898305086E-4</v>
      </c>
      <c r="E181">
        <f>formatted!E181/formatted!E$2</f>
        <v>8.2491999999999996E-5</v>
      </c>
      <c r="F181">
        <f>formatted!F181/formatted!F$2</f>
        <v>8.3176875000000005E-5</v>
      </c>
      <c r="G181">
        <f>formatted!G181/formatted!G$2</f>
        <v>2.3723839285714286E-4</v>
      </c>
      <c r="H181">
        <f>formatted!H181/formatted!H$2</f>
        <v>1.685225E-4</v>
      </c>
      <c r="I181">
        <f>formatted!I181/formatted!I$2</f>
        <v>2.8635966386554622E-4</v>
      </c>
      <c r="J181">
        <f>formatted!J181/formatted!J$2</f>
        <v>0</v>
      </c>
      <c r="K181">
        <f>formatted!K181/formatted!K$2</f>
        <v>0</v>
      </c>
      <c r="L181">
        <f>formatted!L181/formatted!L$2</f>
        <v>0</v>
      </c>
      <c r="M181">
        <f>formatted!M181/formatted!M$2</f>
        <v>0</v>
      </c>
      <c r="N181">
        <f>formatted!N181/formatted!N$2</f>
        <v>0</v>
      </c>
      <c r="O181">
        <f>formatted!O181/formatted!O$2</f>
        <v>0</v>
      </c>
    </row>
    <row r="182" spans="1:15" x14ac:dyDescent="0.3">
      <c r="A182" t="s">
        <v>874</v>
      </c>
      <c r="B182" t="s">
        <v>1485</v>
      </c>
      <c r="C182" t="s">
        <v>831</v>
      </c>
      <c r="D182">
        <f>formatted!D182/formatted!D$2</f>
        <v>1.5210423728813558E-4</v>
      </c>
      <c r="E182">
        <f>formatted!E182/formatted!E$2</f>
        <v>1.704528E-4</v>
      </c>
      <c r="F182">
        <f>formatted!F182/formatted!F$2</f>
        <v>1.9487062500000001E-4</v>
      </c>
      <c r="G182">
        <f>formatted!G182/formatted!G$2</f>
        <v>1.9493035714285715E-4</v>
      </c>
      <c r="H182">
        <f>formatted!H182/formatted!H$2</f>
        <v>2.4085083333333333E-4</v>
      </c>
      <c r="I182">
        <f>formatted!I182/formatted!I$2</f>
        <v>1.3041176470588237E-4</v>
      </c>
      <c r="J182">
        <f>formatted!J182/formatted!J$2</f>
        <v>0</v>
      </c>
      <c r="K182">
        <f>formatted!K182/formatted!K$2</f>
        <v>0</v>
      </c>
      <c r="L182">
        <f>formatted!L182/formatted!L$2</f>
        <v>0</v>
      </c>
      <c r="M182">
        <f>formatted!M182/formatted!M$2</f>
        <v>0</v>
      </c>
      <c r="N182">
        <f>formatted!N182/formatted!N$2</f>
        <v>0</v>
      </c>
      <c r="O182">
        <f>formatted!O182/formatted!O$2</f>
        <v>0</v>
      </c>
    </row>
    <row r="183" spans="1:15" x14ac:dyDescent="0.3">
      <c r="A183" t="s">
        <v>879</v>
      </c>
      <c r="B183" t="s">
        <v>1486</v>
      </c>
      <c r="C183" t="s">
        <v>831</v>
      </c>
      <c r="D183">
        <f>formatted!D183/formatted!D$2</f>
        <v>1.5449830508474575E-4</v>
      </c>
      <c r="E183">
        <f>formatted!E183/formatted!E$2</f>
        <v>2.1864479999999999E-4</v>
      </c>
      <c r="F183">
        <f>formatted!F183/formatted!F$2</f>
        <v>5.4604375E-5</v>
      </c>
      <c r="G183">
        <f>formatted!G183/formatted!G$2</f>
        <v>1.5972053571428573E-4</v>
      </c>
      <c r="H183">
        <f>formatted!H183/formatted!H$2</f>
        <v>2.4757000000000002E-4</v>
      </c>
      <c r="I183">
        <f>formatted!I183/formatted!I$2</f>
        <v>2.98809243697479E-4</v>
      </c>
      <c r="J183">
        <f>formatted!J183/formatted!J$2</f>
        <v>0</v>
      </c>
      <c r="K183">
        <f>formatted!K183/formatted!K$2</f>
        <v>0</v>
      </c>
      <c r="L183">
        <f>formatted!L183/formatted!L$2</f>
        <v>0</v>
      </c>
      <c r="M183">
        <f>formatted!M183/formatted!M$2</f>
        <v>0</v>
      </c>
      <c r="N183">
        <f>formatted!N183/formatted!N$2</f>
        <v>0</v>
      </c>
      <c r="O183">
        <f>formatted!O183/formatted!O$2</f>
        <v>0</v>
      </c>
    </row>
    <row r="184" spans="1:15" x14ac:dyDescent="0.3">
      <c r="A184" t="s">
        <v>890</v>
      </c>
      <c r="B184" t="s">
        <v>1487</v>
      </c>
      <c r="C184" t="s">
        <v>831</v>
      </c>
      <c r="D184">
        <f>formatted!D184/formatted!D$2</f>
        <v>1.1581949152542373E-4</v>
      </c>
      <c r="E184">
        <f>formatted!E184/formatted!E$2</f>
        <v>2.4835759999999998E-4</v>
      </c>
      <c r="F184">
        <f>formatted!F184/formatted!F$2</f>
        <v>4.8753125000000001E-5</v>
      </c>
      <c r="G184">
        <f>formatted!G184/formatted!G$2</f>
        <v>0</v>
      </c>
      <c r="H184">
        <f>formatted!H184/formatted!H$2</f>
        <v>0</v>
      </c>
      <c r="I184">
        <f>formatted!I184/formatted!I$2</f>
        <v>0</v>
      </c>
      <c r="J184">
        <f>formatted!J184/formatted!J$2</f>
        <v>3.4123888888888887E-4</v>
      </c>
      <c r="K184">
        <f>formatted!K184/formatted!K$2</f>
        <v>1.8569568965517242E-4</v>
      </c>
      <c r="L184">
        <f>formatted!L184/formatted!L$2</f>
        <v>2.050233009708738E-4</v>
      </c>
      <c r="M184">
        <f>formatted!M184/formatted!M$2</f>
        <v>0</v>
      </c>
      <c r="N184">
        <f>formatted!N184/formatted!N$2</f>
        <v>0</v>
      </c>
      <c r="O184">
        <f>formatted!O184/formatted!O$2</f>
        <v>0</v>
      </c>
    </row>
    <row r="185" spans="1:15" x14ac:dyDescent="0.3">
      <c r="A185" t="s">
        <v>907</v>
      </c>
      <c r="B185" t="s">
        <v>1488</v>
      </c>
      <c r="C185" t="s">
        <v>831</v>
      </c>
      <c r="D185">
        <f>formatted!D185/formatted!D$2</f>
        <v>4.0907627118644068E-4</v>
      </c>
      <c r="E185">
        <f>formatted!E185/formatted!E$2</f>
        <v>4.4484480000000001E-4</v>
      </c>
      <c r="F185">
        <f>formatted!F185/formatted!F$2</f>
        <v>2.6313437500000001E-4</v>
      </c>
      <c r="G185">
        <f>formatted!G185/formatted!G$2</f>
        <v>6.9778928571428576E-4</v>
      </c>
      <c r="H185">
        <f>formatted!H185/formatted!H$2</f>
        <v>4.6239749999999998E-4</v>
      </c>
      <c r="I185">
        <f>formatted!I185/formatted!I$2</f>
        <v>3.6528067226890759E-4</v>
      </c>
      <c r="J185">
        <f>formatted!J185/formatted!J$2</f>
        <v>0</v>
      </c>
      <c r="K185">
        <f>formatted!K185/formatted!K$2</f>
        <v>0</v>
      </c>
      <c r="L185">
        <f>formatted!L185/formatted!L$2</f>
        <v>0</v>
      </c>
      <c r="M185">
        <f>formatted!M185/formatted!M$2</f>
        <v>0</v>
      </c>
      <c r="N185">
        <f>formatted!N185/formatted!N$2</f>
        <v>0</v>
      </c>
      <c r="O185">
        <f>formatted!O185/formatted!O$2</f>
        <v>0</v>
      </c>
    </row>
    <row r="186" spans="1:15" x14ac:dyDescent="0.3">
      <c r="A186" t="s">
        <v>918</v>
      </c>
      <c r="B186" t="s">
        <v>1489</v>
      </c>
      <c r="C186" t="s">
        <v>831</v>
      </c>
      <c r="D186">
        <f>formatted!D186/formatted!D$2</f>
        <v>5.9808050847457632E-4</v>
      </c>
      <c r="E186">
        <f>formatted!E186/formatted!E$2</f>
        <v>1.0210616E-3</v>
      </c>
      <c r="F186">
        <f>formatted!F186/formatted!F$2</f>
        <v>3.6563625E-4</v>
      </c>
      <c r="G186">
        <f>formatted!G186/formatted!G$2</f>
        <v>6.4873660714285717E-4</v>
      </c>
      <c r="H186">
        <f>formatted!H186/formatted!H$2</f>
        <v>1.824675E-3</v>
      </c>
      <c r="I186">
        <f>formatted!I186/formatted!I$2</f>
        <v>1.3074773109243698E-3</v>
      </c>
      <c r="J186">
        <f>formatted!J186/formatted!J$2</f>
        <v>0</v>
      </c>
      <c r="K186">
        <f>formatted!K186/formatted!K$2</f>
        <v>0</v>
      </c>
      <c r="L186">
        <f>formatted!L186/formatted!L$2</f>
        <v>0</v>
      </c>
      <c r="M186">
        <f>formatted!M186/formatted!M$2</f>
        <v>0</v>
      </c>
      <c r="N186">
        <f>formatted!N186/formatted!N$2</f>
        <v>0</v>
      </c>
      <c r="O186">
        <f>formatted!O186/formatted!O$2</f>
        <v>0</v>
      </c>
    </row>
    <row r="187" spans="1:15" x14ac:dyDescent="0.3">
      <c r="A187" t="s">
        <v>923</v>
      </c>
      <c r="B187" t="s">
        <v>1490</v>
      </c>
      <c r="C187" t="s">
        <v>831</v>
      </c>
      <c r="D187">
        <f>formatted!D187/formatted!D$2</f>
        <v>1.1652542372881357E-4</v>
      </c>
      <c r="E187">
        <f>formatted!E187/formatted!E$2</f>
        <v>2.6572640000000001E-4</v>
      </c>
      <c r="F187">
        <f>formatted!F187/formatted!F$2</f>
        <v>5.8142500000000001E-5</v>
      </c>
      <c r="G187">
        <f>formatted!G187/formatted!G$2</f>
        <v>0</v>
      </c>
      <c r="H187">
        <f>formatted!H187/formatted!H$2</f>
        <v>0</v>
      </c>
      <c r="I187">
        <f>formatted!I187/formatted!I$2</f>
        <v>0</v>
      </c>
      <c r="J187">
        <f>formatted!J187/formatted!J$2</f>
        <v>9.4202777777777774E-5</v>
      </c>
      <c r="K187">
        <f>formatted!K187/formatted!K$2</f>
        <v>2.2719396551724137E-4</v>
      </c>
      <c r="L187">
        <f>formatted!L187/formatted!L$2</f>
        <v>1.9372912621359225E-4</v>
      </c>
      <c r="M187">
        <f>formatted!M187/formatted!M$2</f>
        <v>0</v>
      </c>
      <c r="N187">
        <f>formatted!N187/formatted!N$2</f>
        <v>0</v>
      </c>
      <c r="O187">
        <f>formatted!O187/formatted!O$2</f>
        <v>0</v>
      </c>
    </row>
    <row r="188" spans="1:15" x14ac:dyDescent="0.3">
      <c r="A188" t="s">
        <v>928</v>
      </c>
      <c r="B188" t="s">
        <v>1491</v>
      </c>
      <c r="C188" t="s">
        <v>831</v>
      </c>
      <c r="D188">
        <f>formatted!D188/formatted!D$2</f>
        <v>8.6983050847457623E-5</v>
      </c>
      <c r="E188">
        <f>formatted!E188/formatted!E$2</f>
        <v>4.9165600000000002E-5</v>
      </c>
      <c r="F188">
        <f>formatted!F188/formatted!F$2</f>
        <v>3.8221250000000003E-5</v>
      </c>
      <c r="G188">
        <f>formatted!G188/formatted!G$2</f>
        <v>0</v>
      </c>
      <c r="H188">
        <f>formatted!H188/formatted!H$2</f>
        <v>0</v>
      </c>
      <c r="I188">
        <f>formatted!I188/formatted!I$2</f>
        <v>0</v>
      </c>
      <c r="J188">
        <f>formatted!J188/formatted!J$2</f>
        <v>6.7585185185185191E-5</v>
      </c>
      <c r="K188">
        <f>formatted!K188/formatted!K$2</f>
        <v>4.7200000000000002E-5</v>
      </c>
      <c r="L188">
        <f>formatted!L188/formatted!L$2</f>
        <v>3.5063106796116505E-5</v>
      </c>
      <c r="M188">
        <f>formatted!M188/formatted!M$2</f>
        <v>0</v>
      </c>
      <c r="N188">
        <f>formatted!N188/formatted!N$2</f>
        <v>0</v>
      </c>
      <c r="O188">
        <f>formatted!O188/formatted!O$2</f>
        <v>0</v>
      </c>
    </row>
    <row r="189" spans="1:15" x14ac:dyDescent="0.3">
      <c r="A189" t="s">
        <v>943</v>
      </c>
      <c r="B189" t="s">
        <v>1492</v>
      </c>
      <c r="C189" t="s">
        <v>831</v>
      </c>
      <c r="D189">
        <f>formatted!D189/formatted!D$2</f>
        <v>3.7049322033898307E-4</v>
      </c>
      <c r="E189">
        <f>formatted!E189/formatted!E$2</f>
        <v>1.2299199999999999E-4</v>
      </c>
      <c r="F189">
        <f>formatted!F189/formatted!F$2</f>
        <v>2.73935E-4</v>
      </c>
      <c r="G189">
        <f>formatted!G189/formatted!G$2</f>
        <v>2.0984374999999999E-4</v>
      </c>
      <c r="H189">
        <f>formatted!H189/formatted!H$2</f>
        <v>2.5521083333333335E-4</v>
      </c>
      <c r="I189">
        <f>formatted!I189/formatted!I$2</f>
        <v>3.2473781512605044E-4</v>
      </c>
      <c r="J189">
        <f>formatted!J189/formatted!J$2</f>
        <v>0</v>
      </c>
      <c r="K189">
        <f>formatted!K189/formatted!K$2</f>
        <v>0</v>
      </c>
      <c r="L189">
        <f>formatted!L189/formatted!L$2</f>
        <v>1.5380582524271846E-5</v>
      </c>
      <c r="M189">
        <f>formatted!M189/formatted!M$2</f>
        <v>0</v>
      </c>
      <c r="N189">
        <f>formatted!N189/formatted!N$2</f>
        <v>0</v>
      </c>
      <c r="O189">
        <f>formatted!O189/formatted!O$2</f>
        <v>0</v>
      </c>
    </row>
    <row r="190" spans="1:15" x14ac:dyDescent="0.3">
      <c r="A190" t="s">
        <v>948</v>
      </c>
      <c r="B190" t="s">
        <v>1493</v>
      </c>
      <c r="C190" t="s">
        <v>831</v>
      </c>
      <c r="D190">
        <f>formatted!D190/formatted!D$2</f>
        <v>8.4572796610169496E-4</v>
      </c>
      <c r="E190">
        <f>formatted!E190/formatted!E$2</f>
        <v>1.5936311999999999E-3</v>
      </c>
      <c r="F190">
        <f>formatted!F190/formatted!F$2</f>
        <v>8.6407437499999996E-4</v>
      </c>
      <c r="G190">
        <f>formatted!G190/formatted!G$2</f>
        <v>1.6177312499999999E-3</v>
      </c>
      <c r="H190">
        <f>formatted!H190/formatted!H$2</f>
        <v>1.3219325E-3</v>
      </c>
      <c r="I190">
        <f>formatted!I190/formatted!I$2</f>
        <v>1.7985462184873949E-3</v>
      </c>
      <c r="J190">
        <f>formatted!J190/formatted!J$2</f>
        <v>0</v>
      </c>
      <c r="K190">
        <f>formatted!K190/formatted!K$2</f>
        <v>0</v>
      </c>
      <c r="L190">
        <f>formatted!L190/formatted!L$2</f>
        <v>0</v>
      </c>
      <c r="M190">
        <f>formatted!M190/formatted!M$2</f>
        <v>0</v>
      </c>
      <c r="N190">
        <f>formatted!N190/formatted!N$2</f>
        <v>0</v>
      </c>
      <c r="O190">
        <f>formatted!O190/formatted!O$2</f>
        <v>0</v>
      </c>
    </row>
    <row r="191" spans="1:15" x14ac:dyDescent="0.3">
      <c r="A191" t="s">
        <v>953</v>
      </c>
      <c r="B191" t="s">
        <v>1494</v>
      </c>
      <c r="C191" t="s">
        <v>831</v>
      </c>
      <c r="D191">
        <f>formatted!D191/formatted!D$2</f>
        <v>1.0699491525423729E-4</v>
      </c>
      <c r="E191">
        <f>formatted!E191/formatted!E$2</f>
        <v>1.012712E-4</v>
      </c>
      <c r="F191">
        <f>formatted!F191/formatted!F$2</f>
        <v>1.06526875E-4</v>
      </c>
      <c r="G191">
        <f>formatted!G191/formatted!G$2</f>
        <v>0</v>
      </c>
      <c r="H191">
        <f>formatted!H191/formatted!H$2</f>
        <v>2.86475E-5</v>
      </c>
      <c r="I191">
        <f>formatted!I191/formatted!I$2</f>
        <v>0</v>
      </c>
      <c r="J191">
        <f>formatted!J191/formatted!J$2</f>
        <v>4.3541481481481481E-4</v>
      </c>
      <c r="K191">
        <f>formatted!K191/formatted!K$2</f>
        <v>3.391198275862069E-4</v>
      </c>
      <c r="L191">
        <f>formatted!L191/formatted!L$2</f>
        <v>2.4202815533980583E-4</v>
      </c>
      <c r="M191">
        <f>formatted!M191/formatted!M$2</f>
        <v>0</v>
      </c>
      <c r="N191">
        <f>formatted!N191/formatted!N$2</f>
        <v>0</v>
      </c>
      <c r="O191">
        <f>formatted!O191/formatted!O$2</f>
        <v>0</v>
      </c>
    </row>
    <row r="192" spans="1:15" x14ac:dyDescent="0.3">
      <c r="A192" t="s">
        <v>958</v>
      </c>
      <c r="B192" t="s">
        <v>1495</v>
      </c>
      <c r="C192" t="s">
        <v>831</v>
      </c>
      <c r="D192">
        <f>formatted!D192/formatted!D$2</f>
        <v>3.3982033898305084E-4</v>
      </c>
      <c r="E192">
        <f>formatted!E192/formatted!E$2</f>
        <v>4.8528800000000001E-4</v>
      </c>
      <c r="F192">
        <f>formatted!F192/formatted!F$2</f>
        <v>4.4463812500000001E-4</v>
      </c>
      <c r="G192">
        <f>formatted!G192/formatted!G$2</f>
        <v>4.4012232142857141E-4</v>
      </c>
      <c r="H192">
        <f>formatted!H192/formatted!H$2</f>
        <v>7.7503666666666664E-4</v>
      </c>
      <c r="I192">
        <f>formatted!I192/formatted!I$2</f>
        <v>7.8877394957983197E-4</v>
      </c>
      <c r="J192">
        <f>formatted!J192/formatted!J$2</f>
        <v>0</v>
      </c>
      <c r="K192">
        <f>formatted!K192/formatted!K$2</f>
        <v>0</v>
      </c>
      <c r="L192">
        <f>formatted!L192/formatted!L$2</f>
        <v>0</v>
      </c>
      <c r="M192">
        <f>formatted!M192/formatted!M$2</f>
        <v>0</v>
      </c>
      <c r="N192">
        <f>formatted!N192/formatted!N$2</f>
        <v>0</v>
      </c>
      <c r="O192">
        <f>formatted!O192/formatted!O$2</f>
        <v>0</v>
      </c>
    </row>
    <row r="193" spans="1:15" x14ac:dyDescent="0.3">
      <c r="A193" t="s">
        <v>963</v>
      </c>
      <c r="B193" t="s">
        <v>1496</v>
      </c>
      <c r="C193" t="s">
        <v>831</v>
      </c>
      <c r="D193">
        <f>formatted!D193/formatted!D$2</f>
        <v>3.372686440677966E-4</v>
      </c>
      <c r="E193">
        <f>formatted!E193/formatted!E$2</f>
        <v>3.2867200000000001E-4</v>
      </c>
      <c r="F193">
        <f>formatted!F193/formatted!F$2</f>
        <v>4.0265625000000002E-4</v>
      </c>
      <c r="G193">
        <f>formatted!G193/formatted!G$2</f>
        <v>4.4425625E-4</v>
      </c>
      <c r="H193">
        <f>formatted!H193/formatted!H$2</f>
        <v>4.1439833333333333E-4</v>
      </c>
      <c r="I193">
        <f>formatted!I193/formatted!I$2</f>
        <v>5.1120420168067229E-4</v>
      </c>
      <c r="J193">
        <f>formatted!J193/formatted!J$2</f>
        <v>0</v>
      </c>
      <c r="K193">
        <f>formatted!K193/formatted!K$2</f>
        <v>0</v>
      </c>
      <c r="L193">
        <f>formatted!L193/formatted!L$2</f>
        <v>0</v>
      </c>
      <c r="M193">
        <f>formatted!M193/formatted!M$2</f>
        <v>0</v>
      </c>
      <c r="N193">
        <f>formatted!N193/formatted!N$2</f>
        <v>0</v>
      </c>
      <c r="O193">
        <f>formatted!O193/formatted!O$2</f>
        <v>0</v>
      </c>
    </row>
    <row r="194" spans="1:15" x14ac:dyDescent="0.3">
      <c r="A194" t="s">
        <v>973</v>
      </c>
      <c r="B194" t="s">
        <v>1497</v>
      </c>
      <c r="C194" t="s">
        <v>831</v>
      </c>
      <c r="D194">
        <f>formatted!D194/formatted!D$2</f>
        <v>4.6454915254237286E-4</v>
      </c>
      <c r="E194">
        <f>formatted!E194/formatted!E$2</f>
        <v>6.9813839999999998E-4</v>
      </c>
      <c r="F194">
        <f>formatted!F194/formatted!F$2</f>
        <v>3.83628125E-4</v>
      </c>
      <c r="G194">
        <f>formatted!G194/formatted!G$2</f>
        <v>3.7984732142857142E-4</v>
      </c>
      <c r="H194">
        <f>formatted!H194/formatted!H$2</f>
        <v>6.7730916666666665E-4</v>
      </c>
      <c r="I194">
        <f>formatted!I194/formatted!I$2</f>
        <v>7.113201680672269E-4</v>
      </c>
      <c r="J194">
        <f>formatted!J194/formatted!J$2</f>
        <v>0</v>
      </c>
      <c r="K194">
        <f>formatted!K194/formatted!K$2</f>
        <v>0</v>
      </c>
      <c r="L194">
        <f>formatted!L194/formatted!L$2</f>
        <v>0</v>
      </c>
      <c r="M194">
        <f>formatted!M194/formatted!M$2</f>
        <v>0</v>
      </c>
      <c r="N194">
        <f>formatted!N194/formatted!N$2</f>
        <v>0</v>
      </c>
      <c r="O194">
        <f>formatted!O194/formatted!O$2</f>
        <v>0</v>
      </c>
    </row>
    <row r="195" spans="1:15" x14ac:dyDescent="0.3">
      <c r="A195" t="s">
        <v>978</v>
      </c>
      <c r="B195" t="s">
        <v>1498</v>
      </c>
      <c r="C195" t="s">
        <v>831</v>
      </c>
      <c r="D195">
        <f>formatted!D195/formatted!D$2</f>
        <v>9.7873728813559324E-5</v>
      </c>
      <c r="E195">
        <f>formatted!E195/formatted!E$2</f>
        <v>4.3550400000000002E-5</v>
      </c>
      <c r="F195">
        <f>formatted!F195/formatted!F$2</f>
        <v>0</v>
      </c>
      <c r="G195">
        <f>formatted!G195/formatted!G$2</f>
        <v>0</v>
      </c>
      <c r="H195">
        <f>formatted!H195/formatted!H$2</f>
        <v>0</v>
      </c>
      <c r="I195">
        <f>formatted!I195/formatted!I$2</f>
        <v>0</v>
      </c>
      <c r="J195">
        <f>formatted!J195/formatted!J$2</f>
        <v>2.5571666666666666E-4</v>
      </c>
      <c r="K195">
        <f>formatted!K195/formatted!K$2</f>
        <v>2.9186120689655173E-4</v>
      </c>
      <c r="L195">
        <f>formatted!L195/formatted!L$2</f>
        <v>2.7287184466019416E-4</v>
      </c>
      <c r="M195">
        <f>formatted!M195/formatted!M$2</f>
        <v>0</v>
      </c>
      <c r="N195">
        <f>formatted!N195/formatted!N$2</f>
        <v>0</v>
      </c>
      <c r="O195">
        <f>formatted!O195/formatted!O$2</f>
        <v>0</v>
      </c>
    </row>
    <row r="196" spans="1:15" x14ac:dyDescent="0.3">
      <c r="A196" t="s">
        <v>983</v>
      </c>
      <c r="B196" t="s">
        <v>1499</v>
      </c>
      <c r="C196" t="s">
        <v>831</v>
      </c>
      <c r="D196">
        <f>formatted!D196/formatted!D$2</f>
        <v>1.2979745762711864E-4</v>
      </c>
      <c r="E196">
        <f>formatted!E196/formatted!E$2</f>
        <v>7.0152000000000002E-5</v>
      </c>
      <c r="F196">
        <f>formatted!F196/formatted!F$2</f>
        <v>6.7347499999999999E-5</v>
      </c>
      <c r="G196">
        <f>formatted!G196/formatted!G$2</f>
        <v>8.219017857142857E-5</v>
      </c>
      <c r="H196">
        <f>formatted!H196/formatted!H$2</f>
        <v>2.0108916666666666E-4</v>
      </c>
      <c r="I196">
        <f>formatted!I196/formatted!I$2</f>
        <v>1.5125294117647058E-4</v>
      </c>
      <c r="J196">
        <f>formatted!J196/formatted!J$2</f>
        <v>0</v>
      </c>
      <c r="K196">
        <f>formatted!K196/formatted!K$2</f>
        <v>0</v>
      </c>
      <c r="L196">
        <f>formatted!L196/formatted!L$2</f>
        <v>0</v>
      </c>
      <c r="M196">
        <f>formatted!M196/formatted!M$2</f>
        <v>0</v>
      </c>
      <c r="N196">
        <f>formatted!N196/formatted!N$2</f>
        <v>0</v>
      </c>
      <c r="O196">
        <f>formatted!O196/formatted!O$2</f>
        <v>0</v>
      </c>
    </row>
    <row r="197" spans="1:15" x14ac:dyDescent="0.3">
      <c r="A197" t="s">
        <v>1004</v>
      </c>
      <c r="B197" t="s">
        <v>1500</v>
      </c>
      <c r="C197" t="s">
        <v>831</v>
      </c>
      <c r="D197">
        <f>formatted!D197/formatted!D$2</f>
        <v>1.643779661016949E-4</v>
      </c>
      <c r="E197">
        <f>formatted!E197/formatted!E$2</f>
        <v>1.911704E-4</v>
      </c>
      <c r="F197">
        <f>formatted!F197/formatted!F$2</f>
        <v>1.78330625E-4</v>
      </c>
      <c r="G197">
        <f>formatted!G197/formatted!G$2</f>
        <v>0</v>
      </c>
      <c r="H197">
        <f>formatted!H197/formatted!H$2</f>
        <v>0</v>
      </c>
      <c r="I197">
        <f>formatted!I197/formatted!I$2</f>
        <v>0</v>
      </c>
      <c r="J197">
        <f>formatted!J197/formatted!J$2</f>
        <v>1.7311111111111111E-4</v>
      </c>
      <c r="K197">
        <f>formatted!K197/formatted!K$2</f>
        <v>3.0819396551724136E-4</v>
      </c>
      <c r="L197">
        <f>formatted!L197/formatted!L$2</f>
        <v>1.8350582524271844E-4</v>
      </c>
      <c r="M197">
        <f>formatted!M197/formatted!M$2</f>
        <v>0</v>
      </c>
      <c r="N197">
        <f>formatted!N197/formatted!N$2</f>
        <v>0</v>
      </c>
      <c r="O197">
        <f>formatted!O197/formatted!O$2</f>
        <v>0</v>
      </c>
    </row>
    <row r="198" spans="1:15" x14ac:dyDescent="0.3">
      <c r="A198" t="s">
        <v>1015</v>
      </c>
      <c r="B198" t="s">
        <v>1501</v>
      </c>
      <c r="C198" t="s">
        <v>831</v>
      </c>
      <c r="D198">
        <f>formatted!D198/formatted!D$2</f>
        <v>2.0359237288135594E-4</v>
      </c>
      <c r="E198">
        <f>formatted!E198/formatted!E$2</f>
        <v>7.6575999999999993E-5</v>
      </c>
      <c r="F198">
        <f>formatted!F198/formatted!F$2</f>
        <v>5.7011249999999997E-5</v>
      </c>
      <c r="G198">
        <f>formatted!G198/formatted!G$2</f>
        <v>0</v>
      </c>
      <c r="H198">
        <f>formatted!H198/formatted!H$2</f>
        <v>0</v>
      </c>
      <c r="I198">
        <f>formatted!I198/formatted!I$2</f>
        <v>9.7151260504201688E-6</v>
      </c>
      <c r="J198">
        <f>formatted!J198/formatted!J$2</f>
        <v>1.7691111111111112E-4</v>
      </c>
      <c r="K198">
        <f>formatted!K198/formatted!K$2</f>
        <v>1.7311465517241378E-4</v>
      </c>
      <c r="L198">
        <f>formatted!L198/formatted!L$2</f>
        <v>1.3913398058252428E-4</v>
      </c>
      <c r="M198">
        <f>formatted!M198/formatted!M$2</f>
        <v>0</v>
      </c>
      <c r="N198">
        <f>formatted!N198/formatted!N$2</f>
        <v>0</v>
      </c>
      <c r="O198">
        <f>formatted!O198/formatted!O$2</f>
        <v>0</v>
      </c>
    </row>
    <row r="199" spans="1:15" x14ac:dyDescent="0.3">
      <c r="A199" t="s">
        <v>1025</v>
      </c>
      <c r="B199" t="s">
        <v>1502</v>
      </c>
      <c r="C199" t="s">
        <v>831</v>
      </c>
      <c r="D199">
        <f>formatted!D199/formatted!D$2</f>
        <v>2.1049406779661016E-4</v>
      </c>
      <c r="E199">
        <f>formatted!E199/formatted!E$2</f>
        <v>1.3069040000000001E-4</v>
      </c>
      <c r="F199">
        <f>formatted!F199/formatted!F$2</f>
        <v>6.5416874999999999E-5</v>
      </c>
      <c r="G199">
        <f>formatted!G199/formatted!G$2</f>
        <v>7.1323214285714289E-5</v>
      </c>
      <c r="H199">
        <f>formatted!H199/formatted!H$2</f>
        <v>1.2975916666666668E-4</v>
      </c>
      <c r="I199">
        <f>formatted!I199/formatted!I$2</f>
        <v>2.3698823529411765E-4</v>
      </c>
      <c r="J199">
        <f>formatted!J199/formatted!J$2</f>
        <v>0</v>
      </c>
      <c r="K199">
        <f>formatted!K199/formatted!K$2</f>
        <v>0</v>
      </c>
      <c r="L199">
        <f>formatted!L199/formatted!L$2</f>
        <v>0</v>
      </c>
      <c r="M199">
        <f>formatted!M199/formatted!M$2</f>
        <v>0</v>
      </c>
      <c r="N199">
        <f>formatted!N199/formatted!N$2</f>
        <v>0</v>
      </c>
      <c r="O199">
        <f>formatted!O199/formatted!O$2</f>
        <v>0</v>
      </c>
    </row>
    <row r="200" spans="1:15" x14ac:dyDescent="0.3">
      <c r="A200" t="s">
        <v>1040</v>
      </c>
      <c r="B200" t="s">
        <v>1503</v>
      </c>
      <c r="C200" t="s">
        <v>831</v>
      </c>
      <c r="D200">
        <f>formatted!D200/formatted!D$2</f>
        <v>3.1965338983050846E-4</v>
      </c>
      <c r="E200">
        <f>formatted!E200/formatted!E$2</f>
        <v>3.2705519999999999E-4</v>
      </c>
      <c r="F200">
        <f>formatted!F200/formatted!F$2</f>
        <v>1.898975E-4</v>
      </c>
      <c r="G200">
        <f>formatted!G200/formatted!G$2</f>
        <v>2.4357410714285715E-4</v>
      </c>
      <c r="H200">
        <f>formatted!H200/formatted!H$2</f>
        <v>2.6562166666666665E-4</v>
      </c>
      <c r="I200">
        <f>formatted!I200/formatted!I$2</f>
        <v>1.0499747899159664E-4</v>
      </c>
      <c r="J200">
        <f>formatted!J200/formatted!J$2</f>
        <v>0</v>
      </c>
      <c r="K200">
        <f>formatted!K200/formatted!K$2</f>
        <v>0</v>
      </c>
      <c r="L200">
        <f>formatted!L200/formatted!L$2</f>
        <v>0</v>
      </c>
      <c r="M200">
        <f>formatted!M200/formatted!M$2</f>
        <v>0</v>
      </c>
      <c r="N200">
        <f>formatted!N200/formatted!N$2</f>
        <v>0</v>
      </c>
      <c r="O200">
        <f>formatted!O200/formatted!O$2</f>
        <v>0</v>
      </c>
    </row>
    <row r="201" spans="1:15" x14ac:dyDescent="0.3">
      <c r="A201" t="s">
        <v>1040</v>
      </c>
      <c r="B201" t="s">
        <v>1503</v>
      </c>
      <c r="C201" t="s">
        <v>831</v>
      </c>
      <c r="D201">
        <f>formatted!D201/formatted!D$2</f>
        <v>2.8465593220338982E-4</v>
      </c>
      <c r="E201">
        <f>formatted!E201/formatted!E$2</f>
        <v>2.3308000000000001E-5</v>
      </c>
      <c r="F201">
        <f>formatted!F201/formatted!F$2</f>
        <v>1.8518874999999999E-4</v>
      </c>
      <c r="G201">
        <f>formatted!G201/formatted!G$2</f>
        <v>2.2076696428571427E-4</v>
      </c>
      <c r="H201">
        <f>formatted!H201/formatted!H$2</f>
        <v>1.842975E-4</v>
      </c>
      <c r="I201">
        <f>formatted!I201/formatted!I$2</f>
        <v>2.0098907563025211E-4</v>
      </c>
      <c r="J201">
        <f>formatted!J201/formatted!J$2</f>
        <v>0</v>
      </c>
      <c r="K201">
        <f>formatted!K201/formatted!K$2</f>
        <v>0</v>
      </c>
      <c r="L201">
        <f>formatted!L201/formatted!L$2</f>
        <v>0</v>
      </c>
      <c r="M201">
        <f>formatted!M201/formatted!M$2</f>
        <v>0</v>
      </c>
      <c r="N201">
        <f>formatted!N201/formatted!N$2</f>
        <v>0</v>
      </c>
      <c r="O201">
        <f>formatted!O201/formatted!O$2</f>
        <v>0</v>
      </c>
    </row>
    <row r="202" spans="1:15" x14ac:dyDescent="0.3">
      <c r="A202" t="s">
        <v>1051</v>
      </c>
      <c r="B202" t="s">
        <v>1504</v>
      </c>
      <c r="C202" t="s">
        <v>831</v>
      </c>
      <c r="D202">
        <f>formatted!D202/formatted!D$2</f>
        <v>1.0153957627118645E-3</v>
      </c>
      <c r="E202">
        <f>formatted!E202/formatted!E$2</f>
        <v>7.9221119999999998E-4</v>
      </c>
      <c r="F202">
        <f>formatted!F202/formatted!F$2</f>
        <v>5.2983999999999996E-4</v>
      </c>
      <c r="G202">
        <f>formatted!G202/formatted!G$2</f>
        <v>9.6882857142857148E-4</v>
      </c>
      <c r="H202">
        <f>formatted!H202/formatted!H$2</f>
        <v>5.3644333333333332E-4</v>
      </c>
      <c r="I202">
        <f>formatted!I202/formatted!I$2</f>
        <v>5.7159327731092435E-4</v>
      </c>
      <c r="J202">
        <f>formatted!J202/formatted!J$2</f>
        <v>0</v>
      </c>
      <c r="K202">
        <f>formatted!K202/formatted!K$2</f>
        <v>0</v>
      </c>
      <c r="L202">
        <f>formatted!L202/formatted!L$2</f>
        <v>0</v>
      </c>
      <c r="M202">
        <f>formatted!M202/formatted!M$2</f>
        <v>0</v>
      </c>
      <c r="N202">
        <f>formatted!N202/formatted!N$2</f>
        <v>0</v>
      </c>
      <c r="O202">
        <f>formatted!O202/formatted!O$2</f>
        <v>0</v>
      </c>
    </row>
    <row r="203" spans="1:15" x14ac:dyDescent="0.3">
      <c r="A203" t="s">
        <v>1056</v>
      </c>
      <c r="B203" t="s">
        <v>1505</v>
      </c>
      <c r="C203" t="s">
        <v>831</v>
      </c>
      <c r="D203">
        <f>formatted!D203/formatted!D$2</f>
        <v>1.6277110169491526E-3</v>
      </c>
      <c r="E203">
        <f>formatted!E203/formatted!E$2</f>
        <v>1.1709696E-3</v>
      </c>
      <c r="F203">
        <f>formatted!F203/formatted!F$2</f>
        <v>5.433975E-4</v>
      </c>
      <c r="G203">
        <f>formatted!G203/formatted!G$2</f>
        <v>1.06845625E-3</v>
      </c>
      <c r="H203">
        <f>formatted!H203/formatted!H$2</f>
        <v>1.7757408333333334E-3</v>
      </c>
      <c r="I203">
        <f>formatted!I203/formatted!I$2</f>
        <v>1.4123294117647058E-3</v>
      </c>
      <c r="J203">
        <f>formatted!J203/formatted!J$2</f>
        <v>0</v>
      </c>
      <c r="K203">
        <f>formatted!K203/formatted!K$2</f>
        <v>0</v>
      </c>
      <c r="L203">
        <f>formatted!L203/formatted!L$2</f>
        <v>0</v>
      </c>
      <c r="M203">
        <f>formatted!M203/formatted!M$2</f>
        <v>0</v>
      </c>
      <c r="N203">
        <f>formatted!N203/formatted!N$2</f>
        <v>0</v>
      </c>
      <c r="O203">
        <f>formatted!O203/formatted!O$2</f>
        <v>0</v>
      </c>
    </row>
    <row r="204" spans="1:15" x14ac:dyDescent="0.3">
      <c r="A204" t="s">
        <v>1066</v>
      </c>
      <c r="B204" t="s">
        <v>1506</v>
      </c>
      <c r="C204" t="s">
        <v>831</v>
      </c>
      <c r="D204">
        <f>formatted!D204/formatted!D$2</f>
        <v>5.3102711864406777E-4</v>
      </c>
      <c r="E204">
        <f>formatted!E204/formatted!E$2</f>
        <v>4.4543600000000001E-4</v>
      </c>
      <c r="F204">
        <f>formatted!F204/formatted!F$2</f>
        <v>2.0556312500000001E-4</v>
      </c>
      <c r="G204">
        <f>formatted!G204/formatted!G$2</f>
        <v>5.6663214285714286E-4</v>
      </c>
      <c r="H204">
        <f>formatted!H204/formatted!H$2</f>
        <v>4.7693749999999999E-4</v>
      </c>
      <c r="I204">
        <f>formatted!I204/formatted!I$2</f>
        <v>4.8219075630252101E-4</v>
      </c>
      <c r="J204">
        <f>formatted!J204/formatted!J$2</f>
        <v>0</v>
      </c>
      <c r="K204">
        <f>formatted!K204/formatted!K$2</f>
        <v>0</v>
      </c>
      <c r="L204">
        <f>formatted!L204/formatted!L$2</f>
        <v>0</v>
      </c>
      <c r="M204">
        <f>formatted!M204/formatted!M$2</f>
        <v>0</v>
      </c>
      <c r="N204">
        <f>formatted!N204/formatted!N$2</f>
        <v>0</v>
      </c>
      <c r="O204">
        <f>formatted!O204/formatted!O$2</f>
        <v>0</v>
      </c>
    </row>
    <row r="205" spans="1:15" x14ac:dyDescent="0.3">
      <c r="A205" t="s">
        <v>280</v>
      </c>
      <c r="B205" t="s">
        <v>1507</v>
      </c>
      <c r="C205" t="s">
        <v>282</v>
      </c>
      <c r="D205">
        <f>formatted!D205/formatted!D$2</f>
        <v>7.0917796610169492E-4</v>
      </c>
      <c r="E205">
        <f>formatted!E205/formatted!E$2</f>
        <v>4.749984E-4</v>
      </c>
      <c r="F205">
        <f>formatted!F205/formatted!F$2</f>
        <v>4.9377375000000002E-4</v>
      </c>
      <c r="G205">
        <f>formatted!G205/formatted!G$2</f>
        <v>8.0256964285714289E-4</v>
      </c>
      <c r="H205">
        <f>formatted!H205/formatted!H$2</f>
        <v>7.7273166666666667E-4</v>
      </c>
      <c r="I205">
        <f>formatted!I205/formatted!I$2</f>
        <v>6.587436974789916E-4</v>
      </c>
      <c r="J205">
        <f>formatted!J205/formatted!J$2</f>
        <v>5.8024722222222228E-4</v>
      </c>
      <c r="K205">
        <f>formatted!K205/formatted!K$2</f>
        <v>5.7078965517241376E-4</v>
      </c>
      <c r="L205">
        <f>formatted!L205/formatted!L$2</f>
        <v>5.2709902912621354E-4</v>
      </c>
      <c r="M205">
        <f>formatted!M205/formatted!M$2</f>
        <v>4.5599722222222221E-4</v>
      </c>
      <c r="N205">
        <f>formatted!N205/formatted!N$2</f>
        <v>4.9056814159292037E-4</v>
      </c>
      <c r="O205">
        <f>formatted!O205/formatted!O$2</f>
        <v>3.6908305084745762E-4</v>
      </c>
    </row>
    <row r="206" spans="1:15" x14ac:dyDescent="0.3">
      <c r="A206" t="s">
        <v>287</v>
      </c>
      <c r="B206" t="s">
        <v>1508</v>
      </c>
      <c r="C206" t="s">
        <v>282</v>
      </c>
      <c r="D206">
        <f>formatted!D206/formatted!D$2</f>
        <v>1.8363562711864408E-2</v>
      </c>
      <c r="E206">
        <f>formatted!E206/formatted!E$2</f>
        <v>1.4707233599999999E-2</v>
      </c>
      <c r="F206">
        <f>formatted!F206/formatted!F$2</f>
        <v>1.3095092500000001E-2</v>
      </c>
      <c r="G206">
        <f>formatted!G206/formatted!G$2</f>
        <v>1.7384726785714285E-2</v>
      </c>
      <c r="H206">
        <f>formatted!H206/formatted!H$2</f>
        <v>1.8121823333333332E-2</v>
      </c>
      <c r="I206">
        <f>formatted!I206/formatted!I$2</f>
        <v>1.7015707563025211E-2</v>
      </c>
      <c r="J206">
        <f>formatted!J206/formatted!J$2</f>
        <v>1.3959115740740741E-2</v>
      </c>
      <c r="K206">
        <f>formatted!K206/formatted!K$2</f>
        <v>1.2812749137931035E-2</v>
      </c>
      <c r="L206">
        <f>formatted!L206/formatted!L$2</f>
        <v>1.3485814563106796E-2</v>
      </c>
      <c r="M206">
        <f>formatted!M206/formatted!M$2</f>
        <v>1.3621057407407407E-2</v>
      </c>
      <c r="N206">
        <f>formatted!N206/formatted!N$2</f>
        <v>1.2522113274336283E-2</v>
      </c>
      <c r="O206">
        <f>formatted!O206/formatted!O$2</f>
        <v>1.0440141525423729E-2</v>
      </c>
    </row>
    <row r="207" spans="1:15" x14ac:dyDescent="0.3">
      <c r="A207" t="s">
        <v>312</v>
      </c>
      <c r="B207" t="s">
        <v>312</v>
      </c>
      <c r="C207" t="s">
        <v>282</v>
      </c>
      <c r="D207">
        <f>formatted!D207/formatted!D$2</f>
        <v>9.7095383050847459E-2</v>
      </c>
      <c r="E207">
        <f>formatted!E207/formatted!E$2</f>
        <v>8.8629996799999999E-2</v>
      </c>
      <c r="F207">
        <f>formatted!F207/formatted!F$2</f>
        <v>8.032984E-2</v>
      </c>
      <c r="G207">
        <f>formatted!G207/formatted!G$2</f>
        <v>8.6228442857142859E-2</v>
      </c>
      <c r="H207">
        <f>formatted!H207/formatted!H$2</f>
        <v>8.7618420000000002E-2</v>
      </c>
      <c r="I207">
        <f>formatted!I207/formatted!I$2</f>
        <v>8.5881922689075629E-2</v>
      </c>
      <c r="J207">
        <f>formatted!J207/formatted!J$2</f>
        <v>6.3108977777777783E-2</v>
      </c>
      <c r="K207">
        <f>formatted!K207/formatted!K$2</f>
        <v>6.2861972413793099E-2</v>
      </c>
      <c r="L207">
        <f>formatted!L207/formatted!L$2</f>
        <v>6.1187801941747576E-2</v>
      </c>
      <c r="M207">
        <f>formatted!M207/formatted!M$2</f>
        <v>5.2211088888888889E-2</v>
      </c>
      <c r="N207">
        <f>formatted!N207/formatted!N$2</f>
        <v>5.3059437168141592E-2</v>
      </c>
      <c r="O207">
        <f>formatted!O207/formatted!O$2</f>
        <v>4.4861827118644067E-2</v>
      </c>
    </row>
    <row r="208" spans="1:15" x14ac:dyDescent="0.3">
      <c r="A208" t="s">
        <v>616</v>
      </c>
      <c r="B208" t="s">
        <v>1509</v>
      </c>
      <c r="C208" t="s">
        <v>282</v>
      </c>
      <c r="D208">
        <f>formatted!D208/formatted!D$2</f>
        <v>1.5250677966101696E-4</v>
      </c>
      <c r="E208">
        <f>formatted!E208/formatted!E$2</f>
        <v>1.3700959999999999E-4</v>
      </c>
      <c r="F208">
        <f>formatted!F208/formatted!F$2</f>
        <v>1.4305437500000001E-4</v>
      </c>
      <c r="G208">
        <f>formatted!G208/formatted!G$2</f>
        <v>9.671071428571429E-5</v>
      </c>
      <c r="H208">
        <f>formatted!H208/formatted!H$2</f>
        <v>1.126075E-4</v>
      </c>
      <c r="I208">
        <f>formatted!I208/formatted!I$2</f>
        <v>1.1831848739495799E-4</v>
      </c>
      <c r="J208">
        <f>formatted!J208/formatted!J$2</f>
        <v>1.5218333333333334E-4</v>
      </c>
      <c r="K208">
        <f>formatted!K208/formatted!K$2</f>
        <v>1.5736810344827587E-4</v>
      </c>
      <c r="L208">
        <f>formatted!L208/formatted!L$2</f>
        <v>1.5702718446601943E-4</v>
      </c>
      <c r="M208">
        <f>formatted!M208/formatted!M$2</f>
        <v>2.7088888888888889E-5</v>
      </c>
      <c r="N208">
        <f>formatted!N208/formatted!N$2</f>
        <v>2.4181415929203539E-5</v>
      </c>
      <c r="O208">
        <f>formatted!O208/formatted!O$2</f>
        <v>1.1910593220338983E-4</v>
      </c>
    </row>
    <row r="209" spans="1:15" x14ac:dyDescent="0.3">
      <c r="A209" t="s">
        <v>633</v>
      </c>
      <c r="B209" t="s">
        <v>1510</v>
      </c>
      <c r="C209" t="s">
        <v>282</v>
      </c>
      <c r="D209">
        <f>formatted!D209/formatted!D$2</f>
        <v>9.2837203389830507E-4</v>
      </c>
      <c r="E209">
        <f>formatted!E209/formatted!E$2</f>
        <v>1.0750568000000001E-3</v>
      </c>
      <c r="F209">
        <f>formatted!F209/formatted!F$2</f>
        <v>8.4259500000000002E-4</v>
      </c>
      <c r="G209">
        <f>formatted!G209/formatted!G$2</f>
        <v>4.1416964285714288E-4</v>
      </c>
      <c r="H209">
        <f>formatted!H209/formatted!H$2</f>
        <v>5.1118333333333328E-4</v>
      </c>
      <c r="I209">
        <f>formatted!I209/formatted!I$2</f>
        <v>4.7209831932773109E-4</v>
      </c>
      <c r="J209">
        <f>formatted!J209/formatted!J$2</f>
        <v>6.6079814814814814E-4</v>
      </c>
      <c r="K209">
        <f>formatted!K209/formatted!K$2</f>
        <v>6.851198275862069E-4</v>
      </c>
      <c r="L209">
        <f>formatted!L209/formatted!L$2</f>
        <v>7.9124757281553396E-4</v>
      </c>
      <c r="M209">
        <f>formatted!M209/formatted!M$2</f>
        <v>4.6725E-4</v>
      </c>
      <c r="N209">
        <f>formatted!N209/formatted!N$2</f>
        <v>2.362070796460177E-4</v>
      </c>
      <c r="O209">
        <f>formatted!O209/formatted!O$2</f>
        <v>2.9938389830508474E-4</v>
      </c>
    </row>
    <row r="210" spans="1:15" x14ac:dyDescent="0.3">
      <c r="A210" t="s">
        <v>291</v>
      </c>
      <c r="B210" t="s">
        <v>291</v>
      </c>
      <c r="C210" t="s">
        <v>293</v>
      </c>
      <c r="D210">
        <f>formatted!D210/formatted!D$2</f>
        <v>1.9192491525423729E-3</v>
      </c>
      <c r="E210">
        <f>formatted!E210/formatted!E$2</f>
        <v>1.813128E-3</v>
      </c>
      <c r="F210">
        <f>formatted!F210/formatted!F$2</f>
        <v>1.1722837499999999E-3</v>
      </c>
      <c r="G210">
        <f>formatted!G210/formatted!G$2</f>
        <v>2.8124616071428573E-3</v>
      </c>
      <c r="H210">
        <f>formatted!H210/formatted!H$2</f>
        <v>2.4502933333333332E-3</v>
      </c>
      <c r="I210">
        <f>formatted!I210/formatted!I$2</f>
        <v>2.6571840336134453E-3</v>
      </c>
      <c r="J210">
        <f>formatted!J210/formatted!J$2</f>
        <v>3.7115824074074075E-3</v>
      </c>
      <c r="K210">
        <f>formatted!K210/formatted!K$2</f>
        <v>3.1102439655172412E-3</v>
      </c>
      <c r="L210">
        <f>formatted!L210/formatted!L$2</f>
        <v>3.864373786407767E-3</v>
      </c>
      <c r="M210">
        <f>formatted!M210/formatted!M$2</f>
        <v>5.244514814814815E-3</v>
      </c>
      <c r="N210">
        <f>formatted!N210/formatted!N$2</f>
        <v>5.2472371681415927E-3</v>
      </c>
      <c r="O210">
        <f>formatted!O210/formatted!O$2</f>
        <v>4.693978813559322E-3</v>
      </c>
    </row>
    <row r="211" spans="1:15" x14ac:dyDescent="0.3">
      <c r="A211" t="s">
        <v>291</v>
      </c>
      <c r="B211" t="s">
        <v>291</v>
      </c>
      <c r="C211" t="s">
        <v>293</v>
      </c>
      <c r="D211">
        <f>formatted!D211/formatted!D$2</f>
        <v>6.1651101694915251E-4</v>
      </c>
      <c r="E211">
        <f>formatted!E211/formatted!E$2</f>
        <v>5.0649359999999999E-4</v>
      </c>
      <c r="F211">
        <f>formatted!F211/formatted!F$2</f>
        <v>3.5371749999999998E-4</v>
      </c>
      <c r="G211">
        <f>formatted!G211/formatted!G$2</f>
        <v>7.053464285714286E-4</v>
      </c>
      <c r="H211">
        <f>formatted!H211/formatted!H$2</f>
        <v>6.7004E-4</v>
      </c>
      <c r="I211">
        <f>formatted!I211/formatted!I$2</f>
        <v>7.0468739495798316E-4</v>
      </c>
      <c r="J211">
        <f>formatted!J211/formatted!J$2</f>
        <v>1.0079351851851853E-3</v>
      </c>
      <c r="K211">
        <f>formatted!K211/formatted!K$2</f>
        <v>8.1214310344827586E-4</v>
      </c>
      <c r="L211">
        <f>formatted!L211/formatted!L$2</f>
        <v>9.8139126213592242E-4</v>
      </c>
      <c r="M211">
        <f>formatted!M211/formatted!M$2</f>
        <v>1.0938981481481481E-3</v>
      </c>
      <c r="N211">
        <f>formatted!N211/formatted!N$2</f>
        <v>1.1351840707964601E-3</v>
      </c>
      <c r="O211">
        <f>formatted!O211/formatted!O$2</f>
        <v>1.1125694915254238E-3</v>
      </c>
    </row>
    <row r="212" spans="1:15" x14ac:dyDescent="0.3">
      <c r="A212" t="s">
        <v>300</v>
      </c>
      <c r="B212" t="s">
        <v>300</v>
      </c>
      <c r="C212" t="s">
        <v>293</v>
      </c>
      <c r="D212">
        <f>formatted!D212/formatted!D$2</f>
        <v>1.3592599152542373E-2</v>
      </c>
      <c r="E212">
        <f>formatted!E212/formatted!E$2</f>
        <v>1.3640808799999999E-2</v>
      </c>
      <c r="F212">
        <f>formatted!F212/formatted!F$2</f>
        <v>9.1352949999999999E-3</v>
      </c>
      <c r="G212">
        <f>formatted!G212/formatted!G$2</f>
        <v>2.0903591964285713E-2</v>
      </c>
      <c r="H212">
        <f>formatted!H212/formatted!H$2</f>
        <v>1.9249504166666667E-2</v>
      </c>
      <c r="I212">
        <f>formatted!I212/formatted!I$2</f>
        <v>1.9926857983193276E-2</v>
      </c>
      <c r="J212">
        <f>formatted!J212/formatted!J$2</f>
        <v>2.5568781481481482E-2</v>
      </c>
      <c r="K212">
        <f>formatted!K212/formatted!K$2</f>
        <v>2.1611758620689654E-2</v>
      </c>
      <c r="L212">
        <f>formatted!L212/formatted!L$2</f>
        <v>2.4224894174757282E-2</v>
      </c>
      <c r="M212">
        <f>formatted!M212/formatted!M$2</f>
        <v>3.3808402777777781E-2</v>
      </c>
      <c r="N212">
        <f>formatted!N212/formatted!N$2</f>
        <v>3.4415694690265487E-2</v>
      </c>
      <c r="O212">
        <f>formatted!O212/formatted!O$2</f>
        <v>3.1629584745762711E-2</v>
      </c>
    </row>
    <row r="213" spans="1:15" x14ac:dyDescent="0.3">
      <c r="A213" t="s">
        <v>306</v>
      </c>
      <c r="B213" t="s">
        <v>306</v>
      </c>
      <c r="C213" t="s">
        <v>293</v>
      </c>
      <c r="D213">
        <f>formatted!D213/formatted!D$2</f>
        <v>2.2791477966101696E-2</v>
      </c>
      <c r="E213">
        <f>formatted!E213/formatted!E$2</f>
        <v>2.21601048E-2</v>
      </c>
      <c r="F213">
        <f>formatted!F213/formatted!F$2</f>
        <v>1.6414165625000001E-2</v>
      </c>
      <c r="G213">
        <f>formatted!G213/formatted!G$2</f>
        <v>2.6352716964285716E-2</v>
      </c>
      <c r="H213">
        <f>formatted!H213/formatted!H$2</f>
        <v>2.4172026666666666E-2</v>
      </c>
      <c r="I213">
        <f>formatted!I213/formatted!I$2</f>
        <v>2.4314568067226892E-2</v>
      </c>
      <c r="J213">
        <f>formatted!J213/formatted!J$2</f>
        <v>3.3848762037037038E-2</v>
      </c>
      <c r="K213">
        <f>formatted!K213/formatted!K$2</f>
        <v>3.2067937931034483E-2</v>
      </c>
      <c r="L213">
        <f>formatted!L213/formatted!L$2</f>
        <v>3.2893544660194174E-2</v>
      </c>
      <c r="M213">
        <f>formatted!M213/formatted!M$2</f>
        <v>3.9225549074074072E-2</v>
      </c>
      <c r="N213">
        <f>formatted!N213/formatted!N$2</f>
        <v>4.0045533628318586E-2</v>
      </c>
      <c r="O213">
        <f>formatted!O213/formatted!O$2</f>
        <v>3.4670399152542372E-2</v>
      </c>
    </row>
    <row r="214" spans="1:15" x14ac:dyDescent="0.3">
      <c r="A214" t="s">
        <v>318</v>
      </c>
      <c r="B214" t="s">
        <v>318</v>
      </c>
      <c r="C214" t="s">
        <v>293</v>
      </c>
      <c r="D214">
        <f>formatted!D214/formatted!D$2</f>
        <v>5.3020881355932206E-3</v>
      </c>
      <c r="E214">
        <f>formatted!E214/formatted!E$2</f>
        <v>5.2812776000000002E-3</v>
      </c>
      <c r="F214">
        <f>formatted!F214/formatted!F$2</f>
        <v>4.0659918750000001E-3</v>
      </c>
      <c r="G214">
        <f>formatted!G214/formatted!G$2</f>
        <v>7.6623428571428575E-3</v>
      </c>
      <c r="H214">
        <f>formatted!H214/formatted!H$2</f>
        <v>6.8996841666666663E-3</v>
      </c>
      <c r="I214">
        <f>formatted!I214/formatted!I$2</f>
        <v>7.2651310924369749E-3</v>
      </c>
      <c r="J214">
        <f>formatted!J214/formatted!J$2</f>
        <v>9.9349981481481487E-3</v>
      </c>
      <c r="K214">
        <f>formatted!K214/formatted!K$2</f>
        <v>8.2956672413793103E-3</v>
      </c>
      <c r="L214">
        <f>formatted!L214/formatted!L$2</f>
        <v>1.0486936893203883E-2</v>
      </c>
      <c r="M214">
        <f>formatted!M214/formatted!M$2</f>
        <v>1.3819069444444445E-2</v>
      </c>
      <c r="N214">
        <f>formatted!N214/formatted!N$2</f>
        <v>1.3784693805309734E-2</v>
      </c>
      <c r="O214">
        <f>formatted!O214/formatted!O$2</f>
        <v>1.2623572033898306E-2</v>
      </c>
    </row>
    <row r="215" spans="1:15" x14ac:dyDescent="0.3">
      <c r="A215" t="s">
        <v>324</v>
      </c>
      <c r="B215" t="s">
        <v>1511</v>
      </c>
      <c r="C215" t="s">
        <v>293</v>
      </c>
      <c r="D215">
        <f>formatted!D215/formatted!D$2</f>
        <v>7.0029599999999997E-2</v>
      </c>
      <c r="E215">
        <f>formatted!E215/formatted!E$2</f>
        <v>7.2158492000000005E-2</v>
      </c>
      <c r="F215">
        <f>formatted!F215/formatted!F$2</f>
        <v>5.2003513124999998E-2</v>
      </c>
      <c r="G215">
        <f>formatted!G215/formatted!G$2</f>
        <v>9.2630131249999997E-2</v>
      </c>
      <c r="H215">
        <f>formatted!H215/formatted!H$2</f>
        <v>8.6861218333333337E-2</v>
      </c>
      <c r="I215">
        <f>formatted!I215/formatted!I$2</f>
        <v>9.0020142857142854E-2</v>
      </c>
      <c r="J215">
        <f>formatted!J215/formatted!J$2</f>
        <v>0.12155682592592593</v>
      </c>
      <c r="K215">
        <f>formatted!K215/formatted!K$2</f>
        <v>0.11149717413793103</v>
      </c>
      <c r="L215">
        <f>formatted!L215/formatted!L$2</f>
        <v>0.11659276796116505</v>
      </c>
      <c r="M215">
        <f>formatted!M215/formatted!M$2</f>
        <v>0.14894535740740741</v>
      </c>
      <c r="N215">
        <f>formatted!N215/formatted!N$2</f>
        <v>0.14797660619469027</v>
      </c>
      <c r="O215">
        <f>formatted!O215/formatted!O$2</f>
        <v>0.13712706949152542</v>
      </c>
    </row>
    <row r="216" spans="1:15" x14ac:dyDescent="0.3">
      <c r="A216" t="s">
        <v>324</v>
      </c>
      <c r="B216" t="s">
        <v>1511</v>
      </c>
      <c r="C216" t="s">
        <v>293</v>
      </c>
      <c r="D216">
        <f>formatted!D216/formatted!D$2</f>
        <v>1.4597022881355932E-2</v>
      </c>
      <c r="E216">
        <f>formatted!E216/formatted!E$2</f>
        <v>1.4584954400000001E-2</v>
      </c>
      <c r="F216">
        <f>formatted!F216/formatted!F$2</f>
        <v>1.0740193125E-2</v>
      </c>
      <c r="G216">
        <f>formatted!G216/formatted!G$2</f>
        <v>1.7464584821428573E-2</v>
      </c>
      <c r="H216">
        <f>formatted!H216/formatted!H$2</f>
        <v>1.6934621666666667E-2</v>
      </c>
      <c r="I216">
        <f>formatted!I216/formatted!I$2</f>
        <v>1.6292847058823529E-2</v>
      </c>
      <c r="J216">
        <f>formatted!J216/formatted!J$2</f>
        <v>2.3466268518518518E-2</v>
      </c>
      <c r="K216">
        <f>formatted!K216/formatted!K$2</f>
        <v>2.1692837931034482E-2</v>
      </c>
      <c r="L216">
        <f>formatted!L216/formatted!L$2</f>
        <v>2.2042048543689321E-2</v>
      </c>
      <c r="M216">
        <f>formatted!M216/formatted!M$2</f>
        <v>2.4373620370370372E-2</v>
      </c>
      <c r="N216">
        <f>formatted!N216/formatted!N$2</f>
        <v>2.6159750442477876E-2</v>
      </c>
      <c r="O216">
        <f>formatted!O216/formatted!O$2</f>
        <v>2.293239406779661E-2</v>
      </c>
    </row>
    <row r="217" spans="1:15" x14ac:dyDescent="0.3">
      <c r="A217" t="s">
        <v>331</v>
      </c>
      <c r="B217" t="s">
        <v>1512</v>
      </c>
      <c r="C217" t="s">
        <v>293</v>
      </c>
      <c r="D217">
        <f>formatted!D217/formatted!D$2</f>
        <v>1.1775364406779662E-3</v>
      </c>
      <c r="E217">
        <f>formatted!E217/formatted!E$2</f>
        <v>9.7483919999999998E-4</v>
      </c>
      <c r="F217">
        <f>formatted!F217/formatted!F$2</f>
        <v>7.5611937499999999E-4</v>
      </c>
      <c r="G217">
        <f>formatted!G217/formatted!G$2</f>
        <v>1.3851794642857143E-3</v>
      </c>
      <c r="H217">
        <f>formatted!H217/formatted!H$2</f>
        <v>1.3113291666666668E-3</v>
      </c>
      <c r="I217">
        <f>formatted!I217/formatted!I$2</f>
        <v>1.2748193277310924E-3</v>
      </c>
      <c r="J217">
        <f>formatted!J217/formatted!J$2</f>
        <v>1.6748611111111111E-3</v>
      </c>
      <c r="K217">
        <f>formatted!K217/formatted!K$2</f>
        <v>1.5422974137931035E-3</v>
      </c>
      <c r="L217">
        <f>formatted!L217/formatted!L$2</f>
        <v>1.4880203883495145E-3</v>
      </c>
      <c r="M217">
        <f>formatted!M217/formatted!M$2</f>
        <v>1.7025796296296295E-3</v>
      </c>
      <c r="N217">
        <f>formatted!N217/formatted!N$2</f>
        <v>1.8206079646017699E-3</v>
      </c>
      <c r="O217">
        <f>formatted!O217/formatted!O$2</f>
        <v>1.5762067796610169E-3</v>
      </c>
    </row>
    <row r="218" spans="1:15" x14ac:dyDescent="0.3">
      <c r="A218" t="s">
        <v>337</v>
      </c>
      <c r="B218" t="s">
        <v>337</v>
      </c>
      <c r="C218" t="s">
        <v>293</v>
      </c>
      <c r="D218">
        <f>formatted!D218/formatted!D$2</f>
        <v>0.3193407084745763</v>
      </c>
      <c r="E218">
        <f>formatted!E218/formatted!E$2</f>
        <v>0.33469682880000001</v>
      </c>
      <c r="F218">
        <f>formatted!F218/formatted!F$2</f>
        <v>0.25364108624999998</v>
      </c>
      <c r="G218">
        <f>formatted!G218/formatted!G$2</f>
        <v>0.42204579732142855</v>
      </c>
      <c r="H218">
        <f>formatted!H218/formatted!H$2</f>
        <v>0.40303343416666665</v>
      </c>
      <c r="I218">
        <f>formatted!I218/formatted!I$2</f>
        <v>0.41372763109243699</v>
      </c>
      <c r="J218">
        <f>formatted!J218/formatted!J$2</f>
        <v>0.50559355370370374</v>
      </c>
      <c r="K218">
        <f>formatted!K218/formatted!K$2</f>
        <v>0.44076640603448275</v>
      </c>
      <c r="L218">
        <f>formatted!L218/formatted!L$2</f>
        <v>0.46734577572815533</v>
      </c>
      <c r="M218">
        <f>formatted!M218/formatted!M$2</f>
        <v>0.57125372500000005</v>
      </c>
      <c r="N218">
        <f>formatted!N218/formatted!N$2</f>
        <v>0.57924686194690267</v>
      </c>
      <c r="O218">
        <f>formatted!O218/formatted!O$2</f>
        <v>0.53203785169491524</v>
      </c>
    </row>
    <row r="219" spans="1:15" x14ac:dyDescent="0.3">
      <c r="A219" t="s">
        <v>351</v>
      </c>
      <c r="B219" t="s">
        <v>1513</v>
      </c>
      <c r="C219" t="s">
        <v>293</v>
      </c>
      <c r="D219">
        <f>formatted!D219/formatted!D$2</f>
        <v>0.11058749830508474</v>
      </c>
      <c r="E219">
        <f>formatted!E219/formatted!E$2</f>
        <v>0.1199458296</v>
      </c>
      <c r="F219">
        <f>formatted!F219/formatted!F$2</f>
        <v>9.6373595625000003E-2</v>
      </c>
      <c r="G219">
        <f>formatted!G219/formatted!G$2</f>
        <v>0.12215786785714286</v>
      </c>
      <c r="H219">
        <f>formatted!H219/formatted!H$2</f>
        <v>0.12180893499999999</v>
      </c>
      <c r="I219">
        <f>formatted!I219/formatted!I$2</f>
        <v>0.12449938823529412</v>
      </c>
      <c r="J219">
        <f>formatted!J219/formatted!J$2</f>
        <v>0.14535896666666667</v>
      </c>
      <c r="K219">
        <f>formatted!K219/formatted!K$2</f>
        <v>0.13506235775862069</v>
      </c>
      <c r="L219">
        <f>formatted!L219/formatted!L$2</f>
        <v>0.13442821844660194</v>
      </c>
      <c r="M219">
        <f>formatted!M219/formatted!M$2</f>
        <v>0.1377717675925926</v>
      </c>
      <c r="N219">
        <f>formatted!N219/formatted!N$2</f>
        <v>0.13779054690265485</v>
      </c>
      <c r="O219">
        <f>formatted!O219/formatted!O$2</f>
        <v>0.1220475</v>
      </c>
    </row>
    <row r="220" spans="1:15" x14ac:dyDescent="0.3">
      <c r="A220" t="s">
        <v>351</v>
      </c>
      <c r="B220" t="s">
        <v>1513</v>
      </c>
      <c r="C220" t="s">
        <v>293</v>
      </c>
      <c r="D220">
        <f>formatted!D220/formatted!D$2</f>
        <v>0.58823533983050846</v>
      </c>
      <c r="E220">
        <f>formatted!E220/formatted!E$2</f>
        <v>0.61983818960000003</v>
      </c>
      <c r="F220">
        <f>formatted!F220/formatted!F$2</f>
        <v>0.48703203249999999</v>
      </c>
      <c r="G220">
        <f>formatted!G220/formatted!G$2</f>
        <v>0.64987836517857145</v>
      </c>
      <c r="H220">
        <f>formatted!H220/formatted!H$2</f>
        <v>0.64666512750000005</v>
      </c>
      <c r="I220">
        <f>formatted!I220/formatted!I$2</f>
        <v>0.63398798907563025</v>
      </c>
      <c r="J220">
        <f>formatted!J220/formatted!J$2</f>
        <v>0.77077429537037034</v>
      </c>
      <c r="K220">
        <f>formatted!K220/formatted!K$2</f>
        <v>0.73827284310344832</v>
      </c>
      <c r="L220">
        <f>formatted!L220/formatted!L$2</f>
        <v>0.74088325242718445</v>
      </c>
      <c r="M220">
        <f>formatted!M220/formatted!M$2</f>
        <v>0.76005175833333338</v>
      </c>
      <c r="N220">
        <f>formatted!N220/formatted!N$2</f>
        <v>0.77234657699115039</v>
      </c>
      <c r="O220">
        <f>formatted!O220/formatted!O$2</f>
        <v>0.71927084322033896</v>
      </c>
    </row>
    <row r="221" spans="1:15" x14ac:dyDescent="0.3">
      <c r="A221" t="s">
        <v>369</v>
      </c>
      <c r="B221" t="s">
        <v>369</v>
      </c>
      <c r="C221" t="s">
        <v>293</v>
      </c>
      <c r="D221">
        <f>formatted!D221/formatted!D$2</f>
        <v>3.5933830508474577E-3</v>
      </c>
      <c r="E221">
        <f>formatted!E221/formatted!E$2</f>
        <v>3.7903184000000001E-3</v>
      </c>
      <c r="F221">
        <f>formatted!F221/formatted!F$2</f>
        <v>3.2088074999999999E-3</v>
      </c>
      <c r="G221">
        <f>formatted!G221/formatted!G$2</f>
        <v>4.8175383928571432E-3</v>
      </c>
      <c r="H221">
        <f>formatted!H221/formatted!H$2</f>
        <v>4.8321624999999998E-3</v>
      </c>
      <c r="I221">
        <f>formatted!I221/formatted!I$2</f>
        <v>5.749819327731092E-3</v>
      </c>
      <c r="J221">
        <f>formatted!J221/formatted!J$2</f>
        <v>4.9485750000000002E-3</v>
      </c>
      <c r="K221">
        <f>formatted!K221/formatted!K$2</f>
        <v>3.6144637931034484E-3</v>
      </c>
      <c r="L221">
        <f>formatted!L221/formatted!L$2</f>
        <v>4.8628533980582525E-3</v>
      </c>
      <c r="M221">
        <f>formatted!M221/formatted!M$2</f>
        <v>6.0718462962962962E-3</v>
      </c>
      <c r="N221">
        <f>formatted!N221/formatted!N$2</f>
        <v>5.9512159292035398E-3</v>
      </c>
      <c r="O221">
        <f>formatted!O221/formatted!O$2</f>
        <v>5.0167983050847459E-3</v>
      </c>
    </row>
    <row r="222" spans="1:15" x14ac:dyDescent="0.3">
      <c r="A222" t="s">
        <v>375</v>
      </c>
      <c r="B222" t="s">
        <v>375</v>
      </c>
      <c r="C222" t="s">
        <v>293</v>
      </c>
      <c r="D222">
        <f>formatted!D222/formatted!D$2</f>
        <v>1.35086215</v>
      </c>
      <c r="E222">
        <f>formatted!E222/formatted!E$2</f>
        <v>1.4917083168</v>
      </c>
      <c r="F222">
        <f>formatted!F222/formatted!F$2</f>
        <v>1.1618880443749999</v>
      </c>
      <c r="G222">
        <f>formatted!G222/formatted!G$2</f>
        <v>1.5126304142857143</v>
      </c>
      <c r="H222">
        <f>formatted!H222/formatted!H$2</f>
        <v>1.5650901583333334</v>
      </c>
      <c r="I222">
        <f>formatted!I222/formatted!I$2</f>
        <v>1.5284888957983194</v>
      </c>
      <c r="J222">
        <f>formatted!J222/formatted!J$2</f>
        <v>1.5523066888888888</v>
      </c>
      <c r="K222">
        <f>formatted!K222/formatted!K$2</f>
        <v>1.5314742784482758</v>
      </c>
      <c r="L222">
        <f>formatted!L222/formatted!L$2</f>
        <v>1.5269363320388349</v>
      </c>
      <c r="M222">
        <f>formatted!M222/formatted!M$2</f>
        <v>1.5309767064814814</v>
      </c>
      <c r="N222">
        <f>formatted!N222/formatted!N$2</f>
        <v>1.6864800761061947</v>
      </c>
      <c r="O222">
        <f>formatted!O222/formatted!O$2</f>
        <v>1.4480270601694916</v>
      </c>
    </row>
    <row r="223" spans="1:15" x14ac:dyDescent="0.3">
      <c r="A223" t="s">
        <v>375</v>
      </c>
      <c r="B223" t="s">
        <v>375</v>
      </c>
      <c r="C223" t="s">
        <v>293</v>
      </c>
      <c r="D223">
        <f>formatted!D223/formatted!D$2</f>
        <v>1.9073837779661016</v>
      </c>
      <c r="E223">
        <f>formatted!E223/formatted!E$2</f>
        <v>2.1074232944000002</v>
      </c>
      <c r="F223">
        <f>formatted!F223/formatted!F$2</f>
        <v>1.6943783562500001</v>
      </c>
      <c r="G223">
        <f>formatted!G223/formatted!G$2</f>
        <v>1.7647066312499999</v>
      </c>
      <c r="H223">
        <f>formatted!H223/formatted!H$2</f>
        <v>1.8903269666666667</v>
      </c>
      <c r="I223">
        <f>formatted!I223/formatted!I$2</f>
        <v>1.7593200579831934</v>
      </c>
      <c r="J223">
        <f>formatted!J223/formatted!J$2</f>
        <v>1.883816687037037</v>
      </c>
      <c r="K223">
        <f>formatted!K223/formatted!K$2</f>
        <v>1.935143975862069</v>
      </c>
      <c r="L223">
        <f>formatted!L223/formatted!L$2</f>
        <v>1.7980738233009708</v>
      </c>
      <c r="M223">
        <f>formatted!M223/formatted!M$2</f>
        <v>1.6116752324074075</v>
      </c>
      <c r="N223">
        <f>formatted!N223/formatted!N$2</f>
        <v>1.7438410194690266</v>
      </c>
      <c r="O223">
        <f>formatted!O223/formatted!O$2</f>
        <v>1.521424843220339</v>
      </c>
    </row>
    <row r="224" spans="1:15" x14ac:dyDescent="0.3">
      <c r="A224" t="s">
        <v>402</v>
      </c>
      <c r="B224" t="s">
        <v>402</v>
      </c>
      <c r="C224" t="s">
        <v>293</v>
      </c>
      <c r="D224">
        <f>formatted!D224/formatted!D$2</f>
        <v>1.4570261016949153E-2</v>
      </c>
      <c r="E224">
        <f>formatted!E224/formatted!E$2</f>
        <v>1.52121832E-2</v>
      </c>
      <c r="F224">
        <f>formatted!F224/formatted!F$2</f>
        <v>1.067734125E-2</v>
      </c>
      <c r="G224">
        <f>formatted!G224/formatted!G$2</f>
        <v>1.5129194642857143E-2</v>
      </c>
      <c r="H224">
        <f>formatted!H224/formatted!H$2</f>
        <v>1.5040494166666666E-2</v>
      </c>
      <c r="I224">
        <f>formatted!I224/formatted!I$2</f>
        <v>1.5601003361344538E-2</v>
      </c>
      <c r="J224">
        <f>formatted!J224/formatted!J$2</f>
        <v>1.8500616666666667E-2</v>
      </c>
      <c r="K224">
        <f>formatted!K224/formatted!K$2</f>
        <v>1.412285775862069E-2</v>
      </c>
      <c r="L224">
        <f>formatted!L224/formatted!L$2</f>
        <v>1.7517779611650484E-2</v>
      </c>
      <c r="M224">
        <f>formatted!M224/formatted!M$2</f>
        <v>1.6134391666666668E-2</v>
      </c>
      <c r="N224">
        <f>formatted!N224/formatted!N$2</f>
        <v>1.6171820353982302E-2</v>
      </c>
      <c r="O224">
        <f>formatted!O224/formatted!O$2</f>
        <v>1.4465161864406779E-2</v>
      </c>
    </row>
    <row r="225" spans="1:15" x14ac:dyDescent="0.3">
      <c r="A225" t="s">
        <v>408</v>
      </c>
      <c r="B225" t="s">
        <v>408</v>
      </c>
      <c r="C225" t="s">
        <v>293</v>
      </c>
      <c r="D225">
        <f>formatted!D225/formatted!D$2</f>
        <v>0.7693863110169491</v>
      </c>
      <c r="E225">
        <f>formatted!E225/formatted!E$2</f>
        <v>0.86345809600000001</v>
      </c>
      <c r="F225">
        <f>formatted!F225/formatted!F$2</f>
        <v>0.67065133062500004</v>
      </c>
      <c r="G225">
        <f>formatted!G225/formatted!G$2</f>
        <v>0.69900464821428576</v>
      </c>
      <c r="H225">
        <f>formatted!H225/formatted!H$2</f>
        <v>0.71318736166666663</v>
      </c>
      <c r="I225">
        <f>formatted!I225/formatted!I$2</f>
        <v>0.69605394789915964</v>
      </c>
      <c r="J225">
        <f>formatted!J225/formatted!J$2</f>
        <v>0.80511077407407405</v>
      </c>
      <c r="K225">
        <f>formatted!K225/formatted!K$2</f>
        <v>0.81189328362068969</v>
      </c>
      <c r="L225">
        <f>formatted!L225/formatted!L$2</f>
        <v>0.79095597864077671</v>
      </c>
      <c r="M225">
        <f>formatted!M225/formatted!M$2</f>
        <v>0.65205607592592596</v>
      </c>
      <c r="N225">
        <f>formatted!N225/formatted!N$2</f>
        <v>0.70768763274336288</v>
      </c>
      <c r="O225">
        <f>formatted!O225/formatted!O$2</f>
        <v>0.63201099152542373</v>
      </c>
    </row>
    <row r="226" spans="1:15" x14ac:dyDescent="0.3">
      <c r="A226" t="s">
        <v>414</v>
      </c>
      <c r="B226" t="s">
        <v>414</v>
      </c>
      <c r="C226" t="s">
        <v>293</v>
      </c>
      <c r="D226">
        <f>formatted!D226/formatted!D$2</f>
        <v>5.1327795762711861E-2</v>
      </c>
      <c r="E226">
        <f>formatted!E226/formatted!E$2</f>
        <v>6.006388E-2</v>
      </c>
      <c r="F226">
        <f>formatted!F226/formatted!F$2</f>
        <v>5.1626286875000003E-2</v>
      </c>
      <c r="G226">
        <f>formatted!G226/formatted!G$2</f>
        <v>4.7695003571428571E-2</v>
      </c>
      <c r="H226">
        <f>formatted!H226/formatted!H$2</f>
        <v>5.0214010000000003E-2</v>
      </c>
      <c r="I226">
        <f>formatted!I226/formatted!I$2</f>
        <v>4.675705714285714E-2</v>
      </c>
      <c r="J226">
        <f>formatted!J226/formatted!J$2</f>
        <v>5.1820474074074072E-2</v>
      </c>
      <c r="K226">
        <f>formatted!K226/formatted!K$2</f>
        <v>5.3765560344827587E-2</v>
      </c>
      <c r="L226">
        <f>formatted!L226/formatted!L$2</f>
        <v>4.8105932038834953E-2</v>
      </c>
      <c r="M226">
        <f>formatted!M226/formatted!M$2</f>
        <v>4.2287080555555558E-2</v>
      </c>
      <c r="N226">
        <f>formatted!N226/formatted!N$2</f>
        <v>4.4027866371681414E-2</v>
      </c>
      <c r="O226">
        <f>formatted!O226/formatted!O$2</f>
        <v>3.8917974576271185E-2</v>
      </c>
    </row>
    <row r="227" spans="1:15" x14ac:dyDescent="0.3">
      <c r="A227" t="s">
        <v>448</v>
      </c>
      <c r="B227" t="s">
        <v>448</v>
      </c>
      <c r="C227" t="s">
        <v>293</v>
      </c>
      <c r="D227">
        <f>formatted!D227/formatted!D$2</f>
        <v>3.1228661016949152E-2</v>
      </c>
      <c r="E227">
        <f>formatted!E227/formatted!E$2</f>
        <v>3.6839308000000001E-2</v>
      </c>
      <c r="F227">
        <f>formatted!F227/formatted!F$2</f>
        <v>3.0602431874999999E-2</v>
      </c>
      <c r="G227">
        <f>formatted!G227/formatted!G$2</f>
        <v>2.4456551785714285E-2</v>
      </c>
      <c r="H227">
        <f>formatted!H227/formatted!H$2</f>
        <v>2.7293455000000001E-2</v>
      </c>
      <c r="I227">
        <f>formatted!I227/formatted!I$2</f>
        <v>2.4652012605042017E-2</v>
      </c>
      <c r="J227">
        <f>formatted!J227/formatted!J$2</f>
        <v>2.6841318518518519E-2</v>
      </c>
      <c r="K227">
        <f>formatted!K227/formatted!K$2</f>
        <v>3.005155948275862E-2</v>
      </c>
      <c r="L227">
        <f>formatted!L227/formatted!L$2</f>
        <v>2.5371416504854367E-2</v>
      </c>
      <c r="M227">
        <f>formatted!M227/formatted!M$2</f>
        <v>2.1384986111111112E-2</v>
      </c>
      <c r="N227">
        <f>formatted!N227/formatted!N$2</f>
        <v>2.1900751327433628E-2</v>
      </c>
      <c r="O227">
        <f>formatted!O227/formatted!O$2</f>
        <v>1.956079152542373E-2</v>
      </c>
    </row>
    <row r="228" spans="1:15" x14ac:dyDescent="0.3">
      <c r="A228" t="s">
        <v>488</v>
      </c>
      <c r="B228" t="s">
        <v>488</v>
      </c>
      <c r="C228" t="s">
        <v>293</v>
      </c>
      <c r="D228">
        <f>formatted!D228/formatted!D$2</f>
        <v>1.0954275423728814E-2</v>
      </c>
      <c r="E228">
        <f>formatted!E228/formatted!E$2</f>
        <v>1.05815392E-2</v>
      </c>
      <c r="F228">
        <f>formatted!F228/formatted!F$2</f>
        <v>8.0459750000000003E-3</v>
      </c>
      <c r="G228">
        <f>formatted!G228/formatted!G$2</f>
        <v>1.0707834821428572E-2</v>
      </c>
      <c r="H228">
        <f>formatted!H228/formatted!H$2</f>
        <v>1.0670862499999999E-2</v>
      </c>
      <c r="I228">
        <f>formatted!I228/formatted!I$2</f>
        <v>1.02706243697479E-2</v>
      </c>
      <c r="J228">
        <f>formatted!J228/formatted!J$2</f>
        <v>1.2952962037037037E-2</v>
      </c>
      <c r="K228">
        <f>formatted!K228/formatted!K$2</f>
        <v>1.1706739655172414E-2</v>
      </c>
      <c r="L228">
        <f>formatted!L228/formatted!L$2</f>
        <v>1.3051411650485437E-2</v>
      </c>
      <c r="M228">
        <f>formatted!M228/formatted!M$2</f>
        <v>1.1800102777777778E-2</v>
      </c>
      <c r="N228">
        <f>formatted!N228/formatted!N$2</f>
        <v>1.2360530973451328E-2</v>
      </c>
      <c r="O228">
        <f>formatted!O228/formatted!O$2</f>
        <v>1.0370492372881356E-2</v>
      </c>
    </row>
    <row r="229" spans="1:15" x14ac:dyDescent="0.3">
      <c r="A229" t="s">
        <v>488</v>
      </c>
      <c r="B229" t="s">
        <v>488</v>
      </c>
      <c r="C229" t="s">
        <v>293</v>
      </c>
      <c r="D229">
        <f>formatted!D229/formatted!D$2</f>
        <v>1.5615458474576271E-2</v>
      </c>
      <c r="E229">
        <f>formatted!E229/formatted!E$2</f>
        <v>1.60644008E-2</v>
      </c>
      <c r="F229">
        <f>formatted!F229/formatted!F$2</f>
        <v>1.2014866250000001E-2</v>
      </c>
      <c r="G229">
        <f>formatted!G229/formatted!G$2</f>
        <v>1.4949957142857143E-2</v>
      </c>
      <c r="H229">
        <f>formatted!H229/formatted!H$2</f>
        <v>1.4517484166666667E-2</v>
      </c>
      <c r="I229">
        <f>formatted!I229/formatted!I$2</f>
        <v>1.4107372268907563E-2</v>
      </c>
      <c r="J229">
        <f>formatted!J229/formatted!J$2</f>
        <v>1.8000021296296298E-2</v>
      </c>
      <c r="K229">
        <f>formatted!K229/formatted!K$2</f>
        <v>1.5325383620689656E-2</v>
      </c>
      <c r="L229">
        <f>formatted!L229/formatted!L$2</f>
        <v>1.721604854368932E-2</v>
      </c>
      <c r="M229">
        <f>formatted!M229/formatted!M$2</f>
        <v>1.411139537037037E-2</v>
      </c>
      <c r="N229">
        <f>formatted!N229/formatted!N$2</f>
        <v>1.4224042477876106E-2</v>
      </c>
      <c r="O229">
        <f>formatted!O229/formatted!O$2</f>
        <v>1.2556531355932203E-2</v>
      </c>
    </row>
    <row r="230" spans="1:15" x14ac:dyDescent="0.3">
      <c r="A230" t="s">
        <v>496</v>
      </c>
      <c r="B230" t="s">
        <v>496</v>
      </c>
      <c r="C230" t="s">
        <v>293</v>
      </c>
      <c r="D230">
        <f>formatted!D230/formatted!D$2</f>
        <v>5.7080237288135594E-3</v>
      </c>
      <c r="E230">
        <f>formatted!E230/formatted!E$2</f>
        <v>5.9300799999999999E-3</v>
      </c>
      <c r="F230">
        <f>formatted!F230/formatted!F$2</f>
        <v>4.5458093750000003E-3</v>
      </c>
      <c r="G230">
        <f>formatted!G230/formatted!G$2</f>
        <v>5.2115866071428575E-3</v>
      </c>
      <c r="H230">
        <f>formatted!H230/formatted!H$2</f>
        <v>5.2624108333333332E-3</v>
      </c>
      <c r="I230">
        <f>formatted!I230/formatted!I$2</f>
        <v>5.0778823529411769E-3</v>
      </c>
      <c r="J230">
        <f>formatted!J230/formatted!J$2</f>
        <v>5.9908935185185187E-3</v>
      </c>
      <c r="K230">
        <f>formatted!K230/formatted!K$2</f>
        <v>5.7245999999999998E-3</v>
      </c>
      <c r="L230">
        <f>formatted!L230/formatted!L$2</f>
        <v>6.0198038834951458E-3</v>
      </c>
      <c r="M230">
        <f>formatted!M230/formatted!M$2</f>
        <v>4.9853907407407406E-3</v>
      </c>
      <c r="N230">
        <f>formatted!N230/formatted!N$2</f>
        <v>5.181483185840708E-3</v>
      </c>
      <c r="O230">
        <f>formatted!O230/formatted!O$2</f>
        <v>4.4937533898305087E-3</v>
      </c>
    </row>
    <row r="231" spans="1:15" x14ac:dyDescent="0.3">
      <c r="A231" t="s">
        <v>529</v>
      </c>
      <c r="B231" t="s">
        <v>1514</v>
      </c>
      <c r="C231" t="s">
        <v>293</v>
      </c>
      <c r="D231">
        <f>formatted!D231/formatted!D$2</f>
        <v>3.3640788135593219E-3</v>
      </c>
      <c r="E231">
        <f>formatted!E231/formatted!E$2</f>
        <v>3.7515128000000001E-3</v>
      </c>
      <c r="F231">
        <f>formatted!F231/formatted!F$2</f>
        <v>3.137610625E-3</v>
      </c>
      <c r="G231">
        <f>formatted!G231/formatted!G$2</f>
        <v>3.1646187500000002E-3</v>
      </c>
      <c r="H231">
        <f>formatted!H231/formatted!H$2</f>
        <v>3.3587908333333333E-3</v>
      </c>
      <c r="I231">
        <f>formatted!I231/formatted!I$2</f>
        <v>3.4252226890756302E-3</v>
      </c>
      <c r="J231">
        <f>formatted!J231/formatted!J$2</f>
        <v>4.4347249999999996E-3</v>
      </c>
      <c r="K231">
        <f>formatted!K231/formatted!K$2</f>
        <v>4.9474999999999996E-3</v>
      </c>
      <c r="L231">
        <f>formatted!L231/formatted!L$2</f>
        <v>3.9464427184466022E-3</v>
      </c>
      <c r="M231">
        <f>formatted!M231/formatted!M$2</f>
        <v>3.2907759259259259E-3</v>
      </c>
      <c r="N231">
        <f>formatted!N231/formatted!N$2</f>
        <v>3.5714982300884958E-3</v>
      </c>
      <c r="O231">
        <f>formatted!O231/formatted!O$2</f>
        <v>3.2374050847457625E-3</v>
      </c>
    </row>
    <row r="232" spans="1:15" x14ac:dyDescent="0.3">
      <c r="A232" t="s">
        <v>555</v>
      </c>
      <c r="B232" t="s">
        <v>555</v>
      </c>
      <c r="C232" t="s">
        <v>293</v>
      </c>
      <c r="D232">
        <f>formatted!D232/formatted!D$2</f>
        <v>3.1778533898305086E-3</v>
      </c>
      <c r="E232">
        <f>formatted!E232/formatted!E$2</f>
        <v>2.8480103999999999E-3</v>
      </c>
      <c r="F232">
        <f>formatted!F232/formatted!F$2</f>
        <v>2.228745625E-3</v>
      </c>
      <c r="G232">
        <f>formatted!G232/formatted!G$2</f>
        <v>3.6085741071428573E-3</v>
      </c>
      <c r="H232">
        <f>formatted!H232/formatted!H$2</f>
        <v>3.5148016666666669E-3</v>
      </c>
      <c r="I232">
        <f>formatted!I232/formatted!I$2</f>
        <v>3.3732294117647058E-3</v>
      </c>
      <c r="J232">
        <f>formatted!J232/formatted!J$2</f>
        <v>4.1929185185185184E-3</v>
      </c>
      <c r="K232">
        <f>formatted!K232/formatted!K$2</f>
        <v>2.9612870689655173E-3</v>
      </c>
      <c r="L232">
        <f>formatted!L232/formatted!L$2</f>
        <v>3.6987941747572816E-3</v>
      </c>
      <c r="M232">
        <f>formatted!M232/formatted!M$2</f>
        <v>3.7236083333333334E-3</v>
      </c>
      <c r="N232">
        <f>formatted!N232/formatted!N$2</f>
        <v>3.9287672566371678E-3</v>
      </c>
      <c r="O232">
        <f>formatted!O232/formatted!O$2</f>
        <v>3.2891567796610168E-3</v>
      </c>
    </row>
    <row r="233" spans="1:15" x14ac:dyDescent="0.3">
      <c r="A233" t="s">
        <v>604</v>
      </c>
      <c r="B233" t="s">
        <v>1515</v>
      </c>
      <c r="C233" t="s">
        <v>293</v>
      </c>
      <c r="D233">
        <f>formatted!D233/formatted!D$2</f>
        <v>1.4794152542372882E-4</v>
      </c>
      <c r="E233">
        <f>formatted!E233/formatted!E$2</f>
        <v>2.6637200000000002E-4</v>
      </c>
      <c r="F233">
        <f>formatted!F233/formatted!F$2</f>
        <v>1.5525749999999999E-4</v>
      </c>
      <c r="G233">
        <f>formatted!G233/formatted!G$2</f>
        <v>2.1805267857142856E-4</v>
      </c>
      <c r="H233">
        <f>formatted!H233/formatted!H$2</f>
        <v>1.6856999999999999E-4</v>
      </c>
      <c r="I233">
        <f>formatted!I233/formatted!I$2</f>
        <v>2.2675798319327732E-4</v>
      </c>
      <c r="J233">
        <f>formatted!J233/formatted!J$2</f>
        <v>1.8381944444444443E-4</v>
      </c>
      <c r="K233">
        <f>formatted!K233/formatted!K$2</f>
        <v>2.2172672413793104E-4</v>
      </c>
      <c r="L233">
        <f>formatted!L233/formatted!L$2</f>
        <v>1.668106796116505E-4</v>
      </c>
      <c r="M233">
        <f>formatted!M233/formatted!M$2</f>
        <v>8.0932407407407401E-5</v>
      </c>
      <c r="N233">
        <f>formatted!N233/formatted!N$2</f>
        <v>1.098504424778761E-4</v>
      </c>
      <c r="O233">
        <f>formatted!O233/formatted!O$2</f>
        <v>1.5552457627118643E-4</v>
      </c>
    </row>
    <row r="234" spans="1:15" x14ac:dyDescent="0.3">
      <c r="A234" t="s">
        <v>604</v>
      </c>
      <c r="B234" t="s">
        <v>1515</v>
      </c>
      <c r="C234" t="s">
        <v>293</v>
      </c>
      <c r="D234">
        <f>formatted!D234/formatted!D$2</f>
        <v>1.2483728813559322E-4</v>
      </c>
      <c r="E234">
        <f>formatted!E234/formatted!E$2</f>
        <v>8.4331200000000003E-5</v>
      </c>
      <c r="F234">
        <f>formatted!F234/formatted!F$2</f>
        <v>1.9464375E-4</v>
      </c>
      <c r="G234">
        <f>formatted!G234/formatted!G$2</f>
        <v>9.1317857142857146E-5</v>
      </c>
      <c r="H234">
        <f>formatted!H234/formatted!H$2</f>
        <v>1.4747583333333332E-4</v>
      </c>
      <c r="I234">
        <f>formatted!I234/formatted!I$2</f>
        <v>3.6978151260504201E-5</v>
      </c>
      <c r="J234">
        <f>formatted!J234/formatted!J$2</f>
        <v>1.0723888888888889E-4</v>
      </c>
      <c r="K234">
        <f>formatted!K234/formatted!K$2</f>
        <v>1.3798706896551725E-4</v>
      </c>
      <c r="L234">
        <f>formatted!L234/formatted!L$2</f>
        <v>9.2719417475728159E-5</v>
      </c>
      <c r="M234">
        <f>formatted!M234/formatted!M$2</f>
        <v>4.6655555555555559E-5</v>
      </c>
      <c r="N234">
        <f>formatted!N234/formatted!N$2</f>
        <v>9.898761061946903E-5</v>
      </c>
      <c r="O234">
        <f>formatted!O234/formatted!O$2</f>
        <v>7.341440677966102E-5</v>
      </c>
    </row>
    <row r="235" spans="1:15" x14ac:dyDescent="0.3">
      <c r="A235" t="s">
        <v>611</v>
      </c>
      <c r="B235" t="s">
        <v>1516</v>
      </c>
      <c r="C235" t="s">
        <v>293</v>
      </c>
      <c r="D235">
        <f>formatted!D235/formatted!D$2</f>
        <v>3.0335991525423729E-3</v>
      </c>
      <c r="E235">
        <f>formatted!E235/formatted!E$2</f>
        <v>4.3411135999999999E-3</v>
      </c>
      <c r="F235">
        <f>formatted!F235/formatted!F$2</f>
        <v>4.932459375E-3</v>
      </c>
      <c r="G235">
        <f>formatted!G235/formatted!G$2</f>
        <v>2.219082142857143E-3</v>
      </c>
      <c r="H235">
        <f>formatted!H235/formatted!H$2</f>
        <v>2.1739166666666669E-3</v>
      </c>
      <c r="I235">
        <f>formatted!I235/formatted!I$2</f>
        <v>2.0844285714285713E-3</v>
      </c>
      <c r="J235">
        <f>formatted!J235/formatted!J$2</f>
        <v>3.2221305555555557E-3</v>
      </c>
      <c r="K235">
        <f>formatted!K235/formatted!K$2</f>
        <v>3.1071241379310344E-3</v>
      </c>
      <c r="L235">
        <f>formatted!L235/formatted!L$2</f>
        <v>2.5378213592233008E-3</v>
      </c>
      <c r="M235">
        <f>formatted!M235/formatted!M$2</f>
        <v>1.6320296296296296E-3</v>
      </c>
      <c r="N235">
        <f>formatted!N235/formatted!N$2</f>
        <v>1.9237097345132744E-3</v>
      </c>
      <c r="O235">
        <f>formatted!O235/formatted!O$2</f>
        <v>1.6865457627118644E-3</v>
      </c>
    </row>
    <row r="236" spans="1:15" x14ac:dyDescent="0.3">
      <c r="A236" t="s">
        <v>621</v>
      </c>
      <c r="B236" t="s">
        <v>1517</v>
      </c>
      <c r="C236" t="s">
        <v>293</v>
      </c>
      <c r="D236">
        <f>formatted!D236/formatted!D$2</f>
        <v>1.2719830508474577E-4</v>
      </c>
      <c r="E236">
        <f>formatted!E236/formatted!E$2</f>
        <v>2.2478959999999999E-4</v>
      </c>
      <c r="F236">
        <f>formatted!F236/formatted!F$2</f>
        <v>3.0745187500000001E-4</v>
      </c>
      <c r="G236">
        <f>formatted!G236/formatted!G$2</f>
        <v>1.0972410714285715E-4</v>
      </c>
      <c r="H236">
        <f>formatted!H236/formatted!H$2</f>
        <v>8.9941666666666666E-5</v>
      </c>
      <c r="I236">
        <f>formatted!I236/formatted!I$2</f>
        <v>8.3762184873949579E-5</v>
      </c>
      <c r="J236">
        <f>formatted!J236/formatted!J$2</f>
        <v>4.7266666666666666E-5</v>
      </c>
      <c r="K236">
        <f>formatted!K236/formatted!K$2</f>
        <v>1.1003362068965517E-4</v>
      </c>
      <c r="L236">
        <f>formatted!L236/formatted!L$2</f>
        <v>3.1463106796116506E-5</v>
      </c>
      <c r="M236">
        <f>formatted!M236/formatted!M$2</f>
        <v>4.4573148148148149E-5</v>
      </c>
      <c r="N236">
        <f>formatted!N236/formatted!N$2</f>
        <v>8.1297345132743366E-5</v>
      </c>
      <c r="O236">
        <f>formatted!O236/formatted!O$2</f>
        <v>6.0344067796610167E-5</v>
      </c>
    </row>
    <row r="237" spans="1:15" x14ac:dyDescent="0.3">
      <c r="A237" t="s">
        <v>679</v>
      </c>
      <c r="B237" t="s">
        <v>1518</v>
      </c>
      <c r="C237" t="s">
        <v>293</v>
      </c>
      <c r="D237">
        <f>formatted!D237/formatted!D$2</f>
        <v>1.1670423728813559E-4</v>
      </c>
      <c r="E237">
        <f>formatted!E237/formatted!E$2</f>
        <v>1.4359919999999999E-4</v>
      </c>
      <c r="F237">
        <f>formatted!F237/formatted!F$2</f>
        <v>1.20810625E-4</v>
      </c>
      <c r="G237">
        <f>formatted!G237/formatted!G$2</f>
        <v>8.1466071428571427E-5</v>
      </c>
      <c r="H237">
        <f>formatted!H237/formatted!H$2</f>
        <v>1.2044583333333333E-4</v>
      </c>
      <c r="I237">
        <f>formatted!I237/formatted!I$2</f>
        <v>6.3206722689075634E-5</v>
      </c>
      <c r="J237">
        <f>formatted!J237/formatted!J$2</f>
        <v>6.6281481481481486E-5</v>
      </c>
      <c r="K237">
        <f>formatted!K237/formatted!K$2</f>
        <v>7.3478448275862072E-5</v>
      </c>
      <c r="L237">
        <f>formatted!L237/formatted!L$2</f>
        <v>3.8109708737864075E-5</v>
      </c>
      <c r="M237">
        <f>formatted!M237/formatted!M$2</f>
        <v>1.3546296296296296E-5</v>
      </c>
      <c r="N237">
        <f>formatted!N237/formatted!N$2</f>
        <v>4.7788495575221238E-5</v>
      </c>
      <c r="O237">
        <f>formatted!O237/formatted!O$2</f>
        <v>3.7588983050847458E-5</v>
      </c>
    </row>
    <row r="238" spans="1:15" x14ac:dyDescent="0.3">
      <c r="A238" t="s">
        <v>425</v>
      </c>
      <c r="B238" t="s">
        <v>1519</v>
      </c>
      <c r="C238" t="s">
        <v>427</v>
      </c>
      <c r="D238">
        <f>formatted!D238/formatted!D$2</f>
        <v>1.5269661016949153E-4</v>
      </c>
      <c r="E238">
        <f>formatted!E238/formatted!E$2</f>
        <v>2.1479600000000001E-4</v>
      </c>
      <c r="F238">
        <f>formatted!F238/formatted!F$2</f>
        <v>1.189575E-4</v>
      </c>
      <c r="G238">
        <f>formatted!G238/formatted!G$2</f>
        <v>2.8323482142857142E-4</v>
      </c>
      <c r="H238">
        <f>formatted!H238/formatted!H$2</f>
        <v>1.7404583333333333E-4</v>
      </c>
      <c r="I238">
        <f>formatted!I238/formatted!I$2</f>
        <v>3.0621932773109242E-4</v>
      </c>
      <c r="J238">
        <f>formatted!J238/formatted!J$2</f>
        <v>5.7076944444444441E-4</v>
      </c>
      <c r="K238">
        <f>formatted!K238/formatted!K$2</f>
        <v>4.5095775862068964E-4</v>
      </c>
      <c r="L238">
        <f>formatted!L238/formatted!L$2</f>
        <v>7.1186407766990294E-4</v>
      </c>
      <c r="M238">
        <f>formatted!M238/formatted!M$2</f>
        <v>9.6085370370370372E-4</v>
      </c>
      <c r="N238">
        <f>formatted!N238/formatted!N$2</f>
        <v>8.8130796460176989E-4</v>
      </c>
      <c r="O238">
        <f>formatted!O238/formatted!O$2</f>
        <v>8.8489830508474573E-4</v>
      </c>
    </row>
    <row r="239" spans="1:15" x14ac:dyDescent="0.3">
      <c r="A239" t="s">
        <v>431</v>
      </c>
      <c r="B239" t="s">
        <v>1519</v>
      </c>
      <c r="C239" t="s">
        <v>427</v>
      </c>
      <c r="D239">
        <f>formatted!D239/formatted!D$2</f>
        <v>7.0451440677966101E-4</v>
      </c>
      <c r="E239">
        <f>formatted!E239/formatted!E$2</f>
        <v>9.4041679999999996E-4</v>
      </c>
      <c r="F239">
        <f>formatted!F239/formatted!F$2</f>
        <v>7.7664062499999999E-4</v>
      </c>
      <c r="G239">
        <f>formatted!G239/formatted!G$2</f>
        <v>9.4295446428571434E-4</v>
      </c>
      <c r="H239">
        <f>formatted!H239/formatted!H$2</f>
        <v>8.9776500000000002E-4</v>
      </c>
      <c r="I239">
        <f>formatted!I239/formatted!I$2</f>
        <v>9.4435714285714283E-4</v>
      </c>
      <c r="J239">
        <f>formatted!J239/formatted!J$2</f>
        <v>2.0925962962962965E-3</v>
      </c>
      <c r="K239">
        <f>formatted!K239/formatted!K$2</f>
        <v>1.8164051724137932E-3</v>
      </c>
      <c r="L239">
        <f>formatted!L239/formatted!L$2</f>
        <v>1.8249621359223301E-3</v>
      </c>
      <c r="M239">
        <f>formatted!M239/formatted!M$2</f>
        <v>1.9389055555555557E-3</v>
      </c>
      <c r="N239">
        <f>formatted!N239/formatted!N$2</f>
        <v>2.0664318584070794E-3</v>
      </c>
      <c r="O239">
        <f>formatted!O239/formatted!O$2</f>
        <v>1.9561237288135591E-3</v>
      </c>
    </row>
    <row r="240" spans="1:15" x14ac:dyDescent="0.3">
      <c r="A240" t="s">
        <v>460</v>
      </c>
      <c r="B240" t="s">
        <v>460</v>
      </c>
      <c r="C240" t="s">
        <v>427</v>
      </c>
      <c r="D240">
        <f>formatted!D240/formatted!D$2</f>
        <v>5.2650491525423728E-3</v>
      </c>
      <c r="E240">
        <f>formatted!E240/formatted!E$2</f>
        <v>6.0219567999999996E-3</v>
      </c>
      <c r="F240">
        <f>formatted!F240/formatted!F$2</f>
        <v>5.2797449999999998E-3</v>
      </c>
      <c r="G240">
        <f>formatted!G240/formatted!G$2</f>
        <v>7.0757651785714288E-3</v>
      </c>
      <c r="H240">
        <f>formatted!H240/formatted!H$2</f>
        <v>6.3381708333333335E-3</v>
      </c>
      <c r="I240">
        <f>formatted!I240/formatted!I$2</f>
        <v>7.2998168067226893E-3</v>
      </c>
      <c r="J240">
        <f>formatted!J240/formatted!J$2</f>
        <v>1.4577772222222223E-2</v>
      </c>
      <c r="K240">
        <f>formatted!K240/formatted!K$2</f>
        <v>1.2897079310344827E-2</v>
      </c>
      <c r="L240">
        <f>formatted!L240/formatted!L$2</f>
        <v>1.3413957281553398E-2</v>
      </c>
      <c r="M240">
        <f>formatted!M240/formatted!M$2</f>
        <v>1.42912E-2</v>
      </c>
      <c r="N240">
        <f>formatted!N240/formatted!N$2</f>
        <v>1.4775558407079645E-2</v>
      </c>
      <c r="O240">
        <f>formatted!O240/formatted!O$2</f>
        <v>1.4930796610169491E-2</v>
      </c>
    </row>
    <row r="241" spans="1:15" x14ac:dyDescent="0.3">
      <c r="A241" t="s">
        <v>466</v>
      </c>
      <c r="B241" t="s">
        <v>466</v>
      </c>
      <c r="C241" t="s">
        <v>427</v>
      </c>
      <c r="D241">
        <f>formatted!D241/formatted!D$2</f>
        <v>1.3233838983050846E-3</v>
      </c>
      <c r="E241">
        <f>formatted!E241/formatted!E$2</f>
        <v>1.6687200000000001E-3</v>
      </c>
      <c r="F241">
        <f>formatted!F241/formatted!F$2</f>
        <v>1.319265E-3</v>
      </c>
      <c r="G241">
        <f>formatted!G241/formatted!G$2</f>
        <v>2.0455410714285715E-3</v>
      </c>
      <c r="H241">
        <f>formatted!H241/formatted!H$2</f>
        <v>1.8569866666666667E-3</v>
      </c>
      <c r="I241">
        <f>formatted!I241/formatted!I$2</f>
        <v>1.938516806722689E-3</v>
      </c>
      <c r="J241">
        <f>formatted!J241/formatted!J$2</f>
        <v>4.9258185185185183E-3</v>
      </c>
      <c r="K241">
        <f>formatted!K241/formatted!K$2</f>
        <v>3.8169560344827585E-3</v>
      </c>
      <c r="L241">
        <f>formatted!L241/formatted!L$2</f>
        <v>4.5688533980582525E-3</v>
      </c>
      <c r="M241">
        <f>formatted!M241/formatted!M$2</f>
        <v>4.9770407407407407E-3</v>
      </c>
      <c r="N241">
        <f>formatted!N241/formatted!N$2</f>
        <v>5.4236150442477874E-3</v>
      </c>
      <c r="O241">
        <f>formatted!O241/formatted!O$2</f>
        <v>5.2145728813559325E-3</v>
      </c>
    </row>
    <row r="242" spans="1:15" x14ac:dyDescent="0.3">
      <c r="A242" t="s">
        <v>469</v>
      </c>
      <c r="B242" t="s">
        <v>1520</v>
      </c>
      <c r="C242" t="s">
        <v>427</v>
      </c>
      <c r="D242">
        <f>formatted!D242/formatted!D$2</f>
        <v>1.7373313559322034E-3</v>
      </c>
      <c r="E242">
        <f>formatted!E242/formatted!E$2</f>
        <v>2.0360287999999999E-3</v>
      </c>
      <c r="F242">
        <f>formatted!F242/formatted!F$2</f>
        <v>1.8758581249999999E-3</v>
      </c>
      <c r="G242">
        <f>formatted!G242/formatted!G$2</f>
        <v>1.406992857142857E-3</v>
      </c>
      <c r="H242">
        <f>formatted!H242/formatted!H$2</f>
        <v>1.5980358333333334E-3</v>
      </c>
      <c r="I242">
        <f>formatted!I242/formatted!I$2</f>
        <v>1.5221067226890755E-3</v>
      </c>
      <c r="J242">
        <f>formatted!J242/formatted!J$2</f>
        <v>3.5130583333333335E-3</v>
      </c>
      <c r="K242">
        <f>formatted!K242/formatted!K$2</f>
        <v>3.4415525862068965E-3</v>
      </c>
      <c r="L242">
        <f>formatted!L242/formatted!L$2</f>
        <v>3.3168543689320387E-3</v>
      </c>
      <c r="M242">
        <f>formatted!M242/formatted!M$2</f>
        <v>2.7104379629629628E-3</v>
      </c>
      <c r="N242">
        <f>formatted!N242/formatted!N$2</f>
        <v>2.4949362831858408E-3</v>
      </c>
      <c r="O242">
        <f>formatted!O242/formatted!O$2</f>
        <v>2.8031288135593221E-3</v>
      </c>
    </row>
    <row r="243" spans="1:15" x14ac:dyDescent="0.3">
      <c r="A243" t="s">
        <v>509</v>
      </c>
      <c r="B243" t="s">
        <v>1521</v>
      </c>
      <c r="C243" t="s">
        <v>427</v>
      </c>
      <c r="D243">
        <f>formatted!D243/formatted!D$2</f>
        <v>3.9790167796610168E-2</v>
      </c>
      <c r="E243">
        <f>formatted!E243/formatted!E$2</f>
        <v>4.62254104E-2</v>
      </c>
      <c r="F243">
        <f>formatted!F243/formatted!F$2</f>
        <v>3.9318509374999998E-2</v>
      </c>
      <c r="G243">
        <f>formatted!G243/formatted!G$2</f>
        <v>4.9846704464285713E-2</v>
      </c>
      <c r="H243">
        <f>formatted!H243/formatted!H$2</f>
        <v>4.3947910833333333E-2</v>
      </c>
      <c r="I243">
        <f>formatted!I243/formatted!I$2</f>
        <v>4.8725792436974787E-2</v>
      </c>
      <c r="J243">
        <f>formatted!J243/formatted!J$2</f>
        <v>9.0047851851851851E-2</v>
      </c>
      <c r="K243">
        <f>formatted!K243/formatted!K$2</f>
        <v>7.8165853448275868E-2</v>
      </c>
      <c r="L243">
        <f>formatted!L243/formatted!L$2</f>
        <v>8.9066306796116504E-2</v>
      </c>
      <c r="M243">
        <f>formatted!M243/formatted!M$2</f>
        <v>8.2727473148148142E-2</v>
      </c>
      <c r="N243">
        <f>formatted!N243/formatted!N$2</f>
        <v>8.7638749557522128E-2</v>
      </c>
      <c r="O243">
        <f>formatted!O243/formatted!O$2</f>
        <v>8.2579063559322027E-2</v>
      </c>
    </row>
    <row r="244" spans="1:15" x14ac:dyDescent="0.3">
      <c r="A244" t="s">
        <v>509</v>
      </c>
      <c r="B244" t="s">
        <v>1521</v>
      </c>
      <c r="C244" t="s">
        <v>427</v>
      </c>
      <c r="D244">
        <f>formatted!D244/formatted!D$2</f>
        <v>8.2255423728813566E-3</v>
      </c>
      <c r="E244">
        <f>formatted!E244/formatted!E$2</f>
        <v>9.9238616000000002E-3</v>
      </c>
      <c r="F244">
        <f>formatted!F244/formatted!F$2</f>
        <v>8.8193043749999998E-3</v>
      </c>
      <c r="G244">
        <f>formatted!G244/formatted!G$2</f>
        <v>9.3217714285714279E-3</v>
      </c>
      <c r="H244">
        <f>formatted!H244/formatted!H$2</f>
        <v>8.6784500000000007E-3</v>
      </c>
      <c r="I244">
        <f>formatted!I244/formatted!I$2</f>
        <v>8.7628857142857137E-3</v>
      </c>
      <c r="J244">
        <f>formatted!J244/formatted!J$2</f>
        <v>1.8246061111111111E-2</v>
      </c>
      <c r="K244">
        <f>formatted!K244/formatted!K$2</f>
        <v>1.7663147413793105E-2</v>
      </c>
      <c r="L244">
        <f>formatted!L244/formatted!L$2</f>
        <v>1.6718923300970873E-2</v>
      </c>
      <c r="M244">
        <f>formatted!M244/formatted!M$2</f>
        <v>1.5855289814814814E-2</v>
      </c>
      <c r="N244">
        <f>formatted!N244/formatted!N$2</f>
        <v>1.7216294690265487E-2</v>
      </c>
      <c r="O244">
        <f>formatted!O244/formatted!O$2</f>
        <v>1.6181854237288136E-2</v>
      </c>
    </row>
    <row r="245" spans="1:15" x14ac:dyDescent="0.3">
      <c r="A245" t="s">
        <v>541</v>
      </c>
      <c r="B245" t="s">
        <v>1522</v>
      </c>
      <c r="C245" t="s">
        <v>427</v>
      </c>
      <c r="D245">
        <f>formatted!D245/formatted!D$2</f>
        <v>6.1514039830508474E-2</v>
      </c>
      <c r="E245">
        <f>formatted!E245/formatted!E$2</f>
        <v>6.9974383200000004E-2</v>
      </c>
      <c r="F245">
        <f>formatted!F245/formatted!F$2</f>
        <v>5.6910651875000003E-2</v>
      </c>
      <c r="G245">
        <f>formatted!G245/formatted!G$2</f>
        <v>5.2426828571428573E-2</v>
      </c>
      <c r="H245">
        <f>formatted!H245/formatted!H$2</f>
        <v>5.7349755000000002E-2</v>
      </c>
      <c r="I245">
        <f>formatted!I245/formatted!I$2</f>
        <v>5.7154546218487395E-2</v>
      </c>
      <c r="J245">
        <f>formatted!J245/formatted!J$2</f>
        <v>8.4974250000000001E-2</v>
      </c>
      <c r="K245">
        <f>formatted!K245/formatted!K$2</f>
        <v>8.5795899999999994E-2</v>
      </c>
      <c r="L245">
        <f>formatted!L245/formatted!L$2</f>
        <v>8.9338105825242722E-2</v>
      </c>
      <c r="M245">
        <f>formatted!M245/formatted!M$2</f>
        <v>7.5186149074074074E-2</v>
      </c>
      <c r="N245">
        <f>formatted!N245/formatted!N$2</f>
        <v>7.9144278761061948E-2</v>
      </c>
      <c r="O245">
        <f>formatted!O245/formatted!O$2</f>
        <v>7.2700133050847451E-2</v>
      </c>
    </row>
    <row r="246" spans="1:15" x14ac:dyDescent="0.3">
      <c r="A246" t="s">
        <v>541</v>
      </c>
      <c r="B246" t="s">
        <v>1522</v>
      </c>
      <c r="C246" t="s">
        <v>427</v>
      </c>
      <c r="D246">
        <f>formatted!D246/formatted!D$2</f>
        <v>1.5762494915254239E-2</v>
      </c>
      <c r="E246">
        <f>formatted!E246/formatted!E$2</f>
        <v>1.8874548800000002E-2</v>
      </c>
      <c r="F246">
        <f>formatted!F246/formatted!F$2</f>
        <v>1.5480363125E-2</v>
      </c>
      <c r="G246">
        <f>formatted!G246/formatted!G$2</f>
        <v>1.9387861607142856E-2</v>
      </c>
      <c r="H246">
        <f>formatted!H246/formatted!H$2</f>
        <v>1.84278425E-2</v>
      </c>
      <c r="I246">
        <f>formatted!I246/formatted!I$2</f>
        <v>1.8026125210084034E-2</v>
      </c>
      <c r="J246">
        <f>formatted!J246/formatted!J$2</f>
        <v>2.8759574074074073E-2</v>
      </c>
      <c r="K246">
        <f>formatted!K246/formatted!K$2</f>
        <v>2.644763879310345E-2</v>
      </c>
      <c r="L246">
        <f>formatted!L246/formatted!L$2</f>
        <v>2.7170176699029127E-2</v>
      </c>
      <c r="M246">
        <f>formatted!M246/formatted!M$2</f>
        <v>2.6978486111111113E-2</v>
      </c>
      <c r="N246">
        <f>formatted!N246/formatted!N$2</f>
        <v>2.9867258407079645E-2</v>
      </c>
      <c r="O246">
        <f>formatted!O246/formatted!O$2</f>
        <v>2.6782724576271188E-2</v>
      </c>
    </row>
    <row r="247" spans="1:15" x14ac:dyDescent="0.3">
      <c r="A247" t="s">
        <v>549</v>
      </c>
      <c r="B247" t="s">
        <v>549</v>
      </c>
      <c r="C247" t="s">
        <v>427</v>
      </c>
      <c r="D247">
        <f>formatted!D247/formatted!D$2</f>
        <v>8.3962711864406779E-4</v>
      </c>
      <c r="E247">
        <f>formatted!E247/formatted!E$2</f>
        <v>8.1914960000000002E-4</v>
      </c>
      <c r="F247">
        <f>formatted!F247/formatted!F$2</f>
        <v>8.5535375000000003E-4</v>
      </c>
      <c r="G247">
        <f>formatted!G247/formatted!G$2</f>
        <v>1.0884910714285714E-3</v>
      </c>
      <c r="H247">
        <f>formatted!H247/formatted!H$2</f>
        <v>1.0793016666666667E-3</v>
      </c>
      <c r="I247">
        <f>formatted!I247/formatted!I$2</f>
        <v>1.1459336134453781E-3</v>
      </c>
      <c r="J247">
        <f>formatted!J247/formatted!J$2</f>
        <v>1.6182694444444444E-3</v>
      </c>
      <c r="K247">
        <f>formatted!K247/formatted!K$2</f>
        <v>1.6967353448275862E-3</v>
      </c>
      <c r="L247">
        <f>formatted!L247/formatted!L$2</f>
        <v>1.6083067961165049E-3</v>
      </c>
      <c r="M247">
        <f>formatted!M247/formatted!M$2</f>
        <v>1.680612037037037E-3</v>
      </c>
      <c r="N247">
        <f>formatted!N247/formatted!N$2</f>
        <v>1.6660734513274337E-3</v>
      </c>
      <c r="O247">
        <f>formatted!O247/formatted!O$2</f>
        <v>1.7037440677966102E-3</v>
      </c>
    </row>
    <row r="248" spans="1:15" x14ac:dyDescent="0.3">
      <c r="A248" t="s">
        <v>574</v>
      </c>
      <c r="B248" t="s">
        <v>1523</v>
      </c>
      <c r="C248" t="s">
        <v>427</v>
      </c>
      <c r="D248">
        <f>formatted!D248/formatted!D$2</f>
        <v>1.3836440677966102E-3</v>
      </c>
      <c r="E248">
        <f>formatted!E248/formatted!E$2</f>
        <v>1.4386551999999999E-3</v>
      </c>
      <c r="F248">
        <f>formatted!F248/formatted!F$2</f>
        <v>1.405865625E-3</v>
      </c>
      <c r="G248">
        <f>formatted!G248/formatted!G$2</f>
        <v>1.1757848214285715E-3</v>
      </c>
      <c r="H248">
        <f>formatted!H248/formatted!H$2</f>
        <v>1.2261925E-3</v>
      </c>
      <c r="I248">
        <f>formatted!I248/formatted!I$2</f>
        <v>1.2527168067226892E-3</v>
      </c>
      <c r="J248">
        <f>formatted!J248/formatted!J$2</f>
        <v>1.5153601851851852E-3</v>
      </c>
      <c r="K248">
        <f>formatted!K248/formatted!K$2</f>
        <v>1.5237094827586207E-3</v>
      </c>
      <c r="L248">
        <f>formatted!L248/formatted!L$2</f>
        <v>1.2903446601941748E-3</v>
      </c>
      <c r="M248">
        <f>formatted!M248/formatted!M$2</f>
        <v>1.1043870370370371E-3</v>
      </c>
      <c r="N248">
        <f>formatted!N248/formatted!N$2</f>
        <v>1.1947362831858407E-3</v>
      </c>
      <c r="O248">
        <f>formatted!O248/formatted!O$2</f>
        <v>1.1014974576271186E-3</v>
      </c>
    </row>
    <row r="249" spans="1:15" x14ac:dyDescent="0.3">
      <c r="A249" t="s">
        <v>574</v>
      </c>
      <c r="B249" t="s">
        <v>1523</v>
      </c>
      <c r="C249" t="s">
        <v>427</v>
      </c>
      <c r="D249">
        <f>formatted!D249/formatted!D$2</f>
        <v>9.4126694915254233E-4</v>
      </c>
      <c r="E249">
        <f>formatted!E249/formatted!E$2</f>
        <v>1.0911472000000001E-3</v>
      </c>
      <c r="F249">
        <f>formatted!F249/formatted!F$2</f>
        <v>9.2052062499999997E-4</v>
      </c>
      <c r="G249">
        <f>formatted!G249/formatted!G$2</f>
        <v>9.0859642857142858E-4</v>
      </c>
      <c r="H249">
        <f>formatted!H249/formatted!H$2</f>
        <v>8.5780416666666668E-4</v>
      </c>
      <c r="I249">
        <f>formatted!I249/formatted!I$2</f>
        <v>9.8909075630252102E-4</v>
      </c>
      <c r="J249">
        <f>formatted!J249/formatted!J$2</f>
        <v>1.2894657407407407E-3</v>
      </c>
      <c r="K249">
        <f>formatted!K249/formatted!K$2</f>
        <v>1.1233879310344828E-3</v>
      </c>
      <c r="L249">
        <f>formatted!L249/formatted!L$2</f>
        <v>1.1118582524271845E-3</v>
      </c>
      <c r="M249">
        <f>formatted!M249/formatted!M$2</f>
        <v>9.8838518518518516E-4</v>
      </c>
      <c r="N249">
        <f>formatted!N249/formatted!N$2</f>
        <v>1.0290238938053097E-3</v>
      </c>
      <c r="O249">
        <f>formatted!O249/formatted!O$2</f>
        <v>1.0314254237288136E-3</v>
      </c>
    </row>
    <row r="250" spans="1:15" x14ac:dyDescent="0.3">
      <c r="A250" t="s">
        <v>599</v>
      </c>
      <c r="B250" t="s">
        <v>1524</v>
      </c>
      <c r="C250" t="s">
        <v>427</v>
      </c>
      <c r="D250">
        <f>formatted!D250/formatted!D$2</f>
        <v>7.3599830508474574E-4</v>
      </c>
      <c r="E250">
        <f>formatted!E250/formatted!E$2</f>
        <v>9.4283520000000001E-4</v>
      </c>
      <c r="F250">
        <f>formatted!F250/formatted!F$2</f>
        <v>9.3381499999999995E-4</v>
      </c>
      <c r="G250">
        <f>formatted!G250/formatted!G$2</f>
        <v>4.3345535714285713E-4</v>
      </c>
      <c r="H250">
        <f>formatted!H250/formatted!H$2</f>
        <v>5.2426250000000001E-4</v>
      </c>
      <c r="I250">
        <f>formatted!I250/formatted!I$2</f>
        <v>4.7983949579831931E-4</v>
      </c>
      <c r="J250">
        <f>formatted!J250/formatted!J$2</f>
        <v>4.3824444444444442E-4</v>
      </c>
      <c r="K250">
        <f>formatted!K250/formatted!K$2</f>
        <v>6.0273103448275857E-4</v>
      </c>
      <c r="L250">
        <f>formatted!L250/formatted!L$2</f>
        <v>4.0311262135922331E-4</v>
      </c>
      <c r="M250">
        <f>formatted!M250/formatted!M$2</f>
        <v>3.4597129629629629E-4</v>
      </c>
      <c r="N250">
        <f>formatted!N250/formatted!N$2</f>
        <v>3.3833274336283185E-4</v>
      </c>
      <c r="O250">
        <f>formatted!O250/formatted!O$2</f>
        <v>3.212042372881356E-4</v>
      </c>
    </row>
    <row r="251" spans="1:15" x14ac:dyDescent="0.3">
      <c r="A251" t="s">
        <v>644</v>
      </c>
      <c r="B251" t="s">
        <v>1525</v>
      </c>
      <c r="C251" t="s">
        <v>427</v>
      </c>
      <c r="D251">
        <f>formatted!D251/formatted!D$2</f>
        <v>5.5985677966101691E-4</v>
      </c>
      <c r="E251">
        <f>formatted!E251/formatted!E$2</f>
        <v>6.2572240000000002E-4</v>
      </c>
      <c r="F251">
        <f>formatted!F251/formatted!F$2</f>
        <v>6.5048937499999999E-4</v>
      </c>
      <c r="G251">
        <f>formatted!G251/formatted!G$2</f>
        <v>1.5969553571428571E-4</v>
      </c>
      <c r="H251">
        <f>formatted!H251/formatted!H$2</f>
        <v>1.7662833333333334E-4</v>
      </c>
      <c r="I251">
        <f>formatted!I251/formatted!I$2</f>
        <v>1.7258823529411765E-4</v>
      </c>
      <c r="J251">
        <f>formatted!J251/formatted!J$2</f>
        <v>1.1223796296296297E-4</v>
      </c>
      <c r="K251">
        <f>formatted!K251/formatted!K$2</f>
        <v>2.4348103448275862E-4</v>
      </c>
      <c r="L251">
        <f>formatted!L251/formatted!L$2</f>
        <v>1.4953009708737865E-4</v>
      </c>
      <c r="M251">
        <f>formatted!M251/formatted!M$2</f>
        <v>0</v>
      </c>
      <c r="N251">
        <f>formatted!N251/formatted!N$2</f>
        <v>0</v>
      </c>
      <c r="O251">
        <f>formatted!O251/formatted!O$2</f>
        <v>0</v>
      </c>
    </row>
    <row r="252" spans="1:15" x14ac:dyDescent="0.3">
      <c r="A252" t="s">
        <v>655</v>
      </c>
      <c r="B252" t="s">
        <v>1526</v>
      </c>
      <c r="C252" t="s">
        <v>427</v>
      </c>
      <c r="D252">
        <f>formatted!D252/formatted!D$2</f>
        <v>8.8024999999999996E-4</v>
      </c>
      <c r="E252">
        <f>formatted!E252/formatted!E$2</f>
        <v>1.3740816000000001E-3</v>
      </c>
      <c r="F252">
        <f>formatted!F252/formatted!F$2</f>
        <v>1.0020637499999999E-3</v>
      </c>
      <c r="G252">
        <f>formatted!G252/formatted!G$2</f>
        <v>2.8343750000000001E-5</v>
      </c>
      <c r="H252">
        <f>formatted!H252/formatted!H$2</f>
        <v>4.5670000000000002E-5</v>
      </c>
      <c r="I252">
        <f>formatted!I252/formatted!I$2</f>
        <v>4.4700840336134454E-5</v>
      </c>
      <c r="J252">
        <f>formatted!J252/formatted!J$2</f>
        <v>1.1008611111111111E-4</v>
      </c>
      <c r="K252">
        <f>formatted!K252/formatted!K$2</f>
        <v>4.3224310344827584E-4</v>
      </c>
      <c r="L252">
        <f>formatted!L252/formatted!L$2</f>
        <v>1.5985922330097088E-4</v>
      </c>
      <c r="M252">
        <f>formatted!M252/formatted!M$2</f>
        <v>0</v>
      </c>
      <c r="N252">
        <f>formatted!N252/formatted!N$2</f>
        <v>0</v>
      </c>
      <c r="O252">
        <f>formatted!O252/formatted!O$2</f>
        <v>0</v>
      </c>
    </row>
    <row r="253" spans="1:15" x14ac:dyDescent="0.3">
      <c r="A253" t="s">
        <v>343</v>
      </c>
      <c r="B253" t="s">
        <v>1527</v>
      </c>
      <c r="C253" t="s">
        <v>345</v>
      </c>
      <c r="D253">
        <f>formatted!D253/formatted!D$2</f>
        <v>4.7238305084745764E-4</v>
      </c>
      <c r="E253">
        <f>formatted!E253/formatted!E$2</f>
        <v>3.6935279999999999E-4</v>
      </c>
      <c r="F253">
        <f>formatted!F253/formatted!F$2</f>
        <v>3.0339937500000001E-4</v>
      </c>
      <c r="G253">
        <f>formatted!G253/formatted!G$2</f>
        <v>7.2670000000000005E-4</v>
      </c>
      <c r="H253">
        <f>formatted!H253/formatted!H$2</f>
        <v>6.9609999999999995E-4</v>
      </c>
      <c r="I253">
        <f>formatted!I253/formatted!I$2</f>
        <v>6.7755882352941174E-4</v>
      </c>
      <c r="J253">
        <f>formatted!J253/formatted!J$2</f>
        <v>8.2061944444444443E-4</v>
      </c>
      <c r="K253">
        <f>formatted!K253/formatted!K$2</f>
        <v>6.8059310344827583E-4</v>
      </c>
      <c r="L253">
        <f>formatted!L253/formatted!L$2</f>
        <v>8.2582524271844655E-4</v>
      </c>
      <c r="M253">
        <f>formatted!M253/formatted!M$2</f>
        <v>1.1678537037037038E-3</v>
      </c>
      <c r="N253">
        <f>formatted!N253/formatted!N$2</f>
        <v>1.1972123893805309E-3</v>
      </c>
      <c r="O253">
        <f>formatted!O253/formatted!O$2</f>
        <v>1.1713618644067798E-3</v>
      </c>
    </row>
    <row r="254" spans="1:15" x14ac:dyDescent="0.3">
      <c r="A254" t="s">
        <v>358</v>
      </c>
      <c r="B254" t="s">
        <v>1528</v>
      </c>
      <c r="C254" t="s">
        <v>345</v>
      </c>
      <c r="D254">
        <f>formatted!D254/formatted!D$2</f>
        <v>3.9258872881355929E-3</v>
      </c>
      <c r="E254">
        <f>formatted!E254/formatted!E$2</f>
        <v>3.7247448000000002E-3</v>
      </c>
      <c r="F254">
        <f>formatted!F254/formatted!F$2</f>
        <v>2.5080125000000002E-3</v>
      </c>
      <c r="G254">
        <f>formatted!G254/formatted!G$2</f>
        <v>6.4524142857142856E-3</v>
      </c>
      <c r="H254">
        <f>formatted!H254/formatted!H$2</f>
        <v>5.5105558333333332E-3</v>
      </c>
      <c r="I254">
        <f>formatted!I254/formatted!I$2</f>
        <v>5.8426260504201681E-3</v>
      </c>
      <c r="J254">
        <f>formatted!J254/formatted!J$2</f>
        <v>6.5940083333333333E-3</v>
      </c>
      <c r="K254">
        <f>formatted!K254/formatted!K$2</f>
        <v>5.4009448275862066E-3</v>
      </c>
      <c r="L254">
        <f>formatted!L254/formatted!L$2</f>
        <v>6.3035466019417475E-3</v>
      </c>
      <c r="M254">
        <f>formatted!M254/formatted!M$2</f>
        <v>9.1906518518518523E-3</v>
      </c>
      <c r="N254">
        <f>formatted!N254/formatted!N$2</f>
        <v>8.7124212389380531E-3</v>
      </c>
      <c r="O254">
        <f>formatted!O254/formatted!O$2</f>
        <v>8.0816610169491526E-3</v>
      </c>
    </row>
    <row r="255" spans="1:15" x14ac:dyDescent="0.3">
      <c r="A255" t="s">
        <v>364</v>
      </c>
      <c r="B255" t="s">
        <v>1528</v>
      </c>
      <c r="C255" t="s">
        <v>345</v>
      </c>
      <c r="D255">
        <f>formatted!D255/formatted!D$2</f>
        <v>7.5323550847457626E-3</v>
      </c>
      <c r="E255">
        <f>formatted!E255/formatted!E$2</f>
        <v>7.5347647999999996E-3</v>
      </c>
      <c r="F255">
        <f>formatted!F255/formatted!F$2</f>
        <v>5.5929718749999999E-3</v>
      </c>
      <c r="G255">
        <f>formatted!G255/formatted!G$2</f>
        <v>8.8398035714285714E-3</v>
      </c>
      <c r="H255">
        <f>formatted!H255/formatted!H$2</f>
        <v>8.5618224999999999E-3</v>
      </c>
      <c r="I255">
        <f>formatted!I255/formatted!I$2</f>
        <v>7.9777705882352942E-3</v>
      </c>
      <c r="J255">
        <f>formatted!J255/formatted!J$2</f>
        <v>1.0245142592592592E-2</v>
      </c>
      <c r="K255">
        <f>formatted!K255/formatted!K$2</f>
        <v>8.9217534482758619E-3</v>
      </c>
      <c r="L255">
        <f>formatted!L255/formatted!L$2</f>
        <v>9.9311077669902905E-3</v>
      </c>
      <c r="M255">
        <f>formatted!M255/formatted!M$2</f>
        <v>1.1225678703703704E-2</v>
      </c>
      <c r="N255">
        <f>formatted!N255/formatted!N$2</f>
        <v>1.1147587610619469E-2</v>
      </c>
      <c r="O255">
        <f>formatted!O255/formatted!O$2</f>
        <v>1.0212177118644068E-2</v>
      </c>
    </row>
    <row r="256" spans="1:15" x14ac:dyDescent="0.3">
      <c r="A256" t="s">
        <v>383</v>
      </c>
      <c r="B256" t="s">
        <v>1529</v>
      </c>
      <c r="C256" t="s">
        <v>345</v>
      </c>
      <c r="D256">
        <f>formatted!D256/formatted!D$2</f>
        <v>4.9311042372881357E-3</v>
      </c>
      <c r="E256">
        <f>formatted!E256/formatted!E$2</f>
        <v>4.7226263999999999E-3</v>
      </c>
      <c r="F256">
        <f>formatted!F256/formatted!F$2</f>
        <v>3.4943262500000002E-3</v>
      </c>
      <c r="G256">
        <f>formatted!G256/formatted!G$2</f>
        <v>5.723535714285714E-3</v>
      </c>
      <c r="H256">
        <f>formatted!H256/formatted!H$2</f>
        <v>5.3663391666666669E-3</v>
      </c>
      <c r="I256">
        <f>formatted!I256/formatted!I$2</f>
        <v>5.2623201680672268E-3</v>
      </c>
      <c r="J256">
        <f>formatted!J256/formatted!J$2</f>
        <v>6.3771851851851854E-3</v>
      </c>
      <c r="K256">
        <f>formatted!K256/formatted!K$2</f>
        <v>5.7942224137931039E-3</v>
      </c>
      <c r="L256">
        <f>formatted!L256/formatted!L$2</f>
        <v>6.0860912621359224E-3</v>
      </c>
      <c r="M256">
        <f>formatted!M256/formatted!M$2</f>
        <v>7.2486935185185185E-3</v>
      </c>
      <c r="N256">
        <f>formatted!N256/formatted!N$2</f>
        <v>6.9015522123893804E-3</v>
      </c>
      <c r="O256">
        <f>formatted!O256/formatted!O$2</f>
        <v>6.259958474576271E-3</v>
      </c>
    </row>
    <row r="257" spans="1:15" x14ac:dyDescent="0.3">
      <c r="A257" t="s">
        <v>383</v>
      </c>
      <c r="B257" t="s">
        <v>1529</v>
      </c>
      <c r="C257" t="s">
        <v>345</v>
      </c>
      <c r="D257">
        <f>formatted!D257/formatted!D$2</f>
        <v>1.6520527118644067E-2</v>
      </c>
      <c r="E257">
        <f>formatted!E257/formatted!E$2</f>
        <v>1.6044376799999999E-2</v>
      </c>
      <c r="F257">
        <f>formatted!F257/formatted!F$2</f>
        <v>1.1406905E-2</v>
      </c>
      <c r="G257">
        <f>formatted!G257/formatted!G$2</f>
        <v>2.3265699107142858E-2</v>
      </c>
      <c r="H257">
        <f>formatted!H257/formatted!H$2</f>
        <v>2.1834124999999999E-2</v>
      </c>
      <c r="I257">
        <f>formatted!I257/formatted!I$2</f>
        <v>2.1442978151260506E-2</v>
      </c>
      <c r="J257">
        <f>formatted!J257/formatted!J$2</f>
        <v>2.4162801851851851E-2</v>
      </c>
      <c r="K257">
        <f>formatted!K257/formatted!K$2</f>
        <v>2.0115409482758622E-2</v>
      </c>
      <c r="L257">
        <f>formatted!L257/formatted!L$2</f>
        <v>2.381345145631068E-2</v>
      </c>
      <c r="M257">
        <f>formatted!M257/formatted!M$2</f>
        <v>3.1430614814814815E-2</v>
      </c>
      <c r="N257">
        <f>formatted!N257/formatted!N$2</f>
        <v>3.1580784955752214E-2</v>
      </c>
      <c r="O257">
        <f>formatted!O257/formatted!O$2</f>
        <v>2.896495338983051E-2</v>
      </c>
    </row>
    <row r="258" spans="1:15" x14ac:dyDescent="0.3">
      <c r="A258" t="s">
        <v>391</v>
      </c>
      <c r="B258" t="s">
        <v>1530</v>
      </c>
      <c r="C258" t="s">
        <v>345</v>
      </c>
      <c r="D258">
        <f>formatted!D258/formatted!D$2</f>
        <v>1.5362076271186441E-3</v>
      </c>
      <c r="E258">
        <f>formatted!E258/formatted!E$2</f>
        <v>1.6258792000000001E-3</v>
      </c>
      <c r="F258">
        <f>formatted!F258/formatted!F$2</f>
        <v>1.3250406250000001E-3</v>
      </c>
      <c r="G258">
        <f>formatted!G258/formatted!G$2</f>
        <v>2.3746000000000001E-3</v>
      </c>
      <c r="H258">
        <f>formatted!H258/formatted!H$2</f>
        <v>2.0166366666666668E-3</v>
      </c>
      <c r="I258">
        <f>formatted!I258/formatted!I$2</f>
        <v>2.5360000000000001E-3</v>
      </c>
      <c r="J258">
        <f>formatted!J258/formatted!J$2</f>
        <v>3.2018990740740739E-3</v>
      </c>
      <c r="K258">
        <f>formatted!K258/formatted!K$2</f>
        <v>2.218166379310345E-3</v>
      </c>
      <c r="L258">
        <f>formatted!L258/formatted!L$2</f>
        <v>3.2503854368932041E-3</v>
      </c>
      <c r="M258">
        <f>formatted!M258/formatted!M$2</f>
        <v>3.611226851851852E-3</v>
      </c>
      <c r="N258">
        <f>formatted!N258/formatted!N$2</f>
        <v>3.7497938053097347E-3</v>
      </c>
      <c r="O258">
        <f>formatted!O258/formatted!O$2</f>
        <v>3.9324152542372882E-3</v>
      </c>
    </row>
    <row r="259" spans="1:15" x14ac:dyDescent="0.3">
      <c r="A259" t="s">
        <v>397</v>
      </c>
      <c r="B259" t="s">
        <v>1530</v>
      </c>
      <c r="C259" t="s">
        <v>345</v>
      </c>
      <c r="D259">
        <f>formatted!D259/formatted!D$2</f>
        <v>2.4255118644067796E-3</v>
      </c>
      <c r="E259">
        <f>formatted!E259/formatted!E$2</f>
        <v>2.6560711999999999E-3</v>
      </c>
      <c r="F259">
        <f>formatted!F259/formatted!F$2</f>
        <v>2.05838375E-3</v>
      </c>
      <c r="G259">
        <f>formatted!G259/formatted!G$2</f>
        <v>3.1394607142857141E-3</v>
      </c>
      <c r="H259">
        <f>formatted!H259/formatted!H$2</f>
        <v>2.7589350000000001E-3</v>
      </c>
      <c r="I259">
        <f>formatted!I259/formatted!I$2</f>
        <v>2.8957378151260502E-3</v>
      </c>
      <c r="J259">
        <f>formatted!J259/formatted!J$2</f>
        <v>4.0037249999999996E-3</v>
      </c>
      <c r="K259">
        <f>formatted!K259/formatted!K$2</f>
        <v>3.6588741379310345E-3</v>
      </c>
      <c r="L259">
        <f>formatted!L259/formatted!L$2</f>
        <v>3.6224446601941748E-3</v>
      </c>
      <c r="M259">
        <f>formatted!M259/formatted!M$2</f>
        <v>4.2231027777777774E-3</v>
      </c>
      <c r="N259">
        <f>formatted!N259/formatted!N$2</f>
        <v>4.4208805309734513E-3</v>
      </c>
      <c r="O259">
        <f>formatted!O259/formatted!O$2</f>
        <v>4.4078305084745764E-3</v>
      </c>
    </row>
    <row r="260" spans="1:15" x14ac:dyDescent="0.3">
      <c r="A260" t="s">
        <v>420</v>
      </c>
      <c r="B260" t="s">
        <v>1531</v>
      </c>
      <c r="C260" t="s">
        <v>345</v>
      </c>
      <c r="D260">
        <f>formatted!D260/formatted!D$2</f>
        <v>9.0978234745762707E-2</v>
      </c>
      <c r="E260">
        <f>formatted!E260/formatted!E$2</f>
        <v>9.4012511199999996E-2</v>
      </c>
      <c r="F260">
        <f>formatted!F260/formatted!F$2</f>
        <v>6.7959648750000004E-2</v>
      </c>
      <c r="G260">
        <f>formatted!G260/formatted!G$2</f>
        <v>0.12352175357142857</v>
      </c>
      <c r="H260">
        <f>formatted!H260/formatted!H$2</f>
        <v>0.11692002</v>
      </c>
      <c r="I260">
        <f>formatted!I260/formatted!I$2</f>
        <v>0.1163830050420168</v>
      </c>
      <c r="J260">
        <f>formatted!J260/formatted!J$2</f>
        <v>0.11803214814814815</v>
      </c>
      <c r="K260">
        <f>formatted!K260/formatted!K$2</f>
        <v>0.10466095</v>
      </c>
      <c r="L260">
        <f>formatted!L260/formatted!L$2</f>
        <v>0.11544508155339805</v>
      </c>
      <c r="M260">
        <f>formatted!M260/formatted!M$2</f>
        <v>0.14413380740740742</v>
      </c>
      <c r="N260">
        <f>formatted!N260/formatted!N$2</f>
        <v>0.15140401504424778</v>
      </c>
      <c r="O260">
        <f>formatted!O260/formatted!O$2</f>
        <v>0.14093867203389832</v>
      </c>
    </row>
    <row r="261" spans="1:15" x14ac:dyDescent="0.3">
      <c r="A261" t="s">
        <v>436</v>
      </c>
      <c r="B261" t="s">
        <v>1532</v>
      </c>
      <c r="C261" t="s">
        <v>345</v>
      </c>
      <c r="D261">
        <f>formatted!D261/formatted!D$2</f>
        <v>9.3414915254237283E-4</v>
      </c>
      <c r="E261">
        <f>formatted!E261/formatted!E$2</f>
        <v>9.8680319999999992E-4</v>
      </c>
      <c r="F261">
        <f>formatted!F261/formatted!F$2</f>
        <v>7.4231437500000001E-4</v>
      </c>
      <c r="G261">
        <f>formatted!G261/formatted!G$2</f>
        <v>1.6195312500000001E-3</v>
      </c>
      <c r="H261">
        <f>formatted!H261/formatted!H$2</f>
        <v>1.2198675000000001E-3</v>
      </c>
      <c r="I261">
        <f>formatted!I261/formatted!I$2</f>
        <v>1.3334529411764707E-3</v>
      </c>
      <c r="J261">
        <f>formatted!J261/formatted!J$2</f>
        <v>1.6485425925925926E-3</v>
      </c>
      <c r="K261">
        <f>formatted!K261/formatted!K$2</f>
        <v>1.274669827586207E-3</v>
      </c>
      <c r="L261">
        <f>formatted!L261/formatted!L$2</f>
        <v>1.4312320388349515E-3</v>
      </c>
      <c r="M261">
        <f>formatted!M261/formatted!M$2</f>
        <v>1.9229648148148149E-3</v>
      </c>
      <c r="N261">
        <f>formatted!N261/formatted!N$2</f>
        <v>2.0347867256637168E-3</v>
      </c>
      <c r="O261">
        <f>formatted!O261/formatted!O$2</f>
        <v>2.0605101694915256E-3</v>
      </c>
    </row>
    <row r="262" spans="1:15" x14ac:dyDescent="0.3">
      <c r="A262" t="s">
        <v>442</v>
      </c>
      <c r="B262" t="s">
        <v>1533</v>
      </c>
      <c r="C262" t="s">
        <v>345</v>
      </c>
      <c r="D262">
        <f>formatted!D262/formatted!D$2</f>
        <v>8.110678813559322E-3</v>
      </c>
      <c r="E262">
        <f>formatted!E262/formatted!E$2</f>
        <v>9.5227951999999998E-3</v>
      </c>
      <c r="F262">
        <f>formatted!F262/formatted!F$2</f>
        <v>7.3982662500000004E-3</v>
      </c>
      <c r="G262">
        <f>formatted!G262/formatted!G$2</f>
        <v>1.1817376785714286E-2</v>
      </c>
      <c r="H262">
        <f>formatted!H262/formatted!H$2</f>
        <v>1.01922475E-2</v>
      </c>
      <c r="I262">
        <f>formatted!I262/formatted!I$2</f>
        <v>1.1487187394957982E-2</v>
      </c>
      <c r="J262">
        <f>formatted!J262/formatted!J$2</f>
        <v>1.5615272222222223E-2</v>
      </c>
      <c r="K262">
        <f>formatted!K262/formatted!K$2</f>
        <v>1.3101082758620689E-2</v>
      </c>
      <c r="L262">
        <f>formatted!L262/formatted!L$2</f>
        <v>1.4690631067961165E-2</v>
      </c>
      <c r="M262">
        <f>formatted!M262/formatted!M$2</f>
        <v>1.734337037037037E-2</v>
      </c>
      <c r="N262">
        <f>formatted!N262/formatted!N$2</f>
        <v>1.7976499999999999E-2</v>
      </c>
      <c r="O262">
        <f>formatted!O262/formatted!O$2</f>
        <v>1.7566607627118643E-2</v>
      </c>
    </row>
    <row r="263" spans="1:15" x14ac:dyDescent="0.3">
      <c r="A263" t="s">
        <v>455</v>
      </c>
      <c r="B263" t="s">
        <v>1534</v>
      </c>
      <c r="C263" t="s">
        <v>345</v>
      </c>
      <c r="D263">
        <f>formatted!D263/formatted!D$2</f>
        <v>7.6881432203389832E-2</v>
      </c>
      <c r="E263">
        <f>formatted!E263/formatted!E$2</f>
        <v>0.1176239216</v>
      </c>
      <c r="F263">
        <f>formatted!F263/formatted!F$2</f>
        <v>5.3440059375000001E-2</v>
      </c>
      <c r="G263">
        <f>formatted!G263/formatted!G$2</f>
        <v>0.13007490714285713</v>
      </c>
      <c r="H263">
        <f>formatted!H263/formatted!H$2</f>
        <v>8.9031711666666666E-2</v>
      </c>
      <c r="I263">
        <f>formatted!I263/formatted!I$2</f>
        <v>0.12534256050420167</v>
      </c>
      <c r="J263">
        <f>formatted!J263/formatted!J$2</f>
        <v>0.12873289074074074</v>
      </c>
      <c r="K263">
        <f>formatted!K263/formatted!K$2</f>
        <v>0.12169491551724138</v>
      </c>
      <c r="L263">
        <f>formatted!L263/formatted!L$2</f>
        <v>0.12744076990291262</v>
      </c>
      <c r="M263">
        <f>formatted!M263/formatted!M$2</f>
        <v>0.14358138148148147</v>
      </c>
      <c r="N263">
        <f>formatted!N263/formatted!N$2</f>
        <v>0.10075011327433628</v>
      </c>
      <c r="O263">
        <f>formatted!O263/formatted!O$2</f>
        <v>0.13511788813559322</v>
      </c>
    </row>
    <row r="264" spans="1:15" x14ac:dyDescent="0.3">
      <c r="A264" t="s">
        <v>473</v>
      </c>
      <c r="B264" t="s">
        <v>1535</v>
      </c>
      <c r="C264" t="s">
        <v>345</v>
      </c>
      <c r="D264">
        <f>formatted!D264/formatted!D$2</f>
        <v>7.6036279661016951E-3</v>
      </c>
      <c r="E264">
        <f>formatted!E264/formatted!E$2</f>
        <v>9.2836607999999994E-3</v>
      </c>
      <c r="F264">
        <f>formatted!F264/formatted!F$2</f>
        <v>7.6868512499999996E-3</v>
      </c>
      <c r="G264">
        <f>formatted!G264/formatted!G$2</f>
        <v>9.3640803571428573E-3</v>
      </c>
      <c r="H264">
        <f>formatted!H264/formatted!H$2</f>
        <v>8.0971008333333341E-3</v>
      </c>
      <c r="I264">
        <f>formatted!I264/formatted!I$2</f>
        <v>8.7841680672268909E-3</v>
      </c>
      <c r="J264">
        <f>formatted!J264/formatted!J$2</f>
        <v>9.0061259259259265E-3</v>
      </c>
      <c r="K264">
        <f>formatted!K264/formatted!K$2</f>
        <v>8.3371206896551732E-3</v>
      </c>
      <c r="L264">
        <f>formatted!L264/formatted!L$2</f>
        <v>8.2856592233009705E-3</v>
      </c>
      <c r="M264">
        <f>formatted!M264/formatted!M$2</f>
        <v>8.6206453703703712E-3</v>
      </c>
      <c r="N264">
        <f>formatted!N264/formatted!N$2</f>
        <v>9.5023176991150451E-3</v>
      </c>
      <c r="O264">
        <f>formatted!O264/formatted!O$2</f>
        <v>1.0027316949152543E-2</v>
      </c>
    </row>
    <row r="265" spans="1:15" x14ac:dyDescent="0.3">
      <c r="A265" t="s">
        <v>473</v>
      </c>
      <c r="B265" t="s">
        <v>1535</v>
      </c>
      <c r="C265" t="s">
        <v>345</v>
      </c>
      <c r="D265">
        <f>formatted!D265/formatted!D$2</f>
        <v>5.3098872881355936E-3</v>
      </c>
      <c r="E265">
        <f>formatted!E265/formatted!E$2</f>
        <v>6.4069927999999996E-3</v>
      </c>
      <c r="F265">
        <f>formatted!F265/formatted!F$2</f>
        <v>4.9839656249999996E-3</v>
      </c>
      <c r="G265">
        <f>formatted!G265/formatted!G$2</f>
        <v>8.8891625000000005E-3</v>
      </c>
      <c r="H265">
        <f>formatted!H265/formatted!H$2</f>
        <v>7.3155725E-3</v>
      </c>
      <c r="I265">
        <f>formatted!I265/formatted!I$2</f>
        <v>7.5960378151260508E-3</v>
      </c>
      <c r="J265">
        <f>formatted!J265/formatted!J$2</f>
        <v>8.3412101851851848E-3</v>
      </c>
      <c r="K265">
        <f>formatted!K265/formatted!K$2</f>
        <v>6.5299525862068967E-3</v>
      </c>
      <c r="L265">
        <f>formatted!L265/formatted!L$2</f>
        <v>7.5137194174757279E-3</v>
      </c>
      <c r="M265">
        <f>formatted!M265/formatted!M$2</f>
        <v>8.8920898148148152E-3</v>
      </c>
      <c r="N265">
        <f>formatted!N265/formatted!N$2</f>
        <v>9.6400345132743367E-3</v>
      </c>
      <c r="O265">
        <f>formatted!O265/formatted!O$2</f>
        <v>9.8458974576271178E-3</v>
      </c>
    </row>
    <row r="266" spans="1:15" x14ac:dyDescent="0.3">
      <c r="A266" t="s">
        <v>481</v>
      </c>
      <c r="B266" t="s">
        <v>1536</v>
      </c>
      <c r="C266" t="s">
        <v>345</v>
      </c>
      <c r="D266">
        <f>formatted!D266/formatted!D$2</f>
        <v>3.7031882203389828E-2</v>
      </c>
      <c r="E266">
        <f>formatted!E266/formatted!E$2</f>
        <v>4.2330496799999999E-2</v>
      </c>
      <c r="F266">
        <f>formatted!F266/formatted!F$2</f>
        <v>3.4118205625000002E-2</v>
      </c>
      <c r="G266">
        <f>formatted!G266/formatted!G$2</f>
        <v>4.3447874107142855E-2</v>
      </c>
      <c r="H266">
        <f>formatted!H266/formatted!H$2</f>
        <v>3.9854540833333334E-2</v>
      </c>
      <c r="I266">
        <f>formatted!I266/formatted!I$2</f>
        <v>4.0059029411764709E-2</v>
      </c>
      <c r="J266">
        <f>formatted!J266/formatted!J$2</f>
        <v>4.9061052777777781E-2</v>
      </c>
      <c r="K266">
        <f>formatted!K266/formatted!K$2</f>
        <v>4.5745753448275861E-2</v>
      </c>
      <c r="L266">
        <f>formatted!L266/formatted!L$2</f>
        <v>4.6592039805825242E-2</v>
      </c>
      <c r="M266">
        <f>formatted!M266/formatted!M$2</f>
        <v>4.6523422222222222E-2</v>
      </c>
      <c r="N266">
        <f>formatted!N266/formatted!N$2</f>
        <v>4.9259233628318584E-2</v>
      </c>
      <c r="O266">
        <f>formatted!O266/formatted!O$2</f>
        <v>4.7664527966101697E-2</v>
      </c>
    </row>
    <row r="267" spans="1:15" x14ac:dyDescent="0.3">
      <c r="A267" t="s">
        <v>502</v>
      </c>
      <c r="B267" t="s">
        <v>1537</v>
      </c>
      <c r="C267" t="s">
        <v>345</v>
      </c>
      <c r="D267">
        <f>formatted!D267/formatted!D$2</f>
        <v>0.28233417881355932</v>
      </c>
      <c r="E267">
        <f>formatted!E267/formatted!E$2</f>
        <v>0.30939821760000003</v>
      </c>
      <c r="F267">
        <f>formatted!F267/formatted!F$2</f>
        <v>0.25227982999999998</v>
      </c>
      <c r="G267">
        <f>formatted!G267/formatted!G$2</f>
        <v>0.32240891785714287</v>
      </c>
      <c r="H267">
        <f>formatted!H267/formatted!H$2</f>
        <v>0.33974012583333335</v>
      </c>
      <c r="I267">
        <f>formatted!I267/formatted!I$2</f>
        <v>0.33399343949579829</v>
      </c>
      <c r="J267">
        <f>formatted!J267/formatted!J$2</f>
        <v>0.29489320462962965</v>
      </c>
      <c r="K267">
        <f>formatted!K267/formatted!K$2</f>
        <v>0.28439169482758619</v>
      </c>
      <c r="L267">
        <f>formatted!L267/formatted!L$2</f>
        <v>0.28516485242718448</v>
      </c>
      <c r="M267">
        <f>formatted!M267/formatted!M$2</f>
        <v>0.31632019166666664</v>
      </c>
      <c r="N267">
        <f>formatted!N267/formatted!N$2</f>
        <v>0.33339463097345134</v>
      </c>
      <c r="O267">
        <f>formatted!O267/formatted!O$2</f>
        <v>0.31646386016949152</v>
      </c>
    </row>
    <row r="268" spans="1:15" x14ac:dyDescent="0.3">
      <c r="A268" t="s">
        <v>502</v>
      </c>
      <c r="B268" t="s">
        <v>1537</v>
      </c>
      <c r="C268" t="s">
        <v>345</v>
      </c>
      <c r="D268">
        <f>formatted!D268/formatted!D$2</f>
        <v>0.41317605762711862</v>
      </c>
      <c r="E268">
        <f>formatted!E268/formatted!E$2</f>
        <v>0.5044742968</v>
      </c>
      <c r="F268">
        <f>formatted!F268/formatted!F$2</f>
        <v>0.40142950375000003</v>
      </c>
      <c r="G268">
        <f>formatted!G268/formatted!G$2</f>
        <v>0.4017833732142857</v>
      </c>
      <c r="H268">
        <f>formatted!H268/formatted!H$2</f>
        <v>0.42652923083333333</v>
      </c>
      <c r="I268">
        <f>formatted!I268/formatted!I$2</f>
        <v>0.39749197226890759</v>
      </c>
      <c r="J268">
        <f>formatted!J268/formatted!J$2</f>
        <v>0.3597726</v>
      </c>
      <c r="K268">
        <f>formatted!K268/formatted!K$2</f>
        <v>0.38856120086206897</v>
      </c>
      <c r="L268">
        <f>formatted!L268/formatted!L$2</f>
        <v>0.35313460194174756</v>
      </c>
      <c r="M268">
        <f>formatted!M268/formatted!M$2</f>
        <v>0.34473622314814817</v>
      </c>
      <c r="N268">
        <f>formatted!N268/formatted!N$2</f>
        <v>0.37255523185840705</v>
      </c>
      <c r="O268">
        <f>formatted!O268/formatted!O$2</f>
        <v>0.32472179152542374</v>
      </c>
    </row>
    <row r="269" spans="1:15" x14ac:dyDescent="0.3">
      <c r="A269" t="s">
        <v>517</v>
      </c>
      <c r="B269" t="s">
        <v>517</v>
      </c>
      <c r="C269" t="s">
        <v>345</v>
      </c>
      <c r="D269">
        <f>formatted!D269/formatted!D$2</f>
        <v>7.3100779661016951E-3</v>
      </c>
      <c r="E269">
        <f>formatted!E269/formatted!E$2</f>
        <v>8.7999040000000008E-3</v>
      </c>
      <c r="F269">
        <f>formatted!F269/formatted!F$2</f>
        <v>4.3487793750000003E-3</v>
      </c>
      <c r="G269">
        <f>formatted!G269/formatted!G$2</f>
        <v>1.0289575E-2</v>
      </c>
      <c r="H269">
        <f>formatted!H269/formatted!H$2</f>
        <v>8.7224525000000001E-3</v>
      </c>
      <c r="I269">
        <f>formatted!I269/formatted!I$2</f>
        <v>9.2953789915966381E-3</v>
      </c>
      <c r="J269">
        <f>formatted!J269/formatted!J$2</f>
        <v>9.6263611111111116E-3</v>
      </c>
      <c r="K269">
        <f>formatted!K269/formatted!K$2</f>
        <v>8.088164655172413E-3</v>
      </c>
      <c r="L269">
        <f>formatted!L269/formatted!L$2</f>
        <v>8.9436669902912616E-3</v>
      </c>
      <c r="M269">
        <f>formatted!M269/formatted!M$2</f>
        <v>9.5112694444444441E-3</v>
      </c>
      <c r="N269">
        <f>formatted!N269/formatted!N$2</f>
        <v>6.9701725663716815E-3</v>
      </c>
      <c r="O269">
        <f>formatted!O269/formatted!O$2</f>
        <v>1.0699614406779662E-2</v>
      </c>
    </row>
    <row r="270" spans="1:15" x14ac:dyDescent="0.3">
      <c r="A270" t="s">
        <v>524</v>
      </c>
      <c r="B270" t="s">
        <v>517</v>
      </c>
      <c r="C270" t="s">
        <v>345</v>
      </c>
      <c r="D270">
        <f>formatted!D270/formatted!D$2</f>
        <v>1.4795686440677966E-3</v>
      </c>
      <c r="E270">
        <f>formatted!E270/formatted!E$2</f>
        <v>2.158592E-3</v>
      </c>
      <c r="F270">
        <f>formatted!F270/formatted!F$2</f>
        <v>1.698030625E-3</v>
      </c>
      <c r="G270">
        <f>formatted!G270/formatted!G$2</f>
        <v>1.98274375E-3</v>
      </c>
      <c r="H270">
        <f>formatted!H270/formatted!H$2</f>
        <v>1.7904991666666667E-3</v>
      </c>
      <c r="I270">
        <f>formatted!I270/formatted!I$2</f>
        <v>1.8132033613445378E-3</v>
      </c>
      <c r="J270">
        <f>formatted!J270/formatted!J$2</f>
        <v>2.1419638888888889E-3</v>
      </c>
      <c r="K270">
        <f>formatted!K270/formatted!K$2</f>
        <v>1.827876724137931E-3</v>
      </c>
      <c r="L270">
        <f>formatted!L270/formatted!L$2</f>
        <v>1.7639135922330098E-3</v>
      </c>
      <c r="M270">
        <f>formatted!M270/formatted!M$2</f>
        <v>1.7854231481481482E-3</v>
      </c>
      <c r="N270">
        <f>formatted!N270/formatted!N$2</f>
        <v>1.9566407079646018E-3</v>
      </c>
      <c r="O270">
        <f>formatted!O270/formatted!O$2</f>
        <v>2.0746652542372882E-3</v>
      </c>
    </row>
    <row r="271" spans="1:15" x14ac:dyDescent="0.3">
      <c r="A271" t="s">
        <v>535</v>
      </c>
      <c r="B271" t="s">
        <v>535</v>
      </c>
      <c r="C271" t="s">
        <v>345</v>
      </c>
      <c r="D271">
        <f>formatted!D271/formatted!D$2</f>
        <v>1.5322354237288135E-2</v>
      </c>
      <c r="E271">
        <f>formatted!E271/formatted!E$2</f>
        <v>1.6694299999999999E-2</v>
      </c>
      <c r="F271">
        <f>formatted!F271/formatted!F$2</f>
        <v>1.4934169375E-2</v>
      </c>
      <c r="G271">
        <f>formatted!G271/formatted!G$2</f>
        <v>1.4049565178571428E-2</v>
      </c>
      <c r="H271">
        <f>formatted!H271/formatted!H$2</f>
        <v>1.4930459166666667E-2</v>
      </c>
      <c r="I271">
        <f>formatted!I271/formatted!I$2</f>
        <v>1.3745470588235295E-2</v>
      </c>
      <c r="J271">
        <f>formatted!J271/formatted!J$2</f>
        <v>1.3975613888888889E-2</v>
      </c>
      <c r="K271">
        <f>formatted!K271/formatted!K$2</f>
        <v>1.3454078448275862E-2</v>
      </c>
      <c r="L271">
        <f>formatted!L271/formatted!L$2</f>
        <v>1.2964533009708738E-2</v>
      </c>
      <c r="M271">
        <f>formatted!M271/formatted!M$2</f>
        <v>1.2433402777777778E-2</v>
      </c>
      <c r="N271">
        <f>formatted!N271/formatted!N$2</f>
        <v>1.2695465486725665E-2</v>
      </c>
      <c r="O271">
        <f>formatted!O271/formatted!O$2</f>
        <v>1.1698694067796609E-2</v>
      </c>
    </row>
    <row r="272" spans="1:15" x14ac:dyDescent="0.3">
      <c r="A272" t="s">
        <v>560</v>
      </c>
      <c r="B272" t="s">
        <v>1538</v>
      </c>
      <c r="C272" t="s">
        <v>345</v>
      </c>
      <c r="D272">
        <f>formatted!D272/formatted!D$2</f>
        <v>1.5663240677966102E-2</v>
      </c>
      <c r="E272">
        <f>formatted!E272/formatted!E$2</f>
        <v>1.8756934400000001E-2</v>
      </c>
      <c r="F272">
        <f>formatted!F272/formatted!F$2</f>
        <v>1.54897375E-2</v>
      </c>
      <c r="G272">
        <f>formatted!G272/formatted!G$2</f>
        <v>1.9887841071428571E-2</v>
      </c>
      <c r="H272">
        <f>formatted!H272/formatted!H$2</f>
        <v>1.7854063333333333E-2</v>
      </c>
      <c r="I272">
        <f>formatted!I272/formatted!I$2</f>
        <v>1.9838666386554623E-2</v>
      </c>
      <c r="J272">
        <f>formatted!J272/formatted!J$2</f>
        <v>1.7004170370370369E-2</v>
      </c>
      <c r="K272">
        <f>formatted!K272/formatted!K$2</f>
        <v>1.5526304310344827E-2</v>
      </c>
      <c r="L272">
        <f>formatted!L272/formatted!L$2</f>
        <v>1.6630704854368933E-2</v>
      </c>
      <c r="M272">
        <f>formatted!M272/formatted!M$2</f>
        <v>1.7158497222222222E-2</v>
      </c>
      <c r="N272">
        <f>formatted!N272/formatted!N$2</f>
        <v>1.819684424778761E-2</v>
      </c>
      <c r="O272">
        <f>formatted!O272/formatted!O$2</f>
        <v>1.8493051694915254E-2</v>
      </c>
    </row>
    <row r="273" spans="1:15" x14ac:dyDescent="0.3">
      <c r="A273" t="s">
        <v>560</v>
      </c>
      <c r="B273" t="s">
        <v>1538</v>
      </c>
      <c r="C273" t="s">
        <v>345</v>
      </c>
      <c r="D273">
        <f>formatted!D273/formatted!D$2</f>
        <v>1.710391779661017E-2</v>
      </c>
      <c r="E273">
        <f>formatted!E273/formatted!E$2</f>
        <v>2.08872872E-2</v>
      </c>
      <c r="F273">
        <f>formatted!F273/formatted!F$2</f>
        <v>1.6920511249999999E-2</v>
      </c>
      <c r="G273">
        <f>formatted!G273/formatted!G$2</f>
        <v>1.8818981249999998E-2</v>
      </c>
      <c r="H273">
        <f>formatted!H273/formatted!H$2</f>
        <v>1.7432918333333332E-2</v>
      </c>
      <c r="I273">
        <f>formatted!I273/formatted!I$2</f>
        <v>1.7655113445378151E-2</v>
      </c>
      <c r="J273">
        <f>formatted!J273/formatted!J$2</f>
        <v>1.5658000925925925E-2</v>
      </c>
      <c r="K273">
        <f>formatted!K273/formatted!K$2</f>
        <v>1.483341724137931E-2</v>
      </c>
      <c r="L273">
        <f>formatted!L273/formatted!L$2</f>
        <v>1.5516232038834952E-2</v>
      </c>
      <c r="M273">
        <f>formatted!M273/formatted!M$2</f>
        <v>1.392543888888889E-2</v>
      </c>
      <c r="N273">
        <f>formatted!N273/formatted!N$2</f>
        <v>1.521340796460177E-2</v>
      </c>
      <c r="O273">
        <f>formatted!O273/formatted!O$2</f>
        <v>1.5285372033898304E-2</v>
      </c>
    </row>
    <row r="274" spans="1:15" x14ac:dyDescent="0.3">
      <c r="A274" t="s">
        <v>568</v>
      </c>
      <c r="B274" t="s">
        <v>1539</v>
      </c>
      <c r="C274" t="s">
        <v>345</v>
      </c>
      <c r="D274">
        <f>formatted!D274/formatted!D$2</f>
        <v>2.5180943220338984E-2</v>
      </c>
      <c r="E274">
        <f>formatted!E274/formatted!E$2</f>
        <v>3.3319583200000003E-2</v>
      </c>
      <c r="F274">
        <f>formatted!F274/formatted!F$2</f>
        <v>3.3191417500000001E-2</v>
      </c>
      <c r="G274">
        <f>formatted!G274/formatted!G$2</f>
        <v>1.5715416071428571E-2</v>
      </c>
      <c r="H274">
        <f>formatted!H274/formatted!H$2</f>
        <v>1.9295002499999998E-2</v>
      </c>
      <c r="I274">
        <f>formatted!I274/formatted!I$2</f>
        <v>1.7130456302521007E-2</v>
      </c>
      <c r="J274">
        <f>formatted!J274/formatted!J$2</f>
        <v>1.4878817592592592E-2</v>
      </c>
      <c r="K274">
        <f>formatted!K274/formatted!K$2</f>
        <v>1.9307597413793103E-2</v>
      </c>
      <c r="L274">
        <f>formatted!L274/formatted!L$2</f>
        <v>1.4077928155339805E-2</v>
      </c>
      <c r="M274">
        <f>formatted!M274/formatted!M$2</f>
        <v>1.127295E-2</v>
      </c>
      <c r="N274">
        <f>formatted!N274/formatted!N$2</f>
        <v>1.2760416814159292E-2</v>
      </c>
      <c r="O274">
        <f>formatted!O274/formatted!O$2</f>
        <v>1.0796798305084745E-2</v>
      </c>
    </row>
    <row r="275" spans="1:15" x14ac:dyDescent="0.3">
      <c r="A275" t="s">
        <v>580</v>
      </c>
      <c r="B275" t="s">
        <v>1540</v>
      </c>
      <c r="C275" t="s">
        <v>345</v>
      </c>
      <c r="D275">
        <f>formatted!D275/formatted!D$2</f>
        <v>1.1565818644067796E-2</v>
      </c>
      <c r="E275">
        <f>formatted!E275/formatted!E$2</f>
        <v>1.2990160799999999E-2</v>
      </c>
      <c r="F275">
        <f>formatted!F275/formatted!F$2</f>
        <v>1.1120583749999999E-2</v>
      </c>
      <c r="G275">
        <f>formatted!G275/formatted!G$2</f>
        <v>1.2568399107142856E-2</v>
      </c>
      <c r="H275">
        <f>formatted!H275/formatted!H$2</f>
        <v>1.1483822499999999E-2</v>
      </c>
      <c r="I275">
        <f>formatted!I275/formatted!I$2</f>
        <v>1.24278756302521E-2</v>
      </c>
      <c r="J275">
        <f>formatted!J275/formatted!J$2</f>
        <v>1.1715469444444444E-2</v>
      </c>
      <c r="K275">
        <f>formatted!K275/formatted!K$2</f>
        <v>1.0032182758620689E-2</v>
      </c>
      <c r="L275">
        <f>formatted!L275/formatted!L$2</f>
        <v>1.1126036893203883E-2</v>
      </c>
      <c r="M275">
        <f>formatted!M275/formatted!M$2</f>
        <v>9.9344666666666675E-3</v>
      </c>
      <c r="N275">
        <f>formatted!N275/formatted!N$2</f>
        <v>1.0634173451327434E-2</v>
      </c>
      <c r="O275">
        <f>formatted!O275/formatted!O$2</f>
        <v>1.001552372881356E-2</v>
      </c>
    </row>
    <row r="276" spans="1:15" x14ac:dyDescent="0.3">
      <c r="A276" t="s">
        <v>586</v>
      </c>
      <c r="B276" t="s">
        <v>1541</v>
      </c>
      <c r="C276" t="s">
        <v>345</v>
      </c>
      <c r="D276">
        <f>formatted!D276/formatted!D$2</f>
        <v>9.0653030508474577E-2</v>
      </c>
      <c r="E276">
        <f>formatted!E276/formatted!E$2</f>
        <v>0.10435915279999999</v>
      </c>
      <c r="F276">
        <f>formatted!F276/formatted!F$2</f>
        <v>8.4393715625000004E-2</v>
      </c>
      <c r="G276">
        <f>formatted!G276/formatted!G$2</f>
        <v>9.1295616964285717E-2</v>
      </c>
      <c r="H276">
        <f>formatted!H276/formatted!H$2</f>
        <v>8.8325815833333335E-2</v>
      </c>
      <c r="I276">
        <f>formatted!I276/formatted!I$2</f>
        <v>9.137318991596638E-2</v>
      </c>
      <c r="J276">
        <f>formatted!J276/formatted!J$2</f>
        <v>0.10298975277777778</v>
      </c>
      <c r="K276">
        <f>formatted!K276/formatted!K$2</f>
        <v>9.6722246551724136E-2</v>
      </c>
      <c r="L276">
        <f>formatted!L276/formatted!L$2</f>
        <v>0.10287296990291263</v>
      </c>
      <c r="M276">
        <f>formatted!M276/formatted!M$2</f>
        <v>8.3980899999999997E-2</v>
      </c>
      <c r="N276">
        <f>formatted!N276/formatted!N$2</f>
        <v>9.0822568141592924E-2</v>
      </c>
      <c r="O276">
        <f>formatted!O276/formatted!O$2</f>
        <v>8.4537707627118638E-2</v>
      </c>
    </row>
  </sheetData>
  <mergeCells count="4">
    <mergeCell ref="A1:C1"/>
    <mergeCell ref="A2:C2"/>
    <mergeCell ref="A3:C3"/>
    <mergeCell ref="D4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76"/>
  <sheetViews>
    <sheetView workbookViewId="0">
      <pane xSplit="3" ySplit="4" topLeftCell="D116" activePane="bottomRight" state="frozen"/>
      <selection pane="topRight" activeCell="D1" sqref="D1"/>
      <selection pane="bottomLeft" activeCell="A5" sqref="A5"/>
      <selection pane="bottomRight" activeCell="C12" sqref="C12"/>
    </sheetView>
  </sheetViews>
  <sheetFormatPr defaultRowHeight="14.4" x14ac:dyDescent="0.3"/>
  <cols>
    <col min="1" max="1" width="45.44140625" customWidth="1"/>
    <col min="2" max="2" width="26.88671875" bestFit="1" customWidth="1"/>
    <col min="4" max="4" width="11.88671875" bestFit="1" customWidth="1"/>
    <col min="8" max="8" width="11.88671875" customWidth="1"/>
    <col min="9" max="9" width="9.21875" customWidth="1"/>
    <col min="10" max="10" width="11.88671875" customWidth="1"/>
    <col min="11" max="22" width="9.21875" customWidth="1"/>
  </cols>
  <sheetData>
    <row r="1" spans="1:22" x14ac:dyDescent="0.3">
      <c r="A1" s="16" t="s">
        <v>0</v>
      </c>
      <c r="B1" s="16"/>
      <c r="C1" s="16"/>
      <c r="D1" s="5" t="s">
        <v>1</v>
      </c>
      <c r="E1" s="6" t="s">
        <v>1340</v>
      </c>
      <c r="F1" s="7" t="s">
        <v>1341</v>
      </c>
      <c r="G1" s="8" t="s">
        <v>1342</v>
      </c>
      <c r="H1" s="5" t="s">
        <v>1</v>
      </c>
      <c r="I1" s="6" t="s">
        <v>1340</v>
      </c>
      <c r="J1" s="7" t="s">
        <v>1341</v>
      </c>
      <c r="K1" s="8" t="s">
        <v>1342</v>
      </c>
      <c r="L1" s="5" t="s">
        <v>1</v>
      </c>
      <c r="M1" s="6" t="s">
        <v>1340</v>
      </c>
      <c r="N1" s="7" t="s">
        <v>1341</v>
      </c>
      <c r="O1" s="8" t="s">
        <v>1342</v>
      </c>
      <c r="Q1" s="6" t="s">
        <v>1340</v>
      </c>
      <c r="R1" s="7" t="s">
        <v>1341</v>
      </c>
      <c r="S1" s="8" t="s">
        <v>1342</v>
      </c>
      <c r="T1" s="6" t="s">
        <v>1340</v>
      </c>
      <c r="U1" s="7" t="s">
        <v>1341</v>
      </c>
      <c r="V1" s="8" t="s">
        <v>1342</v>
      </c>
    </row>
    <row r="2" spans="1:22" x14ac:dyDescent="0.3">
      <c r="A2" s="16" t="s">
        <v>1339</v>
      </c>
      <c r="B2" s="16"/>
      <c r="C2" s="16"/>
      <c r="D2" s="5"/>
      <c r="E2" s="6"/>
      <c r="F2" s="7"/>
      <c r="G2" s="8"/>
      <c r="H2" s="5"/>
      <c r="I2" s="6"/>
      <c r="J2" s="7"/>
      <c r="K2" s="8"/>
      <c r="L2" s="5"/>
      <c r="M2" s="6"/>
      <c r="N2" s="7"/>
      <c r="O2" s="8"/>
      <c r="Q2" s="6"/>
      <c r="R2" s="7"/>
      <c r="S2" s="8"/>
      <c r="T2" s="6"/>
      <c r="U2" s="7"/>
      <c r="V2" s="8"/>
    </row>
    <row r="3" spans="1:22" x14ac:dyDescent="0.3">
      <c r="A3" s="16" t="s">
        <v>1542</v>
      </c>
      <c r="B3" s="16"/>
      <c r="C3" s="17"/>
      <c r="D3" s="5"/>
      <c r="E3" s="6"/>
      <c r="F3" s="7"/>
      <c r="G3" s="8"/>
      <c r="H3" s="5"/>
      <c r="I3" s="6"/>
      <c r="J3" s="7"/>
      <c r="K3" s="8"/>
      <c r="L3" s="5"/>
      <c r="M3" s="6"/>
      <c r="N3" s="7"/>
      <c r="O3" s="8"/>
      <c r="Q3" s="6"/>
      <c r="R3" s="7"/>
      <c r="S3" s="8"/>
      <c r="T3" s="6"/>
      <c r="U3" s="7"/>
      <c r="V3" s="8"/>
    </row>
    <row r="4" spans="1:22" x14ac:dyDescent="0.3">
      <c r="A4" t="s">
        <v>1343</v>
      </c>
      <c r="B4" t="s">
        <v>1359</v>
      </c>
      <c r="C4" t="s">
        <v>25</v>
      </c>
      <c r="D4" s="19" t="s">
        <v>1545</v>
      </c>
      <c r="E4" s="20"/>
      <c r="F4" s="20"/>
      <c r="G4" s="21"/>
      <c r="H4" s="19" t="s">
        <v>1546</v>
      </c>
      <c r="I4" s="20"/>
      <c r="J4" s="20"/>
      <c r="K4" s="21"/>
      <c r="L4" s="19" t="s">
        <v>1547</v>
      </c>
      <c r="M4" s="20"/>
      <c r="N4" s="20"/>
      <c r="O4" s="21"/>
      <c r="Q4" s="18" t="s">
        <v>1548</v>
      </c>
      <c r="R4" s="18"/>
      <c r="S4" s="18"/>
      <c r="T4" s="18" t="s">
        <v>1549</v>
      </c>
      <c r="U4" s="18"/>
      <c r="V4" s="18"/>
    </row>
    <row r="5" spans="1:22" x14ac:dyDescent="0.3">
      <c r="A5" t="s">
        <v>867</v>
      </c>
      <c r="B5" t="s">
        <v>1360</v>
      </c>
      <c r="C5" t="s">
        <v>869</v>
      </c>
      <c r="D5">
        <f>AVERAGE(normalized!D5:F5)</f>
        <v>4.3525696186440678E-5</v>
      </c>
      <c r="E5">
        <f>AVERAGE(normalized!G5:I5)</f>
        <v>0</v>
      </c>
      <c r="F5">
        <f>AVERAGE(normalized!J5:L5)</f>
        <v>1.2233733906599379E-4</v>
      </c>
      <c r="G5">
        <f>AVERAGE(normalized!M5:O5)</f>
        <v>0</v>
      </c>
      <c r="H5">
        <f>_xlfn.STDEV.S(normalized!D5:F5)</f>
        <v>3.9076700130290823E-5</v>
      </c>
      <c r="I5">
        <f>_xlfn.STDEV.S(normalized!G5:I5)</f>
        <v>0</v>
      </c>
      <c r="J5">
        <f>_xlfn.STDEV.S(normalized!J5:L5)</f>
        <v>4.7354282014260822E-5</v>
      </c>
      <c r="K5">
        <f>_xlfn.STDEV.S(normalized!M5:O5)</f>
        <v>0</v>
      </c>
      <c r="L5" s="9">
        <f>H5/D5</f>
        <v>0.8977846089562187</v>
      </c>
      <c r="M5" s="9" t="e">
        <f t="shared" ref="M5:O5" si="0">I5/E5</f>
        <v>#DIV/0!</v>
      </c>
      <c r="N5" s="9">
        <f t="shared" si="0"/>
        <v>0.38707954885888091</v>
      </c>
      <c r="O5" s="9" t="e">
        <f t="shared" si="0"/>
        <v>#DIV/0!</v>
      </c>
      <c r="Q5" s="10">
        <f>E5/$D5</f>
        <v>0</v>
      </c>
      <c r="R5" s="10">
        <f t="shared" ref="R5:S5" si="1">F5/$D5</f>
        <v>2.8106922986818272</v>
      </c>
      <c r="S5" s="10">
        <f t="shared" si="1"/>
        <v>0</v>
      </c>
      <c r="T5">
        <f>_xlfn.T.TEST(normalized!G5:I5,normalized!$D5:$F5,2,3)</f>
        <v>0.19348145490358215</v>
      </c>
      <c r="U5">
        <f>_xlfn.T.TEST(normalized!J5:L5,normalized!$D5:$F5,2,3)</f>
        <v>9.2702148427286149E-2</v>
      </c>
      <c r="V5">
        <f>_xlfn.T.TEST(normalized!M5:O5,normalized!$D5:$F5,2,3)</f>
        <v>0.19348145490358215</v>
      </c>
    </row>
    <row r="6" spans="1:22" x14ac:dyDescent="0.3">
      <c r="A6" t="s">
        <v>867</v>
      </c>
      <c r="B6" t="s">
        <v>1360</v>
      </c>
      <c r="C6" t="s">
        <v>869</v>
      </c>
      <c r="D6">
        <f>AVERAGE(normalized!D6:F6)</f>
        <v>1.1691866200564973E-4</v>
      </c>
      <c r="E6">
        <f>AVERAGE(normalized!G6:I6)</f>
        <v>0</v>
      </c>
      <c r="F6">
        <f>AVERAGE(normalized!J6:L6)</f>
        <v>2.6797014511442587E-4</v>
      </c>
      <c r="G6">
        <f>AVERAGE(normalized!M6:O6)</f>
        <v>0</v>
      </c>
      <c r="H6">
        <f>_xlfn.STDEV.S(normalized!D6:F6)</f>
        <v>5.4272451610201863E-5</v>
      </c>
      <c r="I6">
        <f>_xlfn.STDEV.S(normalized!G6:I6)</f>
        <v>0</v>
      </c>
      <c r="J6">
        <f>_xlfn.STDEV.S(normalized!J6:L6)</f>
        <v>1.626614264872056E-5</v>
      </c>
      <c r="K6">
        <f>_xlfn.STDEV.S(normalized!M6:O6)</f>
        <v>0</v>
      </c>
      <c r="L6" s="9">
        <f t="shared" ref="L6:L69" si="2">H6/D6</f>
        <v>0.46418981092667067</v>
      </c>
      <c r="M6" s="9" t="e">
        <f t="shared" ref="M6:M69" si="3">I6/E6</f>
        <v>#DIV/0!</v>
      </c>
      <c r="N6" s="9">
        <f t="shared" ref="N6:N69" si="4">J6/F6</f>
        <v>6.0701324178388451E-2</v>
      </c>
      <c r="O6" s="9" t="e">
        <f t="shared" ref="O6:O69" si="5">K6/G6</f>
        <v>#DIV/0!</v>
      </c>
      <c r="Q6" s="10">
        <f t="shared" ref="Q6:Q69" si="6">E6/$D6</f>
        <v>0</v>
      </c>
      <c r="R6" s="10">
        <f t="shared" ref="R6:R69" si="7">F6/$D6</f>
        <v>2.2919364669215687</v>
      </c>
      <c r="S6" s="10">
        <f t="shared" ref="S6:S69" si="8">G6/$D6</f>
        <v>0</v>
      </c>
      <c r="T6">
        <f>_xlfn.T.TEST(normalized!G6:I6,normalized!$D6:$F6,2,3)</f>
        <v>6.4909188004344198E-2</v>
      </c>
      <c r="U6">
        <f>_xlfn.T.TEST(normalized!J6:L6,normalized!$D6:$F6,2,3)</f>
        <v>3.1794346394242945E-2</v>
      </c>
      <c r="V6">
        <f>_xlfn.T.TEST(normalized!M6:O6,normalized!$D6:$F6,2,3)</f>
        <v>6.4909188004344198E-2</v>
      </c>
    </row>
    <row r="7" spans="1:22" x14ac:dyDescent="0.3">
      <c r="A7" t="s">
        <v>884</v>
      </c>
      <c r="B7" t="s">
        <v>1361</v>
      </c>
      <c r="C7" t="s">
        <v>869</v>
      </c>
      <c r="D7">
        <f>AVERAGE(normalized!D7:F7)</f>
        <v>5.9332681709039538E-4</v>
      </c>
      <c r="E7">
        <f>AVERAGE(normalized!G7:I7)</f>
        <v>6.5207162231559288E-4</v>
      </c>
      <c r="F7">
        <f>AVERAGE(normalized!J7:L7)</f>
        <v>0</v>
      </c>
      <c r="G7">
        <f>AVERAGE(normalized!M7:O7)</f>
        <v>0</v>
      </c>
      <c r="H7">
        <f>_xlfn.STDEV.S(normalized!D7:F7)</f>
        <v>1.0167387890735E-4</v>
      </c>
      <c r="I7">
        <f>_xlfn.STDEV.S(normalized!G7:I7)</f>
        <v>1.7798092312200405E-4</v>
      </c>
      <c r="J7">
        <f>_xlfn.STDEV.S(normalized!J7:L7)</f>
        <v>0</v>
      </c>
      <c r="K7">
        <f>_xlfn.STDEV.S(normalized!M7:O7)</f>
        <v>0</v>
      </c>
      <c r="L7" s="9">
        <f t="shared" si="2"/>
        <v>0.17136235204393205</v>
      </c>
      <c r="M7" s="9">
        <f t="shared" si="3"/>
        <v>0.27294689268944133</v>
      </c>
      <c r="N7" s="9" t="e">
        <f t="shared" si="4"/>
        <v>#DIV/0!</v>
      </c>
      <c r="O7" s="9" t="e">
        <f t="shared" si="5"/>
        <v>#DIV/0!</v>
      </c>
      <c r="Q7" s="10">
        <f t="shared" si="6"/>
        <v>1.0990091860557982</v>
      </c>
      <c r="R7" s="10">
        <f t="shared" si="7"/>
        <v>0</v>
      </c>
      <c r="S7" s="10">
        <f t="shared" si="8"/>
        <v>0</v>
      </c>
      <c r="T7">
        <f>_xlfn.T.TEST(normalized!G7:I7,normalized!$D7:$F7,2,3)</f>
        <v>0.65191605929201435</v>
      </c>
      <c r="U7">
        <f>_xlfn.T.TEST(normalized!J7:L7,normalized!$D7:$F7,2,3)</f>
        <v>9.6469392828772808E-3</v>
      </c>
      <c r="V7">
        <f>_xlfn.T.TEST(normalized!M7:O7,normalized!$D7:$F7,2,3)</f>
        <v>9.6469392828772808E-3</v>
      </c>
    </row>
    <row r="8" spans="1:22" x14ac:dyDescent="0.3">
      <c r="A8" t="s">
        <v>895</v>
      </c>
      <c r="B8" t="s">
        <v>1362</v>
      </c>
      <c r="C8" t="s">
        <v>869</v>
      </c>
      <c r="D8">
        <f>AVERAGE(normalized!D8:F8)</f>
        <v>2.6071907387005652E-4</v>
      </c>
      <c r="E8">
        <f>AVERAGE(normalized!G8:I8)</f>
        <v>5.9702777777777783E-6</v>
      </c>
      <c r="F8">
        <f>AVERAGE(normalized!J8:L8)</f>
        <v>7.8211898773285053E-4</v>
      </c>
      <c r="G8">
        <f>AVERAGE(normalized!M8:O8)</f>
        <v>0</v>
      </c>
      <c r="H8">
        <f>_xlfn.STDEV.S(normalized!D8:F8)</f>
        <v>7.8560166687226705E-5</v>
      </c>
      <c r="I8">
        <f>_xlfn.STDEV.S(normalized!G8:I8)</f>
        <v>1.0340824446410522E-5</v>
      </c>
      <c r="J8">
        <f>_xlfn.STDEV.S(normalized!J8:L8)</f>
        <v>6.2164742100227904E-5</v>
      </c>
      <c r="K8">
        <f>_xlfn.STDEV.S(normalized!M8:O8)</f>
        <v>0</v>
      </c>
      <c r="L8" s="9">
        <f t="shared" si="2"/>
        <v>0.30132113282352874</v>
      </c>
      <c r="M8" s="9">
        <f t="shared" si="3"/>
        <v>1.7320508075688772</v>
      </c>
      <c r="N8" s="9">
        <f t="shared" si="4"/>
        <v>7.9482461205073823E-2</v>
      </c>
      <c r="O8" s="9" t="e">
        <f t="shared" si="5"/>
        <v>#DIV/0!</v>
      </c>
      <c r="Q8" s="10">
        <f t="shared" si="6"/>
        <v>2.2899275028697708E-2</v>
      </c>
      <c r="R8" s="10">
        <f t="shared" si="7"/>
        <v>2.9998533522049171</v>
      </c>
      <c r="S8" s="10">
        <f t="shared" si="8"/>
        <v>0</v>
      </c>
      <c r="T8">
        <f>_xlfn.T.TEST(normalized!G8:I8,normalized!$D8:$F8,2,3)</f>
        <v>2.8503177544053248E-2</v>
      </c>
      <c r="U8">
        <f>_xlfn.T.TEST(normalized!J8:L8,normalized!$D8:$F8,2,3)</f>
        <v>1.0610532185769573E-3</v>
      </c>
      <c r="V8">
        <f>_xlfn.T.TEST(normalized!M8:O8,normalized!$D8:$F8,2,3)</f>
        <v>2.8956692620465314E-2</v>
      </c>
    </row>
    <row r="9" spans="1:22" x14ac:dyDescent="0.3">
      <c r="A9" t="s">
        <v>895</v>
      </c>
      <c r="B9" t="s">
        <v>1362</v>
      </c>
      <c r="C9" t="s">
        <v>869</v>
      </c>
      <c r="D9">
        <f>AVERAGE(normalized!D9:F9)</f>
        <v>6.0347532485875699E-4</v>
      </c>
      <c r="E9">
        <f>AVERAGE(normalized!G9:I9)</f>
        <v>6.0413690476190476E-6</v>
      </c>
      <c r="F9">
        <f>AVERAGE(normalized!J9:L9)</f>
        <v>8.7991624932319892E-4</v>
      </c>
      <c r="G9">
        <f>AVERAGE(normalized!M9:O9)</f>
        <v>0</v>
      </c>
      <c r="H9">
        <f>_xlfn.STDEV.S(normalized!D9:F9)</f>
        <v>1.5356461501064446E-4</v>
      </c>
      <c r="I9">
        <f>_xlfn.STDEV.S(normalized!G9:I9)</f>
        <v>1.0463958137750188E-5</v>
      </c>
      <c r="J9">
        <f>_xlfn.STDEV.S(normalized!J9:L9)</f>
        <v>2.2773388362542033E-5</v>
      </c>
      <c r="K9">
        <f>_xlfn.STDEV.S(normalized!M9:O9)</f>
        <v>0</v>
      </c>
      <c r="L9" s="9">
        <f t="shared" si="2"/>
        <v>0.25446709862840899</v>
      </c>
      <c r="M9" s="9">
        <f t="shared" si="3"/>
        <v>1.732050807568877</v>
      </c>
      <c r="N9" s="9">
        <f t="shared" si="4"/>
        <v>2.5881313568261222E-2</v>
      </c>
      <c r="O9" s="9" t="e">
        <f t="shared" si="5"/>
        <v>#DIV/0!</v>
      </c>
      <c r="Q9" s="10">
        <f t="shared" si="6"/>
        <v>1.0010962832710727E-2</v>
      </c>
      <c r="R9" s="10">
        <f t="shared" si="7"/>
        <v>1.4580815703262477</v>
      </c>
      <c r="S9" s="10">
        <f t="shared" si="8"/>
        <v>0</v>
      </c>
      <c r="T9">
        <f>_xlfn.T.TEST(normalized!G9:I9,normalized!$D9:$F9,2,3)</f>
        <v>2.0912503696255261E-2</v>
      </c>
      <c r="U9">
        <f>_xlfn.T.TEST(normalized!J9:L9,normalized!$D9:$F9,2,3)</f>
        <v>8.6233872701256209E-2</v>
      </c>
      <c r="V9">
        <f>_xlfn.T.TEST(normalized!M9:O9,normalized!$D9:$F9,2,3)</f>
        <v>2.0909891300377181E-2</v>
      </c>
    </row>
    <row r="10" spans="1:22" x14ac:dyDescent="0.3">
      <c r="A10" t="s">
        <v>901</v>
      </c>
      <c r="B10" t="s">
        <v>1363</v>
      </c>
      <c r="C10" t="s">
        <v>869</v>
      </c>
      <c r="D10">
        <f>AVERAGE(normalized!D10:F10)</f>
        <v>8.9525066949152555E-5</v>
      </c>
      <c r="E10">
        <f>AVERAGE(normalized!G10:I10)</f>
        <v>1.3987124766573296E-4</v>
      </c>
      <c r="F10">
        <f>AVERAGE(normalized!J10:L10)</f>
        <v>0</v>
      </c>
      <c r="G10">
        <f>AVERAGE(normalized!M10:O10)</f>
        <v>0</v>
      </c>
      <c r="H10">
        <f>_xlfn.STDEV.S(normalized!D10:F10)</f>
        <v>4.1145262742496122E-5</v>
      </c>
      <c r="I10">
        <f>_xlfn.STDEV.S(normalized!G10:I10)</f>
        <v>2.5374822105029341E-5</v>
      </c>
      <c r="J10">
        <f>_xlfn.STDEV.S(normalized!J10:L10)</f>
        <v>0</v>
      </c>
      <c r="K10">
        <f>_xlfn.STDEV.S(normalized!M10:O10)</f>
        <v>0</v>
      </c>
      <c r="L10" s="9">
        <f t="shared" si="2"/>
        <v>0.45959488380908275</v>
      </c>
      <c r="M10" s="9">
        <f t="shared" si="3"/>
        <v>0.18141556987945504</v>
      </c>
      <c r="N10" s="9" t="e">
        <f t="shared" si="4"/>
        <v>#DIV/0!</v>
      </c>
      <c r="O10" s="9" t="e">
        <f t="shared" si="5"/>
        <v>#DIV/0!</v>
      </c>
      <c r="Q10" s="10">
        <f t="shared" si="6"/>
        <v>1.5623696516772836</v>
      </c>
      <c r="R10" s="10">
        <f t="shared" si="7"/>
        <v>0</v>
      </c>
      <c r="S10" s="10">
        <f t="shared" si="8"/>
        <v>0</v>
      </c>
      <c r="T10">
        <f>_xlfn.T.TEST(normalized!G10:I10,normalized!$D10:$F10,2,3)</f>
        <v>0.15985670758875362</v>
      </c>
      <c r="U10">
        <f>_xlfn.T.TEST(normalized!J10:L10,normalized!$D10:$F10,2,3)</f>
        <v>6.3750153471735738E-2</v>
      </c>
      <c r="V10">
        <f>_xlfn.T.TEST(normalized!M10:O10,normalized!$D10:$F10,2,3)</f>
        <v>6.3750153471735738E-2</v>
      </c>
    </row>
    <row r="11" spans="1:22" x14ac:dyDescent="0.3">
      <c r="A11" t="s">
        <v>901</v>
      </c>
      <c r="B11" t="s">
        <v>1363</v>
      </c>
      <c r="C11" t="s">
        <v>869</v>
      </c>
      <c r="D11">
        <f>AVERAGE(normalized!D11:F11)</f>
        <v>1.9404984675141243E-4</v>
      </c>
      <c r="E11">
        <f>AVERAGE(normalized!G11:I11)</f>
        <v>2.5771399276377219E-4</v>
      </c>
      <c r="F11">
        <f>AVERAGE(normalized!J11:L11)</f>
        <v>0</v>
      </c>
      <c r="G11">
        <f>AVERAGE(normalized!M11:O11)</f>
        <v>0</v>
      </c>
      <c r="H11">
        <f>_xlfn.STDEV.S(normalized!D11:F11)</f>
        <v>5.5345056600311121E-5</v>
      </c>
      <c r="I11">
        <f>_xlfn.STDEV.S(normalized!G11:I11)</f>
        <v>4.6674719154169572E-5</v>
      </c>
      <c r="J11">
        <f>_xlfn.STDEV.S(normalized!J11:L11)</f>
        <v>0</v>
      </c>
      <c r="K11">
        <f>_xlfn.STDEV.S(normalized!M11:O11)</f>
        <v>0</v>
      </c>
      <c r="L11" s="9">
        <f t="shared" si="2"/>
        <v>0.28521051434382688</v>
      </c>
      <c r="M11" s="9">
        <f t="shared" si="3"/>
        <v>0.18111053518523115</v>
      </c>
      <c r="N11" s="9" t="e">
        <f t="shared" si="4"/>
        <v>#DIV/0!</v>
      </c>
      <c r="O11" s="9" t="e">
        <f t="shared" si="5"/>
        <v>#DIV/0!</v>
      </c>
      <c r="Q11" s="10">
        <f t="shared" si="6"/>
        <v>1.3280814031969668</v>
      </c>
      <c r="R11" s="10">
        <f t="shared" si="7"/>
        <v>0</v>
      </c>
      <c r="S11" s="10">
        <f t="shared" si="8"/>
        <v>0</v>
      </c>
      <c r="T11">
        <f>_xlfn.T.TEST(normalized!G11:I11,normalized!$D11:$F11,2,3)</f>
        <v>0.20438967883359066</v>
      </c>
      <c r="U11">
        <f>_xlfn.T.TEST(normalized!J11:L11,normalized!$D11:$F11,2,3)</f>
        <v>2.6059760694048414E-2</v>
      </c>
      <c r="V11">
        <f>_xlfn.T.TEST(normalized!M11:O11,normalized!$D11:$F11,2,3)</f>
        <v>2.6059760694048414E-2</v>
      </c>
    </row>
    <row r="12" spans="1:22" x14ac:dyDescent="0.3">
      <c r="A12" t="s">
        <v>913</v>
      </c>
      <c r="B12" t="s">
        <v>1364</v>
      </c>
      <c r="C12" t="s">
        <v>869</v>
      </c>
      <c r="D12">
        <f>AVERAGE(normalized!D12:F12)</f>
        <v>7.0002076991525425E-4</v>
      </c>
      <c r="E12">
        <f>AVERAGE(normalized!G12:I12)</f>
        <v>3.6974999999999998E-6</v>
      </c>
      <c r="F12">
        <f>AVERAGE(normalized!J12:L12)</f>
        <v>1.0888915321330705E-3</v>
      </c>
      <c r="G12">
        <f>AVERAGE(normalized!M12:O12)</f>
        <v>0</v>
      </c>
      <c r="H12">
        <f>_xlfn.STDEV.S(normalized!D12:F12)</f>
        <v>1.2026154612449019E-4</v>
      </c>
      <c r="I12">
        <f>_xlfn.STDEV.S(normalized!G12:I12)</f>
        <v>6.4042578609859242E-6</v>
      </c>
      <c r="J12">
        <f>_xlfn.STDEV.S(normalized!J12:L12)</f>
        <v>1.4123407578624526E-4</v>
      </c>
      <c r="K12">
        <f>_xlfn.STDEV.S(normalized!M12:O12)</f>
        <v>0</v>
      </c>
      <c r="L12" s="9">
        <f t="shared" si="2"/>
        <v>0.17179711130435352</v>
      </c>
      <c r="M12" s="9">
        <f t="shared" si="3"/>
        <v>1.7320508075688774</v>
      </c>
      <c r="N12" s="9">
        <f t="shared" si="4"/>
        <v>0.12970444862361682</v>
      </c>
      <c r="O12" s="9" t="e">
        <f t="shared" si="5"/>
        <v>#DIV/0!</v>
      </c>
      <c r="Q12" s="10">
        <f t="shared" si="6"/>
        <v>5.281986133708041E-3</v>
      </c>
      <c r="R12" s="10">
        <f t="shared" si="7"/>
        <v>1.5555131775088524</v>
      </c>
      <c r="S12" s="10">
        <f t="shared" si="8"/>
        <v>0</v>
      </c>
      <c r="T12">
        <f>_xlfn.T.TEST(normalized!G12:I12,normalized!$D12:$F12,2,3)</f>
        <v>9.6405529436885441E-3</v>
      </c>
      <c r="U12">
        <f>_xlfn.T.TEST(normalized!J12:L12,normalized!$D12:$F12,2,3)</f>
        <v>2.3114076205876712E-2</v>
      </c>
      <c r="V12">
        <f>_xlfn.T.TEST(normalized!M12:O12,normalized!$D12:$F12,2,3)</f>
        <v>9.6952409296689104E-3</v>
      </c>
    </row>
    <row r="13" spans="1:22" x14ac:dyDescent="0.3">
      <c r="A13" t="s">
        <v>933</v>
      </c>
      <c r="B13" t="s">
        <v>1365</v>
      </c>
      <c r="C13" t="s">
        <v>869</v>
      </c>
      <c r="D13">
        <f>AVERAGE(normalized!D13:F13)</f>
        <v>2.7217344844632772E-4</v>
      </c>
      <c r="E13">
        <f>AVERAGE(normalized!G13:I13)</f>
        <v>0</v>
      </c>
      <c r="F13">
        <f>AVERAGE(normalized!J13:L13)</f>
        <v>1.2053061255150922E-3</v>
      </c>
      <c r="G13">
        <f>AVERAGE(normalized!M13:O13)</f>
        <v>0</v>
      </c>
      <c r="H13">
        <f>_xlfn.STDEV.S(normalized!D13:F13)</f>
        <v>3.5776682202000969E-5</v>
      </c>
      <c r="I13">
        <f>_xlfn.STDEV.S(normalized!G13:I13)</f>
        <v>0</v>
      </c>
      <c r="J13">
        <f>_xlfn.STDEV.S(normalized!J13:L13)</f>
        <v>7.8234692699531109E-4</v>
      </c>
      <c r="K13">
        <f>_xlfn.STDEV.S(normalized!M13:O13)</f>
        <v>0</v>
      </c>
      <c r="L13" s="9">
        <f t="shared" si="2"/>
        <v>0.13144809828522303</v>
      </c>
      <c r="M13" s="9" t="e">
        <f t="shared" si="3"/>
        <v>#DIV/0!</v>
      </c>
      <c r="N13" s="9">
        <f t="shared" si="4"/>
        <v>0.64908566415936209</v>
      </c>
      <c r="O13" s="9" t="e">
        <f t="shared" si="5"/>
        <v>#DIV/0!</v>
      </c>
      <c r="Q13" s="10">
        <f t="shared" si="6"/>
        <v>0</v>
      </c>
      <c r="R13" s="10">
        <f t="shared" si="7"/>
        <v>4.4284485955388009</v>
      </c>
      <c r="S13" s="10">
        <f t="shared" si="8"/>
        <v>0</v>
      </c>
      <c r="T13">
        <f>_xlfn.T.TEST(normalized!G13:I13,normalized!$D13:$F13,2,3)</f>
        <v>5.7102487066517512E-3</v>
      </c>
      <c r="U13">
        <f>_xlfn.T.TEST(normalized!J13:L13,normalized!$D13:$F13,2,3)</f>
        <v>0.17457045361903564</v>
      </c>
      <c r="V13">
        <f>_xlfn.T.TEST(normalized!M13:O13,normalized!$D13:$F13,2,3)</f>
        <v>5.7102487066517512E-3</v>
      </c>
    </row>
    <row r="14" spans="1:22" x14ac:dyDescent="0.3">
      <c r="A14" t="s">
        <v>938</v>
      </c>
      <c r="B14" t="s">
        <v>1365</v>
      </c>
      <c r="C14" t="s">
        <v>869</v>
      </c>
      <c r="D14">
        <f>AVERAGE(normalized!D14:F14)</f>
        <v>6.0023561002824858E-4</v>
      </c>
      <c r="E14">
        <f>AVERAGE(normalized!G14:I14)</f>
        <v>7.6958333333333335E-6</v>
      </c>
      <c r="F14">
        <f>AVERAGE(normalized!J14:L14)</f>
        <v>2.6675933864648044E-3</v>
      </c>
      <c r="G14">
        <f>AVERAGE(normalized!M14:O14)</f>
        <v>0</v>
      </c>
      <c r="H14">
        <f>_xlfn.STDEV.S(normalized!D14:F14)</f>
        <v>2.0710671054445425E-4</v>
      </c>
      <c r="I14">
        <f>_xlfn.STDEV.S(normalized!G14:I14)</f>
        <v>1.3329574339915481E-5</v>
      </c>
      <c r="J14">
        <f>_xlfn.STDEV.S(normalized!J14:L14)</f>
        <v>9.0092721193082905E-4</v>
      </c>
      <c r="K14">
        <f>_xlfn.STDEV.S(normalized!M14:O14)</f>
        <v>0</v>
      </c>
      <c r="L14" s="9">
        <f t="shared" si="2"/>
        <v>0.34504235850769882</v>
      </c>
      <c r="M14" s="9">
        <f t="shared" si="3"/>
        <v>1.7320508075688767</v>
      </c>
      <c r="N14" s="9">
        <f t="shared" si="4"/>
        <v>0.33773033645310235</v>
      </c>
      <c r="O14" s="9" t="e">
        <f t="shared" si="5"/>
        <v>#DIV/0!</v>
      </c>
      <c r="Q14" s="10">
        <f t="shared" si="6"/>
        <v>1.2821354156197345E-2</v>
      </c>
      <c r="R14" s="10">
        <f t="shared" si="7"/>
        <v>4.4442437967638417</v>
      </c>
      <c r="S14" s="10">
        <f t="shared" si="8"/>
        <v>0</v>
      </c>
      <c r="T14">
        <f>_xlfn.T.TEST(normalized!G14:I14,normalized!$D14:$F14,2,3)</f>
        <v>3.7905541838732688E-2</v>
      </c>
      <c r="U14">
        <f>_xlfn.T.TEST(normalized!J14:L14,normalized!$D14:$F14,2,3)</f>
        <v>5.1529811197697499E-2</v>
      </c>
      <c r="V14">
        <f>_xlfn.T.TEST(normalized!M14:O14,normalized!$D14:$F14,2,3)</f>
        <v>3.7468542991243234E-2</v>
      </c>
    </row>
    <row r="15" spans="1:22" x14ac:dyDescent="0.3">
      <c r="A15" t="s">
        <v>968</v>
      </c>
      <c r="B15" t="s">
        <v>1366</v>
      </c>
      <c r="C15" t="s">
        <v>869</v>
      </c>
      <c r="D15">
        <f>AVERAGE(normalized!D15:F15)</f>
        <v>5.1191918488700566E-4</v>
      </c>
      <c r="E15">
        <f>AVERAGE(normalized!G15:I15)</f>
        <v>3.3840336134453779E-6</v>
      </c>
      <c r="F15">
        <f>AVERAGE(normalized!J15:L15)</f>
        <v>6.5257866516220495E-4</v>
      </c>
      <c r="G15">
        <f>AVERAGE(normalized!M15:O15)</f>
        <v>0</v>
      </c>
      <c r="H15">
        <f>_xlfn.STDEV.S(normalized!D15:F15)</f>
        <v>2.5365963592616903E-4</v>
      </c>
      <c r="I15">
        <f>_xlfn.STDEV.S(normalized!G15:I15)</f>
        <v>5.8613181530082935E-6</v>
      </c>
      <c r="J15">
        <f>_xlfn.STDEV.S(normalized!J15:L15)</f>
        <v>3.5099177236741985E-4</v>
      </c>
      <c r="K15">
        <f>_xlfn.STDEV.S(normalized!M15:O15)</f>
        <v>0</v>
      </c>
      <c r="L15" s="9">
        <f t="shared" si="2"/>
        <v>0.49550718827261481</v>
      </c>
      <c r="M15" s="9">
        <f t="shared" si="3"/>
        <v>1.7320508075688774</v>
      </c>
      <c r="N15" s="9">
        <f t="shared" si="4"/>
        <v>0.53785358165237795</v>
      </c>
      <c r="O15" s="9" t="e">
        <f t="shared" si="5"/>
        <v>#DIV/0!</v>
      </c>
      <c r="Q15" s="10">
        <f t="shared" si="6"/>
        <v>6.6104840634021661E-3</v>
      </c>
      <c r="R15" s="10">
        <f t="shared" si="7"/>
        <v>1.2747689174928003</v>
      </c>
      <c r="S15" s="10">
        <f t="shared" si="8"/>
        <v>0</v>
      </c>
      <c r="T15">
        <f>_xlfn.T.TEST(normalized!G15:I15,normalized!$D15:$F15,2,3)</f>
        <v>7.3786738398638696E-2</v>
      </c>
      <c r="U15">
        <f>_xlfn.T.TEST(normalized!J15:L15,normalized!$D15:$F15,2,3)</f>
        <v>0.60653349159913594</v>
      </c>
      <c r="V15">
        <f>_xlfn.T.TEST(normalized!M15:O15,normalized!$D15:$F15,2,3)</f>
        <v>7.2994528319825558E-2</v>
      </c>
    </row>
    <row r="16" spans="1:22" x14ac:dyDescent="0.3">
      <c r="A16" t="s">
        <v>988</v>
      </c>
      <c r="B16" t="s">
        <v>988</v>
      </c>
      <c r="C16" t="s">
        <v>869</v>
      </c>
      <c r="D16">
        <f>AVERAGE(normalized!D16:F16)</f>
        <v>4.3062297172316386E-3</v>
      </c>
      <c r="E16">
        <f>AVERAGE(normalized!G16:I16)</f>
        <v>2.6757877334267042E-4</v>
      </c>
      <c r="F16">
        <f>AVERAGE(normalized!J16:L16)</f>
        <v>7.7654118698516619E-3</v>
      </c>
      <c r="G16">
        <f>AVERAGE(normalized!M16:O16)</f>
        <v>0</v>
      </c>
      <c r="H16">
        <f>_xlfn.STDEV.S(normalized!D16:F16)</f>
        <v>3.9019843645457611E-4</v>
      </c>
      <c r="I16">
        <f>_xlfn.STDEV.S(normalized!G16:I16)</f>
        <v>9.9361244138469084E-5</v>
      </c>
      <c r="J16">
        <f>_xlfn.STDEV.S(normalized!J16:L16)</f>
        <v>6.235336280880796E-4</v>
      </c>
      <c r="K16">
        <f>_xlfn.STDEV.S(normalized!M16:O16)</f>
        <v>0</v>
      </c>
      <c r="L16" s="9">
        <f t="shared" si="2"/>
        <v>9.0612545562345048E-2</v>
      </c>
      <c r="M16" s="9">
        <f t="shared" si="3"/>
        <v>0.37133455280185368</v>
      </c>
      <c r="N16" s="9">
        <f t="shared" si="4"/>
        <v>8.0296272565899399E-2</v>
      </c>
      <c r="O16" s="9" t="e">
        <f t="shared" si="5"/>
        <v>#DIV/0!</v>
      </c>
      <c r="Q16" s="10">
        <f t="shared" si="6"/>
        <v>6.2137598528926079E-2</v>
      </c>
      <c r="R16" s="10">
        <f t="shared" si="7"/>
        <v>1.803297171717964</v>
      </c>
      <c r="S16" s="10">
        <f t="shared" si="8"/>
        <v>0</v>
      </c>
      <c r="T16">
        <f>_xlfn.T.TEST(normalized!G16:I16,normalized!$D16:$F16,2,3)</f>
        <v>1.8835767457266337E-3</v>
      </c>
      <c r="U16">
        <f>_xlfn.T.TEST(normalized!J16:L16,normalized!$D16:$F16,2,3)</f>
        <v>2.5237329879060186E-3</v>
      </c>
      <c r="V16">
        <f>_xlfn.T.TEST(normalized!M16:O16,normalized!$D16:$F16,2,3)</f>
        <v>2.7256930614460973E-3</v>
      </c>
    </row>
    <row r="17" spans="1:22" x14ac:dyDescent="0.3">
      <c r="A17" t="s">
        <v>994</v>
      </c>
      <c r="B17" t="s">
        <v>1367</v>
      </c>
      <c r="C17" t="s">
        <v>869</v>
      </c>
      <c r="D17">
        <f>AVERAGE(normalized!D17:F17)</f>
        <v>8.1924185210451982E-3</v>
      </c>
      <c r="E17">
        <f>AVERAGE(normalized!G17:I17)</f>
        <v>8.985057180205416E-3</v>
      </c>
      <c r="F17">
        <f>AVERAGE(normalized!J17:L17)</f>
        <v>0</v>
      </c>
      <c r="G17">
        <f>AVERAGE(normalized!M17:O17)</f>
        <v>0</v>
      </c>
      <c r="H17">
        <f>_xlfn.STDEV.S(normalized!D17:F17)</f>
        <v>1.351839670671099E-3</v>
      </c>
      <c r="I17">
        <f>_xlfn.STDEV.S(normalized!G17:I17)</f>
        <v>7.0508535940198163E-4</v>
      </c>
      <c r="J17">
        <f>_xlfn.STDEV.S(normalized!J17:L17)</f>
        <v>0</v>
      </c>
      <c r="K17">
        <f>_xlfn.STDEV.S(normalized!M17:O17)</f>
        <v>0</v>
      </c>
      <c r="L17" s="9">
        <f t="shared" si="2"/>
        <v>0.16501106079949512</v>
      </c>
      <c r="M17" s="9">
        <f t="shared" si="3"/>
        <v>7.847310765649039E-2</v>
      </c>
      <c r="N17" s="9" t="e">
        <f t="shared" si="4"/>
        <v>#DIV/0!</v>
      </c>
      <c r="O17" s="9" t="e">
        <f t="shared" si="5"/>
        <v>#DIV/0!</v>
      </c>
      <c r="Q17" s="10">
        <f t="shared" si="6"/>
        <v>1.0967527058247863</v>
      </c>
      <c r="R17" s="10">
        <f t="shared" si="7"/>
        <v>0</v>
      </c>
      <c r="S17" s="10">
        <f t="shared" si="8"/>
        <v>0</v>
      </c>
      <c r="T17">
        <f>_xlfn.T.TEST(normalized!G17:I17,normalized!$D17:$F17,2,3)</f>
        <v>0.43398150904309329</v>
      </c>
      <c r="U17">
        <f>_xlfn.T.TEST(normalized!J17:L17,normalized!$D17:$F17,2,3)</f>
        <v>8.9544901464097739E-3</v>
      </c>
      <c r="V17">
        <f>_xlfn.T.TEST(normalized!M17:O17,normalized!$D17:$F17,2,3)</f>
        <v>8.9544901464097739E-3</v>
      </c>
    </row>
    <row r="18" spans="1:22" x14ac:dyDescent="0.3">
      <c r="A18" t="s">
        <v>1000</v>
      </c>
      <c r="B18" t="s">
        <v>1367</v>
      </c>
      <c r="C18" t="s">
        <v>869</v>
      </c>
      <c r="D18">
        <f>AVERAGE(normalized!D18:F18)</f>
        <v>6.2111247817796603E-3</v>
      </c>
      <c r="E18">
        <f>AVERAGE(normalized!G18:I18)</f>
        <v>6.604269230859011E-3</v>
      </c>
      <c r="F18">
        <f>AVERAGE(normalized!J18:L18)</f>
        <v>0</v>
      </c>
      <c r="G18">
        <f>AVERAGE(normalized!M18:O18)</f>
        <v>0</v>
      </c>
      <c r="H18">
        <f>_xlfn.STDEV.S(normalized!D18:F18)</f>
        <v>1.3918189091361324E-3</v>
      </c>
      <c r="I18">
        <f>_xlfn.STDEV.S(normalized!G18:I18)</f>
        <v>5.5283939375882574E-4</v>
      </c>
      <c r="J18">
        <f>_xlfn.STDEV.S(normalized!J18:L18)</f>
        <v>0</v>
      </c>
      <c r="K18">
        <f>_xlfn.STDEV.S(normalized!M18:O18)</f>
        <v>0</v>
      </c>
      <c r="L18" s="9">
        <f t="shared" si="2"/>
        <v>0.22408484099676027</v>
      </c>
      <c r="M18" s="9">
        <f t="shared" si="3"/>
        <v>8.3709396821019424E-2</v>
      </c>
      <c r="N18" s="9" t="e">
        <f t="shared" si="4"/>
        <v>#DIV/0!</v>
      </c>
      <c r="O18" s="9" t="e">
        <f t="shared" si="5"/>
        <v>#DIV/0!</v>
      </c>
      <c r="Q18" s="10">
        <f t="shared" si="6"/>
        <v>1.0632968202848927</v>
      </c>
      <c r="R18" s="10">
        <f t="shared" si="7"/>
        <v>0</v>
      </c>
      <c r="S18" s="10">
        <f t="shared" si="8"/>
        <v>0</v>
      </c>
      <c r="T18">
        <f>_xlfn.T.TEST(normalized!G18:I18,normalized!$D18:$F18,2,3)</f>
        <v>0.68436525520441882</v>
      </c>
      <c r="U18">
        <f>_xlfn.T.TEST(normalized!J18:L18,normalized!$D18:$F18,2,3)</f>
        <v>1.6329154065511286E-2</v>
      </c>
      <c r="V18">
        <f>_xlfn.T.TEST(normalized!M18:O18,normalized!$D18:$F18,2,3)</f>
        <v>1.6329154065511286E-2</v>
      </c>
    </row>
    <row r="19" spans="1:22" x14ac:dyDescent="0.3">
      <c r="A19" t="s">
        <v>1009</v>
      </c>
      <c r="B19" t="s">
        <v>1368</v>
      </c>
      <c r="C19" t="s">
        <v>869</v>
      </c>
      <c r="D19">
        <f>AVERAGE(normalized!D19:F19)</f>
        <v>6.4843656920903967E-4</v>
      </c>
      <c r="E19">
        <f>AVERAGE(normalized!G19:I19)</f>
        <v>7.915345028011205E-4</v>
      </c>
      <c r="F19">
        <f>AVERAGE(normalized!J19:L19)</f>
        <v>0</v>
      </c>
      <c r="G19">
        <f>AVERAGE(normalized!M19:O19)</f>
        <v>0</v>
      </c>
      <c r="H19">
        <f>_xlfn.STDEV.S(normalized!D19:F19)</f>
        <v>1.4340422090231209E-4</v>
      </c>
      <c r="I19">
        <f>_xlfn.STDEV.S(normalized!G19:I19)</f>
        <v>1.3969748096888482E-4</v>
      </c>
      <c r="J19">
        <f>_xlfn.STDEV.S(normalized!J19:L19)</f>
        <v>0</v>
      </c>
      <c r="K19">
        <f>_xlfn.STDEV.S(normalized!M19:O19)</f>
        <v>0</v>
      </c>
      <c r="L19" s="9">
        <f t="shared" si="2"/>
        <v>0.22115381474742546</v>
      </c>
      <c r="M19" s="9">
        <f t="shared" si="3"/>
        <v>0.17648943978375756</v>
      </c>
      <c r="N19" s="9" t="e">
        <f t="shared" si="4"/>
        <v>#DIV/0!</v>
      </c>
      <c r="O19" s="9" t="e">
        <f t="shared" si="5"/>
        <v>#DIV/0!</v>
      </c>
      <c r="Q19" s="10">
        <f t="shared" si="6"/>
        <v>1.2206814673741044</v>
      </c>
      <c r="R19" s="10">
        <f t="shared" si="7"/>
        <v>0</v>
      </c>
      <c r="S19" s="10">
        <f t="shared" si="8"/>
        <v>0</v>
      </c>
      <c r="T19">
        <f>_xlfn.T.TEST(normalized!G19:I19,normalized!$D19:$F19,2,3)</f>
        <v>0.28344765218774021</v>
      </c>
      <c r="U19">
        <f>_xlfn.T.TEST(normalized!J19:L19,normalized!$D19:$F19,2,3)</f>
        <v>1.5914853981759913E-2</v>
      </c>
      <c r="V19">
        <f>_xlfn.T.TEST(normalized!M19:O19,normalized!$D19:$F19,2,3)</f>
        <v>1.5914853981759913E-2</v>
      </c>
    </row>
    <row r="20" spans="1:22" x14ac:dyDescent="0.3">
      <c r="A20" t="s">
        <v>1009</v>
      </c>
      <c r="B20" t="s">
        <v>1368</v>
      </c>
      <c r="C20" t="s">
        <v>869</v>
      </c>
      <c r="D20">
        <f>AVERAGE(normalized!D20:F20)</f>
        <v>9.8087951694915258E-4</v>
      </c>
      <c r="E20">
        <f>AVERAGE(normalized!G20:I20)</f>
        <v>1.0363843125583566E-3</v>
      </c>
      <c r="F20">
        <f>AVERAGE(normalized!J20:L20)</f>
        <v>0</v>
      </c>
      <c r="G20">
        <f>AVERAGE(normalized!M20:O20)</f>
        <v>3.8012345679012349E-6</v>
      </c>
      <c r="H20">
        <f>_xlfn.STDEV.S(normalized!D20:F20)</f>
        <v>5.883251774248963E-5</v>
      </c>
      <c r="I20">
        <f>_xlfn.STDEV.S(normalized!G20:I20)</f>
        <v>5.2616116635937723E-5</v>
      </c>
      <c r="J20">
        <f>_xlfn.STDEV.S(normalized!J20:L20)</f>
        <v>0</v>
      </c>
      <c r="K20">
        <f>_xlfn.STDEV.S(normalized!M20:O20)</f>
        <v>6.5839314030920651E-6</v>
      </c>
      <c r="L20" s="9">
        <f t="shared" si="2"/>
        <v>5.9979351924360172E-2</v>
      </c>
      <c r="M20" s="9">
        <f t="shared" si="3"/>
        <v>5.0768924228554474E-2</v>
      </c>
      <c r="N20" s="9" t="e">
        <f t="shared" si="4"/>
        <v>#DIV/0!</v>
      </c>
      <c r="O20" s="9">
        <f t="shared" si="5"/>
        <v>1.732050807568877</v>
      </c>
      <c r="Q20" s="10">
        <f t="shared" si="6"/>
        <v>1.0565867618296705</v>
      </c>
      <c r="R20" s="10">
        <f t="shared" si="7"/>
        <v>0</v>
      </c>
      <c r="S20" s="10">
        <f t="shared" si="8"/>
        <v>3.8753328030788981E-3</v>
      </c>
      <c r="T20">
        <f>_xlfn.T.TEST(normalized!G20:I20,normalized!$D20:$F20,2,3)</f>
        <v>0.29091136042981897</v>
      </c>
      <c r="U20">
        <f>_xlfn.T.TEST(normalized!J20:L20,normalized!$D20:$F20,2,3)</f>
        <v>1.1970214929372918E-3</v>
      </c>
      <c r="V20">
        <f>_xlfn.T.TEST(normalized!M20:O20,normalized!$D20:$F20,2,3)</f>
        <v>1.0672650173256363E-3</v>
      </c>
    </row>
    <row r="21" spans="1:22" x14ac:dyDescent="0.3">
      <c r="A21" t="s">
        <v>1020</v>
      </c>
      <c r="B21" t="s">
        <v>1369</v>
      </c>
      <c r="C21" t="s">
        <v>869</v>
      </c>
      <c r="D21">
        <f>AVERAGE(normalized!D21:F21)</f>
        <v>6.2044451271186439E-5</v>
      </c>
      <c r="E21">
        <f>AVERAGE(normalized!G21:I21)</f>
        <v>3.2450966386554624E-5</v>
      </c>
      <c r="F21">
        <f>AVERAGE(normalized!J21:L21)</f>
        <v>0</v>
      </c>
      <c r="G21">
        <f>AVERAGE(normalized!M21:O21)</f>
        <v>0</v>
      </c>
      <c r="H21">
        <f>_xlfn.STDEV.S(normalized!D21:F21)</f>
        <v>2.1907382351539182E-5</v>
      </c>
      <c r="I21">
        <f>_xlfn.STDEV.S(normalized!G21:I21)</f>
        <v>2.3817285942030551E-5</v>
      </c>
      <c r="J21">
        <f>_xlfn.STDEV.S(normalized!J21:L21)</f>
        <v>0</v>
      </c>
      <c r="K21">
        <f>_xlfn.STDEV.S(normalized!M21:O21)</f>
        <v>0</v>
      </c>
      <c r="L21" s="9">
        <f t="shared" si="2"/>
        <v>0.35309172541127803</v>
      </c>
      <c r="M21" s="9">
        <f t="shared" si="3"/>
        <v>0.73394689262316526</v>
      </c>
      <c r="N21" s="9" t="e">
        <f t="shared" si="4"/>
        <v>#DIV/0!</v>
      </c>
      <c r="O21" s="9" t="e">
        <f t="shared" si="5"/>
        <v>#DIV/0!</v>
      </c>
      <c r="Q21" s="10">
        <f t="shared" si="6"/>
        <v>0.52302769581628827</v>
      </c>
      <c r="R21" s="10">
        <f t="shared" si="7"/>
        <v>0</v>
      </c>
      <c r="S21" s="10">
        <f t="shared" si="8"/>
        <v>0</v>
      </c>
      <c r="T21">
        <f>_xlfn.T.TEST(normalized!G21:I21,normalized!$D21:$F21,2,3)</f>
        <v>0.18886840892328791</v>
      </c>
      <c r="U21">
        <f>_xlfn.T.TEST(normalized!J21:L21,normalized!$D21:$F21,2,3)</f>
        <v>3.913462112081216E-2</v>
      </c>
      <c r="V21">
        <f>_xlfn.T.TEST(normalized!M21:O21,normalized!$D21:$F21,2,3)</f>
        <v>3.913462112081216E-2</v>
      </c>
    </row>
    <row r="22" spans="1:22" x14ac:dyDescent="0.3">
      <c r="A22" t="s">
        <v>1030</v>
      </c>
      <c r="B22" t="s">
        <v>1370</v>
      </c>
      <c r="C22" t="s">
        <v>869</v>
      </c>
      <c r="D22">
        <f>AVERAGE(normalized!D22:F22)</f>
        <v>3.3803767224576272E-3</v>
      </c>
      <c r="E22">
        <f>AVERAGE(normalized!G22:I22)</f>
        <v>2.1472746031746032E-4</v>
      </c>
      <c r="F22">
        <f>AVERAGE(normalized!J22:L22)</f>
        <v>3.2232086383588141E-3</v>
      </c>
      <c r="G22">
        <f>AVERAGE(normalized!M22:O22)</f>
        <v>0</v>
      </c>
      <c r="H22">
        <f>_xlfn.STDEV.S(normalized!D22:F22)</f>
        <v>1.1826561200833018E-3</v>
      </c>
      <c r="I22">
        <f>_xlfn.STDEV.S(normalized!G22:I22)</f>
        <v>9.4796886246841259E-5</v>
      </c>
      <c r="J22">
        <f>_xlfn.STDEV.S(normalized!J22:L22)</f>
        <v>2.2459881600811666E-4</v>
      </c>
      <c r="K22">
        <f>_xlfn.STDEV.S(normalized!M22:O22)</f>
        <v>0</v>
      </c>
      <c r="L22" s="9">
        <f t="shared" si="2"/>
        <v>0.34985926634339093</v>
      </c>
      <c r="M22" s="9">
        <f t="shared" si="3"/>
        <v>0.44147537584010144</v>
      </c>
      <c r="N22" s="9">
        <f t="shared" si="4"/>
        <v>6.9681749215737193E-2</v>
      </c>
      <c r="O22" s="9" t="e">
        <f t="shared" si="5"/>
        <v>#DIV/0!</v>
      </c>
      <c r="Q22" s="10">
        <f t="shared" si="6"/>
        <v>6.3521754510647413E-2</v>
      </c>
      <c r="R22" s="10">
        <f t="shared" si="7"/>
        <v>0.95350574891411877</v>
      </c>
      <c r="S22" s="10">
        <f t="shared" si="8"/>
        <v>0</v>
      </c>
      <c r="T22">
        <f>_xlfn.T.TEST(normalized!G22:I22,normalized!$D22:$F22,2,3)</f>
        <v>4.2720507953411944E-2</v>
      </c>
      <c r="U22">
        <f>_xlfn.T.TEST(normalized!J22:L22,normalized!$D22:$F22,2,3)</f>
        <v>0.84084143115640353</v>
      </c>
      <c r="V22">
        <f>_xlfn.T.TEST(normalized!M22:O22,normalized!$D22:$F22,2,3)</f>
        <v>3.8461984810396921E-2</v>
      </c>
    </row>
    <row r="23" spans="1:22" x14ac:dyDescent="0.3">
      <c r="A23" t="s">
        <v>1036</v>
      </c>
      <c r="B23" t="s">
        <v>1370</v>
      </c>
      <c r="C23" t="s">
        <v>869</v>
      </c>
      <c r="D23">
        <f>AVERAGE(normalized!D23:F23)</f>
        <v>2.5742864999999998E-4</v>
      </c>
      <c r="E23">
        <f>AVERAGE(normalized!G23:I23)</f>
        <v>1.6535394841269842E-4</v>
      </c>
      <c r="F23">
        <f>AVERAGE(normalized!J23:L23)</f>
        <v>0</v>
      </c>
      <c r="G23">
        <f>AVERAGE(normalized!M23:O23)</f>
        <v>4.0919753086419753E-6</v>
      </c>
      <c r="H23">
        <f>_xlfn.STDEV.S(normalized!D23:F23)</f>
        <v>8.5445382057589849E-5</v>
      </c>
      <c r="I23">
        <f>_xlfn.STDEV.S(normalized!G23:I23)</f>
        <v>1.1102874202089217E-4</v>
      </c>
      <c r="J23">
        <f>_xlfn.STDEV.S(normalized!J23:L23)</f>
        <v>0</v>
      </c>
      <c r="K23">
        <f>_xlfn.STDEV.S(normalized!M23:O23)</f>
        <v>7.0875091378852383E-6</v>
      </c>
      <c r="L23" s="9">
        <f t="shared" si="2"/>
        <v>0.33191869691889325</v>
      </c>
      <c r="M23" s="9">
        <f t="shared" si="3"/>
        <v>0.67146108748356725</v>
      </c>
      <c r="N23" s="9" t="e">
        <f t="shared" si="4"/>
        <v>#DIV/0!</v>
      </c>
      <c r="O23" s="9">
        <f t="shared" si="5"/>
        <v>1.732050807568877</v>
      </c>
      <c r="Q23" s="10">
        <f t="shared" si="6"/>
        <v>0.64232923729623115</v>
      </c>
      <c r="R23" s="10">
        <f t="shared" si="7"/>
        <v>0</v>
      </c>
      <c r="S23" s="10">
        <f t="shared" si="8"/>
        <v>1.5895570709173107E-2</v>
      </c>
      <c r="T23">
        <f>_xlfn.T.TEST(normalized!G23:I23,normalized!$D23:$F23,2,3)</f>
        <v>0.3223852928629603</v>
      </c>
      <c r="U23">
        <f>_xlfn.T.TEST(normalized!J23:L23,normalized!$D23:$F23,2,3)</f>
        <v>3.481678380467286E-2</v>
      </c>
      <c r="V23">
        <f>_xlfn.T.TEST(normalized!M23:O23,normalized!$D23:$F23,2,3)</f>
        <v>3.5110256063790812E-2</v>
      </c>
    </row>
    <row r="24" spans="1:22" x14ac:dyDescent="0.3">
      <c r="A24" t="s">
        <v>1046</v>
      </c>
      <c r="B24" t="s">
        <v>1371</v>
      </c>
      <c r="C24" t="s">
        <v>869</v>
      </c>
      <c r="D24">
        <f>AVERAGE(normalized!D24:F24)</f>
        <v>2.3513577416666661E-3</v>
      </c>
      <c r="E24">
        <f>AVERAGE(normalized!G24:I24)</f>
        <v>2.7152841865079364E-3</v>
      </c>
      <c r="F24">
        <f>AVERAGE(normalized!J24:L24)</f>
        <v>0</v>
      </c>
      <c r="G24">
        <f>AVERAGE(normalized!M24:O24)</f>
        <v>0</v>
      </c>
      <c r="H24">
        <f>_xlfn.STDEV.S(normalized!D24:F24)</f>
        <v>1.5966703072034066E-4</v>
      </c>
      <c r="I24">
        <f>_xlfn.STDEV.S(normalized!G24:I24)</f>
        <v>3.4602974482102135E-4</v>
      </c>
      <c r="J24">
        <f>_xlfn.STDEV.S(normalized!J24:L24)</f>
        <v>0</v>
      </c>
      <c r="K24">
        <f>_xlfn.STDEV.S(normalized!M24:O24)</f>
        <v>0</v>
      </c>
      <c r="L24" s="9">
        <f t="shared" si="2"/>
        <v>6.7904184842229515E-2</v>
      </c>
      <c r="M24" s="9">
        <f t="shared" si="3"/>
        <v>0.12743776380403193</v>
      </c>
      <c r="N24" s="9" t="e">
        <f t="shared" si="4"/>
        <v>#DIV/0!</v>
      </c>
      <c r="O24" s="9" t="e">
        <f t="shared" si="5"/>
        <v>#DIV/0!</v>
      </c>
      <c r="Q24" s="10">
        <f t="shared" si="6"/>
        <v>1.1547728949927099</v>
      </c>
      <c r="R24" s="10">
        <f t="shared" si="7"/>
        <v>0</v>
      </c>
      <c r="S24" s="10">
        <f t="shared" si="8"/>
        <v>0</v>
      </c>
      <c r="T24">
        <f>_xlfn.T.TEST(normalized!G24:I24,normalized!$D24:$F24,2,3)</f>
        <v>0.20263112957115495</v>
      </c>
      <c r="U24">
        <f>_xlfn.T.TEST(normalized!J24:L24,normalized!$D24:$F24,2,3)</f>
        <v>1.5334583057794182E-3</v>
      </c>
      <c r="V24">
        <f>_xlfn.T.TEST(normalized!M24:O24,normalized!$D24:$F24,2,3)</f>
        <v>1.5334583057794182E-3</v>
      </c>
    </row>
    <row r="25" spans="1:22" x14ac:dyDescent="0.3">
      <c r="A25" t="s">
        <v>1061</v>
      </c>
      <c r="B25" t="s">
        <v>1372</v>
      </c>
      <c r="C25" t="s">
        <v>869</v>
      </c>
      <c r="D25">
        <f>AVERAGE(normalized!D25:F25)</f>
        <v>4.9283353813559325E-5</v>
      </c>
      <c r="E25">
        <f>AVERAGE(normalized!G25:I25)</f>
        <v>0</v>
      </c>
      <c r="F25">
        <f>AVERAGE(normalized!J25:L25)</f>
        <v>1.3262502159563873E-4</v>
      </c>
      <c r="G25">
        <f>AVERAGE(normalized!M25:O25)</f>
        <v>0</v>
      </c>
      <c r="H25">
        <f>_xlfn.STDEV.S(normalized!D25:F25)</f>
        <v>1.3918109698480681E-5</v>
      </c>
      <c r="I25">
        <f>_xlfn.STDEV.S(normalized!G25:I25)</f>
        <v>0</v>
      </c>
      <c r="J25">
        <f>_xlfn.STDEV.S(normalized!J25:L25)</f>
        <v>2.9157191445089533E-5</v>
      </c>
      <c r="K25">
        <f>_xlfn.STDEV.S(normalized!M25:O25)</f>
        <v>0</v>
      </c>
      <c r="L25" s="9">
        <f t="shared" si="2"/>
        <v>0.28240995430492383</v>
      </c>
      <c r="M25" s="9" t="e">
        <f t="shared" si="3"/>
        <v>#DIV/0!</v>
      </c>
      <c r="N25" s="9">
        <f t="shared" si="4"/>
        <v>0.21984683654934345</v>
      </c>
      <c r="O25" s="9" t="e">
        <f t="shared" si="5"/>
        <v>#DIV/0!</v>
      </c>
      <c r="Q25" s="10">
        <f t="shared" si="6"/>
        <v>0</v>
      </c>
      <c r="R25" s="10">
        <f t="shared" si="7"/>
        <v>2.6910713523548719</v>
      </c>
      <c r="S25" s="10">
        <f t="shared" si="8"/>
        <v>0</v>
      </c>
      <c r="T25">
        <f>_xlfn.T.TEST(normalized!G25:I25,normalized!$D25:$F25,2,3)</f>
        <v>2.5569862100268657E-2</v>
      </c>
      <c r="U25">
        <f>_xlfn.T.TEST(normalized!J25:L25,normalized!$D25:$F25,2,3)</f>
        <v>2.2984743082611857E-2</v>
      </c>
      <c r="V25">
        <f>_xlfn.T.TEST(normalized!M25:O25,normalized!$D25:$F25,2,3)</f>
        <v>2.5569862100268657E-2</v>
      </c>
    </row>
    <row r="26" spans="1:22" x14ac:dyDescent="0.3">
      <c r="A26" t="s">
        <v>1071</v>
      </c>
      <c r="B26" t="s">
        <v>1373</v>
      </c>
      <c r="C26" t="s">
        <v>869</v>
      </c>
      <c r="D26">
        <f>AVERAGE(normalized!D26:F26)</f>
        <v>7.5277477245762716E-4</v>
      </c>
      <c r="E26">
        <f>AVERAGE(normalized!G26:I26)</f>
        <v>3.1220238095238092E-6</v>
      </c>
      <c r="F26">
        <f>AVERAGE(normalized!J26:L26)</f>
        <v>8.6638330894782737E-4</v>
      </c>
      <c r="G26">
        <f>AVERAGE(normalized!M26:O26)</f>
        <v>0</v>
      </c>
      <c r="H26">
        <f>_xlfn.STDEV.S(normalized!D26:F26)</f>
        <v>1.7928997598759986E-4</v>
      </c>
      <c r="I26">
        <f>_xlfn.STDEV.S(normalized!G26:I26)</f>
        <v>5.407503860534977E-6</v>
      </c>
      <c r="J26">
        <f>_xlfn.STDEV.S(normalized!J26:L26)</f>
        <v>4.0370433038880512E-5</v>
      </c>
      <c r="K26">
        <f>_xlfn.STDEV.S(normalized!M26:O26)</f>
        <v>0</v>
      </c>
      <c r="L26" s="9">
        <f t="shared" si="2"/>
        <v>0.23817213667012452</v>
      </c>
      <c r="M26" s="9">
        <f t="shared" si="3"/>
        <v>1.7320508075688774</v>
      </c>
      <c r="N26" s="9">
        <f t="shared" si="4"/>
        <v>4.6596503674462608E-2</v>
      </c>
      <c r="O26" s="9" t="e">
        <f t="shared" si="5"/>
        <v>#DIV/0!</v>
      </c>
      <c r="Q26" s="10">
        <f t="shared" si="6"/>
        <v>4.1473544594635633E-3</v>
      </c>
      <c r="R26" s="10">
        <f t="shared" si="7"/>
        <v>1.1509196915822457</v>
      </c>
      <c r="S26" s="10">
        <f t="shared" si="8"/>
        <v>0</v>
      </c>
      <c r="T26">
        <f>_xlfn.T.TEST(normalized!G26:I26,normalized!$D26:$F26,2,3)</f>
        <v>1.8463046700822962E-2</v>
      </c>
      <c r="U26">
        <f>_xlfn.T.TEST(normalized!J26:L26,normalized!$D26:$F26,2,3)</f>
        <v>0.38747424042147172</v>
      </c>
      <c r="V26">
        <f>_xlfn.T.TEST(normalized!M26:O26,normalized!$D26:$F26,2,3)</f>
        <v>1.838871017994638E-2</v>
      </c>
    </row>
    <row r="27" spans="1:22" x14ac:dyDescent="0.3">
      <c r="A27" t="s">
        <v>1071</v>
      </c>
      <c r="B27" t="s">
        <v>1373</v>
      </c>
      <c r="C27" t="s">
        <v>869</v>
      </c>
      <c r="D27">
        <f>AVERAGE(normalized!D27:F27)</f>
        <v>7.682246610169491E-5</v>
      </c>
      <c r="E27">
        <f>AVERAGE(normalized!G27:I27)</f>
        <v>7.5023548085901022E-5</v>
      </c>
      <c r="F27">
        <f>AVERAGE(normalized!J27:L27)</f>
        <v>0</v>
      </c>
      <c r="G27">
        <f>AVERAGE(normalized!M27:O27)</f>
        <v>0</v>
      </c>
      <c r="H27">
        <f>_xlfn.STDEV.S(normalized!D27:F27)</f>
        <v>2.6415579191221314E-5</v>
      </c>
      <c r="I27">
        <f>_xlfn.STDEV.S(normalized!G27:I27)</f>
        <v>1.6863419995146508E-5</v>
      </c>
      <c r="J27">
        <f>_xlfn.STDEV.S(normalized!J27:L27)</f>
        <v>0</v>
      </c>
      <c r="K27">
        <f>_xlfn.STDEV.S(normalized!M27:O27)</f>
        <v>0</v>
      </c>
      <c r="L27" s="9">
        <f t="shared" si="2"/>
        <v>0.34385226785421452</v>
      </c>
      <c r="M27" s="9">
        <f t="shared" si="3"/>
        <v>0.22477502631357962</v>
      </c>
      <c r="N27" s="9" t="e">
        <f t="shared" si="4"/>
        <v>#DIV/0!</v>
      </c>
      <c r="O27" s="9" t="e">
        <f t="shared" si="5"/>
        <v>#DIV/0!</v>
      </c>
      <c r="Q27" s="10">
        <f t="shared" si="6"/>
        <v>0.9765834383211216</v>
      </c>
      <c r="R27" s="10">
        <f t="shared" si="7"/>
        <v>0</v>
      </c>
      <c r="S27" s="10">
        <f t="shared" si="8"/>
        <v>0</v>
      </c>
      <c r="T27">
        <f>_xlfn.T.TEST(normalized!G27:I27,normalized!$D27:$F27,2,3)</f>
        <v>0.92638493281718526</v>
      </c>
      <c r="U27">
        <f>_xlfn.T.TEST(normalized!J27:L27,normalized!$D27:$F27,2,3)</f>
        <v>3.7224749920763155E-2</v>
      </c>
      <c r="V27">
        <f>_xlfn.T.TEST(normalized!M27:O27,normalized!$D27:$F27,2,3)</f>
        <v>3.7224749920763155E-2</v>
      </c>
    </row>
    <row r="28" spans="1:22" x14ac:dyDescent="0.3">
      <c r="A28" t="s">
        <v>1077</v>
      </c>
      <c r="B28" t="s">
        <v>1374</v>
      </c>
      <c r="C28" t="s">
        <v>869</v>
      </c>
      <c r="D28">
        <f>AVERAGE(normalized!D28:F28)</f>
        <v>2.3920974745762712E-3</v>
      </c>
      <c r="E28">
        <f>AVERAGE(normalized!G28:I28)</f>
        <v>2.6667918359010272E-3</v>
      </c>
      <c r="F28">
        <f>AVERAGE(normalized!J28:L28)</f>
        <v>0</v>
      </c>
      <c r="G28">
        <f>AVERAGE(normalized!M28:O28)</f>
        <v>4.6993827160493827E-6</v>
      </c>
      <c r="H28">
        <f>_xlfn.STDEV.S(normalized!D28:F28)</f>
        <v>2.7925929826374711E-4</v>
      </c>
      <c r="I28">
        <f>_xlfn.STDEV.S(normalized!G28:I28)</f>
        <v>1.4542123642144223E-4</v>
      </c>
      <c r="J28">
        <f>_xlfn.STDEV.S(normalized!J28:L28)</f>
        <v>0</v>
      </c>
      <c r="K28">
        <f>_xlfn.STDEV.S(normalized!M28:O28)</f>
        <v>8.139569628408559E-6</v>
      </c>
      <c r="L28" s="9">
        <f t="shared" si="2"/>
        <v>0.11674244098820188</v>
      </c>
      <c r="M28" s="9">
        <f t="shared" si="3"/>
        <v>5.4530404084692591E-2</v>
      </c>
      <c r="N28" s="9" t="e">
        <f t="shared" si="4"/>
        <v>#DIV/0!</v>
      </c>
      <c r="O28" s="9">
        <f t="shared" si="5"/>
        <v>1.7320508075688776</v>
      </c>
      <c r="Q28" s="10">
        <f t="shared" si="6"/>
        <v>1.1148341003007891</v>
      </c>
      <c r="R28" s="10">
        <f t="shared" si="7"/>
        <v>0</v>
      </c>
      <c r="S28" s="10">
        <f t="shared" si="8"/>
        <v>1.9645448256166136E-3</v>
      </c>
      <c r="T28">
        <f>_xlfn.T.TEST(normalized!G28:I28,normalized!$D28:$F28,2,3)</f>
        <v>0.22762519672034676</v>
      </c>
      <c r="U28">
        <f>_xlfn.T.TEST(normalized!J28:L28,normalized!$D28:$F28,2,3)</f>
        <v>4.5122077025381777E-3</v>
      </c>
      <c r="V28">
        <f>_xlfn.T.TEST(normalized!M28:O28,normalized!$D28:$F28,2,3)</f>
        <v>4.5022462931524013E-3</v>
      </c>
    </row>
    <row r="29" spans="1:22" x14ac:dyDescent="0.3">
      <c r="A29" t="s">
        <v>1082</v>
      </c>
      <c r="B29" t="s">
        <v>1375</v>
      </c>
      <c r="C29" t="s">
        <v>869</v>
      </c>
      <c r="D29">
        <f>AVERAGE(normalized!D29:F29)</f>
        <v>5.7538666666666667E-6</v>
      </c>
      <c r="E29">
        <f>AVERAGE(normalized!G29:I29)</f>
        <v>3.7517017973856209E-5</v>
      </c>
      <c r="F29">
        <f>AVERAGE(normalized!J29:L29)</f>
        <v>0</v>
      </c>
      <c r="G29">
        <f>AVERAGE(normalized!M29:O29)</f>
        <v>0</v>
      </c>
      <c r="H29">
        <f>_xlfn.STDEV.S(normalized!D29:F29)</f>
        <v>9.9659894066436458E-6</v>
      </c>
      <c r="I29">
        <f>_xlfn.STDEV.S(normalized!G29:I29)</f>
        <v>2.6038730763622693E-5</v>
      </c>
      <c r="J29">
        <f>_xlfn.STDEV.S(normalized!J29:L29)</f>
        <v>0</v>
      </c>
      <c r="K29">
        <f>_xlfn.STDEV.S(normalized!M29:O29)</f>
        <v>0</v>
      </c>
      <c r="L29" s="9">
        <f t="shared" si="2"/>
        <v>1.7320508075688776</v>
      </c>
      <c r="M29" s="9">
        <f t="shared" si="3"/>
        <v>0.69405118449893388</v>
      </c>
      <c r="N29" s="9" t="e">
        <f t="shared" si="4"/>
        <v>#DIV/0!</v>
      </c>
      <c r="O29" s="9" t="e">
        <f t="shared" si="5"/>
        <v>#DIV/0!</v>
      </c>
      <c r="Q29" s="10">
        <f t="shared" si="6"/>
        <v>6.5203141030708984</v>
      </c>
      <c r="R29" s="10">
        <f t="shared" si="7"/>
        <v>0</v>
      </c>
      <c r="S29" s="10">
        <f t="shared" si="8"/>
        <v>0</v>
      </c>
      <c r="T29">
        <f>_xlfn.T.TEST(normalized!G29:I29,normalized!$D29:$F29,2,3)</f>
        <v>0.15801377203181635</v>
      </c>
      <c r="U29">
        <f>_xlfn.T.TEST(normalized!J29:L29,normalized!$D29:$F29,2,3)</f>
        <v>0.42264973081037416</v>
      </c>
      <c r="V29">
        <f>_xlfn.T.TEST(normalized!M29:O29,normalized!$D29:$F29,2,3)</f>
        <v>0.42264973081037416</v>
      </c>
    </row>
    <row r="30" spans="1:22" x14ac:dyDescent="0.3">
      <c r="A30" t="s">
        <v>1087</v>
      </c>
      <c r="B30" t="s">
        <v>1376</v>
      </c>
      <c r="C30" t="s">
        <v>869</v>
      </c>
      <c r="D30">
        <f>AVERAGE(normalized!D30:F30)</f>
        <v>2.8276187669491526E-4</v>
      </c>
      <c r="E30">
        <f>AVERAGE(normalized!G30:I30)</f>
        <v>0</v>
      </c>
      <c r="F30">
        <f>AVERAGE(normalized!J30:L30)</f>
        <v>4.533433706555568E-4</v>
      </c>
      <c r="G30">
        <f>AVERAGE(normalized!M30:O30)</f>
        <v>0</v>
      </c>
      <c r="H30">
        <f>_xlfn.STDEV.S(normalized!D30:F30)</f>
        <v>7.0106944273070972E-5</v>
      </c>
      <c r="I30">
        <f>_xlfn.STDEV.S(normalized!G30:I30)</f>
        <v>0</v>
      </c>
      <c r="J30">
        <f>_xlfn.STDEV.S(normalized!J30:L30)</f>
        <v>6.0191912168880482E-5</v>
      </c>
      <c r="K30">
        <f>_xlfn.STDEV.S(normalized!M30:O30)</f>
        <v>0</v>
      </c>
      <c r="L30" s="9">
        <f t="shared" si="2"/>
        <v>0.24793633813907864</v>
      </c>
      <c r="M30" s="9" t="e">
        <f t="shared" si="3"/>
        <v>#DIV/0!</v>
      </c>
      <c r="N30" s="9">
        <f t="shared" si="4"/>
        <v>0.13277333708848554</v>
      </c>
      <c r="O30" s="9" t="e">
        <f t="shared" si="5"/>
        <v>#DIV/0!</v>
      </c>
      <c r="Q30" s="10">
        <f t="shared" si="6"/>
        <v>0</v>
      </c>
      <c r="R30" s="10">
        <f t="shared" si="7"/>
        <v>1.6032690684985436</v>
      </c>
      <c r="S30" s="10">
        <f t="shared" si="8"/>
        <v>0</v>
      </c>
      <c r="T30">
        <f>_xlfn.T.TEST(normalized!G30:I30,normalized!$D30:$F30,2,3)</f>
        <v>1.9881764351832542E-2</v>
      </c>
      <c r="U30">
        <f>_xlfn.T.TEST(normalized!J30:L30,normalized!$D30:$F30,2,3)</f>
        <v>3.4052106013907742E-2</v>
      </c>
      <c r="V30">
        <f>_xlfn.T.TEST(normalized!M30:O30,normalized!$D30:$F30,2,3)</f>
        <v>1.9881764351832542E-2</v>
      </c>
    </row>
    <row r="31" spans="1:22" x14ac:dyDescent="0.3">
      <c r="A31" t="s">
        <v>1092</v>
      </c>
      <c r="B31" t="s">
        <v>1377</v>
      </c>
      <c r="C31" t="s">
        <v>869</v>
      </c>
      <c r="D31">
        <f>AVERAGE(normalized!D31:F31)</f>
        <v>3.8718712358757067E-4</v>
      </c>
      <c r="E31">
        <f>AVERAGE(normalized!G31:I31)</f>
        <v>1.8282867880485524E-4</v>
      </c>
      <c r="F31">
        <f>AVERAGE(normalized!J31:L31)</f>
        <v>0</v>
      </c>
      <c r="G31">
        <f>AVERAGE(normalized!M31:O31)</f>
        <v>0</v>
      </c>
      <c r="H31">
        <f>_xlfn.STDEV.S(normalized!D31:F31)</f>
        <v>1.2912988619223823E-4</v>
      </c>
      <c r="I31">
        <f>_xlfn.STDEV.S(normalized!G31:I31)</f>
        <v>4.6144541409334923E-5</v>
      </c>
      <c r="J31">
        <f>_xlfn.STDEV.S(normalized!J31:L31)</f>
        <v>0</v>
      </c>
      <c r="K31">
        <f>_xlfn.STDEV.S(normalized!M31:O31)</f>
        <v>0</v>
      </c>
      <c r="L31" s="9">
        <f t="shared" si="2"/>
        <v>0.33350769776576195</v>
      </c>
      <c r="M31" s="9">
        <f t="shared" si="3"/>
        <v>0.25239224891291778</v>
      </c>
      <c r="N31" s="9" t="e">
        <f t="shared" si="4"/>
        <v>#DIV/0!</v>
      </c>
      <c r="O31" s="9" t="e">
        <f t="shared" si="5"/>
        <v>#DIV/0!</v>
      </c>
      <c r="Q31" s="10">
        <f t="shared" si="6"/>
        <v>0.47219720818919386</v>
      </c>
      <c r="R31" s="10">
        <f t="shared" si="7"/>
        <v>0</v>
      </c>
      <c r="S31" s="10">
        <f t="shared" si="8"/>
        <v>0</v>
      </c>
      <c r="T31">
        <f>_xlfn.T.TEST(normalized!G31:I31,normalized!$D31:$F31,2,3)</f>
        <v>9.8160469688524751E-2</v>
      </c>
      <c r="U31">
        <f>_xlfn.T.TEST(normalized!J31:L31,normalized!$D31:$F31,2,3)</f>
        <v>3.5133535065213065E-2</v>
      </c>
      <c r="V31">
        <f>_xlfn.T.TEST(normalized!M31:O31,normalized!$D31:$F31,2,3)</f>
        <v>3.5133535065213065E-2</v>
      </c>
    </row>
    <row r="32" spans="1:22" x14ac:dyDescent="0.3">
      <c r="A32" t="s">
        <v>1097</v>
      </c>
      <c r="B32" t="s">
        <v>1378</v>
      </c>
      <c r="C32" t="s">
        <v>869</v>
      </c>
      <c r="D32">
        <f>AVERAGE(normalized!D32:F32)</f>
        <v>3.4567069350282484E-5</v>
      </c>
      <c r="E32">
        <f>AVERAGE(normalized!G32:I32)</f>
        <v>0</v>
      </c>
      <c r="F32">
        <f>AVERAGE(normalized!J32:L32)</f>
        <v>1.2968938083547223E-4</v>
      </c>
      <c r="G32">
        <f>AVERAGE(normalized!M32:O32)</f>
        <v>0</v>
      </c>
      <c r="H32">
        <f>_xlfn.STDEV.S(normalized!D32:F32)</f>
        <v>9.8115069558624294E-6</v>
      </c>
      <c r="I32">
        <f>_xlfn.STDEV.S(normalized!G32:I32)</f>
        <v>0</v>
      </c>
      <c r="J32">
        <f>_xlfn.STDEV.S(normalized!J32:L32)</f>
        <v>2.1337134898804156E-5</v>
      </c>
      <c r="K32">
        <f>_xlfn.STDEV.S(normalized!M32:O32)</f>
        <v>0</v>
      </c>
      <c r="L32" s="9">
        <f t="shared" si="2"/>
        <v>0.28383971046079581</v>
      </c>
      <c r="M32" s="9" t="e">
        <f t="shared" si="3"/>
        <v>#DIV/0!</v>
      </c>
      <c r="N32" s="9">
        <f t="shared" si="4"/>
        <v>0.16452491916722983</v>
      </c>
      <c r="O32" s="9" t="e">
        <f t="shared" si="5"/>
        <v>#DIV/0!</v>
      </c>
      <c r="Q32" s="10">
        <f t="shared" si="6"/>
        <v>0</v>
      </c>
      <c r="R32" s="10">
        <f t="shared" si="7"/>
        <v>3.7518188053860113</v>
      </c>
      <c r="S32" s="10">
        <f t="shared" si="8"/>
        <v>0</v>
      </c>
      <c r="T32">
        <f>_xlfn.T.TEST(normalized!G32:I32,normalized!$D32:$F32,2,3)</f>
        <v>2.5819455969670179E-2</v>
      </c>
      <c r="U32">
        <f>_xlfn.T.TEST(normalized!J32:L32,normalized!$D32:$F32,2,3)</f>
        <v>7.3452774052609211E-3</v>
      </c>
      <c r="V32">
        <f>_xlfn.T.TEST(normalized!M32:O32,normalized!$D32:$F32,2,3)</f>
        <v>2.5819455969670179E-2</v>
      </c>
    </row>
    <row r="33" spans="1:22" x14ac:dyDescent="0.3">
      <c r="A33" t="s">
        <v>1102</v>
      </c>
      <c r="B33" t="s">
        <v>1379</v>
      </c>
      <c r="C33" t="s">
        <v>869</v>
      </c>
      <c r="D33">
        <f>AVERAGE(normalized!D33:F33)</f>
        <v>3.1894421963276834E-4</v>
      </c>
      <c r="E33">
        <f>AVERAGE(normalized!G33:I33)</f>
        <v>3.2323357609710554E-4</v>
      </c>
      <c r="F33">
        <f>AVERAGE(normalized!J33:L33)</f>
        <v>0</v>
      </c>
      <c r="G33">
        <f>AVERAGE(normalized!M33:O33)</f>
        <v>0</v>
      </c>
      <c r="H33">
        <f>_xlfn.STDEV.S(normalized!D33:F33)</f>
        <v>1.225304698447951E-4</v>
      </c>
      <c r="I33">
        <f>_xlfn.STDEV.S(normalized!G33:I33)</f>
        <v>1.308304701404242E-4</v>
      </c>
      <c r="J33">
        <f>_xlfn.STDEV.S(normalized!J33:L33)</f>
        <v>0</v>
      </c>
      <c r="K33">
        <f>_xlfn.STDEV.S(normalized!M33:O33)</f>
        <v>0</v>
      </c>
      <c r="L33" s="9">
        <f t="shared" si="2"/>
        <v>0.38417523285380878</v>
      </c>
      <c r="M33" s="9">
        <f t="shared" si="3"/>
        <v>0.40475519814538147</v>
      </c>
      <c r="N33" s="9" t="e">
        <f t="shared" si="4"/>
        <v>#DIV/0!</v>
      </c>
      <c r="O33" s="9" t="e">
        <f t="shared" si="5"/>
        <v>#DIV/0!</v>
      </c>
      <c r="Q33" s="10">
        <f t="shared" si="6"/>
        <v>1.0134486101340101</v>
      </c>
      <c r="R33" s="10">
        <f t="shared" si="7"/>
        <v>0</v>
      </c>
      <c r="S33" s="10">
        <f t="shared" si="8"/>
        <v>0</v>
      </c>
      <c r="T33">
        <f>_xlfn.T.TEST(normalized!G33:I33,normalized!$D33:$F33,2,3)</f>
        <v>0.96893381396837708</v>
      </c>
      <c r="U33">
        <f>_xlfn.T.TEST(normalized!J33:L33,normalized!$D33:$F33,2,3)</f>
        <v>4.5840506922584519E-2</v>
      </c>
      <c r="V33">
        <f>_xlfn.T.TEST(normalized!M33:O33,normalized!$D33:$F33,2,3)</f>
        <v>4.5840506922584519E-2</v>
      </c>
    </row>
    <row r="34" spans="1:22" x14ac:dyDescent="0.3">
      <c r="A34" t="s">
        <v>1107</v>
      </c>
      <c r="B34" t="s">
        <v>1380</v>
      </c>
      <c r="C34" t="s">
        <v>869</v>
      </c>
      <c r="D34">
        <f>AVERAGE(normalized!D34:F34)</f>
        <v>4.8626752317796609E-3</v>
      </c>
      <c r="E34">
        <f>AVERAGE(normalized!G34:I34)</f>
        <v>4.7863006069094301E-3</v>
      </c>
      <c r="F34">
        <f>AVERAGE(normalized!J34:L34)</f>
        <v>0</v>
      </c>
      <c r="G34">
        <f>AVERAGE(normalized!M34:O34)</f>
        <v>0</v>
      </c>
      <c r="H34">
        <f>_xlfn.STDEV.S(normalized!D34:F34)</f>
        <v>8.4576649410095814E-4</v>
      </c>
      <c r="I34">
        <f>_xlfn.STDEV.S(normalized!G34:I34)</f>
        <v>6.6562035514779666E-5</v>
      </c>
      <c r="J34">
        <f>_xlfn.STDEV.S(normalized!J34:L34)</f>
        <v>0</v>
      </c>
      <c r="K34">
        <f>_xlfn.STDEV.S(normalized!M34:O34)</f>
        <v>0</v>
      </c>
      <c r="L34" s="9">
        <f t="shared" si="2"/>
        <v>0.1739302860642456</v>
      </c>
      <c r="M34" s="9">
        <f t="shared" si="3"/>
        <v>1.3906781245350894E-2</v>
      </c>
      <c r="N34" s="9" t="e">
        <f t="shared" si="4"/>
        <v>#DIV/0!</v>
      </c>
      <c r="O34" s="9" t="e">
        <f t="shared" si="5"/>
        <v>#DIV/0!</v>
      </c>
      <c r="Q34" s="10">
        <f t="shared" si="6"/>
        <v>0.98429370228735613</v>
      </c>
      <c r="R34" s="10">
        <f t="shared" si="7"/>
        <v>0</v>
      </c>
      <c r="S34" s="10">
        <f t="shared" si="8"/>
        <v>0</v>
      </c>
      <c r="T34">
        <f>_xlfn.T.TEST(normalized!G34:I34,normalized!$D34:$F34,2,3)</f>
        <v>0.8902524221497693</v>
      </c>
      <c r="U34">
        <f>_xlfn.T.TEST(normalized!J34:L34,normalized!$D34:$F34,2,3)</f>
        <v>9.9339058316277873E-3</v>
      </c>
      <c r="V34">
        <f>_xlfn.T.TEST(normalized!M34:O34,normalized!$D34:$F34,2,3)</f>
        <v>9.9339058316277873E-3</v>
      </c>
    </row>
    <row r="35" spans="1:22" x14ac:dyDescent="0.3">
      <c r="A35" t="s">
        <v>1112</v>
      </c>
      <c r="B35" t="s">
        <v>1381</v>
      </c>
      <c r="C35" t="s">
        <v>869</v>
      </c>
      <c r="D35">
        <f>AVERAGE(normalized!D35:F35)</f>
        <v>1.9263175466101694E-4</v>
      </c>
      <c r="E35">
        <f>AVERAGE(normalized!G35:I35)</f>
        <v>0</v>
      </c>
      <c r="F35">
        <f>AVERAGE(normalized!J35:L35)</f>
        <v>1.4719007451012001E-3</v>
      </c>
      <c r="G35">
        <f>AVERAGE(normalized!M35:O35)</f>
        <v>0</v>
      </c>
      <c r="H35">
        <f>_xlfn.STDEV.S(normalized!D35:F35)</f>
        <v>2.5420531862844555E-5</v>
      </c>
      <c r="I35">
        <f>_xlfn.STDEV.S(normalized!G35:I35)</f>
        <v>0</v>
      </c>
      <c r="J35">
        <f>_xlfn.STDEV.S(normalized!J35:L35)</f>
        <v>5.6995982419819524E-4</v>
      </c>
      <c r="K35">
        <f>_xlfn.STDEV.S(normalized!M35:O35)</f>
        <v>0</v>
      </c>
      <c r="L35" s="9">
        <f t="shared" si="2"/>
        <v>0.13196438929593018</v>
      </c>
      <c r="M35" s="9" t="e">
        <f t="shared" si="3"/>
        <v>#DIV/0!</v>
      </c>
      <c r="N35" s="9">
        <f t="shared" si="4"/>
        <v>0.38722707770557441</v>
      </c>
      <c r="O35" s="9" t="e">
        <f t="shared" si="5"/>
        <v>#DIV/0!</v>
      </c>
      <c r="Q35" s="10">
        <f t="shared" si="6"/>
        <v>0</v>
      </c>
      <c r="R35" s="10">
        <f t="shared" si="7"/>
        <v>7.641007827039588</v>
      </c>
      <c r="S35" s="10">
        <f t="shared" si="8"/>
        <v>0</v>
      </c>
      <c r="T35">
        <f>_xlfn.T.TEST(normalized!G35:I35,normalized!$D35:$F35,2,3)</f>
        <v>5.7548060576252825E-3</v>
      </c>
      <c r="U35">
        <f>_xlfn.T.TEST(normalized!J35:L35,normalized!$D35:$F35,2,3)</f>
        <v>5.9975060667849675E-2</v>
      </c>
      <c r="V35">
        <f>_xlfn.T.TEST(normalized!M35:O35,normalized!$D35:$F35,2,3)</f>
        <v>5.7548060576252825E-3</v>
      </c>
    </row>
    <row r="36" spans="1:22" x14ac:dyDescent="0.3">
      <c r="A36" t="s">
        <v>1117</v>
      </c>
      <c r="B36" t="s">
        <v>1382</v>
      </c>
      <c r="C36" t="s">
        <v>869</v>
      </c>
      <c r="D36">
        <f>AVERAGE(normalized!D36:F36)</f>
        <v>1.3314436709039549E-4</v>
      </c>
      <c r="E36">
        <f>AVERAGE(normalized!G36:I36)</f>
        <v>2.8043817226890757E-4</v>
      </c>
      <c r="F36">
        <f>AVERAGE(normalized!J36:L36)</f>
        <v>0</v>
      </c>
      <c r="G36">
        <f>AVERAGE(normalized!M36:O36)</f>
        <v>0</v>
      </c>
      <c r="H36">
        <f>_xlfn.STDEV.S(normalized!D36:F36)</f>
        <v>5.7574039943481372E-5</v>
      </c>
      <c r="I36">
        <f>_xlfn.STDEV.S(normalized!G36:I36)</f>
        <v>1.2691018645980985E-4</v>
      </c>
      <c r="J36">
        <f>_xlfn.STDEV.S(normalized!J36:L36)</f>
        <v>0</v>
      </c>
      <c r="K36">
        <f>_xlfn.STDEV.S(normalized!M36:O36)</f>
        <v>0</v>
      </c>
      <c r="L36" s="9">
        <f t="shared" si="2"/>
        <v>0.43241814281480434</v>
      </c>
      <c r="M36" s="9">
        <f t="shared" si="3"/>
        <v>0.45254248176356587</v>
      </c>
      <c r="N36" s="9" t="e">
        <f t="shared" si="4"/>
        <v>#DIV/0!</v>
      </c>
      <c r="O36" s="9" t="e">
        <f t="shared" si="5"/>
        <v>#DIV/0!</v>
      </c>
      <c r="Q36" s="10">
        <f t="shared" si="6"/>
        <v>2.1062713984626189</v>
      </c>
      <c r="R36" s="10">
        <f t="shared" si="7"/>
        <v>0</v>
      </c>
      <c r="S36" s="10">
        <f t="shared" si="8"/>
        <v>0</v>
      </c>
      <c r="T36">
        <f>_xlfn.T.TEST(normalized!G36:I36,normalized!$D36:$F36,2,3)</f>
        <v>0.17144918554988181</v>
      </c>
      <c r="U36">
        <f>_xlfn.T.TEST(normalized!J36:L36,normalized!$D36:$F36,2,3)</f>
        <v>5.7047185635536235E-2</v>
      </c>
      <c r="V36">
        <f>_xlfn.T.TEST(normalized!M36:O36,normalized!$D36:$F36,2,3)</f>
        <v>5.7047185635536235E-2</v>
      </c>
    </row>
    <row r="37" spans="1:22" x14ac:dyDescent="0.3">
      <c r="A37" t="s">
        <v>1122</v>
      </c>
      <c r="B37" t="s">
        <v>1383</v>
      </c>
      <c r="C37" t="s">
        <v>869</v>
      </c>
      <c r="D37">
        <f>AVERAGE(normalized!D37:F37)</f>
        <v>2.0888795903954802E-4</v>
      </c>
      <c r="E37">
        <f>AVERAGE(normalized!G37:I37)</f>
        <v>2.8589986227824468E-4</v>
      </c>
      <c r="F37">
        <f>AVERAGE(normalized!J37:L37)</f>
        <v>0</v>
      </c>
      <c r="G37">
        <f>AVERAGE(normalized!M37:O37)</f>
        <v>0</v>
      </c>
      <c r="H37">
        <f>_xlfn.STDEV.S(normalized!D37:F37)</f>
        <v>2.0911373507756438E-4</v>
      </c>
      <c r="I37">
        <f>_xlfn.STDEV.S(normalized!G37:I37)</f>
        <v>1.0976471489741811E-4</v>
      </c>
      <c r="J37">
        <f>_xlfn.STDEV.S(normalized!J37:L37)</f>
        <v>0</v>
      </c>
      <c r="K37">
        <f>_xlfn.STDEV.S(normalized!M37:O37)</f>
        <v>0</v>
      </c>
      <c r="L37" s="9">
        <f t="shared" si="2"/>
        <v>1.0010808475464765</v>
      </c>
      <c r="M37" s="9">
        <f t="shared" si="3"/>
        <v>0.38392713456641131</v>
      </c>
      <c r="N37" s="9" t="e">
        <f t="shared" si="4"/>
        <v>#DIV/0!</v>
      </c>
      <c r="O37" s="9" t="e">
        <f t="shared" si="5"/>
        <v>#DIV/0!</v>
      </c>
      <c r="Q37" s="10">
        <f t="shared" si="6"/>
        <v>1.3686756459912381</v>
      </c>
      <c r="R37" s="10">
        <f t="shared" si="7"/>
        <v>0</v>
      </c>
      <c r="S37" s="10">
        <f t="shared" si="8"/>
        <v>0</v>
      </c>
      <c r="T37">
        <f>_xlfn.T.TEST(normalized!G37:I37,normalized!$D37:$F37,2,3)</f>
        <v>0.61139567644010084</v>
      </c>
      <c r="U37">
        <f>_xlfn.T.TEST(normalized!J37:L37,normalized!$D37:$F37,2,3)</f>
        <v>0.22573818284779978</v>
      </c>
      <c r="V37">
        <f>_xlfn.T.TEST(normalized!M37:O37,normalized!$D37:$F37,2,3)</f>
        <v>0.22573818284779978</v>
      </c>
    </row>
    <row r="38" spans="1:22" x14ac:dyDescent="0.3">
      <c r="A38" t="s">
        <v>1127</v>
      </c>
      <c r="B38" t="s">
        <v>1384</v>
      </c>
      <c r="C38" t="s">
        <v>869</v>
      </c>
      <c r="D38">
        <f>AVERAGE(normalized!D38:F38)</f>
        <v>1.236781127118644E-4</v>
      </c>
      <c r="E38">
        <f>AVERAGE(normalized!G38:I38)</f>
        <v>1.3731446661998132E-4</v>
      </c>
      <c r="F38">
        <f>AVERAGE(normalized!J38:L38)</f>
        <v>0</v>
      </c>
      <c r="G38">
        <f>AVERAGE(normalized!M38:O38)</f>
        <v>0</v>
      </c>
      <c r="H38">
        <f>_xlfn.STDEV.S(normalized!D38:F38)</f>
        <v>5.0101780135404546E-5</v>
      </c>
      <c r="I38">
        <f>_xlfn.STDEV.S(normalized!G38:I38)</f>
        <v>2.7015807553472238E-5</v>
      </c>
      <c r="J38">
        <f>_xlfn.STDEV.S(normalized!J38:L38)</f>
        <v>0</v>
      </c>
      <c r="K38">
        <f>_xlfn.STDEV.S(normalized!M38:O38)</f>
        <v>0</v>
      </c>
      <c r="L38" s="9">
        <f t="shared" si="2"/>
        <v>0.40509819431129063</v>
      </c>
      <c r="M38" s="9">
        <f t="shared" si="3"/>
        <v>0.19674407379259362</v>
      </c>
      <c r="N38" s="9" t="e">
        <f t="shared" si="4"/>
        <v>#DIV/0!</v>
      </c>
      <c r="O38" s="9" t="e">
        <f t="shared" si="5"/>
        <v>#DIV/0!</v>
      </c>
      <c r="Q38" s="10">
        <f t="shared" si="6"/>
        <v>1.1102568078467194</v>
      </c>
      <c r="R38" s="10">
        <f t="shared" si="7"/>
        <v>0</v>
      </c>
      <c r="S38" s="10">
        <f t="shared" si="8"/>
        <v>0</v>
      </c>
      <c r="T38">
        <f>_xlfn.T.TEST(normalized!G38:I38,normalized!$D38:$F38,2,3)</f>
        <v>0.70546527298034611</v>
      </c>
      <c r="U38">
        <f>_xlfn.T.TEST(normalized!J38:L38,normalized!$D38:$F38,2,3)</f>
        <v>5.0586668115409537E-2</v>
      </c>
      <c r="V38">
        <f>_xlfn.T.TEST(normalized!M38:O38,normalized!$D38:$F38,2,3)</f>
        <v>5.0586668115409537E-2</v>
      </c>
    </row>
    <row r="39" spans="1:22" x14ac:dyDescent="0.3">
      <c r="A39" t="s">
        <v>1132</v>
      </c>
      <c r="B39" t="s">
        <v>1385</v>
      </c>
      <c r="C39" t="s">
        <v>869</v>
      </c>
      <c r="D39">
        <f>AVERAGE(normalized!D39:F39)</f>
        <v>7.5775048870056492E-5</v>
      </c>
      <c r="E39">
        <f>AVERAGE(normalized!G39:I39)</f>
        <v>9.8263800186741362E-5</v>
      </c>
      <c r="F39">
        <f>AVERAGE(normalized!J39:L39)</f>
        <v>0</v>
      </c>
      <c r="G39">
        <f>AVERAGE(normalized!M39:O39)</f>
        <v>0</v>
      </c>
      <c r="H39">
        <f>_xlfn.STDEV.S(normalized!D39:F39)</f>
        <v>3.9121401598952038E-5</v>
      </c>
      <c r="I39">
        <f>_xlfn.STDEV.S(normalized!G39:I39)</f>
        <v>4.4992719153966181E-5</v>
      </c>
      <c r="J39">
        <f>_xlfn.STDEV.S(normalized!J39:L39)</f>
        <v>0</v>
      </c>
      <c r="K39">
        <f>_xlfn.STDEV.S(normalized!M39:O39)</f>
        <v>0</v>
      </c>
      <c r="L39" s="9">
        <f t="shared" si="2"/>
        <v>0.51628342287234574</v>
      </c>
      <c r="M39" s="9">
        <f t="shared" si="3"/>
        <v>0.45787684852877292</v>
      </c>
      <c r="N39" s="9" t="e">
        <f t="shared" si="4"/>
        <v>#DIV/0!</v>
      </c>
      <c r="O39" s="9" t="e">
        <f t="shared" si="5"/>
        <v>#DIV/0!</v>
      </c>
      <c r="Q39" s="10">
        <f t="shared" si="6"/>
        <v>1.296783065824872</v>
      </c>
      <c r="R39" s="10">
        <f t="shared" si="7"/>
        <v>0</v>
      </c>
      <c r="S39" s="10">
        <f t="shared" si="8"/>
        <v>0</v>
      </c>
      <c r="T39">
        <f>_xlfn.T.TEST(normalized!G39:I39,normalized!$D39:$F39,2,3)</f>
        <v>0.54985583729827936</v>
      </c>
      <c r="U39">
        <f>_xlfn.T.TEST(normalized!J39:L39,normalized!$D39:$F39,2,3)</f>
        <v>7.8526526000172736E-2</v>
      </c>
      <c r="V39">
        <f>_xlfn.T.TEST(normalized!M39:O39,normalized!$D39:$F39,2,3)</f>
        <v>7.8526526000172736E-2</v>
      </c>
    </row>
    <row r="40" spans="1:22" x14ac:dyDescent="0.3">
      <c r="A40" t="s">
        <v>1137</v>
      </c>
      <c r="B40" t="s">
        <v>1386</v>
      </c>
      <c r="C40" t="s">
        <v>869</v>
      </c>
      <c r="D40">
        <f>AVERAGE(normalized!D40:F40)</f>
        <v>1.9139710392655368E-3</v>
      </c>
      <c r="E40">
        <f>AVERAGE(normalized!G40:I40)</f>
        <v>1.0656663632119513E-4</v>
      </c>
      <c r="F40">
        <f>AVERAGE(normalized!J40:L40)</f>
        <v>4.3596242834174426E-3</v>
      </c>
      <c r="G40">
        <f>AVERAGE(normalized!M40:O40)</f>
        <v>0</v>
      </c>
      <c r="H40">
        <f>_xlfn.STDEV.S(normalized!D40:F40)</f>
        <v>2.1845966931425298E-4</v>
      </c>
      <c r="I40">
        <f>_xlfn.STDEV.S(normalized!G40:I40)</f>
        <v>3.1558894087686962E-5</v>
      </c>
      <c r="J40">
        <f>_xlfn.STDEV.S(normalized!J40:L40)</f>
        <v>3.5987090906379709E-4</v>
      </c>
      <c r="K40">
        <f>_xlfn.STDEV.S(normalized!M40:O40)</f>
        <v>0</v>
      </c>
      <c r="L40" s="9">
        <f t="shared" si="2"/>
        <v>0.11413948530698993</v>
      </c>
      <c r="M40" s="9">
        <f t="shared" si="3"/>
        <v>0.29614234977415899</v>
      </c>
      <c r="N40" s="9">
        <f t="shared" si="4"/>
        <v>8.2546312633551028E-2</v>
      </c>
      <c r="O40" s="9" t="e">
        <f t="shared" si="5"/>
        <v>#DIV/0!</v>
      </c>
      <c r="Q40" s="10">
        <f t="shared" si="6"/>
        <v>5.567829091190888E-2</v>
      </c>
      <c r="R40" s="10">
        <f t="shared" si="7"/>
        <v>2.2777900992119484</v>
      </c>
      <c r="S40" s="10">
        <f t="shared" si="8"/>
        <v>0</v>
      </c>
      <c r="T40">
        <f>_xlfn.T.TEST(normalized!G40:I40,normalized!$D40:$F40,2,3)</f>
        <v>4.1784506333714562E-3</v>
      </c>
      <c r="U40">
        <f>_xlfn.T.TEST(normalized!J40:L40,normalized!$D40:$F40,2,3)</f>
        <v>1.3790333397112741E-3</v>
      </c>
      <c r="V40">
        <f>_xlfn.T.TEST(normalized!M40:O40,normalized!$D40:$F40,2,3)</f>
        <v>4.3145232015639069E-3</v>
      </c>
    </row>
    <row r="41" spans="1:22" x14ac:dyDescent="0.3">
      <c r="A41" t="s">
        <v>1143</v>
      </c>
      <c r="B41" t="s">
        <v>1387</v>
      </c>
      <c r="C41" t="s">
        <v>869</v>
      </c>
      <c r="D41">
        <f>AVERAGE(normalized!D41:F41)</f>
        <v>1.4413058333333334E-5</v>
      </c>
      <c r="E41">
        <f>AVERAGE(normalized!G41:I41)</f>
        <v>3.5404309056956115E-5</v>
      </c>
      <c r="F41">
        <f>AVERAGE(normalized!J41:L41)</f>
        <v>0</v>
      </c>
      <c r="G41">
        <f>AVERAGE(normalized!M41:O41)</f>
        <v>0</v>
      </c>
      <c r="H41">
        <f>_xlfn.STDEV.S(normalized!D41:F41)</f>
        <v>1.3598011621564689E-5</v>
      </c>
      <c r="I41">
        <f>_xlfn.STDEV.S(normalized!G41:I41)</f>
        <v>3.2534320712000594E-5</v>
      </c>
      <c r="J41">
        <f>_xlfn.STDEV.S(normalized!J41:L41)</f>
        <v>0</v>
      </c>
      <c r="K41">
        <f>_xlfn.STDEV.S(normalized!M41:O41)</f>
        <v>0</v>
      </c>
      <c r="L41" s="9">
        <f t="shared" si="2"/>
        <v>0.94345081432969213</v>
      </c>
      <c r="M41" s="9">
        <f t="shared" si="3"/>
        <v>0.91893675031650879</v>
      </c>
      <c r="N41" s="9" t="e">
        <f t="shared" si="4"/>
        <v>#DIV/0!</v>
      </c>
      <c r="O41" s="9" t="e">
        <f t="shared" si="5"/>
        <v>#DIV/0!</v>
      </c>
      <c r="Q41" s="10">
        <f t="shared" si="6"/>
        <v>2.4564050348062456</v>
      </c>
      <c r="R41" s="10">
        <f t="shared" si="7"/>
        <v>0</v>
      </c>
      <c r="S41" s="10">
        <f t="shared" si="8"/>
        <v>0</v>
      </c>
      <c r="T41">
        <f>_xlfn.T.TEST(normalized!G41:I41,normalized!$D41:$F41,2,3)</f>
        <v>0.38648192948556531</v>
      </c>
      <c r="U41">
        <f>_xlfn.T.TEST(normalized!J41:L41,normalized!$D41:$F41,2,3)</f>
        <v>0.20779488066113183</v>
      </c>
      <c r="V41">
        <f>_xlfn.T.TEST(normalized!M41:O41,normalized!$D41:$F41,2,3)</f>
        <v>0.20779488066113183</v>
      </c>
    </row>
    <row r="42" spans="1:22" x14ac:dyDescent="0.3">
      <c r="A42" t="s">
        <v>1143</v>
      </c>
      <c r="B42" t="s">
        <v>1387</v>
      </c>
      <c r="C42" t="s">
        <v>869</v>
      </c>
      <c r="D42">
        <f>AVERAGE(normalized!D42:F42)</f>
        <v>4.054100913841808E-4</v>
      </c>
      <c r="E42">
        <f>AVERAGE(normalized!G42:I42)</f>
        <v>4.8967468720821671E-4</v>
      </c>
      <c r="F42">
        <f>AVERAGE(normalized!J42:L42)</f>
        <v>0</v>
      </c>
      <c r="G42">
        <f>AVERAGE(normalized!M42:O42)</f>
        <v>0</v>
      </c>
      <c r="H42">
        <f>_xlfn.STDEV.S(normalized!D42:F42)</f>
        <v>5.6560804506020545E-5</v>
      </c>
      <c r="I42">
        <f>_xlfn.STDEV.S(normalized!G42:I42)</f>
        <v>1.5788580861104728E-5</v>
      </c>
      <c r="J42">
        <f>_xlfn.STDEV.S(normalized!J42:L42)</f>
        <v>0</v>
      </c>
      <c r="K42">
        <f>_xlfn.STDEV.S(normalized!M42:O42)</f>
        <v>0</v>
      </c>
      <c r="L42" s="9">
        <f t="shared" si="2"/>
        <v>0.13951503849572788</v>
      </c>
      <c r="M42" s="9">
        <f t="shared" si="3"/>
        <v>3.2242999839587783E-2</v>
      </c>
      <c r="N42" s="9" t="e">
        <f t="shared" si="4"/>
        <v>#DIV/0!</v>
      </c>
      <c r="O42" s="9" t="e">
        <f t="shared" si="5"/>
        <v>#DIV/0!</v>
      </c>
      <c r="Q42" s="10">
        <f t="shared" si="6"/>
        <v>1.2078502672105018</v>
      </c>
      <c r="R42" s="10">
        <f t="shared" si="7"/>
        <v>0</v>
      </c>
      <c r="S42" s="10">
        <f t="shared" si="8"/>
        <v>0</v>
      </c>
      <c r="T42">
        <f>_xlfn.T.TEST(normalized!G42:I42,normalized!$D42:$F42,2,3)</f>
        <v>0.11407714435731398</v>
      </c>
      <c r="U42">
        <f>_xlfn.T.TEST(normalized!J42:L42,normalized!$D42:$F42,2,3)</f>
        <v>6.425679696604316E-3</v>
      </c>
      <c r="V42">
        <f>_xlfn.T.TEST(normalized!M42:O42,normalized!$D42:$F42,2,3)</f>
        <v>6.425679696604316E-3</v>
      </c>
    </row>
    <row r="43" spans="1:22" x14ac:dyDescent="0.3">
      <c r="A43" t="s">
        <v>1149</v>
      </c>
      <c r="B43" t="s">
        <v>1388</v>
      </c>
      <c r="C43" t="s">
        <v>869</v>
      </c>
      <c r="D43">
        <f>AVERAGE(normalized!D43:F43)</f>
        <v>1.4181952810734462E-4</v>
      </c>
      <c r="E43">
        <f>AVERAGE(normalized!G43:I43)</f>
        <v>1.7886466736694679E-4</v>
      </c>
      <c r="F43">
        <f>AVERAGE(normalized!J43:L43)</f>
        <v>0</v>
      </c>
      <c r="G43">
        <f>AVERAGE(normalized!M43:O43)</f>
        <v>0</v>
      </c>
      <c r="H43">
        <f>_xlfn.STDEV.S(normalized!D43:F43)</f>
        <v>1.4025820691366081E-5</v>
      </c>
      <c r="I43">
        <f>_xlfn.STDEV.S(normalized!G43:I43)</f>
        <v>2.3051408581268604E-5</v>
      </c>
      <c r="J43">
        <f>_xlfn.STDEV.S(normalized!J43:L43)</f>
        <v>0</v>
      </c>
      <c r="K43">
        <f>_xlfn.STDEV.S(normalized!M43:O43)</f>
        <v>0</v>
      </c>
      <c r="L43" s="9">
        <f t="shared" si="2"/>
        <v>9.8899078840184812E-2</v>
      </c>
      <c r="M43" s="9">
        <f t="shared" si="3"/>
        <v>0.12887625555458573</v>
      </c>
      <c r="N43" s="9" t="e">
        <f t="shared" si="4"/>
        <v>#DIV/0!</v>
      </c>
      <c r="O43" s="9" t="e">
        <f t="shared" si="5"/>
        <v>#DIV/0!</v>
      </c>
      <c r="Q43" s="10">
        <f t="shared" si="6"/>
        <v>1.2612132458342573</v>
      </c>
      <c r="R43" s="10">
        <f t="shared" si="7"/>
        <v>0</v>
      </c>
      <c r="S43" s="10">
        <f t="shared" si="8"/>
        <v>0</v>
      </c>
      <c r="T43">
        <f>_xlfn.T.TEST(normalized!G43:I43,normalized!$D43:$F43,2,3)</f>
        <v>8.9864299289196814E-2</v>
      </c>
      <c r="U43">
        <f>_xlfn.T.TEST(normalized!J43:L43,normalized!$D43:$F43,2,3)</f>
        <v>3.2444839984781169E-3</v>
      </c>
      <c r="V43">
        <f>_xlfn.T.TEST(normalized!M43:O43,normalized!$D43:$F43,2,3)</f>
        <v>3.2444839984781169E-3</v>
      </c>
    </row>
    <row r="44" spans="1:22" x14ac:dyDescent="0.3">
      <c r="A44" t="s">
        <v>1149</v>
      </c>
      <c r="B44" t="s">
        <v>1388</v>
      </c>
      <c r="C44" t="s">
        <v>869</v>
      </c>
      <c r="D44">
        <f>AVERAGE(normalized!D44:F44)</f>
        <v>1.1651717768361582E-4</v>
      </c>
      <c r="E44">
        <f>AVERAGE(normalized!G44:I44)</f>
        <v>2.0289278011204482E-4</v>
      </c>
      <c r="F44">
        <f>AVERAGE(normalized!J44:L44)</f>
        <v>0</v>
      </c>
      <c r="G44">
        <f>AVERAGE(normalized!M44:O44)</f>
        <v>0</v>
      </c>
      <c r="H44">
        <f>_xlfn.STDEV.S(normalized!D44:F44)</f>
        <v>4.3386074203242801E-5</v>
      </c>
      <c r="I44">
        <f>_xlfn.STDEV.S(normalized!G44:I44)</f>
        <v>7.3133368402681712E-5</v>
      </c>
      <c r="J44">
        <f>_xlfn.STDEV.S(normalized!J44:L44)</f>
        <v>0</v>
      </c>
      <c r="K44">
        <f>_xlfn.STDEV.S(normalized!M44:O44)</f>
        <v>0</v>
      </c>
      <c r="L44" s="9">
        <f t="shared" si="2"/>
        <v>0.37235775072625688</v>
      </c>
      <c r="M44" s="9">
        <f t="shared" si="3"/>
        <v>0.36045328159185747</v>
      </c>
      <c r="N44" s="9" t="e">
        <f t="shared" si="4"/>
        <v>#DIV/0!</v>
      </c>
      <c r="O44" s="9" t="e">
        <f t="shared" si="5"/>
        <v>#DIV/0!</v>
      </c>
      <c r="Q44" s="10">
        <f t="shared" si="6"/>
        <v>1.7413121751281038</v>
      </c>
      <c r="R44" s="10">
        <f t="shared" si="7"/>
        <v>0</v>
      </c>
      <c r="S44" s="10">
        <f t="shared" si="8"/>
        <v>0</v>
      </c>
      <c r="T44">
        <f>_xlfn.T.TEST(normalized!G44:I44,normalized!$D44:$F44,2,3)</f>
        <v>0.16957603741785124</v>
      </c>
      <c r="U44">
        <f>_xlfn.T.TEST(normalized!J44:L44,normalized!$D44:$F44,2,3)</f>
        <v>4.3241147337585412E-2</v>
      </c>
      <c r="V44">
        <f>_xlfn.T.TEST(normalized!M44:O44,normalized!$D44:$F44,2,3)</f>
        <v>4.3241147337585412E-2</v>
      </c>
    </row>
    <row r="45" spans="1:22" x14ac:dyDescent="0.3">
      <c r="A45" t="s">
        <v>1155</v>
      </c>
      <c r="B45" t="s">
        <v>1389</v>
      </c>
      <c r="C45" t="s">
        <v>869</v>
      </c>
      <c r="D45">
        <f>AVERAGE(normalized!D45:F45)</f>
        <v>2.0819048870056498E-4</v>
      </c>
      <c r="E45">
        <f>AVERAGE(normalized!G45:I45)</f>
        <v>2.6982913515406163E-4</v>
      </c>
      <c r="F45">
        <f>AVERAGE(normalized!J45:L45)</f>
        <v>0</v>
      </c>
      <c r="G45">
        <f>AVERAGE(normalized!M45:O45)</f>
        <v>0</v>
      </c>
      <c r="H45">
        <f>_xlfn.STDEV.S(normalized!D45:F45)</f>
        <v>1.0729417575749019E-4</v>
      </c>
      <c r="I45">
        <f>_xlfn.STDEV.S(normalized!G45:I45)</f>
        <v>7.6961670386458908E-5</v>
      </c>
      <c r="J45">
        <f>_xlfn.STDEV.S(normalized!J45:L45)</f>
        <v>0</v>
      </c>
      <c r="K45">
        <f>_xlfn.STDEV.S(normalized!M45:O45)</f>
        <v>0</v>
      </c>
      <c r="L45" s="9">
        <f t="shared" si="2"/>
        <v>0.51536540611040416</v>
      </c>
      <c r="M45" s="9">
        <f t="shared" si="3"/>
        <v>0.28522372256990292</v>
      </c>
      <c r="N45" s="9" t="e">
        <f t="shared" si="4"/>
        <v>#DIV/0!</v>
      </c>
      <c r="O45" s="9" t="e">
        <f t="shared" si="5"/>
        <v>#DIV/0!</v>
      </c>
      <c r="Q45" s="10">
        <f t="shared" si="6"/>
        <v>1.2960685036008053</v>
      </c>
      <c r="R45" s="10">
        <f t="shared" si="7"/>
        <v>0</v>
      </c>
      <c r="S45" s="10">
        <f t="shared" si="8"/>
        <v>0</v>
      </c>
      <c r="T45">
        <f>_xlfn.T.TEST(normalized!G45:I45,normalized!$D45:$F45,2,3)</f>
        <v>0.46845665790629537</v>
      </c>
      <c r="U45">
        <f>_xlfn.T.TEST(normalized!J45:L45,normalized!$D45:$F45,2,3)</f>
        <v>7.827941935423588E-2</v>
      </c>
      <c r="V45">
        <f>_xlfn.T.TEST(normalized!M45:O45,normalized!$D45:$F45,2,3)</f>
        <v>7.827941935423588E-2</v>
      </c>
    </row>
    <row r="46" spans="1:22" x14ac:dyDescent="0.3">
      <c r="A46" t="s">
        <v>1160</v>
      </c>
      <c r="B46" t="s">
        <v>1390</v>
      </c>
      <c r="C46" t="s">
        <v>869</v>
      </c>
      <c r="D46">
        <f>AVERAGE(normalized!D46:F46)</f>
        <v>1.6672746016949155E-4</v>
      </c>
      <c r="E46">
        <f>AVERAGE(normalized!G46:I46)</f>
        <v>1.7309053571428574E-4</v>
      </c>
      <c r="F46">
        <f>AVERAGE(normalized!J46:L46)</f>
        <v>0</v>
      </c>
      <c r="G46">
        <f>AVERAGE(normalized!M46:O46)</f>
        <v>0</v>
      </c>
      <c r="H46">
        <f>_xlfn.STDEV.S(normalized!D46:F46)</f>
        <v>3.8950296619979933E-5</v>
      </c>
      <c r="I46">
        <f>_xlfn.STDEV.S(normalized!G46:I46)</f>
        <v>4.5829834240775843E-5</v>
      </c>
      <c r="J46">
        <f>_xlfn.STDEV.S(normalized!J46:L46)</f>
        <v>0</v>
      </c>
      <c r="K46">
        <f>_xlfn.STDEV.S(normalized!M46:O46)</f>
        <v>0</v>
      </c>
      <c r="L46" s="9">
        <f t="shared" si="2"/>
        <v>0.23361656550387019</v>
      </c>
      <c r="M46" s="9">
        <f t="shared" si="3"/>
        <v>0.26477377316819611</v>
      </c>
      <c r="N46" s="9" t="e">
        <f t="shared" si="4"/>
        <v>#DIV/0!</v>
      </c>
      <c r="O46" s="9" t="e">
        <f t="shared" si="5"/>
        <v>#DIV/0!</v>
      </c>
      <c r="Q46" s="10">
        <f t="shared" si="6"/>
        <v>1.0381645323351392</v>
      </c>
      <c r="R46" s="10">
        <f t="shared" si="7"/>
        <v>0</v>
      </c>
      <c r="S46" s="10">
        <f t="shared" si="8"/>
        <v>0</v>
      </c>
      <c r="T46">
        <f>_xlfn.T.TEST(normalized!G46:I46,normalized!$D46:$F46,2,3)</f>
        <v>0.86374200356159292</v>
      </c>
      <c r="U46">
        <f>_xlfn.T.TEST(normalized!J46:L46,normalized!$D46:$F46,2,3)</f>
        <v>1.7710385314514316E-2</v>
      </c>
      <c r="V46">
        <f>_xlfn.T.TEST(normalized!M46:O46,normalized!$D46:$F46,2,3)</f>
        <v>1.7710385314514316E-2</v>
      </c>
    </row>
    <row r="47" spans="1:22" x14ac:dyDescent="0.3">
      <c r="A47" t="s">
        <v>1165</v>
      </c>
      <c r="B47" t="s">
        <v>1391</v>
      </c>
      <c r="C47" t="s">
        <v>869</v>
      </c>
      <c r="D47">
        <f>AVERAGE(normalized!D47:F47)</f>
        <v>5.7539225282485876E-5</v>
      </c>
      <c r="E47">
        <f>AVERAGE(normalized!G47:I47)</f>
        <v>1.1633677521008404E-4</v>
      </c>
      <c r="F47">
        <f>AVERAGE(normalized!J47:L47)</f>
        <v>0</v>
      </c>
      <c r="G47">
        <f>AVERAGE(normalized!M47:O47)</f>
        <v>0</v>
      </c>
      <c r="H47">
        <f>_xlfn.STDEV.S(normalized!D47:F47)</f>
        <v>2.8079305320229406E-5</v>
      </c>
      <c r="I47">
        <f>_xlfn.STDEV.S(normalized!G47:I47)</f>
        <v>6.7706707135551115E-5</v>
      </c>
      <c r="J47">
        <f>_xlfn.STDEV.S(normalized!J47:L47)</f>
        <v>0</v>
      </c>
      <c r="K47">
        <f>_xlfn.STDEV.S(normalized!M47:O47)</f>
        <v>0</v>
      </c>
      <c r="L47" s="9">
        <f t="shared" si="2"/>
        <v>0.48800283949558754</v>
      </c>
      <c r="M47" s="9">
        <f t="shared" si="3"/>
        <v>0.58198885961283131</v>
      </c>
      <c r="N47" s="9" t="e">
        <f t="shared" si="4"/>
        <v>#DIV/0!</v>
      </c>
      <c r="O47" s="9" t="e">
        <f t="shared" si="5"/>
        <v>#DIV/0!</v>
      </c>
      <c r="Q47" s="10">
        <f t="shared" si="6"/>
        <v>2.0218689883107497</v>
      </c>
      <c r="R47" s="10">
        <f t="shared" si="7"/>
        <v>0</v>
      </c>
      <c r="S47" s="10">
        <f t="shared" si="8"/>
        <v>0</v>
      </c>
      <c r="T47">
        <f>_xlfn.T.TEST(normalized!G47:I47,normalized!$D47:$F47,2,3)</f>
        <v>0.26930881641096832</v>
      </c>
      <c r="U47">
        <f>_xlfn.T.TEST(normalized!J47:L47,normalized!$D47:$F47,2,3)</f>
        <v>7.1028465635320059E-2</v>
      </c>
      <c r="V47">
        <f>_xlfn.T.TEST(normalized!M47:O47,normalized!$D47:$F47,2,3)</f>
        <v>7.1028465635320059E-2</v>
      </c>
    </row>
    <row r="48" spans="1:22" x14ac:dyDescent="0.3">
      <c r="A48" t="s">
        <v>1170</v>
      </c>
      <c r="B48" t="s">
        <v>1391</v>
      </c>
      <c r="C48" t="s">
        <v>869</v>
      </c>
      <c r="D48">
        <f>AVERAGE(normalized!D48:F48)</f>
        <v>1.2710665193502826E-3</v>
      </c>
      <c r="E48">
        <f>AVERAGE(normalized!G48:I48)</f>
        <v>8.8419837768440715E-5</v>
      </c>
      <c r="F48">
        <f>AVERAGE(normalized!J48:L48)</f>
        <v>2.4196831856770286E-3</v>
      </c>
      <c r="G48">
        <f>AVERAGE(normalized!M48:O48)</f>
        <v>0</v>
      </c>
      <c r="H48">
        <f>_xlfn.STDEV.S(normalized!D48:F48)</f>
        <v>2.7491530102820668E-4</v>
      </c>
      <c r="I48">
        <f>_xlfn.STDEV.S(normalized!G48:I48)</f>
        <v>3.7789652345250891E-5</v>
      </c>
      <c r="J48">
        <f>_xlfn.STDEV.S(normalized!J48:L48)</f>
        <v>1.1901753472641143E-3</v>
      </c>
      <c r="K48">
        <f>_xlfn.STDEV.S(normalized!M48:O48)</f>
        <v>0</v>
      </c>
      <c r="L48" s="9">
        <f t="shared" si="2"/>
        <v>0.21628710759271055</v>
      </c>
      <c r="M48" s="9">
        <f t="shared" si="3"/>
        <v>0.42738884507135994</v>
      </c>
      <c r="N48" s="9">
        <f t="shared" si="4"/>
        <v>0.49187238821560958</v>
      </c>
      <c r="O48" s="9" t="e">
        <f t="shared" si="5"/>
        <v>#DIV/0!</v>
      </c>
      <c r="Q48" s="10">
        <f t="shared" si="6"/>
        <v>6.9563501533843664E-2</v>
      </c>
      <c r="R48" s="10">
        <f t="shared" si="7"/>
        <v>1.9036636941030216</v>
      </c>
      <c r="S48" s="10">
        <f t="shared" si="8"/>
        <v>0</v>
      </c>
      <c r="T48">
        <f>_xlfn.T.TEST(normalized!G48:I48,normalized!$D48:$F48,2,3)</f>
        <v>1.6114059494936234E-2</v>
      </c>
      <c r="U48">
        <f>_xlfn.T.TEST(normalized!J48:L48,normalized!$D48:$F48,2,3)</f>
        <v>0.23294469092671063</v>
      </c>
      <c r="V48">
        <f>_xlfn.T.TEST(normalized!M48:O48,normalized!$D48:$F48,2,3)</f>
        <v>1.5237868482045868E-2</v>
      </c>
    </row>
    <row r="49" spans="1:22" x14ac:dyDescent="0.3">
      <c r="A49" t="s">
        <v>1175</v>
      </c>
      <c r="B49" t="s">
        <v>1392</v>
      </c>
      <c r="C49" t="s">
        <v>869</v>
      </c>
      <c r="D49">
        <f>AVERAGE(normalized!D49:F49)</f>
        <v>4.0005981652542374E-4</v>
      </c>
      <c r="E49">
        <f>AVERAGE(normalized!G49:I49)</f>
        <v>0</v>
      </c>
      <c r="F49">
        <f>AVERAGE(normalized!J49:L49)</f>
        <v>9.2288906723373299E-4</v>
      </c>
      <c r="G49">
        <f>AVERAGE(normalized!M49:O49)</f>
        <v>0</v>
      </c>
      <c r="H49">
        <f>_xlfn.STDEV.S(normalized!D49:F49)</f>
        <v>6.4407277925516431E-5</v>
      </c>
      <c r="I49">
        <f>_xlfn.STDEV.S(normalized!G49:I49)</f>
        <v>0</v>
      </c>
      <c r="J49">
        <f>_xlfn.STDEV.S(normalized!J49:L49)</f>
        <v>3.2837070388014956E-4</v>
      </c>
      <c r="K49">
        <f>_xlfn.STDEV.S(normalized!M49:O49)</f>
        <v>0</v>
      </c>
      <c r="L49" s="9">
        <f t="shared" si="2"/>
        <v>0.16099411954167947</v>
      </c>
      <c r="M49" s="9" t="e">
        <f t="shared" si="3"/>
        <v>#DIV/0!</v>
      </c>
      <c r="N49" s="9">
        <f t="shared" si="4"/>
        <v>0.35580733973196549</v>
      </c>
      <c r="O49" s="9" t="e">
        <f t="shared" si="5"/>
        <v>#DIV/0!</v>
      </c>
      <c r="Q49" s="10">
        <f t="shared" si="6"/>
        <v>0</v>
      </c>
      <c r="R49" s="10">
        <f t="shared" si="7"/>
        <v>2.3068776945636666</v>
      </c>
      <c r="S49" s="10">
        <f t="shared" si="8"/>
        <v>0</v>
      </c>
      <c r="T49">
        <f>_xlfn.T.TEST(normalized!G49:I49,normalized!$D49:$F49,2,3)</f>
        <v>8.5293237563440101E-3</v>
      </c>
      <c r="U49">
        <f>_xlfn.T.TEST(normalized!J49:L49,normalized!$D49:$F49,2,3)</f>
        <v>0.10509950093088458</v>
      </c>
      <c r="V49">
        <f>_xlfn.T.TEST(normalized!M49:O49,normalized!$D49:$F49,2,3)</f>
        <v>8.5293237563440101E-3</v>
      </c>
    </row>
    <row r="50" spans="1:22" x14ac:dyDescent="0.3">
      <c r="A50" t="s">
        <v>1180</v>
      </c>
      <c r="B50" t="s">
        <v>1393</v>
      </c>
      <c r="C50" t="s">
        <v>869</v>
      </c>
      <c r="D50">
        <f>AVERAGE(normalized!D50:F50)</f>
        <v>3.9002864166666663E-4</v>
      </c>
      <c r="E50">
        <f>AVERAGE(normalized!G50:I50)</f>
        <v>3.3265491363211955E-4</v>
      </c>
      <c r="F50">
        <f>AVERAGE(normalized!J50:L50)</f>
        <v>0</v>
      </c>
      <c r="G50">
        <f>AVERAGE(normalized!M50:O50)</f>
        <v>0</v>
      </c>
      <c r="H50">
        <f>_xlfn.STDEV.S(normalized!D50:F50)</f>
        <v>1.6508092849727031E-5</v>
      </c>
      <c r="I50">
        <f>_xlfn.STDEV.S(normalized!G50:I50)</f>
        <v>1.02778681209684E-4</v>
      </c>
      <c r="J50">
        <f>_xlfn.STDEV.S(normalized!J50:L50)</f>
        <v>0</v>
      </c>
      <c r="K50">
        <f>_xlfn.STDEV.S(normalized!M50:O50)</f>
        <v>0</v>
      </c>
      <c r="L50" s="9">
        <f t="shared" si="2"/>
        <v>4.2325334824603669E-2</v>
      </c>
      <c r="M50" s="9">
        <f t="shared" si="3"/>
        <v>0.30896486718770111</v>
      </c>
      <c r="N50" s="9" t="e">
        <f t="shared" si="4"/>
        <v>#DIV/0!</v>
      </c>
      <c r="O50" s="9" t="e">
        <f t="shared" si="5"/>
        <v>#DIV/0!</v>
      </c>
      <c r="Q50" s="10">
        <f t="shared" si="6"/>
        <v>0.85289867998058244</v>
      </c>
      <c r="R50" s="10">
        <f t="shared" si="7"/>
        <v>0</v>
      </c>
      <c r="S50" s="10">
        <f t="shared" si="8"/>
        <v>0</v>
      </c>
      <c r="T50">
        <f>_xlfn.T.TEST(normalized!G50:I50,normalized!$D50:$F50,2,3)</f>
        <v>0.43624344280522193</v>
      </c>
      <c r="U50">
        <f>_xlfn.T.TEST(normalized!J50:L50,normalized!$D50:$F50,2,3)</f>
        <v>5.9661031516615838E-4</v>
      </c>
      <c r="V50">
        <f>_xlfn.T.TEST(normalized!M50:O50,normalized!$D50:$F50,2,3)</f>
        <v>5.9661031516615838E-4</v>
      </c>
    </row>
    <row r="51" spans="1:22" x14ac:dyDescent="0.3">
      <c r="A51" t="s">
        <v>1180</v>
      </c>
      <c r="B51" t="s">
        <v>1393</v>
      </c>
      <c r="C51" t="s">
        <v>869</v>
      </c>
      <c r="D51">
        <f>AVERAGE(normalized!D51:F51)</f>
        <v>5.0012368135593217E-4</v>
      </c>
      <c r="E51">
        <f>AVERAGE(normalized!G51:I51)</f>
        <v>7.1680042133520064E-4</v>
      </c>
      <c r="F51">
        <f>AVERAGE(normalized!J51:L51)</f>
        <v>0</v>
      </c>
      <c r="G51">
        <f>AVERAGE(normalized!M51:O51)</f>
        <v>0</v>
      </c>
      <c r="H51">
        <f>_xlfn.STDEV.S(normalized!D51:F51)</f>
        <v>9.3874388650948612E-5</v>
      </c>
      <c r="I51">
        <f>_xlfn.STDEV.S(normalized!G51:I51)</f>
        <v>3.4655829948268047E-4</v>
      </c>
      <c r="J51">
        <f>_xlfn.STDEV.S(normalized!J51:L51)</f>
        <v>0</v>
      </c>
      <c r="K51">
        <f>_xlfn.STDEV.S(normalized!M51:O51)</f>
        <v>0</v>
      </c>
      <c r="L51" s="9">
        <f t="shared" si="2"/>
        <v>0.18770234674038422</v>
      </c>
      <c r="M51" s="9">
        <f t="shared" si="3"/>
        <v>0.48347948629429982</v>
      </c>
      <c r="N51" s="9" t="e">
        <f t="shared" si="4"/>
        <v>#DIV/0!</v>
      </c>
      <c r="O51" s="9" t="e">
        <f t="shared" si="5"/>
        <v>#DIV/0!</v>
      </c>
      <c r="Q51" s="10">
        <f t="shared" si="6"/>
        <v>1.4332463109761486</v>
      </c>
      <c r="R51" s="10">
        <f t="shared" si="7"/>
        <v>0</v>
      </c>
      <c r="S51" s="10">
        <f t="shared" si="8"/>
        <v>0</v>
      </c>
      <c r="T51">
        <f>_xlfn.T.TEST(normalized!G51:I51,normalized!$D51:$F51,2,3)</f>
        <v>0.39345712129051436</v>
      </c>
      <c r="U51">
        <f>_xlfn.T.TEST(normalized!J51:L51,normalized!$D51:$F51,2,3)</f>
        <v>1.1541140611804321E-2</v>
      </c>
      <c r="V51">
        <f>_xlfn.T.TEST(normalized!M51:O51,normalized!$D51:$F51,2,3)</f>
        <v>1.1541140611804321E-2</v>
      </c>
    </row>
    <row r="52" spans="1:22" x14ac:dyDescent="0.3">
      <c r="A52" t="s">
        <v>1186</v>
      </c>
      <c r="B52" t="s">
        <v>1394</v>
      </c>
      <c r="C52" t="s">
        <v>869</v>
      </c>
      <c r="D52">
        <f>AVERAGE(normalized!D52:F52)</f>
        <v>1.236512152542373E-4</v>
      </c>
      <c r="E52">
        <f>AVERAGE(normalized!G52:I52)</f>
        <v>7.1211246498599439E-5</v>
      </c>
      <c r="F52">
        <f>AVERAGE(normalized!J52:L52)</f>
        <v>0</v>
      </c>
      <c r="G52">
        <f>AVERAGE(normalized!M52:O52)</f>
        <v>0</v>
      </c>
      <c r="H52">
        <f>_xlfn.STDEV.S(normalized!D52:F52)</f>
        <v>7.7664403373833881E-5</v>
      </c>
      <c r="I52">
        <f>_xlfn.STDEV.S(normalized!G52:I52)</f>
        <v>2.0977950325505005E-5</v>
      </c>
      <c r="J52">
        <f>_xlfn.STDEV.S(normalized!J52:L52)</f>
        <v>0</v>
      </c>
      <c r="K52">
        <f>_xlfn.STDEV.S(normalized!M52:O52)</f>
        <v>0</v>
      </c>
      <c r="L52" s="9">
        <f t="shared" si="2"/>
        <v>0.62809251986848114</v>
      </c>
      <c r="M52" s="9">
        <f t="shared" si="3"/>
        <v>0.29458760177604237</v>
      </c>
      <c r="N52" s="9" t="e">
        <f t="shared" si="4"/>
        <v>#DIV/0!</v>
      </c>
      <c r="O52" s="9" t="e">
        <f t="shared" si="5"/>
        <v>#DIV/0!</v>
      </c>
      <c r="Q52" s="10">
        <f t="shared" si="6"/>
        <v>0.57590413771658555</v>
      </c>
      <c r="R52" s="10">
        <f t="shared" si="7"/>
        <v>0</v>
      </c>
      <c r="S52" s="10">
        <f t="shared" si="8"/>
        <v>0</v>
      </c>
      <c r="T52">
        <f>_xlfn.T.TEST(normalized!G52:I52,normalized!$D52:$F52,2,3)</f>
        <v>0.36319378883082926</v>
      </c>
      <c r="U52">
        <f>_xlfn.T.TEST(normalized!J52:L52,normalized!$D52:$F52,2,3)</f>
        <v>0.110187914142855</v>
      </c>
      <c r="V52">
        <f>_xlfn.T.TEST(normalized!M52:O52,normalized!$D52:$F52,2,3)</f>
        <v>0.110187914142855</v>
      </c>
    </row>
    <row r="53" spans="1:22" x14ac:dyDescent="0.3">
      <c r="A53" t="s">
        <v>1191</v>
      </c>
      <c r="B53" t="s">
        <v>1395</v>
      </c>
      <c r="C53" t="s">
        <v>869</v>
      </c>
      <c r="D53">
        <f>AVERAGE(normalized!D53:F53)</f>
        <v>5.1456045338983053E-5</v>
      </c>
      <c r="E53">
        <f>AVERAGE(normalized!G53:I53)</f>
        <v>2.1569140522875816E-4</v>
      </c>
      <c r="F53">
        <f>AVERAGE(normalized!J53:L53)</f>
        <v>0</v>
      </c>
      <c r="G53">
        <f>AVERAGE(normalized!M53:O53)</f>
        <v>0</v>
      </c>
      <c r="H53">
        <f>_xlfn.STDEV.S(normalized!D53:F53)</f>
        <v>2.1442766771584624E-5</v>
      </c>
      <c r="I53">
        <f>_xlfn.STDEV.S(normalized!G53:I53)</f>
        <v>1.0160500844455476E-4</v>
      </c>
      <c r="J53">
        <f>_xlfn.STDEV.S(normalized!J53:L53)</f>
        <v>0</v>
      </c>
      <c r="K53">
        <f>_xlfn.STDEV.S(normalized!M53:O53)</f>
        <v>0</v>
      </c>
      <c r="L53" s="9">
        <f t="shared" si="2"/>
        <v>0.41672006914490967</v>
      </c>
      <c r="M53" s="9">
        <f t="shared" si="3"/>
        <v>0.47106656075050574</v>
      </c>
      <c r="N53" s="9" t="e">
        <f t="shared" si="4"/>
        <v>#DIV/0!</v>
      </c>
      <c r="O53" s="9" t="e">
        <f t="shared" si="5"/>
        <v>#DIV/0!</v>
      </c>
      <c r="Q53" s="10">
        <f t="shared" si="6"/>
        <v>4.1917602452310989</v>
      </c>
      <c r="R53" s="10">
        <f t="shared" si="7"/>
        <v>0</v>
      </c>
      <c r="S53" s="10">
        <f t="shared" si="8"/>
        <v>0</v>
      </c>
      <c r="T53">
        <f>_xlfn.T.TEST(normalized!G53:I53,normalized!$D53:$F53,2,3)</f>
        <v>0.10160716368851326</v>
      </c>
      <c r="U53">
        <f>_xlfn.T.TEST(normalized!J53:L53,normalized!$D53:$F53,2,3)</f>
        <v>5.32995578474178E-2</v>
      </c>
      <c r="V53">
        <f>_xlfn.T.TEST(normalized!M53:O53,normalized!$D53:$F53,2,3)</f>
        <v>5.32995578474178E-2</v>
      </c>
    </row>
    <row r="54" spans="1:22" x14ac:dyDescent="0.3">
      <c r="A54" t="s">
        <v>1196</v>
      </c>
      <c r="B54" t="s">
        <v>1396</v>
      </c>
      <c r="C54" t="s">
        <v>869</v>
      </c>
      <c r="D54">
        <f>AVERAGE(normalized!D54:F54)</f>
        <v>6.0614263983050845E-5</v>
      </c>
      <c r="E54">
        <f>AVERAGE(normalized!G54:I54)</f>
        <v>1.1722449229691877E-4</v>
      </c>
      <c r="F54">
        <f>AVERAGE(normalized!J54:L54)</f>
        <v>0</v>
      </c>
      <c r="G54">
        <f>AVERAGE(normalized!M54:O54)</f>
        <v>0</v>
      </c>
      <c r="H54">
        <f>_xlfn.STDEV.S(normalized!D54:F54)</f>
        <v>1.8841222339991465E-5</v>
      </c>
      <c r="I54">
        <f>_xlfn.STDEV.S(normalized!G54:I54)</f>
        <v>3.5388808185758409E-5</v>
      </c>
      <c r="J54">
        <f>_xlfn.STDEV.S(normalized!J54:L54)</f>
        <v>0</v>
      </c>
      <c r="K54">
        <f>_xlfn.STDEV.S(normalized!M54:O54)</f>
        <v>0</v>
      </c>
      <c r="L54" s="9">
        <f t="shared" si="2"/>
        <v>0.31083809489561581</v>
      </c>
      <c r="M54" s="9">
        <f t="shared" si="3"/>
        <v>0.30188919987916724</v>
      </c>
      <c r="N54" s="9" t="e">
        <f t="shared" si="4"/>
        <v>#DIV/0!</v>
      </c>
      <c r="O54" s="9" t="e">
        <f t="shared" si="5"/>
        <v>#DIV/0!</v>
      </c>
      <c r="Q54" s="10">
        <f t="shared" si="6"/>
        <v>1.9339423527389106</v>
      </c>
      <c r="R54" s="10">
        <f t="shared" si="7"/>
        <v>0</v>
      </c>
      <c r="S54" s="10">
        <f t="shared" si="8"/>
        <v>0</v>
      </c>
      <c r="T54">
        <f>_xlfn.T.TEST(normalized!G54:I54,normalized!$D54:$F54,2,3)</f>
        <v>9.0647408266112464E-2</v>
      </c>
      <c r="U54">
        <f>_xlfn.T.TEST(normalized!J54:L54,normalized!$D54:$F54,2,3)</f>
        <v>3.0729928077955059E-2</v>
      </c>
      <c r="V54">
        <f>_xlfn.T.TEST(normalized!M54:O54,normalized!$D54:$F54,2,3)</f>
        <v>3.0729928077955059E-2</v>
      </c>
    </row>
    <row r="55" spans="1:22" x14ac:dyDescent="0.3">
      <c r="A55" t="s">
        <v>1196</v>
      </c>
      <c r="B55" t="s">
        <v>1396</v>
      </c>
      <c r="C55" t="s">
        <v>869</v>
      </c>
      <c r="D55">
        <f>AVERAGE(normalized!D55:F55)</f>
        <v>5.604180127118644E-5</v>
      </c>
      <c r="E55">
        <f>AVERAGE(normalized!G55:I55)</f>
        <v>5.1949766573295991E-5</v>
      </c>
      <c r="F55">
        <f>AVERAGE(normalized!J55:L55)</f>
        <v>0</v>
      </c>
      <c r="G55">
        <f>AVERAGE(normalized!M55:O55)</f>
        <v>0</v>
      </c>
      <c r="H55">
        <f>_xlfn.STDEV.S(normalized!D55:F55)</f>
        <v>4.4892380283727641E-5</v>
      </c>
      <c r="I55">
        <f>_xlfn.STDEV.S(normalized!G55:I55)</f>
        <v>3.274657228034475E-5</v>
      </c>
      <c r="J55">
        <f>_xlfn.STDEV.S(normalized!J55:L55)</f>
        <v>0</v>
      </c>
      <c r="K55">
        <f>_xlfn.STDEV.S(normalized!M55:O55)</f>
        <v>0</v>
      </c>
      <c r="L55" s="9">
        <f t="shared" si="2"/>
        <v>0.80105170186256647</v>
      </c>
      <c r="M55" s="9">
        <f t="shared" si="3"/>
        <v>0.63035071070324389</v>
      </c>
      <c r="N55" s="9" t="e">
        <f t="shared" si="4"/>
        <v>#DIV/0!</v>
      </c>
      <c r="O55" s="9" t="e">
        <f t="shared" si="5"/>
        <v>#DIV/0!</v>
      </c>
      <c r="Q55" s="10">
        <f t="shared" si="6"/>
        <v>0.92698245586202555</v>
      </c>
      <c r="R55" s="10">
        <f t="shared" si="7"/>
        <v>0</v>
      </c>
      <c r="S55" s="10">
        <f t="shared" si="8"/>
        <v>0</v>
      </c>
      <c r="T55">
        <f>_xlfn.T.TEST(normalized!G55:I55,normalized!$D55:$F55,2,3)</f>
        <v>0.90520262929628226</v>
      </c>
      <c r="U55">
        <f>_xlfn.T.TEST(normalized!J55:L55,normalized!$D55:$F55,2,3)</f>
        <v>0.16311082424969714</v>
      </c>
      <c r="V55">
        <f>_xlfn.T.TEST(normalized!M55:O55,normalized!$D55:$F55,2,3)</f>
        <v>0.16311082424969714</v>
      </c>
    </row>
    <row r="56" spans="1:22" x14ac:dyDescent="0.3">
      <c r="A56" t="s">
        <v>1196</v>
      </c>
      <c r="B56" t="s">
        <v>1396</v>
      </c>
      <c r="C56" t="s">
        <v>869</v>
      </c>
      <c r="D56">
        <f>AVERAGE(normalized!D56:F56)</f>
        <v>4.3530271214689266E-4</v>
      </c>
      <c r="E56">
        <f>AVERAGE(normalized!G56:I56)</f>
        <v>3.7220238095238098E-6</v>
      </c>
      <c r="F56">
        <f>AVERAGE(normalized!J56:L56)</f>
        <v>5.1365489477034224E-4</v>
      </c>
      <c r="G56">
        <f>AVERAGE(normalized!M56:O56)</f>
        <v>0</v>
      </c>
      <c r="H56">
        <f>_xlfn.STDEV.S(normalized!D56:F56)</f>
        <v>1.4803688592182569E-4</v>
      </c>
      <c r="I56">
        <f>_xlfn.STDEV.S(normalized!G56:I56)</f>
        <v>6.4467343450763033E-6</v>
      </c>
      <c r="J56">
        <f>_xlfn.STDEV.S(normalized!J56:L56)</f>
        <v>6.6694480746761758E-5</v>
      </c>
      <c r="K56">
        <f>_xlfn.STDEV.S(normalized!M56:O56)</f>
        <v>0</v>
      </c>
      <c r="L56" s="9">
        <f t="shared" si="2"/>
        <v>0.34007802338679372</v>
      </c>
      <c r="M56" s="9">
        <f t="shared" si="3"/>
        <v>1.7320508075688772</v>
      </c>
      <c r="N56" s="9">
        <f t="shared" si="4"/>
        <v>0.12984297711517226</v>
      </c>
      <c r="O56" s="9" t="e">
        <f t="shared" si="5"/>
        <v>#DIV/0!</v>
      </c>
      <c r="Q56" s="10">
        <f t="shared" si="6"/>
        <v>8.5504264174394006E-3</v>
      </c>
      <c r="R56" s="10">
        <f t="shared" si="7"/>
        <v>1.1799947035409457</v>
      </c>
      <c r="S56" s="10">
        <f t="shared" si="8"/>
        <v>0</v>
      </c>
      <c r="T56">
        <f>_xlfn.T.TEST(normalized!G56:I56,normalized!$D56:$F56,2,3)</f>
        <v>3.6831853417114049E-2</v>
      </c>
      <c r="U56">
        <f>_xlfn.T.TEST(normalized!J56:L56,normalized!$D56:$F56,2,3)</f>
        <v>0.4689878505825833</v>
      </c>
      <c r="V56">
        <f>_xlfn.T.TEST(normalized!M56:O56,normalized!$D56:$F56,2,3)</f>
        <v>3.6455946483769722E-2</v>
      </c>
    </row>
    <row r="57" spans="1:22" x14ac:dyDescent="0.3">
      <c r="A57" t="s">
        <v>1203</v>
      </c>
      <c r="B57" t="s">
        <v>1397</v>
      </c>
      <c r="C57" t="s">
        <v>869</v>
      </c>
      <c r="D57">
        <f>AVERAGE(normalized!D57:F57)</f>
        <v>7.3530196468926559E-5</v>
      </c>
      <c r="E57">
        <f>AVERAGE(normalized!G57:I57)</f>
        <v>9.4633704481792726E-5</v>
      </c>
      <c r="F57">
        <f>AVERAGE(normalized!J57:L57)</f>
        <v>0</v>
      </c>
      <c r="G57">
        <f>AVERAGE(normalized!M57:O57)</f>
        <v>0</v>
      </c>
      <c r="H57">
        <f>_xlfn.STDEV.S(normalized!D57:F57)</f>
        <v>2.9411747844930368E-5</v>
      </c>
      <c r="I57">
        <f>_xlfn.STDEV.S(normalized!G57:I57)</f>
        <v>4.3474736504937642E-5</v>
      </c>
      <c r="J57">
        <f>_xlfn.STDEV.S(normalized!J57:L57)</f>
        <v>0</v>
      </c>
      <c r="K57">
        <f>_xlfn.STDEV.S(normalized!M57:O57)</f>
        <v>0</v>
      </c>
      <c r="L57" s="9">
        <f t="shared" si="2"/>
        <v>0.39999550194809563</v>
      </c>
      <c r="M57" s="9">
        <f t="shared" si="3"/>
        <v>0.45940013384239931</v>
      </c>
      <c r="N57" s="9" t="e">
        <f t="shared" si="4"/>
        <v>#DIV/0!</v>
      </c>
      <c r="O57" s="9" t="e">
        <f t="shared" si="5"/>
        <v>#DIV/0!</v>
      </c>
      <c r="Q57" s="10">
        <f t="shared" si="6"/>
        <v>1.287004646067883</v>
      </c>
      <c r="R57" s="10">
        <f t="shared" si="7"/>
        <v>0</v>
      </c>
      <c r="S57" s="10">
        <f t="shared" si="8"/>
        <v>0</v>
      </c>
      <c r="T57">
        <f>_xlfn.T.TEST(normalized!G57:I57,normalized!$D57:$F57,2,3)</f>
        <v>0.52948399140160718</v>
      </c>
      <c r="U57">
        <f>_xlfn.T.TEST(normalized!J57:L57,normalized!$D57:$F57,2,3)</f>
        <v>4.9412593907314811E-2</v>
      </c>
      <c r="V57">
        <f>_xlfn.T.TEST(normalized!M57:O57,normalized!$D57:$F57,2,3)</f>
        <v>4.9412593907314811E-2</v>
      </c>
    </row>
    <row r="58" spans="1:22" x14ac:dyDescent="0.3">
      <c r="A58" t="s">
        <v>1208</v>
      </c>
      <c r="B58" t="s">
        <v>1398</v>
      </c>
      <c r="C58" t="s">
        <v>869</v>
      </c>
      <c r="D58">
        <f>AVERAGE(normalized!D58:F58)</f>
        <v>7.1836070268361575E-4</v>
      </c>
      <c r="E58">
        <f>AVERAGE(normalized!G58:I58)</f>
        <v>9.9005635154061629E-4</v>
      </c>
      <c r="F58">
        <f>AVERAGE(normalized!J58:L58)</f>
        <v>0</v>
      </c>
      <c r="G58">
        <f>AVERAGE(normalized!M58:O58)</f>
        <v>0</v>
      </c>
      <c r="H58">
        <f>_xlfn.STDEV.S(normalized!D58:F58)</f>
        <v>2.6369483496492768E-4</v>
      </c>
      <c r="I58">
        <f>_xlfn.STDEV.S(normalized!G58:I58)</f>
        <v>3.1130309580401004E-4</v>
      </c>
      <c r="J58">
        <f>_xlfn.STDEV.S(normalized!J58:L58)</f>
        <v>0</v>
      </c>
      <c r="K58">
        <f>_xlfn.STDEV.S(normalized!M58:O58)</f>
        <v>0</v>
      </c>
      <c r="L58" s="9">
        <f t="shared" si="2"/>
        <v>0.36707859154854905</v>
      </c>
      <c r="M58" s="9">
        <f t="shared" si="3"/>
        <v>0.31442967394693705</v>
      </c>
      <c r="N58" s="9" t="e">
        <f t="shared" si="4"/>
        <v>#DIV/0!</v>
      </c>
      <c r="O58" s="9" t="e">
        <f t="shared" si="5"/>
        <v>#DIV/0!</v>
      </c>
      <c r="Q58" s="10">
        <f t="shared" si="6"/>
        <v>1.3782161911725037</v>
      </c>
      <c r="R58" s="10">
        <f t="shared" si="7"/>
        <v>0</v>
      </c>
      <c r="S58" s="10">
        <f t="shared" si="8"/>
        <v>0</v>
      </c>
      <c r="T58">
        <f>_xlfn.T.TEST(normalized!G58:I58,normalized!$D58:$F58,2,3)</f>
        <v>0.31455433608969663</v>
      </c>
      <c r="U58">
        <f>_xlfn.T.TEST(normalized!J58:L58,normalized!$D58:$F58,2,3)</f>
        <v>4.2099508999389537E-2</v>
      </c>
      <c r="V58">
        <f>_xlfn.T.TEST(normalized!M58:O58,normalized!$D58:$F58,2,3)</f>
        <v>4.2099508999389537E-2</v>
      </c>
    </row>
    <row r="59" spans="1:22" x14ac:dyDescent="0.3">
      <c r="A59" t="s">
        <v>1213</v>
      </c>
      <c r="B59" t="s">
        <v>1399</v>
      </c>
      <c r="C59" t="s">
        <v>869</v>
      </c>
      <c r="D59">
        <f>AVERAGE(normalized!D59:F59)</f>
        <v>1.0739820112994351E-4</v>
      </c>
      <c r="E59">
        <f>AVERAGE(normalized!G59:I59)</f>
        <v>1.2173844887955182E-4</v>
      </c>
      <c r="F59">
        <f>AVERAGE(normalized!J59:L59)</f>
        <v>0</v>
      </c>
      <c r="G59">
        <f>AVERAGE(normalized!M59:O59)</f>
        <v>0</v>
      </c>
      <c r="H59">
        <f>_xlfn.STDEV.S(normalized!D59:F59)</f>
        <v>4.7160761619035175E-5</v>
      </c>
      <c r="I59">
        <f>_xlfn.STDEV.S(normalized!G59:I59)</f>
        <v>5.1743035874389765E-5</v>
      </c>
      <c r="J59">
        <f>_xlfn.STDEV.S(normalized!J59:L59)</f>
        <v>0</v>
      </c>
      <c r="K59">
        <f>_xlfn.STDEV.S(normalized!M59:O59)</f>
        <v>0</v>
      </c>
      <c r="L59" s="9">
        <f t="shared" si="2"/>
        <v>0.43912059161935407</v>
      </c>
      <c r="M59" s="9">
        <f t="shared" si="3"/>
        <v>0.4250344599476899</v>
      </c>
      <c r="N59" s="9" t="e">
        <f t="shared" si="4"/>
        <v>#DIV/0!</v>
      </c>
      <c r="O59" s="9" t="e">
        <f t="shared" si="5"/>
        <v>#DIV/0!</v>
      </c>
      <c r="Q59" s="10">
        <f t="shared" si="6"/>
        <v>1.1335240962952231</v>
      </c>
      <c r="R59" s="10">
        <f t="shared" si="7"/>
        <v>0</v>
      </c>
      <c r="S59" s="10">
        <f t="shared" si="8"/>
        <v>0</v>
      </c>
      <c r="T59">
        <f>_xlfn.T.TEST(normalized!G59:I59,normalized!$D59:$F59,2,3)</f>
        <v>0.7408178897871438</v>
      </c>
      <c r="U59">
        <f>_xlfn.T.TEST(normalized!J59:L59,normalized!$D59:$F59,2,3)</f>
        <v>5.8675516876898537E-2</v>
      </c>
      <c r="V59">
        <f>_xlfn.T.TEST(normalized!M59:O59,normalized!$D59:$F59,2,3)</f>
        <v>5.8675516876898537E-2</v>
      </c>
    </row>
    <row r="60" spans="1:22" x14ac:dyDescent="0.3">
      <c r="A60" t="s">
        <v>1218</v>
      </c>
      <c r="B60" t="s">
        <v>1400</v>
      </c>
      <c r="C60" t="s">
        <v>869</v>
      </c>
      <c r="D60">
        <f>AVERAGE(normalized!D60:F60)</f>
        <v>5.1398797881355934E-5</v>
      </c>
      <c r="E60">
        <f>AVERAGE(normalized!G60:I60)</f>
        <v>1.3773846288515405E-4</v>
      </c>
      <c r="F60">
        <f>AVERAGE(normalized!J60:L60)</f>
        <v>0</v>
      </c>
      <c r="G60">
        <f>AVERAGE(normalized!M60:O60)</f>
        <v>0</v>
      </c>
      <c r="H60">
        <f>_xlfn.STDEV.S(normalized!D60:F60)</f>
        <v>3.8293680990434074E-5</v>
      </c>
      <c r="I60">
        <f>_xlfn.STDEV.S(normalized!G60:I60)</f>
        <v>2.7744461976757332E-5</v>
      </c>
      <c r="J60">
        <f>_xlfn.STDEV.S(normalized!J60:L60)</f>
        <v>0</v>
      </c>
      <c r="K60">
        <f>_xlfn.STDEV.S(normalized!M60:O60)</f>
        <v>0</v>
      </c>
      <c r="L60" s="9">
        <f t="shared" si="2"/>
        <v>0.74503067326258376</v>
      </c>
      <c r="M60" s="9">
        <f t="shared" si="3"/>
        <v>0.20142857264125699</v>
      </c>
      <c r="N60" s="9" t="e">
        <f t="shared" si="4"/>
        <v>#DIV/0!</v>
      </c>
      <c r="O60" s="9" t="e">
        <f t="shared" si="5"/>
        <v>#DIV/0!</v>
      </c>
      <c r="Q60" s="10">
        <f t="shared" si="6"/>
        <v>2.6797993058728014</v>
      </c>
      <c r="R60" s="10">
        <f t="shared" si="7"/>
        <v>0</v>
      </c>
      <c r="S60" s="10">
        <f t="shared" si="8"/>
        <v>0</v>
      </c>
      <c r="T60">
        <f>_xlfn.T.TEST(normalized!G60:I60,normalized!$D60:$F60,2,3)</f>
        <v>3.8789840560630638E-2</v>
      </c>
      <c r="U60">
        <f>_xlfn.T.TEST(normalized!J60:L60,normalized!$D60:$F60,2,3)</f>
        <v>0.14565703937140151</v>
      </c>
      <c r="V60">
        <f>_xlfn.T.TEST(normalized!M60:O60,normalized!$D60:$F60,2,3)</f>
        <v>0.14565703937140151</v>
      </c>
    </row>
    <row r="61" spans="1:22" x14ac:dyDescent="0.3">
      <c r="A61" t="s">
        <v>1223</v>
      </c>
      <c r="B61" t="s">
        <v>1401</v>
      </c>
      <c r="C61" t="s">
        <v>869</v>
      </c>
      <c r="D61">
        <f>AVERAGE(normalized!D61:F61)</f>
        <v>3.6024066384180792E-5</v>
      </c>
      <c r="E61">
        <f>AVERAGE(normalized!G61:I61)</f>
        <v>1.0046288748832866E-4</v>
      </c>
      <c r="F61">
        <f>AVERAGE(normalized!J61:L61)</f>
        <v>0</v>
      </c>
      <c r="G61">
        <f>AVERAGE(normalized!M61:O61)</f>
        <v>0</v>
      </c>
      <c r="H61">
        <f>_xlfn.STDEV.S(normalized!D61:F61)</f>
        <v>2.2614206123352897E-5</v>
      </c>
      <c r="I61">
        <f>_xlfn.STDEV.S(normalized!G61:I61)</f>
        <v>6.1188493012645964E-5</v>
      </c>
      <c r="J61">
        <f>_xlfn.STDEV.S(normalized!J61:L61)</f>
        <v>0</v>
      </c>
      <c r="K61">
        <f>_xlfn.STDEV.S(normalized!M61:O61)</f>
        <v>0</v>
      </c>
      <c r="L61" s="9">
        <f t="shared" si="2"/>
        <v>0.6277527329142234</v>
      </c>
      <c r="M61" s="9">
        <f t="shared" si="3"/>
        <v>0.60906564147635689</v>
      </c>
      <c r="N61" s="9" t="e">
        <f t="shared" si="4"/>
        <v>#DIV/0!</v>
      </c>
      <c r="O61" s="9" t="e">
        <f t="shared" si="5"/>
        <v>#DIV/0!</v>
      </c>
      <c r="Q61" s="10">
        <f t="shared" si="6"/>
        <v>2.7887714400960801</v>
      </c>
      <c r="R61" s="10">
        <f t="shared" si="7"/>
        <v>0</v>
      </c>
      <c r="S61" s="10">
        <f t="shared" si="8"/>
        <v>0</v>
      </c>
      <c r="T61">
        <f>_xlfn.T.TEST(normalized!G61:I61,normalized!$D61:$F61,2,3)</f>
        <v>0.2020428385771732</v>
      </c>
      <c r="U61">
        <f>_xlfn.T.TEST(normalized!J61:L61,normalized!$D61:$F61,2,3)</f>
        <v>0.11008768596193064</v>
      </c>
      <c r="V61">
        <f>_xlfn.T.TEST(normalized!M61:O61,normalized!$D61:$F61,2,3)</f>
        <v>0.11008768596193064</v>
      </c>
    </row>
    <row r="62" spans="1:22" x14ac:dyDescent="0.3">
      <c r="A62" t="s">
        <v>1228</v>
      </c>
      <c r="B62" t="s">
        <v>1402</v>
      </c>
      <c r="C62" t="s">
        <v>869</v>
      </c>
      <c r="D62">
        <f>AVERAGE(normalized!D62:F62)</f>
        <v>3.3252196327683616E-5</v>
      </c>
      <c r="E62">
        <f>AVERAGE(normalized!G62:I62)</f>
        <v>3.5538720821662E-5</v>
      </c>
      <c r="F62">
        <f>AVERAGE(normalized!J62:L62)</f>
        <v>0</v>
      </c>
      <c r="G62">
        <f>AVERAGE(normalized!M62:O62)</f>
        <v>0</v>
      </c>
      <c r="H62">
        <f>_xlfn.STDEV.S(normalized!D62:F62)</f>
        <v>3.8370657122740133E-5</v>
      </c>
      <c r="I62">
        <f>_xlfn.STDEV.S(normalized!G62:I62)</f>
        <v>2.5570199533560597E-5</v>
      </c>
      <c r="J62">
        <f>_xlfn.STDEV.S(normalized!J62:L62)</f>
        <v>0</v>
      </c>
      <c r="K62">
        <f>_xlfn.STDEV.S(normalized!M62:O62)</f>
        <v>0</v>
      </c>
      <c r="L62" s="9">
        <f t="shared" si="2"/>
        <v>1.1539285027857009</v>
      </c>
      <c r="M62" s="9">
        <f t="shared" si="3"/>
        <v>0.71950252970204642</v>
      </c>
      <c r="N62" s="9" t="e">
        <f t="shared" si="4"/>
        <v>#DIV/0!</v>
      </c>
      <c r="O62" s="9" t="e">
        <f t="shared" si="5"/>
        <v>#DIV/0!</v>
      </c>
      <c r="Q62" s="10">
        <f t="shared" si="6"/>
        <v>1.0687631118090919</v>
      </c>
      <c r="R62" s="10">
        <f t="shared" si="7"/>
        <v>0</v>
      </c>
      <c r="S62" s="10">
        <f t="shared" si="8"/>
        <v>0</v>
      </c>
      <c r="T62">
        <f>_xlfn.T.TEST(normalized!G62:I62,normalized!$D62:$F62,2,3)</f>
        <v>0.93625862756279465</v>
      </c>
      <c r="U62">
        <f>_xlfn.T.TEST(normalized!J62:L62,normalized!$D62:$F62,2,3)</f>
        <v>0.27216416175590208</v>
      </c>
      <c r="V62">
        <f>_xlfn.T.TEST(normalized!M62:O62,normalized!$D62:$F62,2,3)</f>
        <v>0.27216416175590208</v>
      </c>
    </row>
    <row r="63" spans="1:22" x14ac:dyDescent="0.3">
      <c r="A63" t="s">
        <v>1233</v>
      </c>
      <c r="B63" t="s">
        <v>1403</v>
      </c>
      <c r="C63" t="s">
        <v>869</v>
      </c>
      <c r="D63">
        <f>AVERAGE(normalized!D63:F63)</f>
        <v>1.2150484788135593E-4</v>
      </c>
      <c r="E63">
        <f>AVERAGE(normalized!G63:I63)</f>
        <v>1.3655329831932774E-4</v>
      </c>
      <c r="F63">
        <f>AVERAGE(normalized!J63:L63)</f>
        <v>0</v>
      </c>
      <c r="G63">
        <f>AVERAGE(normalized!M63:O63)</f>
        <v>0</v>
      </c>
      <c r="H63">
        <f>_xlfn.STDEV.S(normalized!D63:F63)</f>
        <v>2.1349156456004993E-5</v>
      </c>
      <c r="I63">
        <f>_xlfn.STDEV.S(normalized!G63:I63)</f>
        <v>4.1043502156265571E-5</v>
      </c>
      <c r="J63">
        <f>_xlfn.STDEV.S(normalized!J63:L63)</f>
        <v>0</v>
      </c>
      <c r="K63">
        <f>_xlfn.STDEV.S(normalized!M63:O63)</f>
        <v>0</v>
      </c>
      <c r="L63" s="9">
        <f t="shared" si="2"/>
        <v>0.17570621113695392</v>
      </c>
      <c r="M63" s="9">
        <f t="shared" si="3"/>
        <v>0.30056763667682335</v>
      </c>
      <c r="N63" s="9" t="e">
        <f t="shared" si="4"/>
        <v>#DIV/0!</v>
      </c>
      <c r="O63" s="9" t="e">
        <f t="shared" si="5"/>
        <v>#DIV/0!</v>
      </c>
      <c r="Q63" s="10">
        <f t="shared" si="6"/>
        <v>1.1238506174886616</v>
      </c>
      <c r="R63" s="10">
        <f t="shared" si="7"/>
        <v>0</v>
      </c>
      <c r="S63" s="10">
        <f t="shared" si="8"/>
        <v>0</v>
      </c>
      <c r="T63">
        <f>_xlfn.T.TEST(normalized!G63:I63,normalized!$D63:$F63,2,3)</f>
        <v>0.61243162486039382</v>
      </c>
      <c r="U63">
        <f>_xlfn.T.TEST(normalized!J63:L63,normalized!$D63:$F63,2,3)</f>
        <v>1.0134713625822059E-2</v>
      </c>
      <c r="V63">
        <f>_xlfn.T.TEST(normalized!M63:O63,normalized!$D63:$F63,2,3)</f>
        <v>1.0134713625822059E-2</v>
      </c>
    </row>
    <row r="64" spans="1:22" x14ac:dyDescent="0.3">
      <c r="A64" t="s">
        <v>1233</v>
      </c>
      <c r="B64" t="s">
        <v>1403</v>
      </c>
      <c r="C64" t="s">
        <v>869</v>
      </c>
      <c r="D64">
        <f>AVERAGE(normalized!D64:F64)</f>
        <v>1.1600727514124295E-4</v>
      </c>
      <c r="E64">
        <f>AVERAGE(normalized!G64:I64)</f>
        <v>1.5060045634920636E-4</v>
      </c>
      <c r="F64">
        <f>AVERAGE(normalized!J64:L64)</f>
        <v>0</v>
      </c>
      <c r="G64">
        <f>AVERAGE(normalized!M64:O64)</f>
        <v>0</v>
      </c>
      <c r="H64">
        <f>_xlfn.STDEV.S(normalized!D64:F64)</f>
        <v>8.923534253938864E-5</v>
      </c>
      <c r="I64">
        <f>_xlfn.STDEV.S(normalized!G64:I64)</f>
        <v>7.7775260139056394E-5</v>
      </c>
      <c r="J64">
        <f>_xlfn.STDEV.S(normalized!J64:L64)</f>
        <v>0</v>
      </c>
      <c r="K64">
        <f>_xlfn.STDEV.S(normalized!M64:O64)</f>
        <v>0</v>
      </c>
      <c r="L64" s="9">
        <f t="shared" si="2"/>
        <v>0.76922195121591697</v>
      </c>
      <c r="M64" s="9">
        <f t="shared" si="3"/>
        <v>0.51643442539585804</v>
      </c>
      <c r="N64" s="9" t="e">
        <f t="shared" si="4"/>
        <v>#DIV/0!</v>
      </c>
      <c r="O64" s="9" t="e">
        <f t="shared" si="5"/>
        <v>#DIV/0!</v>
      </c>
      <c r="Q64" s="10">
        <f t="shared" si="6"/>
        <v>1.2981983773504291</v>
      </c>
      <c r="R64" s="10">
        <f t="shared" si="7"/>
        <v>0</v>
      </c>
      <c r="S64" s="10">
        <f t="shared" si="8"/>
        <v>0</v>
      </c>
      <c r="T64">
        <f>_xlfn.T.TEST(normalized!G64:I64,normalized!$D64:$F64,2,3)</f>
        <v>0.63982598672831426</v>
      </c>
      <c r="U64">
        <f>_xlfn.T.TEST(normalized!J64:L64,normalized!$D64:$F64,2,3)</f>
        <v>0.15317108010490865</v>
      </c>
      <c r="V64">
        <f>_xlfn.T.TEST(normalized!M64:O64,normalized!$D64:$F64,2,3)</f>
        <v>0.15317108010490865</v>
      </c>
    </row>
    <row r="65" spans="1:22" x14ac:dyDescent="0.3">
      <c r="A65" t="s">
        <v>1239</v>
      </c>
      <c r="B65" t="s">
        <v>1404</v>
      </c>
      <c r="C65" t="s">
        <v>869</v>
      </c>
      <c r="D65">
        <f>AVERAGE(normalized!D65:F65)</f>
        <v>4.2848355861581914E-4</v>
      </c>
      <c r="E65">
        <f>AVERAGE(normalized!G65:I65)</f>
        <v>0</v>
      </c>
      <c r="F65">
        <f>AVERAGE(normalized!J65:L65)</f>
        <v>6.2668097424229275E-4</v>
      </c>
      <c r="G65">
        <f>AVERAGE(normalized!M65:O65)</f>
        <v>0</v>
      </c>
      <c r="H65">
        <f>_xlfn.STDEV.S(normalized!D65:F65)</f>
        <v>2.6611291833125906E-4</v>
      </c>
      <c r="I65">
        <f>_xlfn.STDEV.S(normalized!G65:I65)</f>
        <v>0</v>
      </c>
      <c r="J65">
        <f>_xlfn.STDEV.S(normalized!J65:L65)</f>
        <v>1.8659074241411254E-4</v>
      </c>
      <c r="K65">
        <f>_xlfn.STDEV.S(normalized!M65:O65)</f>
        <v>0</v>
      </c>
      <c r="L65" s="9">
        <f t="shared" si="2"/>
        <v>0.62105747812334955</v>
      </c>
      <c r="M65" s="9" t="e">
        <f t="shared" si="3"/>
        <v>#DIV/0!</v>
      </c>
      <c r="N65" s="9">
        <f t="shared" si="4"/>
        <v>0.29774438683050114</v>
      </c>
      <c r="O65" s="9" t="e">
        <f t="shared" si="5"/>
        <v>#DIV/0!</v>
      </c>
      <c r="Q65" s="10">
        <f t="shared" si="6"/>
        <v>0</v>
      </c>
      <c r="R65" s="10">
        <f t="shared" si="7"/>
        <v>1.4625554741627287</v>
      </c>
      <c r="S65" s="10">
        <f t="shared" si="8"/>
        <v>0</v>
      </c>
      <c r="T65">
        <f>_xlfn.T.TEST(normalized!G65:I65,normalized!$D65:$F65,2,3)</f>
        <v>0.10811696694560602</v>
      </c>
      <c r="U65">
        <f>_xlfn.T.TEST(normalized!J65:L65,normalized!$D65:$F65,2,3)</f>
        <v>0.35679750658231651</v>
      </c>
      <c r="V65">
        <f>_xlfn.T.TEST(normalized!M65:O65,normalized!$D65:$F65,2,3)</f>
        <v>0.10811696694560602</v>
      </c>
    </row>
    <row r="66" spans="1:22" x14ac:dyDescent="0.3">
      <c r="A66" t="s">
        <v>1244</v>
      </c>
      <c r="B66" t="s">
        <v>1405</v>
      </c>
      <c r="C66" t="s">
        <v>869</v>
      </c>
      <c r="D66">
        <f>AVERAGE(normalized!D66:F66)</f>
        <v>3.4610662288135591E-5</v>
      </c>
      <c r="E66">
        <f>AVERAGE(normalized!G66:I66)</f>
        <v>5.4222348272642398E-5</v>
      </c>
      <c r="F66">
        <f>AVERAGE(normalized!J66:L66)</f>
        <v>0</v>
      </c>
      <c r="G66">
        <f>AVERAGE(normalized!M66:O66)</f>
        <v>0</v>
      </c>
      <c r="H66">
        <f>_xlfn.STDEV.S(normalized!D66:F66)</f>
        <v>1.2969392214819048E-5</v>
      </c>
      <c r="I66">
        <f>_xlfn.STDEV.S(normalized!G66:I66)</f>
        <v>1.5085350110760493E-5</v>
      </c>
      <c r="J66">
        <f>_xlfn.STDEV.S(normalized!J66:L66)</f>
        <v>0</v>
      </c>
      <c r="K66">
        <f>_xlfn.STDEV.S(normalized!M66:O66)</f>
        <v>0</v>
      </c>
      <c r="L66" s="9">
        <f t="shared" si="2"/>
        <v>0.3747224513315629</v>
      </c>
      <c r="M66" s="9">
        <f t="shared" si="3"/>
        <v>0.27821277741251438</v>
      </c>
      <c r="N66" s="9" t="e">
        <f t="shared" si="4"/>
        <v>#DIV/0!</v>
      </c>
      <c r="O66" s="9" t="e">
        <f t="shared" si="5"/>
        <v>#DIV/0!</v>
      </c>
      <c r="Q66" s="10">
        <f t="shared" si="6"/>
        <v>1.5666371195453725</v>
      </c>
      <c r="R66" s="10">
        <f t="shared" si="7"/>
        <v>0</v>
      </c>
      <c r="S66" s="10">
        <f t="shared" si="8"/>
        <v>0</v>
      </c>
      <c r="T66">
        <f>_xlfn.T.TEST(normalized!G66:I66,normalized!$D66:$F66,2,3)</f>
        <v>0.16453072877053954</v>
      </c>
      <c r="U66">
        <f>_xlfn.T.TEST(normalized!J66:L66,normalized!$D66:$F66,2,3)</f>
        <v>4.3756469260532144E-2</v>
      </c>
      <c r="V66">
        <f>_xlfn.T.TEST(normalized!M66:O66,normalized!$D66:$F66,2,3)</f>
        <v>4.3756469260532144E-2</v>
      </c>
    </row>
    <row r="67" spans="1:22" x14ac:dyDescent="0.3">
      <c r="A67" t="s">
        <v>1249</v>
      </c>
      <c r="B67" t="s">
        <v>1406</v>
      </c>
      <c r="C67" t="s">
        <v>869</v>
      </c>
      <c r="D67">
        <f>AVERAGE(normalized!D67:F67)</f>
        <v>4.4971333912429377E-4</v>
      </c>
      <c r="E67">
        <f>AVERAGE(normalized!G67:I67)</f>
        <v>3.5720515639589166E-4</v>
      </c>
      <c r="F67">
        <f>AVERAGE(normalized!J67:L67)</f>
        <v>0</v>
      </c>
      <c r="G67">
        <f>AVERAGE(normalized!M67:O67)</f>
        <v>0</v>
      </c>
      <c r="H67">
        <f>_xlfn.STDEV.S(normalized!D67:F67)</f>
        <v>2.4201475827295192E-4</v>
      </c>
      <c r="I67">
        <f>_xlfn.STDEV.S(normalized!G67:I67)</f>
        <v>5.8798498637594169E-5</v>
      </c>
      <c r="J67">
        <f>_xlfn.STDEV.S(normalized!J67:L67)</f>
        <v>0</v>
      </c>
      <c r="K67">
        <f>_xlfn.STDEV.S(normalized!M67:O67)</f>
        <v>0</v>
      </c>
      <c r="L67" s="9">
        <f t="shared" si="2"/>
        <v>0.53815339065595913</v>
      </c>
      <c r="M67" s="9">
        <f t="shared" si="3"/>
        <v>0.16460708247007386</v>
      </c>
      <c r="N67" s="9" t="e">
        <f t="shared" si="4"/>
        <v>#DIV/0!</v>
      </c>
      <c r="O67" s="9" t="e">
        <f t="shared" si="5"/>
        <v>#DIV/0!</v>
      </c>
      <c r="Q67" s="10">
        <f t="shared" si="6"/>
        <v>0.79429522168824462</v>
      </c>
      <c r="R67" s="10">
        <f t="shared" si="7"/>
        <v>0</v>
      </c>
      <c r="S67" s="10">
        <f t="shared" si="8"/>
        <v>0</v>
      </c>
      <c r="T67">
        <f>_xlfn.T.TEST(normalized!G67:I67,normalized!$D67:$F67,2,3)</f>
        <v>0.57976507434102786</v>
      </c>
      <c r="U67">
        <f>_xlfn.T.TEST(normalized!J67:L67,normalized!$D67:$F67,2,3)</f>
        <v>8.4482725522369573E-2</v>
      </c>
      <c r="V67">
        <f>_xlfn.T.TEST(normalized!M67:O67,normalized!$D67:$F67,2,3)</f>
        <v>8.4482725522369573E-2</v>
      </c>
    </row>
    <row r="68" spans="1:22" x14ac:dyDescent="0.3">
      <c r="A68" t="s">
        <v>1249</v>
      </c>
      <c r="B68" t="s">
        <v>1406</v>
      </c>
      <c r="C68" t="s">
        <v>869</v>
      </c>
      <c r="D68">
        <f>AVERAGE(normalized!D68:F68)</f>
        <v>3.8592458079096046E-4</v>
      </c>
      <c r="E68">
        <f>AVERAGE(normalized!G68:I68)</f>
        <v>3.2493856325863682E-4</v>
      </c>
      <c r="F68">
        <f>AVERAGE(normalized!J68:L68)</f>
        <v>0</v>
      </c>
      <c r="G68">
        <f>AVERAGE(normalized!M68:O68)</f>
        <v>0</v>
      </c>
      <c r="H68">
        <f>_xlfn.STDEV.S(normalized!D68:F68)</f>
        <v>2.8423453060045817E-4</v>
      </c>
      <c r="I68">
        <f>_xlfn.STDEV.S(normalized!G68:I68)</f>
        <v>5.4226216027958609E-5</v>
      </c>
      <c r="J68">
        <f>_xlfn.STDEV.S(normalized!J68:L68)</f>
        <v>0</v>
      </c>
      <c r="K68">
        <f>_xlfn.STDEV.S(normalized!M68:O68)</f>
        <v>0</v>
      </c>
      <c r="L68" s="9">
        <f t="shared" si="2"/>
        <v>0.73650279030662824</v>
      </c>
      <c r="M68" s="9">
        <f t="shared" si="3"/>
        <v>0.16688144209216843</v>
      </c>
      <c r="N68" s="9" t="e">
        <f t="shared" si="4"/>
        <v>#DIV/0!</v>
      </c>
      <c r="O68" s="9" t="e">
        <f t="shared" si="5"/>
        <v>#DIV/0!</v>
      </c>
      <c r="Q68" s="10">
        <f t="shared" si="6"/>
        <v>0.84197425982213536</v>
      </c>
      <c r="R68" s="10">
        <f t="shared" si="7"/>
        <v>0</v>
      </c>
      <c r="S68" s="10">
        <f t="shared" si="8"/>
        <v>0</v>
      </c>
      <c r="T68">
        <f>_xlfn.T.TEST(normalized!G68:I68,normalized!$D68:$F68,2,3)</f>
        <v>0.74794932360818844</v>
      </c>
      <c r="U68">
        <f>_xlfn.T.TEST(normalized!J68:L68,normalized!$D68:$F68,2,3)</f>
        <v>0.14301866549598996</v>
      </c>
      <c r="V68">
        <f>_xlfn.T.TEST(normalized!M68:O68,normalized!$D68:$F68,2,3)</f>
        <v>0.14301866549598996</v>
      </c>
    </row>
    <row r="69" spans="1:22" x14ac:dyDescent="0.3">
      <c r="A69" t="s">
        <v>1255</v>
      </c>
      <c r="B69" t="s">
        <v>1407</v>
      </c>
      <c r="C69" t="s">
        <v>869</v>
      </c>
      <c r="D69">
        <f>AVERAGE(normalized!D69:F69)</f>
        <v>6.3942534180790956E-5</v>
      </c>
      <c r="E69">
        <f>AVERAGE(normalized!G69:I69)</f>
        <v>7.0052228057889819E-5</v>
      </c>
      <c r="F69">
        <f>AVERAGE(normalized!J69:L69)</f>
        <v>0</v>
      </c>
      <c r="G69">
        <f>AVERAGE(normalized!M69:O69)</f>
        <v>0</v>
      </c>
      <c r="H69">
        <f>_xlfn.STDEV.S(normalized!D69:F69)</f>
        <v>7.4008284931391949E-6</v>
      </c>
      <c r="I69">
        <f>_xlfn.STDEV.S(normalized!G69:I69)</f>
        <v>2.4304426776847657E-5</v>
      </c>
      <c r="J69">
        <f>_xlfn.STDEV.S(normalized!J69:L69)</f>
        <v>0</v>
      </c>
      <c r="K69">
        <f>_xlfn.STDEV.S(normalized!M69:O69)</f>
        <v>0</v>
      </c>
      <c r="L69" s="9">
        <f t="shared" si="2"/>
        <v>0.11574187022700902</v>
      </c>
      <c r="M69" s="9">
        <f t="shared" si="3"/>
        <v>0.34694723423733137</v>
      </c>
      <c r="N69" s="9" t="e">
        <f t="shared" si="4"/>
        <v>#DIV/0!</v>
      </c>
      <c r="O69" s="9" t="e">
        <f t="shared" si="5"/>
        <v>#DIV/0!</v>
      </c>
      <c r="Q69" s="10">
        <f t="shared" si="6"/>
        <v>1.0955497612876013</v>
      </c>
      <c r="R69" s="10">
        <f t="shared" si="7"/>
        <v>0</v>
      </c>
      <c r="S69" s="10">
        <f t="shared" si="8"/>
        <v>0</v>
      </c>
      <c r="T69">
        <f>_xlfn.T.TEST(normalized!G69:I69,normalized!$D69:$F69,2,3)</f>
        <v>0.71181203943834004</v>
      </c>
      <c r="U69">
        <f>_xlfn.T.TEST(normalized!J69:L69,normalized!$D69:$F69,2,3)</f>
        <v>4.4357047704638832E-3</v>
      </c>
      <c r="V69">
        <f>_xlfn.T.TEST(normalized!M69:O69,normalized!$D69:$F69,2,3)</f>
        <v>4.4357047704638832E-3</v>
      </c>
    </row>
    <row r="70" spans="1:22" x14ac:dyDescent="0.3">
      <c r="A70" t="s">
        <v>1260</v>
      </c>
      <c r="B70" t="s">
        <v>1408</v>
      </c>
      <c r="C70" t="s">
        <v>869</v>
      </c>
      <c r="D70">
        <f>AVERAGE(normalized!D70:F70)</f>
        <v>3.9835543502824859E-5</v>
      </c>
      <c r="E70">
        <f>AVERAGE(normalized!G70:I70)</f>
        <v>0</v>
      </c>
      <c r="F70">
        <f>AVERAGE(normalized!J70:L70)</f>
        <v>3.2174879002426151E-5</v>
      </c>
      <c r="G70">
        <f>AVERAGE(normalized!M70:O70)</f>
        <v>0</v>
      </c>
      <c r="H70">
        <f>_xlfn.STDEV.S(normalized!D70:F70)</f>
        <v>1.2388503100561691E-5</v>
      </c>
      <c r="I70">
        <f>_xlfn.STDEV.S(normalized!G70:I70)</f>
        <v>0</v>
      </c>
      <c r="J70">
        <f>_xlfn.STDEV.S(normalized!J70:L70)</f>
        <v>1.0702793916709621E-5</v>
      </c>
      <c r="K70">
        <f>_xlfn.STDEV.S(normalized!M70:O70)</f>
        <v>0</v>
      </c>
      <c r="L70" s="9">
        <f t="shared" ref="L70:L133" si="9">H70/D70</f>
        <v>0.3109911905603393</v>
      </c>
      <c r="M70" s="9" t="e">
        <f t="shared" ref="M70:M133" si="10">I70/E70</f>
        <v>#DIV/0!</v>
      </c>
      <c r="N70" s="9">
        <f t="shared" ref="N70:N133" si="11">J70/F70</f>
        <v>0.33264441851988241</v>
      </c>
      <c r="O70" s="9" t="e">
        <f t="shared" ref="O70:O133" si="12">K70/G70</f>
        <v>#DIV/0!</v>
      </c>
      <c r="Q70" s="10">
        <f t="shared" ref="Q70:Q133" si="13">E70/$D70</f>
        <v>0</v>
      </c>
      <c r="R70" s="10">
        <f t="shared" ref="R70:R133" si="14">F70/$D70</f>
        <v>0.80769273300223787</v>
      </c>
      <c r="S70" s="10">
        <f t="shared" ref="S70:S133" si="15">G70/$D70</f>
        <v>0</v>
      </c>
      <c r="T70">
        <f>_xlfn.T.TEST(normalized!G70:I70,normalized!$D70:$F70,2,3)</f>
        <v>3.0758823417267062E-2</v>
      </c>
      <c r="U70">
        <f>_xlfn.T.TEST(normalized!J70:L70,normalized!$D70:$F70,2,3)</f>
        <v>0.46402739315782798</v>
      </c>
      <c r="V70">
        <f>_xlfn.T.TEST(normalized!M70:O70,normalized!$D70:$F70,2,3)</f>
        <v>3.0758823417267062E-2</v>
      </c>
    </row>
    <row r="71" spans="1:22" x14ac:dyDescent="0.3">
      <c r="A71" t="s">
        <v>1265</v>
      </c>
      <c r="B71" t="s">
        <v>1409</v>
      </c>
      <c r="C71" t="s">
        <v>869</v>
      </c>
      <c r="D71">
        <f>AVERAGE(normalized!D71:F71)</f>
        <v>8.2816488418079094E-5</v>
      </c>
      <c r="E71">
        <f>AVERAGE(normalized!G71:I71)</f>
        <v>8.5325770308123251E-5</v>
      </c>
      <c r="F71">
        <f>AVERAGE(normalized!J71:L71)</f>
        <v>0</v>
      </c>
      <c r="G71">
        <f>AVERAGE(normalized!M71:O71)</f>
        <v>0</v>
      </c>
      <c r="H71">
        <f>_xlfn.STDEV.S(normalized!D71:F71)</f>
        <v>5.0391031623394E-5</v>
      </c>
      <c r="I71">
        <f>_xlfn.STDEV.S(normalized!G71:I71)</f>
        <v>2.0130482476751783E-5</v>
      </c>
      <c r="J71">
        <f>_xlfn.STDEV.S(normalized!J71:L71)</f>
        <v>0</v>
      </c>
      <c r="K71">
        <f>_xlfn.STDEV.S(normalized!M71:O71)</f>
        <v>0</v>
      </c>
      <c r="L71" s="9">
        <f t="shared" si="9"/>
        <v>0.60846617124125102</v>
      </c>
      <c r="M71" s="9">
        <f t="shared" si="10"/>
        <v>0.2359250013689628</v>
      </c>
      <c r="N71" s="9" t="e">
        <f t="shared" si="11"/>
        <v>#DIV/0!</v>
      </c>
      <c r="O71" s="9" t="e">
        <f t="shared" si="12"/>
        <v>#DIV/0!</v>
      </c>
      <c r="Q71" s="10">
        <f t="shared" si="13"/>
        <v>1.0302993031698791</v>
      </c>
      <c r="R71" s="10">
        <f t="shared" si="14"/>
        <v>0</v>
      </c>
      <c r="S71" s="10">
        <f t="shared" si="15"/>
        <v>0</v>
      </c>
      <c r="T71">
        <f>_xlfn.T.TEST(normalized!G71:I71,normalized!$D71:$F71,2,3)</f>
        <v>0.94187296056512837</v>
      </c>
      <c r="U71">
        <f>_xlfn.T.TEST(normalized!J71:L71,normalized!$D71:$F71,2,3)</f>
        <v>0.10443318119848954</v>
      </c>
      <c r="V71">
        <f>_xlfn.T.TEST(normalized!M71:O71,normalized!$D71:$F71,2,3)</f>
        <v>0.10443318119848954</v>
      </c>
    </row>
    <row r="72" spans="1:22" x14ac:dyDescent="0.3">
      <c r="A72" t="s">
        <v>1265</v>
      </c>
      <c r="B72" t="s">
        <v>1409</v>
      </c>
      <c r="C72" t="s">
        <v>869</v>
      </c>
      <c r="D72">
        <f>AVERAGE(normalized!D72:F72)</f>
        <v>9.113809081920904E-5</v>
      </c>
      <c r="E72">
        <f>AVERAGE(normalized!G72:I72)</f>
        <v>1.1022425420168067E-4</v>
      </c>
      <c r="F72">
        <f>AVERAGE(normalized!J72:L72)</f>
        <v>0</v>
      </c>
      <c r="G72">
        <f>AVERAGE(normalized!M72:O72)</f>
        <v>0</v>
      </c>
      <c r="H72">
        <f>_xlfn.STDEV.S(normalized!D72:F72)</f>
        <v>2.6273218079656419E-5</v>
      </c>
      <c r="I72">
        <f>_xlfn.STDEV.S(normalized!G72:I72)</f>
        <v>4.8311336617403079E-5</v>
      </c>
      <c r="J72">
        <f>_xlfn.STDEV.S(normalized!J72:L72)</f>
        <v>0</v>
      </c>
      <c r="K72">
        <f>_xlfn.STDEV.S(normalized!M72:O72)</f>
        <v>0</v>
      </c>
      <c r="L72" s="9">
        <f t="shared" si="9"/>
        <v>0.28827922379649906</v>
      </c>
      <c r="M72" s="9">
        <f t="shared" si="10"/>
        <v>0.43830041733833242</v>
      </c>
      <c r="N72" s="9" t="e">
        <f t="shared" si="11"/>
        <v>#DIV/0!</v>
      </c>
      <c r="O72" s="9" t="e">
        <f t="shared" si="12"/>
        <v>#DIV/0!</v>
      </c>
      <c r="Q72" s="10">
        <f t="shared" si="13"/>
        <v>1.209420267759755</v>
      </c>
      <c r="R72" s="10">
        <f t="shared" si="14"/>
        <v>0</v>
      </c>
      <c r="S72" s="10">
        <f t="shared" si="15"/>
        <v>0</v>
      </c>
      <c r="T72">
        <f>_xlfn.T.TEST(normalized!G72:I72,normalized!$D72:$F72,2,3)</f>
        <v>0.58902448115955219</v>
      </c>
      <c r="U72">
        <f>_xlfn.T.TEST(normalized!J72:L72,normalized!$D72:$F72,2,3)</f>
        <v>2.660125611349367E-2</v>
      </c>
      <c r="V72">
        <f>_xlfn.T.TEST(normalized!M72:O72,normalized!$D72:$F72,2,3)</f>
        <v>2.660125611349367E-2</v>
      </c>
    </row>
    <row r="73" spans="1:22" x14ac:dyDescent="0.3">
      <c r="A73" t="s">
        <v>1271</v>
      </c>
      <c r="B73" t="s">
        <v>1410</v>
      </c>
      <c r="C73" t="s">
        <v>869</v>
      </c>
      <c r="D73">
        <f>AVERAGE(normalized!D73:F73)</f>
        <v>4.3195498305084745E-5</v>
      </c>
      <c r="E73">
        <f>AVERAGE(normalized!G73:I73)</f>
        <v>0</v>
      </c>
      <c r="F73">
        <f>AVERAGE(normalized!J73:L73)</f>
        <v>9.7342935436273232E-5</v>
      </c>
      <c r="G73">
        <f>AVERAGE(normalized!M73:O73)</f>
        <v>0</v>
      </c>
      <c r="H73">
        <f>_xlfn.STDEV.S(normalized!D73:F73)</f>
        <v>1.4479017254640526E-5</v>
      </c>
      <c r="I73">
        <f>_xlfn.STDEV.S(normalized!G73:I73)</f>
        <v>0</v>
      </c>
      <c r="J73">
        <f>_xlfn.STDEV.S(normalized!J73:L73)</f>
        <v>1.7920940321798207E-5</v>
      </c>
      <c r="K73">
        <f>_xlfn.STDEV.S(normalized!M73:O73)</f>
        <v>0</v>
      </c>
      <c r="L73" s="9">
        <f t="shared" si="9"/>
        <v>0.33519736599348671</v>
      </c>
      <c r="M73" s="9" t="e">
        <f t="shared" si="10"/>
        <v>#DIV/0!</v>
      </c>
      <c r="N73" s="9">
        <f t="shared" si="11"/>
        <v>0.18410108798835612</v>
      </c>
      <c r="O73" s="9" t="e">
        <f t="shared" si="12"/>
        <v>#DIV/0!</v>
      </c>
      <c r="Q73" s="10">
        <f t="shared" si="13"/>
        <v>0</v>
      </c>
      <c r="R73" s="10">
        <f t="shared" si="14"/>
        <v>2.2535435231873349</v>
      </c>
      <c r="S73" s="10">
        <f t="shared" si="15"/>
        <v>0</v>
      </c>
      <c r="T73">
        <f>_xlfn.T.TEST(normalized!G73:I73,normalized!$D73:$F73,2,3)</f>
        <v>3.5471668479636016E-2</v>
      </c>
      <c r="U73">
        <f>_xlfn.T.TEST(normalized!J73:L73,normalized!$D73:$F73,2,3)</f>
        <v>1.6593608215817995E-2</v>
      </c>
      <c r="V73">
        <f>_xlfn.T.TEST(normalized!M73:O73,normalized!$D73:$F73,2,3)</f>
        <v>3.5471668479636016E-2</v>
      </c>
    </row>
    <row r="74" spans="1:22" x14ac:dyDescent="0.3">
      <c r="A74" t="s">
        <v>1276</v>
      </c>
      <c r="B74" t="s">
        <v>1411</v>
      </c>
      <c r="C74" t="s">
        <v>869</v>
      </c>
      <c r="D74">
        <f>AVERAGE(normalized!D74:F74)</f>
        <v>2.3777961751412428E-4</v>
      </c>
      <c r="E74">
        <f>AVERAGE(normalized!G74:I74)</f>
        <v>3.4272035480859014E-4</v>
      </c>
      <c r="F74">
        <f>AVERAGE(normalized!J74:L74)</f>
        <v>0</v>
      </c>
      <c r="G74">
        <f>AVERAGE(normalized!M74:O74)</f>
        <v>0</v>
      </c>
      <c r="H74">
        <f>_xlfn.STDEV.S(normalized!D74:F74)</f>
        <v>3.9193955075010441E-5</v>
      </c>
      <c r="I74">
        <f>_xlfn.STDEV.S(normalized!G74:I74)</f>
        <v>5.489301185711449E-5</v>
      </c>
      <c r="J74">
        <f>_xlfn.STDEV.S(normalized!J74:L74)</f>
        <v>0</v>
      </c>
      <c r="K74">
        <f>_xlfn.STDEV.S(normalized!M74:O74)</f>
        <v>0</v>
      </c>
      <c r="L74" s="9">
        <f t="shared" si="9"/>
        <v>0.16483311515412918</v>
      </c>
      <c r="M74" s="9">
        <f t="shared" si="10"/>
        <v>0.16016851957267705</v>
      </c>
      <c r="N74" s="9" t="e">
        <f t="shared" si="11"/>
        <v>#DIV/0!</v>
      </c>
      <c r="O74" s="9" t="e">
        <f t="shared" si="12"/>
        <v>#DIV/0!</v>
      </c>
      <c r="Q74" s="10">
        <f t="shared" si="13"/>
        <v>1.4413361346593649</v>
      </c>
      <c r="R74" s="10">
        <f t="shared" si="14"/>
        <v>0</v>
      </c>
      <c r="S74" s="10">
        <f t="shared" si="15"/>
        <v>0</v>
      </c>
      <c r="T74">
        <f>_xlfn.T.TEST(normalized!G74:I74,normalized!$D74:$F74,2,3)</f>
        <v>6.0537681374621462E-2</v>
      </c>
      <c r="U74">
        <f>_xlfn.T.TEST(normalized!J74:L74,normalized!$D74:$F74,2,3)</f>
        <v>8.9354457048268065E-3</v>
      </c>
      <c r="V74">
        <f>_xlfn.T.TEST(normalized!M74:O74,normalized!$D74:$F74,2,3)</f>
        <v>8.9354457048268065E-3</v>
      </c>
    </row>
    <row r="75" spans="1:22" x14ac:dyDescent="0.3">
      <c r="A75" t="s">
        <v>1281</v>
      </c>
      <c r="B75" t="s">
        <v>1412</v>
      </c>
      <c r="C75" t="s">
        <v>869</v>
      </c>
      <c r="D75">
        <f>AVERAGE(normalized!D75:F75)</f>
        <v>1.5004171059322032E-4</v>
      </c>
      <c r="E75">
        <f>AVERAGE(normalized!G75:I75)</f>
        <v>2.4508574813258635E-4</v>
      </c>
      <c r="F75">
        <f>AVERAGE(normalized!J75:L75)</f>
        <v>0</v>
      </c>
      <c r="G75">
        <f>AVERAGE(normalized!M75:O75)</f>
        <v>0</v>
      </c>
      <c r="H75">
        <f>_xlfn.STDEV.S(normalized!D75:F75)</f>
        <v>6.0044299405843322E-5</v>
      </c>
      <c r="I75">
        <f>_xlfn.STDEV.S(normalized!G75:I75)</f>
        <v>1.4082951376798272E-4</v>
      </c>
      <c r="J75">
        <f>_xlfn.STDEV.S(normalized!J75:L75)</f>
        <v>0</v>
      </c>
      <c r="K75">
        <f>_xlfn.STDEV.S(normalized!M75:O75)</f>
        <v>0</v>
      </c>
      <c r="L75" s="9">
        <f t="shared" si="9"/>
        <v>0.40018404994481876</v>
      </c>
      <c r="M75" s="9">
        <f t="shared" si="10"/>
        <v>0.57461323165881051</v>
      </c>
      <c r="N75" s="9" t="e">
        <f t="shared" si="11"/>
        <v>#DIV/0!</v>
      </c>
      <c r="O75" s="9" t="e">
        <f t="shared" si="12"/>
        <v>#DIV/0!</v>
      </c>
      <c r="Q75" s="10">
        <f t="shared" si="13"/>
        <v>1.6334507728790226</v>
      </c>
      <c r="R75" s="10">
        <f t="shared" si="14"/>
        <v>0</v>
      </c>
      <c r="S75" s="10">
        <f t="shared" si="15"/>
        <v>0</v>
      </c>
      <c r="T75">
        <f>_xlfn.T.TEST(normalized!G75:I75,normalized!$D75:$F75,2,3)</f>
        <v>0.36872484442801368</v>
      </c>
      <c r="U75">
        <f>_xlfn.T.TEST(normalized!J75:L75,normalized!$D75:$F75,2,3)</f>
        <v>4.9455789027121035E-2</v>
      </c>
      <c r="V75">
        <f>_xlfn.T.TEST(normalized!M75:O75,normalized!$D75:$F75,2,3)</f>
        <v>4.9455789027121035E-2</v>
      </c>
    </row>
    <row r="76" spans="1:22" x14ac:dyDescent="0.3">
      <c r="A76" t="s">
        <v>1286</v>
      </c>
      <c r="B76" t="s">
        <v>1413</v>
      </c>
      <c r="C76" t="s">
        <v>869</v>
      </c>
      <c r="D76">
        <f>AVERAGE(normalized!D76:F76)</f>
        <v>3.1580173093220337E-4</v>
      </c>
      <c r="E76">
        <f>AVERAGE(normalized!G76:I76)</f>
        <v>6.512361286181139E-4</v>
      </c>
      <c r="F76">
        <f>AVERAGE(normalized!J76:L76)</f>
        <v>0</v>
      </c>
      <c r="G76">
        <f>AVERAGE(normalized!M76:O76)</f>
        <v>0</v>
      </c>
      <c r="H76">
        <f>_xlfn.STDEV.S(normalized!D76:F76)</f>
        <v>2.168353073596631E-4</v>
      </c>
      <c r="I76">
        <f>_xlfn.STDEV.S(normalized!G76:I76)</f>
        <v>2.5661156628688464E-4</v>
      </c>
      <c r="J76">
        <f>_xlfn.STDEV.S(normalized!J76:L76)</f>
        <v>0</v>
      </c>
      <c r="K76">
        <f>_xlfn.STDEV.S(normalized!M76:O76)</f>
        <v>0</v>
      </c>
      <c r="L76" s="9">
        <f t="shared" si="9"/>
        <v>0.68661848913745671</v>
      </c>
      <c r="M76" s="9">
        <f t="shared" si="10"/>
        <v>0.39403766930345191</v>
      </c>
      <c r="N76" s="9" t="e">
        <f t="shared" si="11"/>
        <v>#DIV/0!</v>
      </c>
      <c r="O76" s="9" t="e">
        <f t="shared" si="12"/>
        <v>#DIV/0!</v>
      </c>
      <c r="Q76" s="10">
        <f t="shared" si="13"/>
        <v>2.0621676983712351</v>
      </c>
      <c r="R76" s="10">
        <f t="shared" si="14"/>
        <v>0</v>
      </c>
      <c r="S76" s="10">
        <f t="shared" si="15"/>
        <v>0</v>
      </c>
      <c r="T76">
        <f>_xlfn.T.TEST(normalized!G76:I76,normalized!$D76:$F76,2,3)</f>
        <v>0.16079248898801846</v>
      </c>
      <c r="U76">
        <f>_xlfn.T.TEST(normalized!J76:L76,normalized!$D76:$F76,2,3)</f>
        <v>0.1277252473376369</v>
      </c>
      <c r="V76">
        <f>_xlfn.T.TEST(normalized!M76:O76,normalized!$D76:$F76,2,3)</f>
        <v>0.1277252473376369</v>
      </c>
    </row>
    <row r="77" spans="1:22" x14ac:dyDescent="0.3">
      <c r="A77" t="s">
        <v>1291</v>
      </c>
      <c r="B77" t="s">
        <v>1414</v>
      </c>
      <c r="C77" t="s">
        <v>869</v>
      </c>
      <c r="D77">
        <f>AVERAGE(normalized!D77:F77)</f>
        <v>5.1777965536723161E-5</v>
      </c>
      <c r="E77">
        <f>AVERAGE(normalized!G77:I77)</f>
        <v>4.1556943277310929E-5</v>
      </c>
      <c r="F77">
        <f>AVERAGE(normalized!J77:L77)</f>
        <v>0</v>
      </c>
      <c r="G77">
        <f>AVERAGE(normalized!M77:O77)</f>
        <v>0</v>
      </c>
      <c r="H77">
        <f>_xlfn.STDEV.S(normalized!D77:F77)</f>
        <v>8.6899534546648257E-6</v>
      </c>
      <c r="I77">
        <f>_xlfn.STDEV.S(normalized!G77:I77)</f>
        <v>2.2627793574330566E-5</v>
      </c>
      <c r="J77">
        <f>_xlfn.STDEV.S(normalized!J77:L77)</f>
        <v>0</v>
      </c>
      <c r="K77">
        <f>_xlfn.STDEV.S(normalized!M77:O77)</f>
        <v>0</v>
      </c>
      <c r="L77" s="9">
        <f t="shared" si="9"/>
        <v>0.16783111048466237</v>
      </c>
      <c r="M77" s="9">
        <f t="shared" si="10"/>
        <v>0.54450091344145579</v>
      </c>
      <c r="N77" s="9" t="e">
        <f t="shared" si="11"/>
        <v>#DIV/0!</v>
      </c>
      <c r="O77" s="9" t="e">
        <f t="shared" si="12"/>
        <v>#DIV/0!</v>
      </c>
      <c r="Q77" s="10">
        <f t="shared" si="13"/>
        <v>0.80259899836807913</v>
      </c>
      <c r="R77" s="10">
        <f t="shared" si="14"/>
        <v>0</v>
      </c>
      <c r="S77" s="10">
        <f t="shared" si="15"/>
        <v>0</v>
      </c>
      <c r="T77">
        <f>_xlfn.T.TEST(normalized!G77:I77,normalized!$D77:$F77,2,3)</f>
        <v>0.52585582782081819</v>
      </c>
      <c r="U77">
        <f>_xlfn.T.TEST(normalized!J77:L77,normalized!$D77:$F77,2,3)</f>
        <v>9.258897062540487E-3</v>
      </c>
      <c r="V77">
        <f>_xlfn.T.TEST(normalized!M77:O77,normalized!$D77:$F77,2,3)</f>
        <v>9.258897062540487E-3</v>
      </c>
    </row>
    <row r="78" spans="1:22" x14ac:dyDescent="0.3">
      <c r="A78" t="s">
        <v>1296</v>
      </c>
      <c r="B78" t="s">
        <v>1415</v>
      </c>
      <c r="C78" t="s">
        <v>869</v>
      </c>
      <c r="D78">
        <f>AVERAGE(normalized!D78:F78)</f>
        <v>6.1429199293785316E-5</v>
      </c>
      <c r="E78">
        <f>AVERAGE(normalized!G78:I78)</f>
        <v>1.4346849206349206E-4</v>
      </c>
      <c r="F78">
        <f>AVERAGE(normalized!J78:L78)</f>
        <v>0</v>
      </c>
      <c r="G78">
        <f>AVERAGE(normalized!M78:O78)</f>
        <v>0</v>
      </c>
      <c r="H78">
        <f>_xlfn.STDEV.S(normalized!D78:F78)</f>
        <v>4.3053940830124944E-5</v>
      </c>
      <c r="I78">
        <f>_xlfn.STDEV.S(normalized!G78:I78)</f>
        <v>3.227011328215918E-5</v>
      </c>
      <c r="J78">
        <f>_xlfn.STDEV.S(normalized!J78:L78)</f>
        <v>0</v>
      </c>
      <c r="K78">
        <f>_xlfn.STDEV.S(normalized!M78:O78)</f>
        <v>0</v>
      </c>
      <c r="L78" s="9">
        <f t="shared" si="9"/>
        <v>0.70087094289182172</v>
      </c>
      <c r="M78" s="9">
        <f t="shared" si="10"/>
        <v>0.22492822513167576</v>
      </c>
      <c r="N78" s="9" t="e">
        <f t="shared" si="11"/>
        <v>#DIV/0!</v>
      </c>
      <c r="O78" s="9" t="e">
        <f t="shared" si="12"/>
        <v>#DIV/0!</v>
      </c>
      <c r="Q78" s="10">
        <f t="shared" si="13"/>
        <v>2.3355097203424973</v>
      </c>
      <c r="R78" s="10">
        <f t="shared" si="14"/>
        <v>0</v>
      </c>
      <c r="S78" s="10">
        <f t="shared" si="15"/>
        <v>0</v>
      </c>
      <c r="T78">
        <f>_xlfn.T.TEST(normalized!G78:I78,normalized!$D78:$F78,2,3)</f>
        <v>6.2199888447505999E-2</v>
      </c>
      <c r="U78">
        <f>_xlfn.T.TEST(normalized!J78:L78,normalized!$D78:$F78,2,3)</f>
        <v>0.13206740579902709</v>
      </c>
      <c r="V78">
        <f>_xlfn.T.TEST(normalized!M78:O78,normalized!$D78:$F78,2,3)</f>
        <v>0.13206740579902709</v>
      </c>
    </row>
    <row r="79" spans="1:22" x14ac:dyDescent="0.3">
      <c r="A79" t="s">
        <v>1301</v>
      </c>
      <c r="B79" t="s">
        <v>1416</v>
      </c>
      <c r="C79" t="s">
        <v>869</v>
      </c>
      <c r="D79">
        <f>AVERAGE(normalized!D79:F79)</f>
        <v>2.4680956073446324E-5</v>
      </c>
      <c r="E79">
        <f>AVERAGE(normalized!G79:I79)</f>
        <v>1.440095693277311E-4</v>
      </c>
      <c r="F79">
        <f>AVERAGE(normalized!J79:L79)</f>
        <v>0</v>
      </c>
      <c r="G79">
        <f>AVERAGE(normalized!M79:O79)</f>
        <v>0</v>
      </c>
      <c r="H79">
        <f>_xlfn.STDEV.S(normalized!D79:F79)</f>
        <v>1.9053049413855137E-5</v>
      </c>
      <c r="I79">
        <f>_xlfn.STDEV.S(normalized!G79:I79)</f>
        <v>5.5269571478289667E-5</v>
      </c>
      <c r="J79">
        <f>_xlfn.STDEV.S(normalized!J79:L79)</f>
        <v>0</v>
      </c>
      <c r="K79">
        <f>_xlfn.STDEV.S(normalized!M79:O79)</f>
        <v>0</v>
      </c>
      <c r="L79" s="9">
        <f t="shared" si="9"/>
        <v>0.77197371759653499</v>
      </c>
      <c r="M79" s="9">
        <f t="shared" si="10"/>
        <v>0.3837909642831403</v>
      </c>
      <c r="N79" s="9" t="e">
        <f t="shared" si="11"/>
        <v>#DIV/0!</v>
      </c>
      <c r="O79" s="9" t="e">
        <f t="shared" si="12"/>
        <v>#DIV/0!</v>
      </c>
      <c r="Q79" s="10">
        <f t="shared" si="13"/>
        <v>5.8348456558645108</v>
      </c>
      <c r="R79" s="10">
        <f t="shared" si="14"/>
        <v>0</v>
      </c>
      <c r="S79" s="10">
        <f t="shared" si="15"/>
        <v>0</v>
      </c>
      <c r="T79">
        <f>_xlfn.T.TEST(normalized!G79:I79,normalized!$D79:$F79,2,3)</f>
        <v>5.2215554743119404E-2</v>
      </c>
      <c r="U79">
        <f>_xlfn.T.TEST(normalized!J79:L79,normalized!$D79:$F79,2,3)</f>
        <v>0.15402826661885782</v>
      </c>
      <c r="V79">
        <f>_xlfn.T.TEST(normalized!M79:O79,normalized!$D79:$F79,2,3)</f>
        <v>0.15402826661885782</v>
      </c>
    </row>
    <row r="80" spans="1:22" x14ac:dyDescent="0.3">
      <c r="A80" t="s">
        <v>1306</v>
      </c>
      <c r="B80" t="s">
        <v>1417</v>
      </c>
      <c r="C80" t="s">
        <v>869</v>
      </c>
      <c r="D80">
        <f>AVERAGE(normalized!D80:F80)</f>
        <v>8.0485178290960453E-4</v>
      </c>
      <c r="E80">
        <f>AVERAGE(normalized!G80:I80)</f>
        <v>1.1694478396358542E-3</v>
      </c>
      <c r="F80">
        <f>AVERAGE(normalized!J80:L80)</f>
        <v>0</v>
      </c>
      <c r="G80">
        <f>AVERAGE(normalized!M80:O80)</f>
        <v>0</v>
      </c>
      <c r="H80">
        <f>_xlfn.STDEV.S(normalized!D80:F80)</f>
        <v>1.507228073766762E-4</v>
      </c>
      <c r="I80">
        <f>_xlfn.STDEV.S(normalized!G80:I80)</f>
        <v>2.9006812697633802E-4</v>
      </c>
      <c r="J80">
        <f>_xlfn.STDEV.S(normalized!J80:L80)</f>
        <v>0</v>
      </c>
      <c r="K80">
        <f>_xlfn.STDEV.S(normalized!M80:O80)</f>
        <v>0</v>
      </c>
      <c r="L80" s="9">
        <f t="shared" si="9"/>
        <v>0.18726778094694779</v>
      </c>
      <c r="M80" s="9">
        <f t="shared" si="10"/>
        <v>0.24803853335319359</v>
      </c>
      <c r="N80" s="9" t="e">
        <f t="shared" si="11"/>
        <v>#DIV/0!</v>
      </c>
      <c r="O80" s="9" t="e">
        <f t="shared" si="12"/>
        <v>#DIV/0!</v>
      </c>
      <c r="Q80" s="10">
        <f t="shared" si="13"/>
        <v>1.4529977624056511</v>
      </c>
      <c r="R80" s="10">
        <f t="shared" si="14"/>
        <v>0</v>
      </c>
      <c r="S80" s="10">
        <f t="shared" si="15"/>
        <v>0</v>
      </c>
      <c r="T80">
        <f>_xlfn.T.TEST(normalized!G80:I80,normalized!$D80:$F80,2,3)</f>
        <v>0.14869537887735979</v>
      </c>
      <c r="U80">
        <f>_xlfn.T.TEST(normalized!J80:L80,normalized!$D80:$F80,2,3)</f>
        <v>1.1488679037085272E-2</v>
      </c>
      <c r="V80">
        <f>_xlfn.T.TEST(normalized!M80:O80,normalized!$D80:$F80,2,3)</f>
        <v>1.1488679037085272E-2</v>
      </c>
    </row>
    <row r="81" spans="1:22" x14ac:dyDescent="0.3">
      <c r="A81" t="s">
        <v>1306</v>
      </c>
      <c r="B81" t="s">
        <v>1417</v>
      </c>
      <c r="C81" t="s">
        <v>869</v>
      </c>
      <c r="D81">
        <f>AVERAGE(normalized!D81:F81)</f>
        <v>1.0826380734463277E-3</v>
      </c>
      <c r="E81">
        <f>AVERAGE(normalized!G81:I81)</f>
        <v>1.0772083508403362E-3</v>
      </c>
      <c r="F81">
        <f>AVERAGE(normalized!J81:L81)</f>
        <v>0</v>
      </c>
      <c r="G81">
        <f>AVERAGE(normalized!M81:O81)</f>
        <v>0</v>
      </c>
      <c r="H81">
        <f>_xlfn.STDEV.S(normalized!D81:F81)</f>
        <v>1.1966358730865255E-4</v>
      </c>
      <c r="I81">
        <f>_xlfn.STDEV.S(normalized!G81:I81)</f>
        <v>1.2682627803163731E-4</v>
      </c>
      <c r="J81">
        <f>_xlfn.STDEV.S(normalized!J81:L81)</f>
        <v>0</v>
      </c>
      <c r="K81">
        <f>_xlfn.STDEV.S(normalized!M81:O81)</f>
        <v>0</v>
      </c>
      <c r="L81" s="9">
        <f t="shared" si="9"/>
        <v>0.11052963150254934</v>
      </c>
      <c r="M81" s="9">
        <f t="shared" si="10"/>
        <v>0.11773607021584954</v>
      </c>
      <c r="N81" s="9" t="e">
        <f t="shared" si="11"/>
        <v>#DIV/0!</v>
      </c>
      <c r="O81" s="9" t="e">
        <f t="shared" si="12"/>
        <v>#DIV/0!</v>
      </c>
      <c r="Q81" s="10">
        <f t="shared" si="13"/>
        <v>0.99498472967174778</v>
      </c>
      <c r="R81" s="10">
        <f t="shared" si="14"/>
        <v>0</v>
      </c>
      <c r="S81" s="10">
        <f t="shared" si="15"/>
        <v>0</v>
      </c>
      <c r="T81">
        <f>_xlfn.T.TEST(normalized!G81:I81,normalized!$D81:$F81,2,3)</f>
        <v>0.95958152006462705</v>
      </c>
      <c r="U81">
        <f>_xlfn.T.TEST(normalized!J81:L81,normalized!$D81:$F81,2,3)</f>
        <v>4.0475590837931435E-3</v>
      </c>
      <c r="V81">
        <f>_xlfn.T.TEST(normalized!M81:O81,normalized!$D81:$F81,2,3)</f>
        <v>4.0475590837931435E-3</v>
      </c>
    </row>
    <row r="82" spans="1:22" x14ac:dyDescent="0.3">
      <c r="A82" t="s">
        <v>1312</v>
      </c>
      <c r="B82" t="s">
        <v>1418</v>
      </c>
      <c r="C82" t="s">
        <v>869</v>
      </c>
      <c r="D82">
        <f>AVERAGE(normalized!D82:F82)</f>
        <v>1.1049847500000001E-3</v>
      </c>
      <c r="E82">
        <f>AVERAGE(normalized!G82:I82)</f>
        <v>1.3524266328197945E-3</v>
      </c>
      <c r="F82">
        <f>AVERAGE(normalized!J82:L82)</f>
        <v>0</v>
      </c>
      <c r="G82">
        <f>AVERAGE(normalized!M82:O82)</f>
        <v>0</v>
      </c>
      <c r="H82">
        <f>_xlfn.STDEV.S(normalized!D82:F82)</f>
        <v>2.3450647601971992E-4</v>
      </c>
      <c r="I82">
        <f>_xlfn.STDEV.S(normalized!G82:I82)</f>
        <v>1.73671447497323E-4</v>
      </c>
      <c r="J82">
        <f>_xlfn.STDEV.S(normalized!J82:L82)</f>
        <v>0</v>
      </c>
      <c r="K82">
        <f>_xlfn.STDEV.S(normalized!M82:O82)</f>
        <v>0</v>
      </c>
      <c r="L82" s="9">
        <f t="shared" si="9"/>
        <v>0.21222598413210672</v>
      </c>
      <c r="M82" s="9">
        <f t="shared" si="10"/>
        <v>0.12841469051464918</v>
      </c>
      <c r="N82" s="9" t="e">
        <f t="shared" si="11"/>
        <v>#DIV/0!</v>
      </c>
      <c r="O82" s="9" t="e">
        <f t="shared" si="12"/>
        <v>#DIV/0!</v>
      </c>
      <c r="Q82" s="10">
        <f t="shared" si="13"/>
        <v>1.2239323961889921</v>
      </c>
      <c r="R82" s="10">
        <f t="shared" si="14"/>
        <v>0</v>
      </c>
      <c r="S82" s="10">
        <f t="shared" si="15"/>
        <v>0</v>
      </c>
      <c r="T82">
        <f>_xlfn.T.TEST(normalized!G82:I82,normalized!$D82:$F82,2,3)</f>
        <v>0.22166370809697936</v>
      </c>
      <c r="U82">
        <f>_xlfn.T.TEST(normalized!J82:L82,normalized!$D82:$F82,2,3)</f>
        <v>1.4683434678180762E-2</v>
      </c>
      <c r="V82">
        <f>_xlfn.T.TEST(normalized!M82:O82,normalized!$D82:$F82,2,3)</f>
        <v>1.4683434678180762E-2</v>
      </c>
    </row>
    <row r="83" spans="1:22" x14ac:dyDescent="0.3">
      <c r="A83" t="s">
        <v>592</v>
      </c>
      <c r="B83" t="s">
        <v>1419</v>
      </c>
      <c r="C83" t="s">
        <v>594</v>
      </c>
      <c r="D83">
        <f>AVERAGE(normalized!D83:F83)</f>
        <v>7.7525707627118648E-6</v>
      </c>
      <c r="E83">
        <f>AVERAGE(normalized!G83:I83)</f>
        <v>3.3988718487394953E-5</v>
      </c>
      <c r="F83">
        <f>AVERAGE(normalized!J83:L83)</f>
        <v>3.9002381099992977E-5</v>
      </c>
      <c r="G83">
        <f>AVERAGE(normalized!M83:O83)</f>
        <v>5.7284030428108223E-5</v>
      </c>
      <c r="H83">
        <f>_xlfn.STDEV.S(normalized!D83:F83)</f>
        <v>9.8127977455682203E-7</v>
      </c>
      <c r="I83">
        <f>_xlfn.STDEV.S(normalized!G83:I83)</f>
        <v>1.6374018483786319E-5</v>
      </c>
      <c r="J83">
        <f>_xlfn.STDEV.S(normalized!J83:L83)</f>
        <v>1.2145755339801931E-5</v>
      </c>
      <c r="K83">
        <f>_xlfn.STDEV.S(normalized!M83:O83)</f>
        <v>4.0581454411611648E-5</v>
      </c>
      <c r="L83" s="9">
        <f t="shared" si="9"/>
        <v>0.12657475882407404</v>
      </c>
      <c r="M83" s="9">
        <f t="shared" si="10"/>
        <v>0.48174862755884085</v>
      </c>
      <c r="N83" s="9">
        <f t="shared" si="11"/>
        <v>0.3114106112819896</v>
      </c>
      <c r="O83" s="9">
        <f t="shared" si="12"/>
        <v>0.70842526456900756</v>
      </c>
      <c r="Q83" s="10">
        <f t="shared" si="13"/>
        <v>4.38418681076387</v>
      </c>
      <c r="R83" s="10">
        <f t="shared" si="14"/>
        <v>5.0308964979185644</v>
      </c>
      <c r="S83" s="10">
        <f t="shared" si="15"/>
        <v>7.389036770052023</v>
      </c>
      <c r="T83">
        <f>_xlfn.T.TEST(normalized!G83:I83,normalized!$D83:$F83,2,3)</f>
        <v>0.1084896531096074</v>
      </c>
      <c r="U83">
        <f>_xlfn.T.TEST(normalized!J83:L83,normalized!$D83:$F83,2,3)</f>
        <v>4.6020672855633951E-2</v>
      </c>
      <c r="V83">
        <f>_xlfn.T.TEST(normalized!M83:O83,normalized!$D83:$F83,2,3)</f>
        <v>0.16875724239092896</v>
      </c>
    </row>
    <row r="84" spans="1:22" x14ac:dyDescent="0.3">
      <c r="A84" t="s">
        <v>626</v>
      </c>
      <c r="B84" t="s">
        <v>1420</v>
      </c>
      <c r="C84" t="s">
        <v>594</v>
      </c>
      <c r="D84">
        <f>AVERAGE(normalized!D84:F84)</f>
        <v>1.0546093799435027E-4</v>
      </c>
      <c r="E84">
        <f>AVERAGE(normalized!G84:I84)</f>
        <v>3.0755073996265172E-4</v>
      </c>
      <c r="F84">
        <f>AVERAGE(normalized!J84:L84)</f>
        <v>1.9121358582664799E-4</v>
      </c>
      <c r="G84">
        <f>AVERAGE(normalized!M84:O84)</f>
        <v>3.8701602905965812E-4</v>
      </c>
      <c r="H84">
        <f>_xlfn.STDEV.S(normalized!D84:F84)</f>
        <v>6.2146529588802239E-5</v>
      </c>
      <c r="I84">
        <f>_xlfn.STDEV.S(normalized!G84:I84)</f>
        <v>1.0435875383403491E-4</v>
      </c>
      <c r="J84">
        <f>_xlfn.STDEV.S(normalized!J84:L84)</f>
        <v>2.2098755411834954E-5</v>
      </c>
      <c r="K84">
        <f>_xlfn.STDEV.S(normalized!M84:O84)</f>
        <v>2.6259244099180738E-4</v>
      </c>
      <c r="L84" s="9">
        <f t="shared" si="9"/>
        <v>0.5892848173997044</v>
      </c>
      <c r="M84" s="9">
        <f t="shared" si="10"/>
        <v>0.33932207038977702</v>
      </c>
      <c r="N84" s="9">
        <f t="shared" si="11"/>
        <v>0.11557105273821615</v>
      </c>
      <c r="O84" s="9">
        <f t="shared" si="12"/>
        <v>0.67850533640643873</v>
      </c>
      <c r="Q84" s="10">
        <f t="shared" si="13"/>
        <v>2.9162526506176891</v>
      </c>
      <c r="R84" s="10">
        <f t="shared" si="14"/>
        <v>1.8131223698853469</v>
      </c>
      <c r="S84" s="10">
        <f t="shared" si="15"/>
        <v>3.6697571292262854</v>
      </c>
      <c r="T84">
        <f>_xlfn.T.TEST(normalized!G84:I84,normalized!$D84:$F84,2,3)</f>
        <v>5.741490507665907E-2</v>
      </c>
      <c r="U84">
        <f>_xlfn.T.TEST(normalized!J84:L84,normalized!$D84:$F84,2,3)</f>
        <v>0.12746144925920283</v>
      </c>
      <c r="V84">
        <f>_xlfn.T.TEST(normalized!M84:O84,normalized!$D84:$F84,2,3)</f>
        <v>0.19962434939349122</v>
      </c>
    </row>
    <row r="85" spans="1:22" x14ac:dyDescent="0.3">
      <c r="A85" t="s">
        <v>626</v>
      </c>
      <c r="B85" t="s">
        <v>1420</v>
      </c>
      <c r="C85" t="s">
        <v>594</v>
      </c>
      <c r="D85">
        <f>AVERAGE(normalized!D85:F85)</f>
        <v>2.4660231398305083E-4</v>
      </c>
      <c r="E85">
        <f>AVERAGE(normalized!G85:I85)</f>
        <v>3.4575240662931844E-4</v>
      </c>
      <c r="F85">
        <f>AVERAGE(normalized!J85:L85)</f>
        <v>2.4471135806602274E-4</v>
      </c>
      <c r="G85">
        <f>AVERAGE(normalized!M85:O85)</f>
        <v>4.910736561783022E-4</v>
      </c>
      <c r="H85">
        <f>_xlfn.STDEV.S(normalized!D85:F85)</f>
        <v>1.9309045789190821E-4</v>
      </c>
      <c r="I85">
        <f>_xlfn.STDEV.S(normalized!G85:I85)</f>
        <v>5.3636835042468664E-5</v>
      </c>
      <c r="J85">
        <f>_xlfn.STDEV.S(normalized!J85:L85)</f>
        <v>3.9759113659217173E-5</v>
      </c>
      <c r="K85">
        <f>_xlfn.STDEV.S(normalized!M85:O85)</f>
        <v>8.6295808947892491E-5</v>
      </c>
      <c r="L85" s="9">
        <f t="shared" si="9"/>
        <v>0.78300343079984025</v>
      </c>
      <c r="M85" s="9">
        <f t="shared" si="10"/>
        <v>0.1551307641365828</v>
      </c>
      <c r="N85" s="9">
        <f t="shared" si="11"/>
        <v>0.16247351154207657</v>
      </c>
      <c r="O85" s="9">
        <f t="shared" si="12"/>
        <v>0.17572885016776313</v>
      </c>
      <c r="Q85" s="10">
        <f t="shared" si="13"/>
        <v>1.4020647294213235</v>
      </c>
      <c r="R85" s="10">
        <f t="shared" si="14"/>
        <v>0.99233196198978868</v>
      </c>
      <c r="S85" s="10">
        <f t="shared" si="15"/>
        <v>1.9913586707546227</v>
      </c>
      <c r="T85">
        <f>_xlfn.T.TEST(normalized!G85:I85,normalized!$D85:$F85,2,3)</f>
        <v>0.47120495774326732</v>
      </c>
      <c r="U85">
        <f>_xlfn.T.TEST(normalized!J85:L85,normalized!$D85:$F85,2,3)</f>
        <v>0.98814786550550404</v>
      </c>
      <c r="V85">
        <f>_xlfn.T.TEST(normalized!M85:O85,normalized!$D85:$F85,2,3)</f>
        <v>0.14666254824609937</v>
      </c>
    </row>
    <row r="86" spans="1:22" x14ac:dyDescent="0.3">
      <c r="A86" t="s">
        <v>638</v>
      </c>
      <c r="B86" t="s">
        <v>1421</v>
      </c>
      <c r="C86" t="s">
        <v>594</v>
      </c>
      <c r="D86">
        <f>AVERAGE(normalized!D86:F86)</f>
        <v>1.1449073361581921E-4</v>
      </c>
      <c r="E86">
        <f>AVERAGE(normalized!G86:I86)</f>
        <v>1.3679854225023344E-4</v>
      </c>
      <c r="F86">
        <f>AVERAGE(normalized!J86:L86)</f>
        <v>2.284947326273936E-4</v>
      </c>
      <c r="G86">
        <f>AVERAGE(normalized!M86:O86)</f>
        <v>2.4176204888829629E-4</v>
      </c>
      <c r="H86">
        <f>_xlfn.STDEV.S(normalized!D86:F86)</f>
        <v>8.046971403527953E-5</v>
      </c>
      <c r="I86">
        <f>_xlfn.STDEV.S(normalized!G86:I86)</f>
        <v>1.7690232809230947E-5</v>
      </c>
      <c r="J86">
        <f>_xlfn.STDEV.S(normalized!J86:L86)</f>
        <v>7.0127688438424691E-5</v>
      </c>
      <c r="K86">
        <f>_xlfn.STDEV.S(normalized!M86:O86)</f>
        <v>1.4736523996645957E-4</v>
      </c>
      <c r="L86" s="9">
        <f t="shared" si="9"/>
        <v>0.7028491432791466</v>
      </c>
      <c r="M86" s="9">
        <f t="shared" si="10"/>
        <v>0.12931594531812898</v>
      </c>
      <c r="N86" s="9">
        <f t="shared" si="11"/>
        <v>0.30691161950232754</v>
      </c>
      <c r="O86" s="9">
        <f t="shared" si="12"/>
        <v>0.60954662091959766</v>
      </c>
      <c r="Q86" s="10">
        <f t="shared" si="13"/>
        <v>1.194843791544471</v>
      </c>
      <c r="R86" s="10">
        <f t="shared" si="14"/>
        <v>1.9957486987036166</v>
      </c>
      <c r="S86" s="10">
        <f t="shared" si="15"/>
        <v>2.1116298345990505</v>
      </c>
      <c r="T86">
        <f>_xlfn.T.TEST(normalized!G86:I86,normalized!$D86:$F86,2,3)</f>
        <v>0.68162978099894878</v>
      </c>
      <c r="U86">
        <f>_xlfn.T.TEST(normalized!J86:L86,normalized!$D86:$F86,2,3)</f>
        <v>0.1393355470176573</v>
      </c>
      <c r="V86">
        <f>_xlfn.T.TEST(normalized!M86:O86,normalized!$D86:$F86,2,3)</f>
        <v>0.27807337136251492</v>
      </c>
    </row>
    <row r="87" spans="1:22" x14ac:dyDescent="0.3">
      <c r="A87" t="s">
        <v>649</v>
      </c>
      <c r="B87" t="s">
        <v>1422</v>
      </c>
      <c r="C87" t="s">
        <v>594</v>
      </c>
      <c r="D87">
        <f>AVERAGE(normalized!D87:F87)</f>
        <v>5.5292807189265541E-4</v>
      </c>
      <c r="E87">
        <f>AVERAGE(normalized!G87:I87)</f>
        <v>5.2278358543417366E-4</v>
      </c>
      <c r="F87">
        <f>AVERAGE(normalized!J87:L87)</f>
        <v>5.988359125138977E-4</v>
      </c>
      <c r="G87">
        <f>AVERAGE(normalized!M87:O87)</f>
        <v>6.9177435572665813E-4</v>
      </c>
      <c r="H87">
        <f>_xlfn.STDEV.S(normalized!D87:F87)</f>
        <v>2.2773072093931111E-4</v>
      </c>
      <c r="I87">
        <f>_xlfn.STDEV.S(normalized!G87:I87)</f>
        <v>3.1646486050320648E-4</v>
      </c>
      <c r="J87">
        <f>_xlfn.STDEV.S(normalized!J87:L87)</f>
        <v>2.1941599451372608E-4</v>
      </c>
      <c r="K87">
        <f>_xlfn.STDEV.S(normalized!M87:O87)</f>
        <v>3.148650635567123E-4</v>
      </c>
      <c r="L87" s="9">
        <f t="shared" si="9"/>
        <v>0.41186319254834725</v>
      </c>
      <c r="M87" s="9">
        <f t="shared" si="10"/>
        <v>0.60534582439190643</v>
      </c>
      <c r="N87" s="9">
        <f t="shared" si="11"/>
        <v>0.36640420176642946</v>
      </c>
      <c r="O87" s="9">
        <f t="shared" si="12"/>
        <v>0.45515573242949964</v>
      </c>
      <c r="Q87" s="10">
        <f t="shared" si="13"/>
        <v>0.94548208349180374</v>
      </c>
      <c r="R87" s="10">
        <f t="shared" si="14"/>
        <v>1.0830267858604126</v>
      </c>
      <c r="S87" s="10">
        <f t="shared" si="15"/>
        <v>1.2511109326729175</v>
      </c>
      <c r="T87">
        <f>_xlfn.T.TEST(normalized!G87:I87,normalized!$D87:$F87,2,3)</f>
        <v>0.90055417825592832</v>
      </c>
      <c r="U87">
        <f>_xlfn.T.TEST(normalized!J87:L87,normalized!$D87:$F87,2,3)</f>
        <v>0.81387832580342745</v>
      </c>
      <c r="V87">
        <f>_xlfn.T.TEST(normalized!M87:O87,normalized!$D87:$F87,2,3)</f>
        <v>0.57258092472797484</v>
      </c>
    </row>
    <row r="88" spans="1:22" x14ac:dyDescent="0.3">
      <c r="A88" t="s">
        <v>660</v>
      </c>
      <c r="B88" t="s">
        <v>1423</v>
      </c>
      <c r="C88" t="s">
        <v>594</v>
      </c>
      <c r="D88">
        <f>AVERAGE(normalized!D88:F88)</f>
        <v>2.3009552245762711E-4</v>
      </c>
      <c r="E88">
        <f>AVERAGE(normalized!G88:I88)</f>
        <v>2.7168310574229691E-4</v>
      </c>
      <c r="F88">
        <f>AVERAGE(normalized!J88:L88)</f>
        <v>1.3451043875311534E-4</v>
      </c>
      <c r="G88">
        <f>AVERAGE(normalized!M88:O88)</f>
        <v>1.1285173468178441E-4</v>
      </c>
      <c r="H88">
        <f>_xlfn.STDEV.S(normalized!D88:F88)</f>
        <v>1.5579552861707272E-4</v>
      </c>
      <c r="I88">
        <f>_xlfn.STDEV.S(normalized!G88:I88)</f>
        <v>4.2087687621058522E-6</v>
      </c>
      <c r="J88">
        <f>_xlfn.STDEV.S(normalized!J88:L88)</f>
        <v>1.9052772964622671E-5</v>
      </c>
      <c r="K88">
        <f>_xlfn.STDEV.S(normalized!M88:O88)</f>
        <v>6.9155650002856306E-5</v>
      </c>
      <c r="L88" s="9">
        <f t="shared" si="9"/>
        <v>0.67709065762356591</v>
      </c>
      <c r="M88" s="9">
        <f t="shared" si="10"/>
        <v>1.5491462932914386E-2</v>
      </c>
      <c r="N88" s="9">
        <f t="shared" si="11"/>
        <v>0.14164531125790708</v>
      </c>
      <c r="O88" s="9">
        <f t="shared" si="12"/>
        <v>0.6128009480568386</v>
      </c>
      <c r="Q88" s="10">
        <f t="shared" si="13"/>
        <v>1.1807405152454815</v>
      </c>
      <c r="R88" s="10">
        <f t="shared" si="14"/>
        <v>0.58458520755390142</v>
      </c>
      <c r="S88" s="10">
        <f t="shared" si="15"/>
        <v>0.49045602224861395</v>
      </c>
      <c r="T88">
        <f>_xlfn.T.TEST(normalized!G88:I88,normalized!$D88:$F88,2,3)</f>
        <v>0.6892995488533481</v>
      </c>
      <c r="U88">
        <f>_xlfn.T.TEST(normalized!J88:L88,normalized!$D88:$F88,2,3)</f>
        <v>0.39937506256910488</v>
      </c>
      <c r="V88">
        <f>_xlfn.T.TEST(normalized!M88:O88,normalized!$D88:$F88,2,3)</f>
        <v>0.32585953261977496</v>
      </c>
    </row>
    <row r="89" spans="1:22" x14ac:dyDescent="0.3">
      <c r="A89" t="s">
        <v>666</v>
      </c>
      <c r="B89" t="s">
        <v>1424</v>
      </c>
      <c r="C89" t="s">
        <v>594</v>
      </c>
      <c r="D89">
        <f>AVERAGE(normalized!D89:F89)</f>
        <v>1.0264024420903954E-3</v>
      </c>
      <c r="E89">
        <f>AVERAGE(normalized!G89:I89)</f>
        <v>6.8043510154061626E-4</v>
      </c>
      <c r="F89">
        <f>AVERAGE(normalized!J89:L89)</f>
        <v>9.5381064179345066E-4</v>
      </c>
      <c r="G89">
        <f>AVERAGE(normalized!M89:O89)</f>
        <v>1.0919925357898773E-3</v>
      </c>
      <c r="H89">
        <f>_xlfn.STDEV.S(normalized!D89:F89)</f>
        <v>1.3450929397852539E-3</v>
      </c>
      <c r="I89">
        <f>_xlfn.STDEV.S(normalized!G89:I89)</f>
        <v>4.5933748087599455E-4</v>
      </c>
      <c r="J89">
        <f>_xlfn.STDEV.S(normalized!J89:L89)</f>
        <v>5.8584010060277992E-4</v>
      </c>
      <c r="K89">
        <f>_xlfn.STDEV.S(normalized!M89:O89)</f>
        <v>6.9362497853139057E-4</v>
      </c>
      <c r="L89" s="9">
        <f t="shared" si="9"/>
        <v>1.3104927313362642</v>
      </c>
      <c r="M89" s="9">
        <f t="shared" si="10"/>
        <v>0.67506435196535197</v>
      </c>
      <c r="N89" s="9">
        <f t="shared" si="11"/>
        <v>0.61421006951780754</v>
      </c>
      <c r="O89" s="9">
        <f t="shared" si="12"/>
        <v>0.63519205104242471</v>
      </c>
      <c r="Q89" s="10">
        <f t="shared" si="13"/>
        <v>0.66293207579945557</v>
      </c>
      <c r="R89" s="10">
        <f t="shared" si="14"/>
        <v>0.92927549923877562</v>
      </c>
      <c r="S89" s="10">
        <f t="shared" si="15"/>
        <v>1.0639029010549699</v>
      </c>
      <c r="T89">
        <f>_xlfn.T.TEST(normalized!G89:I89,normalized!$D89:$F89,2,3)</f>
        <v>0.70737619131779272</v>
      </c>
      <c r="U89">
        <f>_xlfn.T.TEST(normalized!J89:L89,normalized!$D89:$F89,2,3)</f>
        <v>0.93759229869827798</v>
      </c>
      <c r="V89">
        <f>_xlfn.T.TEST(normalized!M89:O89,normalized!$D89:$F89,2,3)</f>
        <v>0.94489713236874817</v>
      </c>
    </row>
    <row r="90" spans="1:22" x14ac:dyDescent="0.3">
      <c r="A90" t="s">
        <v>666</v>
      </c>
      <c r="B90" t="s">
        <v>1424</v>
      </c>
      <c r="C90" t="s">
        <v>594</v>
      </c>
      <c r="D90">
        <f>AVERAGE(normalized!D90:F90)</f>
        <v>2.4692241073446326E-4</v>
      </c>
      <c r="E90">
        <f>AVERAGE(normalized!G90:I90)</f>
        <v>1.5860028594771243E-4</v>
      </c>
      <c r="F90">
        <f>AVERAGE(normalized!J90:L90)</f>
        <v>4.8500668080199384E-4</v>
      </c>
      <c r="G90">
        <f>AVERAGE(normalized!M90:O90)</f>
        <v>2.5232006955207791E-4</v>
      </c>
      <c r="H90">
        <f>_xlfn.STDEV.S(normalized!D90:F90)</f>
        <v>2.7869689567076216E-4</v>
      </c>
      <c r="I90">
        <f>_xlfn.STDEV.S(normalized!G90:I90)</f>
        <v>2.1984145061089286E-4</v>
      </c>
      <c r="J90">
        <f>_xlfn.STDEV.S(normalized!J90:L90)</f>
        <v>3.1856217348493539E-4</v>
      </c>
      <c r="K90">
        <f>_xlfn.STDEV.S(normalized!M90:O90)</f>
        <v>1.5463182719389342E-4</v>
      </c>
      <c r="L90" s="9">
        <f t="shared" si="9"/>
        <v>1.1286820618743623</v>
      </c>
      <c r="M90" s="9">
        <f t="shared" si="10"/>
        <v>1.386135272690306</v>
      </c>
      <c r="N90" s="9">
        <f t="shared" si="11"/>
        <v>0.65682017608122356</v>
      </c>
      <c r="O90" s="9">
        <f t="shared" si="12"/>
        <v>0.61283998323398525</v>
      </c>
      <c r="Q90" s="10">
        <f t="shared" si="13"/>
        <v>0.64230818691572245</v>
      </c>
      <c r="R90" s="10">
        <f t="shared" si="14"/>
        <v>1.9642068103877492</v>
      </c>
      <c r="S90" s="10">
        <f t="shared" si="15"/>
        <v>1.0218597364312112</v>
      </c>
      <c r="T90">
        <f>_xlfn.T.TEST(normalized!G90:I90,normalized!$D90:$F90,2,3)</f>
        <v>0.68984124271024927</v>
      </c>
      <c r="U90">
        <f>_xlfn.T.TEST(normalized!J90:L90,normalized!$D90:$F90,2,3)</f>
        <v>0.38599672902848903</v>
      </c>
      <c r="V90">
        <f>_xlfn.T.TEST(normalized!M90:O90,normalized!$D90:$F90,2,3)</f>
        <v>0.97837266460748185</v>
      </c>
    </row>
    <row r="91" spans="1:22" x14ac:dyDescent="0.3">
      <c r="A91" t="s">
        <v>673</v>
      </c>
      <c r="B91" t="s">
        <v>1425</v>
      </c>
      <c r="C91" t="s">
        <v>594</v>
      </c>
      <c r="D91">
        <f>AVERAGE(normalized!D91:F91)</f>
        <v>9.9578499999999999E-6</v>
      </c>
      <c r="E91">
        <f>AVERAGE(normalized!G91:I91)</f>
        <v>8.3708730158730155E-6</v>
      </c>
      <c r="F91">
        <f>AVERAGE(normalized!J91:L91)</f>
        <v>1.4463356747552149E-5</v>
      </c>
      <c r="G91">
        <f>AVERAGE(normalized!M91:O91)</f>
        <v>2.7683570775164941E-5</v>
      </c>
      <c r="H91">
        <f>_xlfn.STDEV.S(normalized!D91:F91)</f>
        <v>1.0224034031022198E-5</v>
      </c>
      <c r="I91">
        <f>_xlfn.STDEV.S(normalized!G91:I91)</f>
        <v>8.3930035113320476E-6</v>
      </c>
      <c r="J91">
        <f>_xlfn.STDEV.S(normalized!J91:L91)</f>
        <v>1.3074503588443924E-5</v>
      </c>
      <c r="K91">
        <f>_xlfn.STDEV.S(normalized!M91:O91)</f>
        <v>1.9059416779284897E-5</v>
      </c>
      <c r="L91" s="9">
        <f t="shared" si="9"/>
        <v>1.0267310745815812</v>
      </c>
      <c r="M91" s="9">
        <f t="shared" si="10"/>
        <v>1.0026437499908394</v>
      </c>
      <c r="N91" s="9">
        <f t="shared" si="11"/>
        <v>0.90397435509960156</v>
      </c>
      <c r="O91" s="9">
        <f t="shared" si="12"/>
        <v>0.68847393040724314</v>
      </c>
      <c r="Q91" s="10">
        <f t="shared" si="13"/>
        <v>0.84063055939515208</v>
      </c>
      <c r="R91" s="10">
        <f t="shared" si="14"/>
        <v>1.4524577843161073</v>
      </c>
      <c r="S91" s="10">
        <f t="shared" si="15"/>
        <v>2.7800750940378638</v>
      </c>
      <c r="T91">
        <f>_xlfn.T.TEST(normalized!G91:I91,normalized!$D91:$F91,2,3)</f>
        <v>0.84590201930673814</v>
      </c>
      <c r="U91">
        <f>_xlfn.T.TEST(normalized!J91:L91,normalized!$D91:$F91,2,3)</f>
        <v>0.66406004314112654</v>
      </c>
      <c r="V91">
        <f>_xlfn.T.TEST(normalized!M91:O91,normalized!$D91:$F91,2,3)</f>
        <v>0.24904687369138562</v>
      </c>
    </row>
    <row r="92" spans="1:22" x14ac:dyDescent="0.3">
      <c r="A92" t="s">
        <v>684</v>
      </c>
      <c r="B92" t="s">
        <v>1426</v>
      </c>
      <c r="C92" t="s">
        <v>594</v>
      </c>
      <c r="D92">
        <f>AVERAGE(normalized!D92:F92)</f>
        <v>1.4232842330508475E-4</v>
      </c>
      <c r="E92">
        <f>AVERAGE(normalized!G92:I92)</f>
        <v>1.2270226423902894E-4</v>
      </c>
      <c r="F92">
        <f>AVERAGE(normalized!J92:L92)</f>
        <v>1.2033285285620403E-4</v>
      </c>
      <c r="G92">
        <f>AVERAGE(normalized!M92:O92)</f>
        <v>1.8913935789321643E-4</v>
      </c>
      <c r="H92">
        <f>_xlfn.STDEV.S(normalized!D92:F92)</f>
        <v>7.299174339704529E-5</v>
      </c>
      <c r="I92">
        <f>_xlfn.STDEV.S(normalized!G92:I92)</f>
        <v>1.303938599450094E-4</v>
      </c>
      <c r="J92">
        <f>_xlfn.STDEV.S(normalized!J92:L92)</f>
        <v>7.5031782240598407E-5</v>
      </c>
      <c r="K92">
        <f>_xlfn.STDEV.S(normalized!M92:O92)</f>
        <v>1.2515841153200519E-4</v>
      </c>
      <c r="L92" s="9">
        <f t="shared" si="9"/>
        <v>0.51284024442950205</v>
      </c>
      <c r="M92" s="9">
        <f t="shared" si="10"/>
        <v>1.0626850348172625</v>
      </c>
      <c r="N92" s="9">
        <f t="shared" si="11"/>
        <v>0.62353530610846786</v>
      </c>
      <c r="O92" s="9">
        <f t="shared" si="12"/>
        <v>0.66172589843868801</v>
      </c>
      <c r="Q92" s="10">
        <f t="shared" si="13"/>
        <v>0.86210653775046309</v>
      </c>
      <c r="R92" s="10">
        <f t="shared" si="14"/>
        <v>0.84545904508664005</v>
      </c>
      <c r="S92" s="10">
        <f t="shared" si="15"/>
        <v>1.3288937901587738</v>
      </c>
      <c r="T92">
        <f>_xlfn.T.TEST(normalized!G92:I92,normalized!$D92:$F92,2,3)</f>
        <v>0.83405615103072761</v>
      </c>
      <c r="U92">
        <f>_xlfn.T.TEST(normalized!J92:L92,normalized!$D92:$F92,2,3)</f>
        <v>0.73433210300616791</v>
      </c>
      <c r="V92">
        <f>_xlfn.T.TEST(normalized!M92:O92,normalized!$D92:$F92,2,3)</f>
        <v>0.61234400320732263</v>
      </c>
    </row>
    <row r="93" spans="1:22" x14ac:dyDescent="0.3">
      <c r="A93" t="s">
        <v>690</v>
      </c>
      <c r="B93" t="s">
        <v>1427</v>
      </c>
      <c r="C93" t="s">
        <v>594</v>
      </c>
      <c r="D93">
        <f>AVERAGE(normalized!D93:F93)</f>
        <v>1.4197785932203391E-4</v>
      </c>
      <c r="E93">
        <f>AVERAGE(normalized!G93:I93)</f>
        <v>2.5887640522875816E-4</v>
      </c>
      <c r="F93">
        <f>AVERAGE(normalized!J93:L93)</f>
        <v>3.2815263373796744E-4</v>
      </c>
      <c r="G93">
        <f>AVERAGE(normalized!M93:O93)</f>
        <v>1.6765754328024339E-4</v>
      </c>
      <c r="H93">
        <f>_xlfn.STDEV.S(normalized!D93:F93)</f>
        <v>9.1900355657276698E-5</v>
      </c>
      <c r="I93">
        <f>_xlfn.STDEV.S(normalized!G93:I93)</f>
        <v>1.1348867656375421E-4</v>
      </c>
      <c r="J93">
        <f>_xlfn.STDEV.S(normalized!J93:L93)</f>
        <v>2.6879462081462586E-5</v>
      </c>
      <c r="K93">
        <f>_xlfn.STDEV.S(normalized!M93:O93)</f>
        <v>9.4441646558769441E-5</v>
      </c>
      <c r="L93" s="9">
        <f t="shared" si="9"/>
        <v>0.64728652830881528</v>
      </c>
      <c r="M93" s="9">
        <f t="shared" si="10"/>
        <v>0.43838941777435858</v>
      </c>
      <c r="N93" s="9">
        <f t="shared" si="11"/>
        <v>8.1911462282902345E-2</v>
      </c>
      <c r="O93" s="9">
        <f t="shared" si="12"/>
        <v>0.56330090916880537</v>
      </c>
      <c r="Q93" s="10">
        <f t="shared" si="13"/>
        <v>1.8233575746594064</v>
      </c>
      <c r="R93" s="10">
        <f t="shared" si="14"/>
        <v>2.3112944180518475</v>
      </c>
      <c r="S93" s="10">
        <f t="shared" si="15"/>
        <v>1.1808710462380114</v>
      </c>
      <c r="T93">
        <f>_xlfn.T.TEST(normalized!G93:I93,normalized!$D93:$F93,2,3)</f>
        <v>0.24075692254861414</v>
      </c>
      <c r="U93">
        <f>_xlfn.T.TEST(normalized!J93:L93,normalized!$D93:$F93,2,3)</f>
        <v>6.2570080879327999E-2</v>
      </c>
      <c r="V93">
        <f>_xlfn.T.TEST(normalized!M93:O93,normalized!$D93:$F93,2,3)</f>
        <v>0.75269753241855097</v>
      </c>
    </row>
    <row r="94" spans="1:22" x14ac:dyDescent="0.3">
      <c r="A94" t="s">
        <v>696</v>
      </c>
      <c r="B94" t="s">
        <v>1428</v>
      </c>
      <c r="C94" t="s">
        <v>594</v>
      </c>
      <c r="D94">
        <f>AVERAGE(normalized!D94:F94)</f>
        <v>4.4979154548022599E-4</v>
      </c>
      <c r="E94">
        <f>AVERAGE(normalized!G94:I94)</f>
        <v>7.5601644024276377E-4</v>
      </c>
      <c r="F94">
        <f>AVERAGE(normalized!J94:L94)</f>
        <v>5.117519236651002E-4</v>
      </c>
      <c r="G94">
        <f>AVERAGE(normalized!M94:O94)</f>
        <v>5.1320246765439506E-4</v>
      </c>
      <c r="H94">
        <f>_xlfn.STDEV.S(normalized!D94:F94)</f>
        <v>1.2969736933679828E-4</v>
      </c>
      <c r="I94">
        <f>_xlfn.STDEV.S(normalized!G94:I94)</f>
        <v>2.3430475267778155E-4</v>
      </c>
      <c r="J94">
        <f>_xlfn.STDEV.S(normalized!J94:L94)</f>
        <v>9.2713734396085684E-5</v>
      </c>
      <c r="K94">
        <f>_xlfn.STDEV.S(normalized!M94:O94)</f>
        <v>2.5594393614905456E-4</v>
      </c>
      <c r="L94" s="9">
        <f t="shared" si="9"/>
        <v>0.2883499493044609</v>
      </c>
      <c r="M94" s="9">
        <f t="shared" si="10"/>
        <v>0.30992018189782244</v>
      </c>
      <c r="N94" s="9">
        <f t="shared" si="11"/>
        <v>0.18116929337965565</v>
      </c>
      <c r="O94" s="9">
        <f t="shared" si="12"/>
        <v>0.49871922346525888</v>
      </c>
      <c r="Q94" s="10">
        <f t="shared" si="13"/>
        <v>1.6808151416798922</v>
      </c>
      <c r="R94" s="10">
        <f t="shared" si="14"/>
        <v>1.1377535411847757</v>
      </c>
      <c r="S94" s="10">
        <f t="shared" si="15"/>
        <v>1.1409784661614026</v>
      </c>
      <c r="T94">
        <f>_xlfn.T.TEST(normalized!G94:I94,normalized!$D94:$F94,2,3)</f>
        <v>0.1384385444955632</v>
      </c>
      <c r="U94">
        <f>_xlfn.T.TEST(normalized!J94:L94,normalized!$D94:$F94,2,3)</f>
        <v>0.54135637058968433</v>
      </c>
      <c r="V94">
        <f>_xlfn.T.TEST(normalized!M94:O94,normalized!$D94:$F94,2,3)</f>
        <v>0.72768393923112784</v>
      </c>
    </row>
    <row r="95" spans="1:22" x14ac:dyDescent="0.3">
      <c r="A95" t="s">
        <v>696</v>
      </c>
      <c r="B95" t="s">
        <v>1428</v>
      </c>
      <c r="C95" t="s">
        <v>594</v>
      </c>
      <c r="D95">
        <f>AVERAGE(normalized!D95:F95)</f>
        <v>4.4962330381355934E-4</v>
      </c>
      <c r="E95">
        <f>AVERAGE(normalized!G95:I95)</f>
        <v>4.1109317577030816E-4</v>
      </c>
      <c r="F95">
        <f>AVERAGE(normalized!J95:L95)</f>
        <v>4.5482927924297474E-4</v>
      </c>
      <c r="G95">
        <f>AVERAGE(normalized!M95:O95)</f>
        <v>4.4556323017182475E-4</v>
      </c>
      <c r="H95">
        <f>_xlfn.STDEV.S(normalized!D95:F95)</f>
        <v>2.2209688604942548E-4</v>
      </c>
      <c r="I95">
        <f>_xlfn.STDEV.S(normalized!G95:I95)</f>
        <v>9.0115636515401856E-5</v>
      </c>
      <c r="J95">
        <f>_xlfn.STDEV.S(normalized!J95:L95)</f>
        <v>1.2971350444782568E-4</v>
      </c>
      <c r="K95">
        <f>_xlfn.STDEV.S(normalized!M95:O95)</f>
        <v>1.3488865279863576E-4</v>
      </c>
      <c r="L95" s="9">
        <f t="shared" si="9"/>
        <v>0.49396213266899552</v>
      </c>
      <c r="M95" s="9">
        <f t="shared" si="10"/>
        <v>0.21920976028498354</v>
      </c>
      <c r="N95" s="9">
        <f t="shared" si="11"/>
        <v>0.28519163204207731</v>
      </c>
      <c r="O95" s="9">
        <f t="shared" si="12"/>
        <v>0.30273739766770696</v>
      </c>
      <c r="Q95" s="10">
        <f t="shared" si="13"/>
        <v>0.91430575836160821</v>
      </c>
      <c r="R95" s="10">
        <f t="shared" si="14"/>
        <v>1.0115785267028199</v>
      </c>
      <c r="S95" s="10">
        <f t="shared" si="15"/>
        <v>0.99097005513882763</v>
      </c>
      <c r="T95">
        <f>_xlfn.T.TEST(normalized!G95:I95,normalized!$D95:$F95,2,3)</f>
        <v>0.80102523324397279</v>
      </c>
      <c r="U95">
        <f>_xlfn.T.TEST(normalized!J95:L95,normalized!$D95:$F95,2,3)</f>
        <v>0.97409353221824913</v>
      </c>
      <c r="V95">
        <f>_xlfn.T.TEST(normalized!M95:O95,normalized!$D95:$F95,2,3)</f>
        <v>0.97996503261377521</v>
      </c>
    </row>
    <row r="96" spans="1:22" x14ac:dyDescent="0.3">
      <c r="A96" t="s">
        <v>703</v>
      </c>
      <c r="B96" t="s">
        <v>1429</v>
      </c>
      <c r="C96" t="s">
        <v>594</v>
      </c>
      <c r="D96">
        <f>AVERAGE(normalized!D96:F96)</f>
        <v>4.0379218799435025E-3</v>
      </c>
      <c r="E96">
        <f>AVERAGE(normalized!G96:I96)</f>
        <v>4.4930625933706815E-3</v>
      </c>
      <c r="F96">
        <f>AVERAGE(normalized!J96:L96)</f>
        <v>6.205966614899131E-3</v>
      </c>
      <c r="G96">
        <f>AVERAGE(normalized!M96:O96)</f>
        <v>6.6180070221951862E-3</v>
      </c>
      <c r="H96">
        <f>_xlfn.STDEV.S(normalized!D96:F96)</f>
        <v>6.202976301972078E-4</v>
      </c>
      <c r="I96">
        <f>_xlfn.STDEV.S(normalized!G96:I96)</f>
        <v>4.3079711366500088E-4</v>
      </c>
      <c r="J96">
        <f>_xlfn.STDEV.S(normalized!J96:L96)</f>
        <v>9.1733487686800487E-4</v>
      </c>
      <c r="K96">
        <f>_xlfn.STDEV.S(normalized!M96:O96)</f>
        <v>7.5609394183450784E-4</v>
      </c>
      <c r="L96" s="9">
        <f t="shared" si="9"/>
        <v>0.15361803636624263</v>
      </c>
      <c r="M96" s="9">
        <f t="shared" si="10"/>
        <v>9.5880505715772418E-2</v>
      </c>
      <c r="N96" s="9">
        <f t="shared" si="11"/>
        <v>0.14781498738096496</v>
      </c>
      <c r="O96" s="9">
        <f t="shared" si="12"/>
        <v>0.114247981197172</v>
      </c>
      <c r="Q96" s="10">
        <f t="shared" si="13"/>
        <v>1.1127165722764174</v>
      </c>
      <c r="R96" s="10">
        <f t="shared" si="14"/>
        <v>1.5369209210619903</v>
      </c>
      <c r="S96" s="10">
        <f t="shared" si="15"/>
        <v>1.6389636102340304</v>
      </c>
      <c r="T96">
        <f>_xlfn.T.TEST(normalized!G96:I96,normalized!$D96:$F96,2,3)</f>
        <v>0.36210186750763929</v>
      </c>
      <c r="U96">
        <f>_xlfn.T.TEST(normalized!J96:L96,normalized!$D96:$F96,2,3)</f>
        <v>3.3612245844017605E-2</v>
      </c>
      <c r="V96">
        <f>_xlfn.T.TEST(normalized!M96:O96,normalized!$D96:$F96,2,3)</f>
        <v>1.1203705549708596E-2</v>
      </c>
    </row>
    <row r="97" spans="1:22" x14ac:dyDescent="0.3">
      <c r="A97" t="s">
        <v>710</v>
      </c>
      <c r="B97" t="s">
        <v>1430</v>
      </c>
      <c r="C97" t="s">
        <v>594</v>
      </c>
      <c r="D97">
        <f>AVERAGE(normalized!D97:F97)</f>
        <v>3.7614916525423732E-4</v>
      </c>
      <c r="E97">
        <f>AVERAGE(normalized!G97:I97)</f>
        <v>2.5334332866479926E-4</v>
      </c>
      <c r="F97">
        <f>AVERAGE(normalized!J97:L97)</f>
        <v>4.1843885758037919E-4</v>
      </c>
      <c r="G97">
        <f>AVERAGE(normalized!M97:O97)</f>
        <v>4.1916091283398794E-4</v>
      </c>
      <c r="H97">
        <f>_xlfn.STDEV.S(normalized!D97:F97)</f>
        <v>8.9131537868538646E-5</v>
      </c>
      <c r="I97">
        <f>_xlfn.STDEV.S(normalized!G97:I97)</f>
        <v>7.5267660819722845E-5</v>
      </c>
      <c r="J97">
        <f>_xlfn.STDEV.S(normalized!J97:L97)</f>
        <v>2.0095584762296057E-4</v>
      </c>
      <c r="K97">
        <f>_xlfn.STDEV.S(normalized!M97:O97)</f>
        <v>1.3568585091378342E-4</v>
      </c>
      <c r="L97" s="9">
        <f t="shared" si="9"/>
        <v>0.23695795737920911</v>
      </c>
      <c r="M97" s="9">
        <f t="shared" si="10"/>
        <v>0.29709746538978388</v>
      </c>
      <c r="N97" s="9">
        <f t="shared" si="11"/>
        <v>0.48025140108876802</v>
      </c>
      <c r="O97" s="9">
        <f t="shared" si="12"/>
        <v>0.32370826276810521</v>
      </c>
      <c r="Q97" s="10">
        <f t="shared" si="13"/>
        <v>0.67351825304082702</v>
      </c>
      <c r="R97" s="10">
        <f t="shared" si="14"/>
        <v>1.1124279839822546</v>
      </c>
      <c r="S97" s="10">
        <f t="shared" si="15"/>
        <v>1.1143475821637918</v>
      </c>
      <c r="T97">
        <f>_xlfn.T.TEST(normalized!G97:I97,normalized!$D97:$F97,2,3)</f>
        <v>0.14433774121011414</v>
      </c>
      <c r="U97">
        <f>_xlfn.T.TEST(normalized!J97:L97,normalized!$D97:$F97,2,3)</f>
        <v>0.76269261219515838</v>
      </c>
      <c r="V97">
        <f>_xlfn.T.TEST(normalized!M97:O97,normalized!$D97:$F97,2,3)</f>
        <v>0.67366458217787972</v>
      </c>
    </row>
    <row r="98" spans="1:22" x14ac:dyDescent="0.3">
      <c r="A98" t="s">
        <v>716</v>
      </c>
      <c r="B98" t="s">
        <v>1431</v>
      </c>
      <c r="C98" t="s">
        <v>594</v>
      </c>
      <c r="D98">
        <f>AVERAGE(normalized!D98:F98)</f>
        <v>2.4227555451977398E-4</v>
      </c>
      <c r="E98">
        <f>AVERAGE(normalized!G98:I98)</f>
        <v>2.9938796451914096E-4</v>
      </c>
      <c r="F98">
        <f>AVERAGE(normalized!J98:L98)</f>
        <v>3.4771817453822535E-4</v>
      </c>
      <c r="G98">
        <f>AVERAGE(normalized!M98:O98)</f>
        <v>3.2573981685175005E-4</v>
      </c>
      <c r="H98">
        <f>_xlfn.STDEV.S(normalized!D98:F98)</f>
        <v>5.0400464647849092E-5</v>
      </c>
      <c r="I98">
        <f>_xlfn.STDEV.S(normalized!G98:I98)</f>
        <v>1.476169559653733E-5</v>
      </c>
      <c r="J98">
        <f>_xlfn.STDEV.S(normalized!J98:L98)</f>
        <v>3.232439961971444E-5</v>
      </c>
      <c r="K98">
        <f>_xlfn.STDEV.S(normalized!M98:O98)</f>
        <v>1.0327269212427674E-4</v>
      </c>
      <c r="L98" s="9">
        <f t="shared" si="9"/>
        <v>0.20802950899338679</v>
      </c>
      <c r="M98" s="9">
        <f t="shared" si="10"/>
        <v>4.9306242554695484E-2</v>
      </c>
      <c r="N98" s="9">
        <f t="shared" si="11"/>
        <v>9.2961490041875719E-2</v>
      </c>
      <c r="O98" s="9">
        <f t="shared" si="12"/>
        <v>0.31704043160089934</v>
      </c>
      <c r="Q98" s="10">
        <f t="shared" si="13"/>
        <v>1.2357332753301185</v>
      </c>
      <c r="R98" s="10">
        <f t="shared" si="14"/>
        <v>1.4352177429846533</v>
      </c>
      <c r="S98" s="10">
        <f t="shared" si="15"/>
        <v>1.344501377769683</v>
      </c>
      <c r="T98">
        <f>_xlfn.T.TEST(normalized!G98:I98,normalized!$D98:$F98,2,3)</f>
        <v>0.18148654633857692</v>
      </c>
      <c r="U98">
        <f>_xlfn.T.TEST(normalized!J98:L98,normalized!$D98:$F98,2,3)</f>
        <v>4.6927322882011444E-2</v>
      </c>
      <c r="V98">
        <f>_xlfn.T.TEST(normalized!M98:O98,normalized!$D98:$F98,2,3)</f>
        <v>0.30010301486402963</v>
      </c>
    </row>
    <row r="99" spans="1:22" x14ac:dyDescent="0.3">
      <c r="A99" t="s">
        <v>716</v>
      </c>
      <c r="B99" t="s">
        <v>1431</v>
      </c>
      <c r="C99" t="s">
        <v>594</v>
      </c>
      <c r="D99">
        <f>AVERAGE(normalized!D99:F99)</f>
        <v>9.7361148728813558E-5</v>
      </c>
      <c r="E99">
        <f>AVERAGE(normalized!G99:I99)</f>
        <v>8.0163389355742307E-5</v>
      </c>
      <c r="F99">
        <f>AVERAGE(normalized!J99:L99)</f>
        <v>1.0258595735842975E-4</v>
      </c>
      <c r="G99">
        <f>AVERAGE(normalized!M99:O99)</f>
        <v>7.1356759986074776E-5</v>
      </c>
      <c r="H99">
        <f>_xlfn.STDEV.S(normalized!D99:F99)</f>
        <v>1.0059091599242641E-5</v>
      </c>
      <c r="I99">
        <f>_xlfn.STDEV.S(normalized!G99:I99)</f>
        <v>1.1669912719985043E-5</v>
      </c>
      <c r="J99">
        <f>_xlfn.STDEV.S(normalized!J99:L99)</f>
        <v>1.43063031773139E-5</v>
      </c>
      <c r="K99">
        <f>_xlfn.STDEV.S(normalized!M99:O99)</f>
        <v>2.4412353015688627E-5</v>
      </c>
      <c r="L99" s="9">
        <f t="shared" si="9"/>
        <v>0.10331730603611604</v>
      </c>
      <c r="M99" s="9">
        <f t="shared" si="10"/>
        <v>0.14557658818787331</v>
      </c>
      <c r="N99" s="9">
        <f t="shared" si="11"/>
        <v>0.13945673994471247</v>
      </c>
      <c r="O99" s="9">
        <f t="shared" si="12"/>
        <v>0.34211689292580943</v>
      </c>
      <c r="Q99" s="10">
        <f t="shared" si="13"/>
        <v>0.82336117026542788</v>
      </c>
      <c r="R99" s="10">
        <f t="shared" si="14"/>
        <v>1.0536642048479645</v>
      </c>
      <c r="S99" s="10">
        <f t="shared" si="15"/>
        <v>0.7329079506326438</v>
      </c>
      <c r="T99">
        <f>_xlfn.T.TEST(normalized!G99:I99,normalized!$D99:$F99,2,3)</f>
        <v>0.12687120063035426</v>
      </c>
      <c r="U99">
        <f>_xlfn.T.TEST(normalized!J99:L99,normalized!$D99:$F99,2,3)</f>
        <v>0.63507475503855859</v>
      </c>
      <c r="V99">
        <f>_xlfn.T.TEST(normalized!M99:O99,normalized!$D99:$F99,2,3)</f>
        <v>0.19811037138835591</v>
      </c>
    </row>
    <row r="100" spans="1:22" x14ac:dyDescent="0.3">
      <c r="A100" t="s">
        <v>723</v>
      </c>
      <c r="B100" t="s">
        <v>1432</v>
      </c>
      <c r="C100" t="s">
        <v>594</v>
      </c>
      <c r="D100">
        <f>AVERAGE(normalized!D100:F100)</f>
        <v>1.098489540960452E-3</v>
      </c>
      <c r="E100">
        <f>AVERAGE(normalized!G100:I100)</f>
        <v>1.2651927229225023E-3</v>
      </c>
      <c r="F100">
        <f>AVERAGE(normalized!J100:L100)</f>
        <v>1.1228205243297086E-3</v>
      </c>
      <c r="G100">
        <f>AVERAGE(normalized!M100:O100)</f>
        <v>1.0230047355039656E-3</v>
      </c>
      <c r="H100">
        <f>_xlfn.STDEV.S(normalized!D100:F100)</f>
        <v>1.0955466759349859E-4</v>
      </c>
      <c r="I100">
        <f>_xlfn.STDEV.S(normalized!G100:I100)</f>
        <v>1.5957875157088648E-4</v>
      </c>
      <c r="J100">
        <f>_xlfn.STDEV.S(normalized!J100:L100)</f>
        <v>3.2282417795647609E-4</v>
      </c>
      <c r="K100">
        <f>_xlfn.STDEV.S(normalized!M100:O100)</f>
        <v>3.6967291212948152E-4</v>
      </c>
      <c r="L100" s="9">
        <f t="shared" si="9"/>
        <v>9.9732098948990169E-2</v>
      </c>
      <c r="M100" s="9">
        <f t="shared" si="10"/>
        <v>0.12612999480606502</v>
      </c>
      <c r="N100" s="9">
        <f t="shared" si="11"/>
        <v>0.28751182487440974</v>
      </c>
      <c r="O100" s="9">
        <f t="shared" si="12"/>
        <v>0.36135992268634864</v>
      </c>
      <c r="Q100" s="10">
        <f t="shared" si="13"/>
        <v>1.1517567311713275</v>
      </c>
      <c r="R100" s="10">
        <f t="shared" si="14"/>
        <v>1.022149490242741</v>
      </c>
      <c r="S100" s="10">
        <f t="shared" si="15"/>
        <v>0.93128309133422682</v>
      </c>
      <c r="T100">
        <f>_xlfn.T.TEST(normalized!G100:I100,normalized!$D100:$F100,2,3)</f>
        <v>0.21891863598552827</v>
      </c>
      <c r="U100">
        <f>_xlfn.T.TEST(normalized!J100:L100,normalized!$D100:$F100,2,3)</f>
        <v>0.91102034328088777</v>
      </c>
      <c r="V100">
        <f>_xlfn.T.TEST(normalized!M100:O100,normalized!$D100:$F100,2,3)</f>
        <v>0.76250916371666588</v>
      </c>
    </row>
    <row r="101" spans="1:22" x14ac:dyDescent="0.3">
      <c r="A101" t="s">
        <v>723</v>
      </c>
      <c r="B101" t="s">
        <v>1432</v>
      </c>
      <c r="C101" t="s">
        <v>594</v>
      </c>
      <c r="D101">
        <f>AVERAGE(normalized!D101:F101)</f>
        <v>1.60912265720339E-3</v>
      </c>
      <c r="E101">
        <f>AVERAGE(normalized!G101:I101)</f>
        <v>1.5233484955648926E-3</v>
      </c>
      <c r="F101">
        <f>AVERAGE(normalized!J101:L101)</f>
        <v>2.5679427722807061E-3</v>
      </c>
      <c r="G101">
        <f>AVERAGE(normalized!M101:O101)</f>
        <v>1.9938757170011871E-3</v>
      </c>
      <c r="H101">
        <f>_xlfn.STDEV.S(normalized!D101:F101)</f>
        <v>6.2887826473033502E-4</v>
      </c>
      <c r="I101">
        <f>_xlfn.STDEV.S(normalized!G101:I101)</f>
        <v>2.0872767784081066E-4</v>
      </c>
      <c r="J101">
        <f>_xlfn.STDEV.S(normalized!J101:L101)</f>
        <v>5.5201163571721177E-4</v>
      </c>
      <c r="K101">
        <f>_xlfn.STDEV.S(normalized!M101:O101)</f>
        <v>3.4368842509898589E-4</v>
      </c>
      <c r="L101" s="9">
        <f t="shared" si="9"/>
        <v>0.39082058904279415</v>
      </c>
      <c r="M101" s="9">
        <f t="shared" si="10"/>
        <v>0.13701899365017564</v>
      </c>
      <c r="N101" s="9">
        <f t="shared" si="11"/>
        <v>0.21496259249848673</v>
      </c>
      <c r="O101" s="9">
        <f t="shared" si="12"/>
        <v>0.17237204012690288</v>
      </c>
      <c r="Q101" s="10">
        <f t="shared" si="13"/>
        <v>0.94669507557144805</v>
      </c>
      <c r="R101" s="10">
        <f t="shared" si="14"/>
        <v>1.5958651509784336</v>
      </c>
      <c r="S101" s="10">
        <f t="shared" si="15"/>
        <v>1.2391073533614194</v>
      </c>
      <c r="T101">
        <f>_xlfn.T.TEST(normalized!G101:I101,normalized!$D101:$F101,2,3)</f>
        <v>0.84004013206744255</v>
      </c>
      <c r="U101">
        <f>_xlfn.T.TEST(normalized!J101:L101,normalized!$D101:$F101,2,3)</f>
        <v>0.11935705626363009</v>
      </c>
      <c r="V101">
        <f>_xlfn.T.TEST(normalized!M101:O101,normalized!$D101:$F101,2,3)</f>
        <v>0.41907275851139841</v>
      </c>
    </row>
    <row r="102" spans="1:22" x14ac:dyDescent="0.3">
      <c r="A102" t="s">
        <v>730</v>
      </c>
      <c r="B102" t="s">
        <v>1433</v>
      </c>
      <c r="C102" t="s">
        <v>594</v>
      </c>
      <c r="D102">
        <f>AVERAGE(normalized!D102:F102)</f>
        <v>2.4974107118644069E-4</v>
      </c>
      <c r="E102">
        <f>AVERAGE(normalized!G102:I102)</f>
        <v>3.6114934640522878E-4</v>
      </c>
      <c r="F102">
        <f>AVERAGE(normalized!J102:L102)</f>
        <v>4.7606697086552017E-4</v>
      </c>
      <c r="G102">
        <f>AVERAGE(normalized!M102:O102)</f>
        <v>4.5331661477111324E-4</v>
      </c>
      <c r="H102">
        <f>_xlfn.STDEV.S(normalized!D102:F102)</f>
        <v>5.3768366410866252E-5</v>
      </c>
      <c r="I102">
        <f>_xlfn.STDEV.S(normalized!G102:I102)</f>
        <v>5.4113179436774462E-5</v>
      </c>
      <c r="J102">
        <f>_xlfn.STDEV.S(normalized!J102:L102)</f>
        <v>9.8861339328196754E-5</v>
      </c>
      <c r="K102">
        <f>_xlfn.STDEV.S(normalized!M102:O102)</f>
        <v>2.123194631268297E-4</v>
      </c>
      <c r="L102" s="9">
        <f t="shared" si="9"/>
        <v>0.21529645146242779</v>
      </c>
      <c r="M102" s="9">
        <f t="shared" si="10"/>
        <v>0.14983601652723633</v>
      </c>
      <c r="N102" s="9">
        <f t="shared" si="11"/>
        <v>0.20766267222542351</v>
      </c>
      <c r="O102" s="9">
        <f t="shared" si="12"/>
        <v>0.46836902996382157</v>
      </c>
      <c r="Q102" s="10">
        <f t="shared" si="13"/>
        <v>1.4460951284044818</v>
      </c>
      <c r="R102" s="10">
        <f t="shared" si="14"/>
        <v>1.9062422075947574</v>
      </c>
      <c r="S102" s="10">
        <f t="shared" si="15"/>
        <v>1.8151464339347536</v>
      </c>
      <c r="T102">
        <f>_xlfn.T.TEST(normalized!G102:I102,normalized!$D102:$F102,2,3)</f>
        <v>6.4697962274570989E-2</v>
      </c>
      <c r="U102">
        <f>_xlfn.T.TEST(normalized!J102:L102,normalized!$D102:$F102,2,3)</f>
        <v>3.8188761646410836E-2</v>
      </c>
      <c r="V102">
        <f>_xlfn.T.TEST(normalized!M102:O102,normalized!$D102:$F102,2,3)</f>
        <v>0.23461239986628288</v>
      </c>
    </row>
    <row r="103" spans="1:22" x14ac:dyDescent="0.3">
      <c r="A103" t="s">
        <v>730</v>
      </c>
      <c r="B103" t="s">
        <v>1433</v>
      </c>
      <c r="C103" t="s">
        <v>594</v>
      </c>
      <c r="D103">
        <f>AVERAGE(normalized!D103:F103)</f>
        <v>1.0816086868644069E-3</v>
      </c>
      <c r="E103">
        <f>AVERAGE(normalized!G103:I103)</f>
        <v>1.2458132492997199E-3</v>
      </c>
      <c r="F103">
        <f>AVERAGE(normalized!J103:L103)</f>
        <v>1.5472731950592485E-3</v>
      </c>
      <c r="G103">
        <f>AVERAGE(normalized!M103:O103)</f>
        <v>1.2415812159392032E-3</v>
      </c>
      <c r="H103">
        <f>_xlfn.STDEV.S(normalized!D103:F103)</f>
        <v>1.8885735162686132E-4</v>
      </c>
      <c r="I103">
        <f>_xlfn.STDEV.S(normalized!G103:I103)</f>
        <v>1.4219615393303904E-4</v>
      </c>
      <c r="J103">
        <f>_xlfn.STDEV.S(normalized!J103:L103)</f>
        <v>1.2208220851787682E-4</v>
      </c>
      <c r="K103">
        <f>_xlfn.STDEV.S(normalized!M103:O103)</f>
        <v>3.3716593796188053E-4</v>
      </c>
      <c r="L103" s="9">
        <f t="shared" si="9"/>
        <v>0.1746078354588298</v>
      </c>
      <c r="M103" s="9">
        <f t="shared" si="10"/>
        <v>0.11413922111758601</v>
      </c>
      <c r="N103" s="9">
        <f t="shared" si="11"/>
        <v>7.8901521016268891E-2</v>
      </c>
      <c r="O103" s="9">
        <f t="shared" si="12"/>
        <v>0.27156172599375938</v>
      </c>
      <c r="Q103" s="10">
        <f t="shared" si="13"/>
        <v>1.1518151291030618</v>
      </c>
      <c r="R103" s="10">
        <f t="shared" si="14"/>
        <v>1.4305295564376495</v>
      </c>
      <c r="S103" s="10">
        <f t="shared" si="15"/>
        <v>1.1479024077908973</v>
      </c>
      <c r="T103">
        <f>_xlfn.T.TEST(normalized!G103:I103,normalized!$D103:$F103,2,3)</f>
        <v>0.29995168298492986</v>
      </c>
      <c r="U103">
        <f>_xlfn.T.TEST(normalized!J103:L103,normalized!$D103:$F103,2,3)</f>
        <v>2.9889209087552864E-2</v>
      </c>
      <c r="V103">
        <f>_xlfn.T.TEST(normalized!M103:O103,normalized!$D103:$F103,2,3)</f>
        <v>0.52300545212145111</v>
      </c>
    </row>
    <row r="104" spans="1:22" x14ac:dyDescent="0.3">
      <c r="A104" t="s">
        <v>737</v>
      </c>
      <c r="B104" t="s">
        <v>1434</v>
      </c>
      <c r="C104" t="s">
        <v>594</v>
      </c>
      <c r="D104">
        <f>AVERAGE(normalized!D104:F104)</f>
        <v>3.4883185451977401E-5</v>
      </c>
      <c r="E104">
        <f>AVERAGE(normalized!G104:I104)</f>
        <v>2.2388764005602238E-4</v>
      </c>
      <c r="F104">
        <f>AVERAGE(normalized!J104:L104)</f>
        <v>7.4482982120051093E-5</v>
      </c>
      <c r="G104">
        <f>AVERAGE(normalized!M104:O104)</f>
        <v>1.6366607151123923E-4</v>
      </c>
      <c r="H104">
        <f>_xlfn.STDEV.S(normalized!D104:F104)</f>
        <v>1.0008289411560309E-5</v>
      </c>
      <c r="I104">
        <f>_xlfn.STDEV.S(normalized!G104:I104)</f>
        <v>1.6930595797020259E-4</v>
      </c>
      <c r="J104">
        <f>_xlfn.STDEV.S(normalized!J104:L104)</f>
        <v>9.548796691206759E-6</v>
      </c>
      <c r="K104">
        <f>_xlfn.STDEV.S(normalized!M104:O104)</f>
        <v>1.6952508441005044E-4</v>
      </c>
      <c r="L104" s="9">
        <f t="shared" si="9"/>
        <v>0.28690870062134693</v>
      </c>
      <c r="M104" s="9">
        <f t="shared" si="10"/>
        <v>0.75620948940208554</v>
      </c>
      <c r="N104" s="9">
        <f t="shared" si="11"/>
        <v>0.12820105236678203</v>
      </c>
      <c r="O104" s="9">
        <f t="shared" si="12"/>
        <v>1.0357985796610807</v>
      </c>
      <c r="Q104" s="10">
        <f t="shared" si="13"/>
        <v>6.418210870226905</v>
      </c>
      <c r="R104" s="10">
        <f t="shared" si="14"/>
        <v>2.1352115970770358</v>
      </c>
      <c r="S104" s="10">
        <f t="shared" si="15"/>
        <v>4.6918327380552221</v>
      </c>
      <c r="T104">
        <f>_xlfn.T.TEST(normalized!G104:I104,normalized!$D104:$F104,2,3)</f>
        <v>0.19245888597499114</v>
      </c>
      <c r="U104">
        <f>_xlfn.T.TEST(normalized!J104:L104,normalized!$D104:$F104,2,3)</f>
        <v>7.7588432897322691E-3</v>
      </c>
      <c r="V104">
        <f>_xlfn.T.TEST(normalized!M104:O104,normalized!$D104:$F104,2,3)</f>
        <v>0.31869756618883971</v>
      </c>
    </row>
    <row r="105" spans="1:22" x14ac:dyDescent="0.3">
      <c r="A105" t="s">
        <v>737</v>
      </c>
      <c r="B105" t="s">
        <v>1434</v>
      </c>
      <c r="C105" t="s">
        <v>594</v>
      </c>
      <c r="D105">
        <f>AVERAGE(normalized!D105:F105)</f>
        <v>8.5659202401129942E-5</v>
      </c>
      <c r="E105">
        <f>AVERAGE(normalized!G105:I105)</f>
        <v>2.2400514005602241E-4</v>
      </c>
      <c r="F105">
        <f>AVERAGE(normalized!J105:L105)</f>
        <v>1.0943231482514767E-4</v>
      </c>
      <c r="G105">
        <f>AVERAGE(normalized!M105:O105)</f>
        <v>2.1769558915572741E-4</v>
      </c>
      <c r="H105">
        <f>_xlfn.STDEV.S(normalized!D105:F105)</f>
        <v>2.1856876871062728E-5</v>
      </c>
      <c r="I105">
        <f>_xlfn.STDEV.S(normalized!G105:I105)</f>
        <v>1.6910332536230108E-4</v>
      </c>
      <c r="J105">
        <f>_xlfn.STDEV.S(normalized!J105:L105)</f>
        <v>5.3425899609441639E-5</v>
      </c>
      <c r="K105">
        <f>_xlfn.STDEV.S(normalized!M105:O105)</f>
        <v>1.2637703474301229E-4</v>
      </c>
      <c r="L105" s="9">
        <f t="shared" si="9"/>
        <v>0.25516087306895602</v>
      </c>
      <c r="M105" s="9">
        <f t="shared" si="10"/>
        <v>0.75490823701638854</v>
      </c>
      <c r="N105" s="9">
        <f t="shared" si="11"/>
        <v>0.48820953568245551</v>
      </c>
      <c r="O105" s="9">
        <f t="shared" si="12"/>
        <v>0.58052179758501732</v>
      </c>
      <c r="Q105" s="10">
        <f t="shared" si="13"/>
        <v>2.615073848190157</v>
      </c>
      <c r="R105" s="10">
        <f t="shared" si="14"/>
        <v>1.2775313306408296</v>
      </c>
      <c r="S105" s="10">
        <f t="shared" si="15"/>
        <v>2.5414150850516881</v>
      </c>
      <c r="T105">
        <f>_xlfn.T.TEST(normalized!G105:I105,normalized!$D105:$F105,2,3)</f>
        <v>0.29138228905208935</v>
      </c>
      <c r="U105">
        <f>_xlfn.T.TEST(normalized!J105:L105,normalized!$D105:$F105,2,3)</f>
        <v>0.53325894158337661</v>
      </c>
      <c r="V105">
        <f>_xlfn.T.TEST(normalized!M105:O105,normalized!$D105:$F105,2,3)</f>
        <v>0.20935200738123519</v>
      </c>
    </row>
    <row r="106" spans="1:22" x14ac:dyDescent="0.3">
      <c r="A106" t="s">
        <v>744</v>
      </c>
      <c r="B106" t="s">
        <v>1435</v>
      </c>
      <c r="C106" t="s">
        <v>594</v>
      </c>
      <c r="D106">
        <f>AVERAGE(normalized!D106:F106)</f>
        <v>1.0813341666666667E-5</v>
      </c>
      <c r="E106">
        <f>AVERAGE(normalized!G106:I106)</f>
        <v>3.3156538281979454E-5</v>
      </c>
      <c r="F106">
        <f>AVERAGE(normalized!J106:L106)</f>
        <v>4.1761078149346764E-5</v>
      </c>
      <c r="G106">
        <f>AVERAGE(normalized!M106:O106)</f>
        <v>5.160636107083534E-5</v>
      </c>
      <c r="H106">
        <f>_xlfn.STDEV.S(normalized!D106:F106)</f>
        <v>1.0782942154171483E-5</v>
      </c>
      <c r="I106">
        <f>_xlfn.STDEV.S(normalized!G106:I106)</f>
        <v>1.5366273956174713E-5</v>
      </c>
      <c r="J106">
        <f>_xlfn.STDEV.S(normalized!J106:L106)</f>
        <v>3.6227289623261413E-5</v>
      </c>
      <c r="K106">
        <f>_xlfn.STDEV.S(normalized!M106:O106)</f>
        <v>6.7659358924919602E-6</v>
      </c>
      <c r="L106" s="9">
        <f t="shared" si="9"/>
        <v>0.99718870323048303</v>
      </c>
      <c r="M106" s="9">
        <f t="shared" si="10"/>
        <v>0.46344626889249979</v>
      </c>
      <c r="N106" s="9">
        <f t="shared" si="11"/>
        <v>0.86748932807013956</v>
      </c>
      <c r="O106" s="9">
        <f t="shared" si="12"/>
        <v>0.13110662623944708</v>
      </c>
      <c r="Q106" s="10">
        <f t="shared" si="13"/>
        <v>3.0662619663806781</v>
      </c>
      <c r="R106" s="10">
        <f t="shared" si="14"/>
        <v>3.8619956195483907</v>
      </c>
      <c r="S106" s="10">
        <f t="shared" si="15"/>
        <v>4.7724711436722389</v>
      </c>
      <c r="T106">
        <f>_xlfn.T.TEST(normalized!G106:I106,normalized!$D106:$F106,2,3)</f>
        <v>0.11631446623392702</v>
      </c>
      <c r="U106">
        <f>_xlfn.T.TEST(normalized!J106:L106,normalized!$D106:$F106,2,3)</f>
        <v>0.27417962138950214</v>
      </c>
      <c r="V106">
        <f>_xlfn.T.TEST(normalized!M106:O106,normalized!$D106:$F106,2,3)</f>
        <v>8.4599598896221793E-3</v>
      </c>
    </row>
    <row r="107" spans="1:22" x14ac:dyDescent="0.3">
      <c r="A107" t="s">
        <v>750</v>
      </c>
      <c r="B107" t="s">
        <v>1436</v>
      </c>
      <c r="C107" t="s">
        <v>594</v>
      </c>
      <c r="D107">
        <f>AVERAGE(normalized!D107:F107)</f>
        <v>2.3094838206214689E-4</v>
      </c>
      <c r="E107">
        <f>AVERAGE(normalized!G107:I107)</f>
        <v>2.3869341619981325E-4</v>
      </c>
      <c r="F107">
        <f>AVERAGE(normalized!J107:L107)</f>
        <v>1.8256545276444842E-4</v>
      </c>
      <c r="G107">
        <f>AVERAGE(normalized!M107:O107)</f>
        <v>1.9899009540263728E-4</v>
      </c>
      <c r="H107">
        <f>_xlfn.STDEV.S(normalized!D107:F107)</f>
        <v>6.4060624411348127E-5</v>
      </c>
      <c r="I107">
        <f>_xlfn.STDEV.S(normalized!G107:I107)</f>
        <v>1.3082036568678776E-4</v>
      </c>
      <c r="J107">
        <f>_xlfn.STDEV.S(normalized!J107:L107)</f>
        <v>9.4317829495376722E-5</v>
      </c>
      <c r="K107">
        <f>_xlfn.STDEV.S(normalized!M107:O107)</f>
        <v>1.5910812318929771E-5</v>
      </c>
      <c r="L107" s="9">
        <f t="shared" si="9"/>
        <v>0.27738070229957179</v>
      </c>
      <c r="M107" s="9">
        <f t="shared" si="10"/>
        <v>0.54806859681993236</v>
      </c>
      <c r="N107" s="9">
        <f t="shared" si="11"/>
        <v>0.51662473960540878</v>
      </c>
      <c r="O107" s="9">
        <f t="shared" si="12"/>
        <v>7.9957810396219853E-2</v>
      </c>
      <c r="Q107" s="10">
        <f t="shared" si="13"/>
        <v>1.0335357800237033</v>
      </c>
      <c r="R107" s="10">
        <f t="shared" si="14"/>
        <v>0.79050327668163134</v>
      </c>
      <c r="S107" s="10">
        <f t="shared" si="15"/>
        <v>0.86162151743972892</v>
      </c>
      <c r="T107">
        <f>_xlfn.T.TEST(normalized!G107:I107,normalized!$D107:$F107,2,3)</f>
        <v>0.93260028058824218</v>
      </c>
      <c r="U107">
        <f>_xlfn.T.TEST(normalized!J107:L107,normalized!$D107:$F107,2,3)</f>
        <v>0.5082614227554042</v>
      </c>
      <c r="V107">
        <f>_xlfn.T.TEST(normalized!M107:O107,normalized!$D107:$F107,2,3)</f>
        <v>0.48147683279138159</v>
      </c>
    </row>
    <row r="108" spans="1:22" x14ac:dyDescent="0.3">
      <c r="A108" t="s">
        <v>755</v>
      </c>
      <c r="B108" t="s">
        <v>1437</v>
      </c>
      <c r="C108" t="s">
        <v>594</v>
      </c>
      <c r="D108">
        <f>AVERAGE(normalized!D108:F108)</f>
        <v>1.2051575254237285E-4</v>
      </c>
      <c r="E108">
        <f>AVERAGE(normalized!G108:I108)</f>
        <v>1.202851505602241E-4</v>
      </c>
      <c r="F108">
        <f>AVERAGE(normalized!J108:L108)</f>
        <v>1.7081293930075597E-4</v>
      </c>
      <c r="G108">
        <f>AVERAGE(normalized!M108:O108)</f>
        <v>1.3007833432402454E-4</v>
      </c>
      <c r="H108">
        <f>_xlfn.STDEV.S(normalized!D108:F108)</f>
        <v>4.5147322044807969E-5</v>
      </c>
      <c r="I108">
        <f>_xlfn.STDEV.S(normalized!G108:I108)</f>
        <v>2.6893249744930711E-5</v>
      </c>
      <c r="J108">
        <f>_xlfn.STDEV.S(normalized!J108:L108)</f>
        <v>1.4549554128117289E-5</v>
      </c>
      <c r="K108">
        <f>_xlfn.STDEV.S(normalized!M108:O108)</f>
        <v>1.1900472897512073E-5</v>
      </c>
      <c r="L108" s="9">
        <f t="shared" si="9"/>
        <v>0.37461760054092808</v>
      </c>
      <c r="M108" s="9">
        <f t="shared" si="10"/>
        <v>0.22357913358113027</v>
      </c>
      <c r="N108" s="9">
        <f t="shared" si="11"/>
        <v>8.5178290284551622E-2</v>
      </c>
      <c r="O108" s="9">
        <f t="shared" si="12"/>
        <v>9.1486971749407925E-2</v>
      </c>
      <c r="Q108" s="10">
        <f t="shared" si="13"/>
        <v>0.99808654074439207</v>
      </c>
      <c r="R108" s="10">
        <f t="shared" si="14"/>
        <v>1.4173494808547855</v>
      </c>
      <c r="S108" s="10">
        <f t="shared" si="15"/>
        <v>1.0793471523839966</v>
      </c>
      <c r="T108">
        <f>_xlfn.T.TEST(normalized!G108:I108,normalized!$D108:$F108,2,3)</f>
        <v>0.9943771086691523</v>
      </c>
      <c r="U108">
        <f>_xlfn.T.TEST(normalized!J108:L108,normalized!$D108:$F108,2,3)</f>
        <v>0.18561425986596219</v>
      </c>
      <c r="V108">
        <f>_xlfn.T.TEST(normalized!M108:O108,normalized!$D108:$F108,2,3)</f>
        <v>0.75299327615327183</v>
      </c>
    </row>
    <row r="109" spans="1:22" x14ac:dyDescent="0.3">
      <c r="A109" t="s">
        <v>755</v>
      </c>
      <c r="B109" t="s">
        <v>1437</v>
      </c>
      <c r="C109" t="s">
        <v>594</v>
      </c>
      <c r="D109">
        <f>AVERAGE(normalized!D109:F109)</f>
        <v>1.2356031807909606E-4</v>
      </c>
      <c r="E109">
        <f>AVERAGE(normalized!G109:I109)</f>
        <v>1.5247966970121382E-4</v>
      </c>
      <c r="F109">
        <f>AVERAGE(normalized!J109:L109)</f>
        <v>2.4233243013965867E-4</v>
      </c>
      <c r="G109">
        <f>AVERAGE(normalized!M109:O109)</f>
        <v>2.483392878504223E-4</v>
      </c>
      <c r="H109">
        <f>_xlfn.STDEV.S(normalized!D109:F109)</f>
        <v>7.0303734688620414E-5</v>
      </c>
      <c r="I109">
        <f>_xlfn.STDEV.S(normalized!G109:I109)</f>
        <v>2.0022487731720499E-5</v>
      </c>
      <c r="J109">
        <f>_xlfn.STDEV.S(normalized!J109:L109)</f>
        <v>2.1383864240221585E-5</v>
      </c>
      <c r="K109">
        <f>_xlfn.STDEV.S(normalized!M109:O109)</f>
        <v>1.2303681627293555E-5</v>
      </c>
      <c r="L109" s="9">
        <f t="shared" si="9"/>
        <v>0.56898311514232336</v>
      </c>
      <c r="M109" s="9">
        <f t="shared" si="10"/>
        <v>0.13131250724083324</v>
      </c>
      <c r="N109" s="9">
        <f t="shared" si="11"/>
        <v>8.8241859448600607E-2</v>
      </c>
      <c r="O109" s="9">
        <f t="shared" si="12"/>
        <v>4.9543838728828955E-2</v>
      </c>
      <c r="Q109" s="10">
        <f t="shared" si="13"/>
        <v>1.2340504789216007</v>
      </c>
      <c r="R109" s="10">
        <f t="shared" si="14"/>
        <v>1.9612480277408453</v>
      </c>
      <c r="S109" s="10">
        <f t="shared" si="15"/>
        <v>2.0098628079886462</v>
      </c>
      <c r="T109">
        <f>_xlfn.T.TEST(normalized!G109:I109,normalized!$D109:$F109,2,3)</f>
        <v>0.55522784148203375</v>
      </c>
      <c r="U109">
        <f>_xlfn.T.TEST(normalized!J109:L109,normalized!$D109:$F109,2,3)</f>
        <v>8.8958073665031237E-2</v>
      </c>
      <c r="V109">
        <f>_xlfn.T.TEST(normalized!M109:O109,normalized!$D109:$F109,2,3)</f>
        <v>8.7345909603934749E-2</v>
      </c>
    </row>
    <row r="110" spans="1:22" x14ac:dyDescent="0.3">
      <c r="A110" t="s">
        <v>755</v>
      </c>
      <c r="B110" t="s">
        <v>1437</v>
      </c>
      <c r="C110" t="s">
        <v>594</v>
      </c>
      <c r="D110">
        <f>AVERAGE(normalized!D110:F110)</f>
        <v>3.0795555338983049E-4</v>
      </c>
      <c r="E110">
        <f>AVERAGE(normalized!G110:I110)</f>
        <v>3.5103575163398696E-4</v>
      </c>
      <c r="F110">
        <f>AVERAGE(normalized!J110:L110)</f>
        <v>4.3969141619858891E-4</v>
      </c>
      <c r="G110">
        <f>AVERAGE(normalized!M110:O110)</f>
        <v>4.8066512271608639E-4</v>
      </c>
      <c r="H110">
        <f>_xlfn.STDEV.S(normalized!D110:F110)</f>
        <v>1.1563042526172278E-4</v>
      </c>
      <c r="I110">
        <f>_xlfn.STDEV.S(normalized!G110:I110)</f>
        <v>7.1103454801915855E-5</v>
      </c>
      <c r="J110">
        <f>_xlfn.STDEV.S(normalized!J110:L110)</f>
        <v>4.7810458842178721E-5</v>
      </c>
      <c r="K110">
        <f>_xlfn.STDEV.S(normalized!M110:O110)</f>
        <v>4.2242020022310964E-5</v>
      </c>
      <c r="L110" s="9">
        <f t="shared" si="9"/>
        <v>0.37547764276018802</v>
      </c>
      <c r="M110" s="9">
        <f t="shared" si="10"/>
        <v>0.20255331393154793</v>
      </c>
      <c r="N110" s="9">
        <f t="shared" si="11"/>
        <v>0.10873639348143399</v>
      </c>
      <c r="O110" s="9">
        <f t="shared" si="12"/>
        <v>8.7882432125748353E-2</v>
      </c>
      <c r="Q110" s="10">
        <f t="shared" si="13"/>
        <v>1.1398909607894705</v>
      </c>
      <c r="R110" s="10">
        <f t="shared" si="14"/>
        <v>1.4277755713727898</v>
      </c>
      <c r="S110" s="10">
        <f t="shared" si="15"/>
        <v>1.5608262862128961</v>
      </c>
      <c r="T110">
        <f>_xlfn.T.TEST(normalized!G110:I110,normalized!$D110:$F110,2,3)</f>
        <v>0.61733752178253765</v>
      </c>
      <c r="U110">
        <f>_xlfn.T.TEST(normalized!J110:L110,normalized!$D110:$F110,2,3)</f>
        <v>0.17719350237815606</v>
      </c>
      <c r="V110">
        <f>_xlfn.T.TEST(normalized!M110:O110,normalized!$D110:$F110,2,3)</f>
        <v>0.10943927396712939</v>
      </c>
    </row>
    <row r="111" spans="1:22" x14ac:dyDescent="0.3">
      <c r="A111" t="s">
        <v>755</v>
      </c>
      <c r="B111" t="s">
        <v>1437</v>
      </c>
      <c r="C111" t="s">
        <v>594</v>
      </c>
      <c r="D111">
        <f>AVERAGE(normalized!D111:F111)</f>
        <v>1.9962864632768363E-4</v>
      </c>
      <c r="E111">
        <f>AVERAGE(normalized!G111:I111)</f>
        <v>2.0495601423902894E-4</v>
      </c>
      <c r="F111">
        <f>AVERAGE(normalized!J111:L111)</f>
        <v>2.9126889370399299E-4</v>
      </c>
      <c r="G111">
        <f>AVERAGE(normalized!M111:O111)</f>
        <v>2.6930580447829459E-4</v>
      </c>
      <c r="H111">
        <f>_xlfn.STDEV.S(normalized!D111:F111)</f>
        <v>6.5924119093417163E-5</v>
      </c>
      <c r="I111">
        <f>_xlfn.STDEV.S(normalized!G111:I111)</f>
        <v>6.9373086136001423E-5</v>
      </c>
      <c r="J111">
        <f>_xlfn.STDEV.S(normalized!J111:L111)</f>
        <v>1.008253753280332E-4</v>
      </c>
      <c r="K111">
        <f>_xlfn.STDEV.S(normalized!M111:O111)</f>
        <v>8.1687572106561458E-5</v>
      </c>
      <c r="L111" s="9">
        <f t="shared" si="9"/>
        <v>0.33023376307028085</v>
      </c>
      <c r="M111" s="9">
        <f t="shared" si="10"/>
        <v>0.33847792363436285</v>
      </c>
      <c r="N111" s="9">
        <f t="shared" si="11"/>
        <v>0.34615909047431176</v>
      </c>
      <c r="O111" s="9">
        <f t="shared" si="12"/>
        <v>0.30332644431785832</v>
      </c>
      <c r="Q111" s="10">
        <f t="shared" si="13"/>
        <v>1.0266863900013659</v>
      </c>
      <c r="R111" s="10">
        <f t="shared" si="14"/>
        <v>1.4590535930694286</v>
      </c>
      <c r="S111" s="10">
        <f t="shared" si="15"/>
        <v>1.3490338657921783</v>
      </c>
      <c r="T111">
        <f>_xlfn.T.TEST(normalized!G111:I111,normalized!$D111:$F111,2,3)</f>
        <v>0.92783761326040171</v>
      </c>
      <c r="U111">
        <f>_xlfn.T.TEST(normalized!J111:L111,normalized!$D111:$F111,2,3)</f>
        <v>0.26839748105785272</v>
      </c>
      <c r="V111">
        <f>_xlfn.T.TEST(normalized!M111:O111,normalized!$D111:$F111,2,3)</f>
        <v>0.31697158937294018</v>
      </c>
    </row>
    <row r="112" spans="1:22" x14ac:dyDescent="0.3">
      <c r="A112" t="s">
        <v>764</v>
      </c>
      <c r="B112" t="s">
        <v>1438</v>
      </c>
      <c r="C112" t="s">
        <v>594</v>
      </c>
      <c r="D112">
        <f>AVERAGE(normalized!D112:F112)</f>
        <v>3.1595537570621465E-5</v>
      </c>
      <c r="E112">
        <f>AVERAGE(normalized!G112:I112)</f>
        <v>3.4262920168067229E-5</v>
      </c>
      <c r="F112">
        <f>AVERAGE(normalized!J112:L112)</f>
        <v>5.0574613655056681E-5</v>
      </c>
      <c r="G112">
        <f>AVERAGE(normalized!M112:O112)</f>
        <v>2.9255705733231857E-5</v>
      </c>
      <c r="H112">
        <f>_xlfn.STDEV.S(normalized!D112:F112)</f>
        <v>1.8177249834474759E-5</v>
      </c>
      <c r="I112">
        <f>_xlfn.STDEV.S(normalized!G112:I112)</f>
        <v>1.0733228753348197E-5</v>
      </c>
      <c r="J112">
        <f>_xlfn.STDEV.S(normalized!J112:L112)</f>
        <v>1.9445105187581231E-5</v>
      </c>
      <c r="K112">
        <f>_xlfn.STDEV.S(normalized!M112:O112)</f>
        <v>1.5992338820194508E-5</v>
      </c>
      <c r="L112" s="9">
        <f t="shared" si="9"/>
        <v>0.5753106682817305</v>
      </c>
      <c r="M112" s="9">
        <f t="shared" si="10"/>
        <v>0.31326076997230029</v>
      </c>
      <c r="N112" s="9">
        <f t="shared" si="11"/>
        <v>0.38448351420351423</v>
      </c>
      <c r="O112" s="9">
        <f t="shared" si="12"/>
        <v>0.5466399944687933</v>
      </c>
      <c r="Q112" s="10">
        <f t="shared" si="13"/>
        <v>1.0844227635463934</v>
      </c>
      <c r="R112" s="10">
        <f t="shared" si="14"/>
        <v>1.6006885004571836</v>
      </c>
      <c r="S112" s="10">
        <f t="shared" si="15"/>
        <v>0.92594423082184685</v>
      </c>
      <c r="T112">
        <f>_xlfn.T.TEST(normalized!G112:I112,normalized!$D112:$F112,2,3)</f>
        <v>0.83981703510206096</v>
      </c>
      <c r="U112">
        <f>_xlfn.T.TEST(normalized!J112:L112,normalized!$D112:$F112,2,3)</f>
        <v>0.28470645312887671</v>
      </c>
      <c r="V112">
        <f>_xlfn.T.TEST(normalized!M112:O112,normalized!$D112:$F112,2,3)</f>
        <v>0.87530878029866577</v>
      </c>
    </row>
    <row r="113" spans="1:22" x14ac:dyDescent="0.3">
      <c r="A113" t="s">
        <v>770</v>
      </c>
      <c r="B113" t="s">
        <v>1439</v>
      </c>
      <c r="C113" t="s">
        <v>594</v>
      </c>
      <c r="D113">
        <f>AVERAGE(normalized!D113:F113)</f>
        <v>4.0822974265536724E-4</v>
      </c>
      <c r="E113">
        <f>AVERAGE(normalized!G113:I113)</f>
        <v>5.7162670868347333E-4</v>
      </c>
      <c r="F113">
        <f>AVERAGE(normalized!J113:L113)</f>
        <v>7.6648797226252022E-4</v>
      </c>
      <c r="G113">
        <f>AVERAGE(normalized!M113:O113)</f>
        <v>7.5370439403955717E-4</v>
      </c>
      <c r="H113">
        <f>_xlfn.STDEV.S(normalized!D113:F113)</f>
        <v>1.1965678101275444E-4</v>
      </c>
      <c r="I113">
        <f>_xlfn.STDEV.S(normalized!G113:I113)</f>
        <v>3.3289494221379497E-4</v>
      </c>
      <c r="J113">
        <f>_xlfn.STDEV.S(normalized!J113:L113)</f>
        <v>2.8708656052916782E-4</v>
      </c>
      <c r="K113">
        <f>_xlfn.STDEV.S(normalized!M113:O113)</f>
        <v>1.7600000651114237E-4</v>
      </c>
      <c r="L113" s="9">
        <f t="shared" si="9"/>
        <v>0.29311137457657077</v>
      </c>
      <c r="M113" s="9">
        <f t="shared" si="10"/>
        <v>0.58236421979038211</v>
      </c>
      <c r="N113" s="9">
        <f t="shared" si="11"/>
        <v>0.37454803065173392</v>
      </c>
      <c r="O113" s="9">
        <f t="shared" si="12"/>
        <v>0.23351330827176422</v>
      </c>
      <c r="Q113" s="10">
        <f t="shared" si="13"/>
        <v>1.4002573770477276</v>
      </c>
      <c r="R113" s="10">
        <f t="shared" si="14"/>
        <v>1.8775897299320474</v>
      </c>
      <c r="S113" s="10">
        <f t="shared" si="15"/>
        <v>1.8462750634900311</v>
      </c>
      <c r="T113">
        <f>_xlfn.T.TEST(normalized!G113:I113,normalized!$D113:$F113,2,3)</f>
        <v>0.49244988586292804</v>
      </c>
      <c r="U113">
        <f>_xlfn.T.TEST(normalized!J113:L113,normalized!$D113:$F113,2,3)</f>
        <v>0.15104586076522017</v>
      </c>
      <c r="V113">
        <f>_xlfn.T.TEST(normalized!M113:O113,normalized!$D113:$F113,2,3)</f>
        <v>5.5811539976408434E-2</v>
      </c>
    </row>
    <row r="114" spans="1:22" x14ac:dyDescent="0.3">
      <c r="A114" t="s">
        <v>776</v>
      </c>
      <c r="B114" t="s">
        <v>1440</v>
      </c>
      <c r="C114" t="s">
        <v>594</v>
      </c>
      <c r="D114">
        <f>AVERAGE(normalized!D114:F114)</f>
        <v>4.4381268912429373E-4</v>
      </c>
      <c r="E114">
        <f>AVERAGE(normalized!G114:I114)</f>
        <v>4.4916636671335199E-4</v>
      </c>
      <c r="F114">
        <f>AVERAGE(normalized!J114:L114)</f>
        <v>5.4047604320367677E-4</v>
      </c>
      <c r="G114">
        <f>AVERAGE(normalized!M114:O114)</f>
        <v>4.839334943900953E-4</v>
      </c>
      <c r="H114">
        <f>_xlfn.STDEV.S(normalized!D114:F114)</f>
        <v>1.4446224480188036E-4</v>
      </c>
      <c r="I114">
        <f>_xlfn.STDEV.S(normalized!G114:I114)</f>
        <v>4.2236723652204295E-5</v>
      </c>
      <c r="J114">
        <f>_xlfn.STDEV.S(normalized!J114:L114)</f>
        <v>5.2124005406740395E-5</v>
      </c>
      <c r="K114">
        <f>_xlfn.STDEV.S(normalized!M114:O114)</f>
        <v>2.8786841406172965E-5</v>
      </c>
      <c r="L114" s="9">
        <f t="shared" si="9"/>
        <v>0.32550273649661787</v>
      </c>
      <c r="M114" s="9">
        <f t="shared" si="10"/>
        <v>9.4033584841313009E-2</v>
      </c>
      <c r="N114" s="9">
        <f t="shared" si="11"/>
        <v>9.6440917339785992E-2</v>
      </c>
      <c r="O114" s="9">
        <f t="shared" si="12"/>
        <v>5.9485118802229668E-2</v>
      </c>
      <c r="Q114" s="10">
        <f t="shared" si="13"/>
        <v>1.0120629214086281</v>
      </c>
      <c r="R114" s="10">
        <f t="shared" si="14"/>
        <v>1.217802141417168</v>
      </c>
      <c r="S114" s="10">
        <f t="shared" si="15"/>
        <v>1.0904003113227017</v>
      </c>
      <c r="T114">
        <f>_xlfn.T.TEST(normalized!G114:I114,normalized!$D114:$F114,2,3)</f>
        <v>0.95574282519414888</v>
      </c>
      <c r="U114">
        <f>_xlfn.T.TEST(normalized!J114:L114,normalized!$D114:$F114,2,3)</f>
        <v>0.36905625516388157</v>
      </c>
      <c r="V114">
        <f>_xlfn.T.TEST(normalized!M114:O114,normalized!$D114:$F114,2,3)</f>
        <v>0.68052126351794073</v>
      </c>
    </row>
    <row r="115" spans="1:22" x14ac:dyDescent="0.3">
      <c r="A115" t="s">
        <v>776</v>
      </c>
      <c r="B115" t="s">
        <v>1440</v>
      </c>
      <c r="C115" t="s">
        <v>594</v>
      </c>
      <c r="D115">
        <f>AVERAGE(normalized!D115:F115)</f>
        <v>2.7158322966101692E-4</v>
      </c>
      <c r="E115">
        <f>AVERAGE(normalized!G115:I115)</f>
        <v>3.4662588585434169E-4</v>
      </c>
      <c r="F115">
        <f>AVERAGE(normalized!J115:L115)</f>
        <v>5.557561563069598E-4</v>
      </c>
      <c r="G115">
        <f>AVERAGE(normalized!M115:O115)</f>
        <v>4.8174052612184209E-4</v>
      </c>
      <c r="H115">
        <f>_xlfn.STDEV.S(normalized!D115:F115)</f>
        <v>1.5247760020174655E-4</v>
      </c>
      <c r="I115">
        <f>_xlfn.STDEV.S(normalized!G115:I115)</f>
        <v>4.358832256334633E-5</v>
      </c>
      <c r="J115">
        <f>_xlfn.STDEV.S(normalized!J115:L115)</f>
        <v>4.8217311502493473E-5</v>
      </c>
      <c r="K115">
        <f>_xlfn.STDEV.S(normalized!M115:O115)</f>
        <v>3.8324603603270726E-5</v>
      </c>
      <c r="L115" s="9">
        <f t="shared" si="9"/>
        <v>0.56143967501993808</v>
      </c>
      <c r="M115" s="9">
        <f t="shared" si="10"/>
        <v>0.12575033874320313</v>
      </c>
      <c r="N115" s="9">
        <f t="shared" si="11"/>
        <v>8.675983334651842E-2</v>
      </c>
      <c r="O115" s="9">
        <f t="shared" si="12"/>
        <v>7.9554452086054397E-2</v>
      </c>
      <c r="Q115" s="10">
        <f t="shared" si="13"/>
        <v>1.2763155010969973</v>
      </c>
      <c r="R115" s="10">
        <f t="shared" si="14"/>
        <v>2.0463566804203634</v>
      </c>
      <c r="S115" s="10">
        <f t="shared" si="15"/>
        <v>1.7738228046081417</v>
      </c>
      <c r="T115">
        <f>_xlfn.T.TEST(normalized!G115:I115,normalized!$D115:$F115,2,3)</f>
        <v>0.48795918208997746</v>
      </c>
      <c r="U115">
        <f>_xlfn.T.TEST(normalized!J115:L115,normalized!$D115:$F115,2,3)</f>
        <v>7.2683839954788429E-2</v>
      </c>
      <c r="V115">
        <f>_xlfn.T.TEST(normalized!M115:O115,normalized!$D115:$F115,2,3)</f>
        <v>0.13238301837063704</v>
      </c>
    </row>
    <row r="116" spans="1:22" x14ac:dyDescent="0.3">
      <c r="A116" t="s">
        <v>776</v>
      </c>
      <c r="B116" t="s">
        <v>1440</v>
      </c>
      <c r="C116" t="s">
        <v>594</v>
      </c>
      <c r="D116">
        <f>AVERAGE(normalized!D116:F116)</f>
        <v>8.0588708686440676E-4</v>
      </c>
      <c r="E116">
        <f>AVERAGE(normalized!G116:I116)</f>
        <v>8.3780393207282921E-4</v>
      </c>
      <c r="F116">
        <f>AVERAGE(normalized!J116:L116)</f>
        <v>6.9632212850334987E-4</v>
      </c>
      <c r="G116">
        <f>AVERAGE(normalized!M116:O116)</f>
        <v>7.7267133416477317E-4</v>
      </c>
      <c r="H116">
        <f>_xlfn.STDEV.S(normalized!D116:F116)</f>
        <v>5.2450604611355546E-4</v>
      </c>
      <c r="I116">
        <f>_xlfn.STDEV.S(normalized!G116:I116)</f>
        <v>3.4604983488140464E-4</v>
      </c>
      <c r="J116">
        <f>_xlfn.STDEV.S(normalized!J116:L116)</f>
        <v>1.29346894926058E-4</v>
      </c>
      <c r="K116">
        <f>_xlfn.STDEV.S(normalized!M116:O116)</f>
        <v>1.5085158052351822E-4</v>
      </c>
      <c r="L116" s="9">
        <f t="shared" si="9"/>
        <v>0.65084309534519869</v>
      </c>
      <c r="M116" s="9">
        <f t="shared" si="10"/>
        <v>0.41304393741055273</v>
      </c>
      <c r="N116" s="9">
        <f t="shared" si="11"/>
        <v>0.18575726611485355</v>
      </c>
      <c r="O116" s="9">
        <f t="shared" si="12"/>
        <v>0.19523382562986208</v>
      </c>
      <c r="Q116" s="10">
        <f t="shared" si="13"/>
        <v>1.0396046117733519</v>
      </c>
      <c r="R116" s="10">
        <f t="shared" si="14"/>
        <v>0.86404428095831798</v>
      </c>
      <c r="S116" s="10">
        <f t="shared" si="15"/>
        <v>0.95878361467625517</v>
      </c>
      <c r="T116">
        <f>_xlfn.T.TEST(normalized!G116:I116,normalized!$D116:$F116,2,3)</f>
        <v>0.93474193981634857</v>
      </c>
      <c r="U116">
        <f>_xlfn.T.TEST(normalized!J116:L116,normalized!$D116:$F116,2,3)</f>
        <v>0.75567606387029651</v>
      </c>
      <c r="V116">
        <f>_xlfn.T.TEST(normalized!M116:O116,normalized!$D116:$F116,2,3)</f>
        <v>0.92444249996868511</v>
      </c>
    </row>
    <row r="117" spans="1:22" x14ac:dyDescent="0.3">
      <c r="A117" t="s">
        <v>784</v>
      </c>
      <c r="B117" t="s">
        <v>1441</v>
      </c>
      <c r="C117" t="s">
        <v>594</v>
      </c>
      <c r="D117">
        <f>AVERAGE(normalized!D117:F117)</f>
        <v>1.9304416299435029E-4</v>
      </c>
      <c r="E117">
        <f>AVERAGE(normalized!G117:I117)</f>
        <v>1.4987640289449114E-4</v>
      </c>
      <c r="F117">
        <f>AVERAGE(normalized!J117:L117)</f>
        <v>1.8379046433723088E-4</v>
      </c>
      <c r="G117">
        <f>AVERAGE(normalized!M117:O117)</f>
        <v>1.7896770286485674E-4</v>
      </c>
      <c r="H117">
        <f>_xlfn.STDEV.S(normalized!D117:F117)</f>
        <v>9.1848551901015834E-5</v>
      </c>
      <c r="I117">
        <f>_xlfn.STDEV.S(normalized!G117:I117)</f>
        <v>1.6059368714441415E-5</v>
      </c>
      <c r="J117">
        <f>_xlfn.STDEV.S(normalized!J117:L117)</f>
        <v>4.742931838929395E-5</v>
      </c>
      <c r="K117">
        <f>_xlfn.STDEV.S(normalized!M117:O117)</f>
        <v>6.6160588459429666E-5</v>
      </c>
      <c r="L117" s="9">
        <f t="shared" si="9"/>
        <v>0.4757903604871177</v>
      </c>
      <c r="M117" s="9">
        <f t="shared" si="10"/>
        <v>0.10715074824518418</v>
      </c>
      <c r="N117" s="9">
        <f t="shared" si="11"/>
        <v>0.25806191066728851</v>
      </c>
      <c r="O117" s="9">
        <f t="shared" si="12"/>
        <v>0.3696789275402908</v>
      </c>
      <c r="Q117" s="10">
        <f t="shared" si="13"/>
        <v>0.77638401788339739</v>
      </c>
      <c r="R117" s="10">
        <f t="shared" si="14"/>
        <v>0.95206434365285508</v>
      </c>
      <c r="S117" s="10">
        <f t="shared" si="15"/>
        <v>0.92708165887457827</v>
      </c>
      <c r="T117">
        <f>_xlfn.T.TEST(normalized!G117:I117,normalized!$D117:$F117,2,3)</f>
        <v>0.50253322109747023</v>
      </c>
      <c r="U117">
        <f>_xlfn.T.TEST(normalized!J117:L117,normalized!$D117:$F117,2,3)</f>
        <v>0.88663856896293913</v>
      </c>
      <c r="V117">
        <f>_xlfn.T.TEST(normalized!M117:O117,normalized!$D117:$F117,2,3)</f>
        <v>0.84100090596108212</v>
      </c>
    </row>
    <row r="118" spans="1:22" x14ac:dyDescent="0.3">
      <c r="A118" t="s">
        <v>784</v>
      </c>
      <c r="B118" t="s">
        <v>1441</v>
      </c>
      <c r="C118" t="s">
        <v>594</v>
      </c>
      <c r="D118">
        <f>AVERAGE(normalized!D118:F118)</f>
        <v>5.6977676271186444E-5</v>
      </c>
      <c r="E118">
        <f>AVERAGE(normalized!G118:I118)</f>
        <v>4.1437906162464987E-5</v>
      </c>
      <c r="F118">
        <f>AVERAGE(normalized!J118:L118)</f>
        <v>7.3930063918957453E-5</v>
      </c>
      <c r="G118">
        <f>AVERAGE(normalized!M118:O118)</f>
        <v>5.7226605012341974E-5</v>
      </c>
      <c r="H118">
        <f>_xlfn.STDEV.S(normalized!D118:F118)</f>
        <v>1.4485971652175126E-5</v>
      </c>
      <c r="I118">
        <f>_xlfn.STDEV.S(normalized!G118:I118)</f>
        <v>1.2551693848425071E-5</v>
      </c>
      <c r="J118">
        <f>_xlfn.STDEV.S(normalized!J118:L118)</f>
        <v>1.2724533856144716E-5</v>
      </c>
      <c r="K118">
        <f>_xlfn.STDEV.S(normalized!M118:O118)</f>
        <v>1.8903461051111784E-5</v>
      </c>
      <c r="L118" s="9">
        <f t="shared" si="9"/>
        <v>0.25423942498512647</v>
      </c>
      <c r="M118" s="9">
        <f t="shared" si="10"/>
        <v>0.30290366987206907</v>
      </c>
      <c r="N118" s="9">
        <f t="shared" si="11"/>
        <v>0.17211582381551058</v>
      </c>
      <c r="O118" s="9">
        <f t="shared" si="12"/>
        <v>0.33032644601291483</v>
      </c>
      <c r="Q118" s="10">
        <f t="shared" si="13"/>
        <v>0.72726563935742838</v>
      </c>
      <c r="R118" s="10">
        <f t="shared" si="14"/>
        <v>1.2975268343181594</v>
      </c>
      <c r="S118" s="10">
        <f t="shared" si="15"/>
        <v>1.0043688819454615</v>
      </c>
      <c r="T118">
        <f>_xlfn.T.TEST(normalized!G118:I118,normalized!$D118:$F118,2,3)</f>
        <v>0.23429562048627264</v>
      </c>
      <c r="U118">
        <f>_xlfn.T.TEST(normalized!J118:L118,normalized!$D118:$F118,2,3)</f>
        <v>0.20361607297264225</v>
      </c>
      <c r="V118">
        <f>_xlfn.T.TEST(normalized!M118:O118,normalized!$D118:$F118,2,3)</f>
        <v>0.98647852885500242</v>
      </c>
    </row>
    <row r="119" spans="1:22" x14ac:dyDescent="0.3">
      <c r="A119" t="s">
        <v>791</v>
      </c>
      <c r="B119" t="s">
        <v>1442</v>
      </c>
      <c r="C119" t="s">
        <v>594</v>
      </c>
      <c r="D119">
        <f>AVERAGE(normalized!D119:F119)</f>
        <v>4.4727515395480221E-5</v>
      </c>
      <c r="E119">
        <f>AVERAGE(normalized!G119:I119)</f>
        <v>3.9785365312791782E-5</v>
      </c>
      <c r="F119">
        <f>AVERAGE(normalized!J119:L119)</f>
        <v>3.3202999933869814E-5</v>
      </c>
      <c r="G119">
        <f>AVERAGE(normalized!M119:O119)</f>
        <v>2.1306683045477355E-5</v>
      </c>
      <c r="H119">
        <f>_xlfn.STDEV.S(normalized!D119:F119)</f>
        <v>1.635723145212091E-5</v>
      </c>
      <c r="I119">
        <f>_xlfn.STDEV.S(normalized!G119:I119)</f>
        <v>3.1774718494769849E-5</v>
      </c>
      <c r="J119">
        <f>_xlfn.STDEV.S(normalized!J119:L119)</f>
        <v>1.2208901556352213E-5</v>
      </c>
      <c r="K119">
        <f>_xlfn.STDEV.S(normalized!M119:O119)</f>
        <v>1.6937420382083538E-5</v>
      </c>
      <c r="L119" s="9">
        <f t="shared" si="9"/>
        <v>0.36570847514087113</v>
      </c>
      <c r="M119" s="9">
        <f t="shared" si="10"/>
        <v>0.79865343060086591</v>
      </c>
      <c r="N119" s="9">
        <f t="shared" si="11"/>
        <v>0.36770477308281174</v>
      </c>
      <c r="O119" s="9">
        <f t="shared" si="12"/>
        <v>0.79493463839172018</v>
      </c>
      <c r="Q119" s="10">
        <f t="shared" si="13"/>
        <v>0.88950537406359376</v>
      </c>
      <c r="R119" s="10">
        <f t="shared" si="14"/>
        <v>0.74233946688719987</v>
      </c>
      <c r="S119" s="10">
        <f t="shared" si="15"/>
        <v>0.47636634534880573</v>
      </c>
      <c r="T119">
        <f>_xlfn.T.TEST(normalized!G119:I119,normalized!$D119:$F119,2,3)</f>
        <v>0.8261774800637488</v>
      </c>
      <c r="U119">
        <f>_xlfn.T.TEST(normalized!J119:L119,normalized!$D119:$F119,2,3)</f>
        <v>0.38761712070086757</v>
      </c>
      <c r="V119">
        <f>_xlfn.T.TEST(normalized!M119:O119,normalized!$D119:$F119,2,3)</f>
        <v>0.16010974013883772</v>
      </c>
    </row>
    <row r="120" spans="1:22" x14ac:dyDescent="0.3">
      <c r="A120" t="s">
        <v>797</v>
      </c>
      <c r="B120" t="s">
        <v>1443</v>
      </c>
      <c r="C120" t="s">
        <v>594</v>
      </c>
      <c r="D120">
        <f>AVERAGE(normalized!D120:F120)</f>
        <v>6.8858322612994343E-4</v>
      </c>
      <c r="E120">
        <f>AVERAGE(normalized!G120:I120)</f>
        <v>9.3388182656395889E-4</v>
      </c>
      <c r="F120">
        <f>AVERAGE(normalized!J120:L120)</f>
        <v>9.6304194276019119E-4</v>
      </c>
      <c r="G120">
        <f>AVERAGE(normalized!M120:O120)</f>
        <v>7.9032569954835591E-4</v>
      </c>
      <c r="H120">
        <f>_xlfn.STDEV.S(normalized!D120:F120)</f>
        <v>3.2265516170455478E-4</v>
      </c>
      <c r="I120">
        <f>_xlfn.STDEV.S(normalized!G120:I120)</f>
        <v>2.3759009279824488E-5</v>
      </c>
      <c r="J120">
        <f>_xlfn.STDEV.S(normalized!J120:L120)</f>
        <v>4.9635456831144909E-5</v>
      </c>
      <c r="K120">
        <f>_xlfn.STDEV.S(normalized!M120:O120)</f>
        <v>3.1008211707381022E-5</v>
      </c>
      <c r="L120" s="9">
        <f t="shared" si="9"/>
        <v>0.46857830609377366</v>
      </c>
      <c r="M120" s="9">
        <f t="shared" si="10"/>
        <v>2.5441130348623719E-2</v>
      </c>
      <c r="N120" s="9">
        <f t="shared" si="11"/>
        <v>5.1540285658674294E-2</v>
      </c>
      <c r="O120" s="9">
        <f t="shared" si="12"/>
        <v>3.9234725284906152E-2</v>
      </c>
      <c r="Q120" s="10">
        <f t="shared" si="13"/>
        <v>1.3562366771736099</v>
      </c>
      <c r="R120" s="10">
        <f t="shared" si="14"/>
        <v>1.3985846680767886</v>
      </c>
      <c r="S120" s="10">
        <f t="shared" si="15"/>
        <v>1.1477562472589371</v>
      </c>
      <c r="T120">
        <f>_xlfn.T.TEST(normalized!G120:I120,normalized!$D120:$F120,2,3)</f>
        <v>0.31834747857031276</v>
      </c>
      <c r="U120">
        <f>_xlfn.T.TEST(normalized!J120:L120,normalized!$D120:$F120,2,3)</f>
        <v>0.27729104582172054</v>
      </c>
      <c r="V120">
        <f>_xlfn.T.TEST(normalized!M120:O120,normalized!$D120:$F120,2,3)</f>
        <v>0.64030452522275538</v>
      </c>
    </row>
    <row r="121" spans="1:22" x14ac:dyDescent="0.3">
      <c r="A121" t="s">
        <v>797</v>
      </c>
      <c r="B121" t="s">
        <v>1443</v>
      </c>
      <c r="C121" t="s">
        <v>594</v>
      </c>
      <c r="D121">
        <f>AVERAGE(normalized!D121:F121)</f>
        <v>7.5902819646892644E-4</v>
      </c>
      <c r="E121">
        <f>AVERAGE(normalized!G121:I121)</f>
        <v>1.0158341865079367E-3</v>
      </c>
      <c r="F121">
        <f>AVERAGE(normalized!J121:L121)</f>
        <v>9.1997501436264959E-4</v>
      </c>
      <c r="G121">
        <f>AVERAGE(normalized!M121:O121)</f>
        <v>8.8731736325220771E-4</v>
      </c>
      <c r="H121">
        <f>_xlfn.STDEV.S(normalized!D121:F121)</f>
        <v>3.6201260357263853E-4</v>
      </c>
      <c r="I121">
        <f>_xlfn.STDEV.S(normalized!G121:I121)</f>
        <v>4.0456569979609856E-5</v>
      </c>
      <c r="J121">
        <f>_xlfn.STDEV.S(normalized!J121:L121)</f>
        <v>2.2039385426171019E-4</v>
      </c>
      <c r="K121">
        <f>_xlfn.STDEV.S(normalized!M121:O121)</f>
        <v>2.4619194700422985E-4</v>
      </c>
      <c r="L121" s="9">
        <f t="shared" si="9"/>
        <v>0.47694223384158407</v>
      </c>
      <c r="M121" s="9">
        <f t="shared" si="10"/>
        <v>3.9825958327593426E-2</v>
      </c>
      <c r="N121" s="9">
        <f t="shared" si="11"/>
        <v>0.23956504342065971</v>
      </c>
      <c r="O121" s="9">
        <f t="shared" si="12"/>
        <v>0.27745647408711105</v>
      </c>
      <c r="Q121" s="10">
        <f t="shared" si="13"/>
        <v>1.338335243978678</v>
      </c>
      <c r="R121" s="10">
        <f t="shared" si="14"/>
        <v>1.2120432661691141</v>
      </c>
      <c r="S121" s="10">
        <f t="shared" si="15"/>
        <v>1.1690176562347685</v>
      </c>
      <c r="T121">
        <f>_xlfn.T.TEST(normalized!G121:I121,normalized!$D121:$F121,2,3)</f>
        <v>0.34388126694862164</v>
      </c>
      <c r="U121">
        <f>_xlfn.T.TEST(normalized!J121:L121,normalized!$D121:$F121,2,3)</f>
        <v>0.5536670129379001</v>
      </c>
      <c r="V121">
        <f>_xlfn.T.TEST(normalized!M121:O121,normalized!$D121:$F121,2,3)</f>
        <v>0.64186004415086118</v>
      </c>
    </row>
    <row r="122" spans="1:22" x14ac:dyDescent="0.3">
      <c r="A122" t="s">
        <v>797</v>
      </c>
      <c r="B122" t="s">
        <v>1443</v>
      </c>
      <c r="C122" t="s">
        <v>594</v>
      </c>
      <c r="D122">
        <f>AVERAGE(normalized!D122:F122)</f>
        <v>9.6744013036723173E-4</v>
      </c>
      <c r="E122">
        <f>AVERAGE(normalized!G122:I122)</f>
        <v>1.2285605100373481E-3</v>
      </c>
      <c r="F122">
        <f>AVERAGE(normalized!J122:L122)</f>
        <v>1.4488103977317347E-3</v>
      </c>
      <c r="G122">
        <f>AVERAGE(normalized!M122:O122)</f>
        <v>1.2777267221361153E-3</v>
      </c>
      <c r="H122">
        <f>_xlfn.STDEV.S(normalized!D122:F122)</f>
        <v>4.9471233971114866E-4</v>
      </c>
      <c r="I122">
        <f>_xlfn.STDEV.S(normalized!G122:I122)</f>
        <v>5.9860766270346071E-5</v>
      </c>
      <c r="J122">
        <f>_xlfn.STDEV.S(normalized!J122:L122)</f>
        <v>1.1539958135722116E-4</v>
      </c>
      <c r="K122">
        <f>_xlfn.STDEV.S(normalized!M122:O122)</f>
        <v>7.2941865076887842E-5</v>
      </c>
      <c r="L122" s="9">
        <f t="shared" si="9"/>
        <v>0.51136222716268775</v>
      </c>
      <c r="M122" s="9">
        <f t="shared" si="10"/>
        <v>4.8724312544057201E-2</v>
      </c>
      <c r="N122" s="9">
        <f t="shared" si="11"/>
        <v>7.965126529868323E-2</v>
      </c>
      <c r="O122" s="9">
        <f t="shared" si="12"/>
        <v>5.708721889680992E-2</v>
      </c>
      <c r="Q122" s="10">
        <f t="shared" si="13"/>
        <v>1.2699085674386874</v>
      </c>
      <c r="R122" s="10">
        <f t="shared" si="14"/>
        <v>1.4975711181029663</v>
      </c>
      <c r="S122" s="10">
        <f t="shared" si="15"/>
        <v>1.3207295025596071</v>
      </c>
      <c r="T122">
        <f>_xlfn.T.TEST(normalized!G122:I122,normalized!$D122:$F122,2,3)</f>
        <v>0.45754041481518842</v>
      </c>
      <c r="U122">
        <f>_xlfn.T.TEST(normalized!J122:L122,normalized!$D122:$F122,2,3)</f>
        <v>0.23020615975346023</v>
      </c>
      <c r="V122">
        <f>_xlfn.T.TEST(normalized!M122:O122,normalized!$D122:$F122,2,3)</f>
        <v>0.39092478305184064</v>
      </c>
    </row>
    <row r="123" spans="1:22" x14ac:dyDescent="0.3">
      <c r="A123" t="s">
        <v>805</v>
      </c>
      <c r="B123" t="s">
        <v>1444</v>
      </c>
      <c r="C123" t="s">
        <v>594</v>
      </c>
      <c r="D123">
        <f>AVERAGE(normalized!D123:F123)</f>
        <v>1.0178822500000002E-4</v>
      </c>
      <c r="E123">
        <f>AVERAGE(normalized!G123:I123)</f>
        <v>2.2401312091503266E-4</v>
      </c>
      <c r="F123">
        <f>AVERAGE(normalized!J123:L123)</f>
        <v>9.5270312093144352E-5</v>
      </c>
      <c r="G123">
        <f>AVERAGE(normalized!M123:O123)</f>
        <v>2.6975233395737619E-4</v>
      </c>
      <c r="H123">
        <f>_xlfn.STDEV.S(normalized!D123:F123)</f>
        <v>8.9120796049249224E-5</v>
      </c>
      <c r="I123">
        <f>_xlfn.STDEV.S(normalized!G123:I123)</f>
        <v>1.7429598248955264E-4</v>
      </c>
      <c r="J123">
        <f>_xlfn.STDEV.S(normalized!J123:L123)</f>
        <v>4.0361744498808599E-5</v>
      </c>
      <c r="K123">
        <f>_xlfn.STDEV.S(normalized!M123:O123)</f>
        <v>6.89973447398517E-5</v>
      </c>
      <c r="L123" s="9">
        <f t="shared" si="9"/>
        <v>0.87555113618740488</v>
      </c>
      <c r="M123" s="9">
        <f t="shared" si="10"/>
        <v>0.7780614893342005</v>
      </c>
      <c r="N123" s="9">
        <f t="shared" si="11"/>
        <v>0.42365500450284582</v>
      </c>
      <c r="O123" s="9">
        <f t="shared" si="12"/>
        <v>0.25578034387184961</v>
      </c>
      <c r="Q123" s="10">
        <f t="shared" si="13"/>
        <v>2.2007763758041032</v>
      </c>
      <c r="R123" s="10">
        <f t="shared" si="14"/>
        <v>0.93596594393059052</v>
      </c>
      <c r="S123" s="10">
        <f t="shared" si="15"/>
        <v>2.6501329987567437</v>
      </c>
      <c r="T123">
        <f>_xlfn.T.TEST(normalized!G123:I123,normalized!$D123:$F123,2,3)</f>
        <v>0.35918852621344799</v>
      </c>
      <c r="U123">
        <f>_xlfn.T.TEST(normalized!J123:L123,normalized!$D123:$F123,2,3)</f>
        <v>0.91593863379157914</v>
      </c>
      <c r="V123">
        <f>_xlfn.T.TEST(normalized!M123:O123,normalized!$D123:$F123,2,3)</f>
        <v>6.5052471603078421E-2</v>
      </c>
    </row>
    <row r="124" spans="1:22" x14ac:dyDescent="0.3">
      <c r="A124" t="s">
        <v>811</v>
      </c>
      <c r="B124" t="s">
        <v>1445</v>
      </c>
      <c r="C124" t="s">
        <v>594</v>
      </c>
      <c r="D124">
        <f>AVERAGE(normalized!D124:F124)</f>
        <v>2.5979687387005652E-4</v>
      </c>
      <c r="E124">
        <f>AVERAGE(normalized!G124:I124)</f>
        <v>2.6492668650793651E-4</v>
      </c>
      <c r="F124">
        <f>AVERAGE(normalized!J124:L124)</f>
        <v>3.6258906899031603E-4</v>
      </c>
      <c r="G124">
        <f>AVERAGE(normalized!M124:O124)</f>
        <v>2.9132281358154312E-4</v>
      </c>
      <c r="H124">
        <f>_xlfn.STDEV.S(normalized!D124:F124)</f>
        <v>1.1288288760496059E-4</v>
      </c>
      <c r="I124">
        <f>_xlfn.STDEV.S(normalized!G124:I124)</f>
        <v>4.0559897312647595E-5</v>
      </c>
      <c r="J124">
        <f>_xlfn.STDEV.S(normalized!J124:L124)</f>
        <v>1.1219280479900047E-4</v>
      </c>
      <c r="K124">
        <f>_xlfn.STDEV.S(normalized!M124:O124)</f>
        <v>4.5849332981042425E-5</v>
      </c>
      <c r="L124" s="9">
        <f t="shared" si="9"/>
        <v>0.43450441078602664</v>
      </c>
      <c r="M124" s="9">
        <f t="shared" si="10"/>
        <v>0.15309857171158378</v>
      </c>
      <c r="N124" s="9">
        <f t="shared" si="11"/>
        <v>0.30942136538042436</v>
      </c>
      <c r="O124" s="9">
        <f t="shared" si="12"/>
        <v>0.15738325611155374</v>
      </c>
      <c r="Q124" s="10">
        <f t="shared" si="13"/>
        <v>1.0197454748452661</v>
      </c>
      <c r="R124" s="10">
        <f t="shared" si="14"/>
        <v>1.395663710609826</v>
      </c>
      <c r="S124" s="10">
        <f t="shared" si="15"/>
        <v>1.121348418254082</v>
      </c>
      <c r="T124">
        <f>_xlfn.T.TEST(normalized!G124:I124,normalized!$D124:$F124,2,3)</f>
        <v>0.94645113862554209</v>
      </c>
      <c r="U124">
        <f>_xlfn.T.TEST(normalized!J124:L124,normalized!$D124:$F124,2,3)</f>
        <v>0.32592173054179446</v>
      </c>
      <c r="V124">
        <f>_xlfn.T.TEST(normalized!M124:O124,normalized!$D124:$F124,2,3)</f>
        <v>0.6881861422366784</v>
      </c>
    </row>
    <row r="125" spans="1:22" x14ac:dyDescent="0.3">
      <c r="A125" t="s">
        <v>817</v>
      </c>
      <c r="B125" t="s">
        <v>1446</v>
      </c>
      <c r="C125" t="s">
        <v>594</v>
      </c>
      <c r="D125">
        <f>AVERAGE(normalized!D125:F125)</f>
        <v>3.8874996737288132E-4</v>
      </c>
      <c r="E125">
        <f>AVERAGE(normalized!G125:I125)</f>
        <v>2.854315476190476E-4</v>
      </c>
      <c r="F125">
        <f>AVERAGE(normalized!J125:L125)</f>
        <v>3.0411092109015615E-4</v>
      </c>
      <c r="G125">
        <f>AVERAGE(normalized!M125:O125)</f>
        <v>2.4799347004871979E-4</v>
      </c>
      <c r="H125">
        <f>_xlfn.STDEV.S(normalized!D125:F125)</f>
        <v>1.262952406174421E-4</v>
      </c>
      <c r="I125">
        <f>_xlfn.STDEV.S(normalized!G125:I125)</f>
        <v>1.3754511952592015E-4</v>
      </c>
      <c r="J125">
        <f>_xlfn.STDEV.S(normalized!J125:L125)</f>
        <v>1.2812828390592162E-4</v>
      </c>
      <c r="K125">
        <f>_xlfn.STDEV.S(normalized!M125:O125)</f>
        <v>1.2298861001742187E-4</v>
      </c>
      <c r="L125" s="9">
        <f t="shared" si="9"/>
        <v>0.32487524428857945</v>
      </c>
      <c r="M125" s="9">
        <f t="shared" si="10"/>
        <v>0.48188478349105024</v>
      </c>
      <c r="N125" s="9">
        <f t="shared" si="11"/>
        <v>0.42132088991285171</v>
      </c>
      <c r="O125" s="9">
        <f t="shared" si="12"/>
        <v>0.4959348727741098</v>
      </c>
      <c r="Q125" s="10">
        <f t="shared" si="13"/>
        <v>0.73422912302206644</v>
      </c>
      <c r="R125" s="10">
        <f t="shared" si="14"/>
        <v>0.78227896235026284</v>
      </c>
      <c r="S125" s="10">
        <f t="shared" si="15"/>
        <v>0.63792537842414621</v>
      </c>
      <c r="T125">
        <f>_xlfn.T.TEST(normalized!G125:I125,normalized!$D125:$F125,2,3)</f>
        <v>0.39252901348434105</v>
      </c>
      <c r="U125">
        <f>_xlfn.T.TEST(normalized!J125:L125,normalized!$D125:$F125,2,3)</f>
        <v>0.46090007039341085</v>
      </c>
      <c r="V125">
        <f>_xlfn.T.TEST(normalized!M125:O125,normalized!$D125:$F125,2,3)</f>
        <v>0.23890923338215</v>
      </c>
    </row>
    <row r="126" spans="1:22" x14ac:dyDescent="0.3">
      <c r="A126" t="s">
        <v>823</v>
      </c>
      <c r="B126" t="s">
        <v>1447</v>
      </c>
      <c r="C126" t="s">
        <v>594</v>
      </c>
      <c r="D126">
        <f>AVERAGE(normalized!D126:F126)</f>
        <v>1.4709910758474575E-3</v>
      </c>
      <c r="E126">
        <f>AVERAGE(normalized!G126:I126)</f>
        <v>1.2247809348739497E-3</v>
      </c>
      <c r="F126">
        <f>AVERAGE(normalized!J126:L126)</f>
        <v>1.3922297366778674E-3</v>
      </c>
      <c r="G126">
        <f>AVERAGE(normalized!M126:O126)</f>
        <v>1.0391570446940616E-3</v>
      </c>
      <c r="H126">
        <f>_xlfn.STDEV.S(normalized!D126:F126)</f>
        <v>5.8398436475766825E-4</v>
      </c>
      <c r="I126">
        <f>_xlfn.STDEV.S(normalized!G126:I126)</f>
        <v>1.413286148841768E-4</v>
      </c>
      <c r="J126">
        <f>_xlfn.STDEV.S(normalized!J126:L126)</f>
        <v>7.6897597711182827E-5</v>
      </c>
      <c r="K126">
        <f>_xlfn.STDEV.S(normalized!M126:O126)</f>
        <v>4.9349620155381026E-5</v>
      </c>
      <c r="L126" s="9">
        <f t="shared" si="9"/>
        <v>0.39700061703041067</v>
      </c>
      <c r="M126" s="9">
        <f t="shared" si="10"/>
        <v>0.11539093307222476</v>
      </c>
      <c r="N126" s="9">
        <f t="shared" si="11"/>
        <v>5.5233411329566585E-2</v>
      </c>
      <c r="O126" s="9">
        <f t="shared" si="12"/>
        <v>4.7490050139543688E-2</v>
      </c>
      <c r="Q126" s="10">
        <f t="shared" si="13"/>
        <v>0.83262295399605812</v>
      </c>
      <c r="R126" s="10">
        <f t="shared" si="14"/>
        <v>0.9464569564949844</v>
      </c>
      <c r="S126" s="10">
        <f t="shared" si="15"/>
        <v>0.70643327601113381</v>
      </c>
      <c r="T126">
        <f>_xlfn.T.TEST(normalized!G126:I126,normalized!$D126:$F126,2,3)</f>
        <v>0.54465445248986144</v>
      </c>
      <c r="U126">
        <f>_xlfn.T.TEST(normalized!J126:L126,normalized!$D126:$F126,2,3)</f>
        <v>0.83774474545992983</v>
      </c>
      <c r="V126">
        <f>_xlfn.T.TEST(normalized!M126:O126,normalized!$D126:$F126,2,3)</f>
        <v>0.3285010469226754</v>
      </c>
    </row>
    <row r="127" spans="1:22" x14ac:dyDescent="0.3">
      <c r="A127" t="s">
        <v>70</v>
      </c>
      <c r="B127" t="s">
        <v>1448</v>
      </c>
      <c r="C127" t="s">
        <v>72</v>
      </c>
      <c r="D127">
        <f>AVERAGE(normalized!D127:F127)</f>
        <v>1.7251715225988703E-4</v>
      </c>
      <c r="E127">
        <f>AVERAGE(normalized!G127:I127)</f>
        <v>1.3474365896358543E-4</v>
      </c>
      <c r="F127">
        <f>AVERAGE(normalized!J127:L127)</f>
        <v>1.1014926812483725E-4</v>
      </c>
      <c r="G127">
        <f>AVERAGE(normalized!M127:O127)</f>
        <v>1.8486093292557592E-4</v>
      </c>
      <c r="H127">
        <f>_xlfn.STDEV.S(normalized!D127:F127)</f>
        <v>4.5559264533356953E-5</v>
      </c>
      <c r="I127">
        <f>_xlfn.STDEV.S(normalized!G127:I127)</f>
        <v>1.7059922502323741E-5</v>
      </c>
      <c r="J127">
        <f>_xlfn.STDEV.S(normalized!J127:L127)</f>
        <v>2.0088307682069115E-5</v>
      </c>
      <c r="K127">
        <f>_xlfn.STDEV.S(normalized!M127:O127)</f>
        <v>1.6917176197565867E-5</v>
      </c>
      <c r="L127" s="9">
        <f t="shared" si="9"/>
        <v>0.2640854195455567</v>
      </c>
      <c r="M127" s="9">
        <f t="shared" si="10"/>
        <v>0.12661020662155387</v>
      </c>
      <c r="N127" s="9">
        <f t="shared" si="11"/>
        <v>0.18237350119568754</v>
      </c>
      <c r="O127" s="9">
        <f t="shared" si="12"/>
        <v>9.1512987248509869E-2</v>
      </c>
      <c r="Q127" s="10">
        <f t="shared" si="13"/>
        <v>0.78104499870599509</v>
      </c>
      <c r="R127" s="10">
        <f t="shared" si="14"/>
        <v>0.63848299535401443</v>
      </c>
      <c r="S127" s="10">
        <f t="shared" si="15"/>
        <v>1.0715510342246648</v>
      </c>
      <c r="T127">
        <f>_xlfn.T.TEST(normalized!G127:I127,normalized!$D127:$F127,2,3)</f>
        <v>0.28576462692692994</v>
      </c>
      <c r="U127">
        <f>_xlfn.T.TEST(normalized!J127:L127,normalized!$D127:$F127,2,3)</f>
        <v>0.1266686621805298</v>
      </c>
      <c r="V127">
        <f>_xlfn.T.TEST(normalized!M127:O127,normalized!$D127:$F127,2,3)</f>
        <v>0.69465609464896616</v>
      </c>
    </row>
    <row r="128" spans="1:22" x14ac:dyDescent="0.3">
      <c r="A128" t="s">
        <v>70</v>
      </c>
      <c r="B128" t="s">
        <v>1448</v>
      </c>
      <c r="C128" t="s">
        <v>72</v>
      </c>
      <c r="D128">
        <f>AVERAGE(normalized!D128:F128)</f>
        <v>3.5930310974576271E-4</v>
      </c>
      <c r="E128">
        <f>AVERAGE(normalized!G128:I128)</f>
        <v>2.5400303804855279E-4</v>
      </c>
      <c r="F128">
        <f>AVERAGE(normalized!J128:L128)</f>
        <v>2.2701580862750933E-4</v>
      </c>
      <c r="G128">
        <f>AVERAGE(normalized!M128:O128)</f>
        <v>2.3654576021198939E-4</v>
      </c>
      <c r="H128">
        <f>_xlfn.STDEV.S(normalized!D128:F128)</f>
        <v>6.9035426211982149E-5</v>
      </c>
      <c r="I128">
        <f>_xlfn.STDEV.S(normalized!G128:I128)</f>
        <v>3.3110110628756291E-5</v>
      </c>
      <c r="J128">
        <f>_xlfn.STDEV.S(normalized!J128:L128)</f>
        <v>1.5922854255100032E-5</v>
      </c>
      <c r="K128">
        <f>_xlfn.STDEV.S(normalized!M128:O128)</f>
        <v>8.2027579077550938E-6</v>
      </c>
      <c r="L128" s="9">
        <f t="shared" si="9"/>
        <v>0.19213701284364207</v>
      </c>
      <c r="M128" s="9">
        <f t="shared" si="10"/>
        <v>0.13035320712355919</v>
      </c>
      <c r="N128" s="9">
        <f t="shared" si="11"/>
        <v>7.0139847754948512E-2</v>
      </c>
      <c r="O128" s="9">
        <f t="shared" si="12"/>
        <v>3.4677256106403612E-2</v>
      </c>
      <c r="Q128" s="10">
        <f t="shared" si="13"/>
        <v>0.70693247889861399</v>
      </c>
      <c r="R128" s="10">
        <f t="shared" si="14"/>
        <v>0.63182255446701308</v>
      </c>
      <c r="S128" s="10">
        <f t="shared" si="15"/>
        <v>0.65834598642735231</v>
      </c>
      <c r="T128">
        <f>_xlfn.T.TEST(normalized!G128:I128,normalized!$D128:$F128,2,3)</f>
        <v>0.10123008175139482</v>
      </c>
      <c r="U128">
        <f>_xlfn.T.TEST(normalized!J128:L128,normalized!$D128:$F128,2,3)</f>
        <v>7.3245757001238906E-2</v>
      </c>
      <c r="V128">
        <f>_xlfn.T.TEST(normalized!M128:O128,normalized!$D128:$F128,2,3)</f>
        <v>8.9215456613423463E-2</v>
      </c>
    </row>
    <row r="129" spans="1:22" x14ac:dyDescent="0.3">
      <c r="A129" t="s">
        <v>78</v>
      </c>
      <c r="B129" t="s">
        <v>78</v>
      </c>
      <c r="C129" t="s">
        <v>72</v>
      </c>
      <c r="D129">
        <f>AVERAGE(normalized!D129:F129)</f>
        <v>5.3903426748587576E-3</v>
      </c>
      <c r="E129">
        <f>AVERAGE(normalized!G129:I129)</f>
        <v>5.4916403536414563E-3</v>
      </c>
      <c r="F129">
        <f>AVERAGE(normalized!J129:L129)</f>
        <v>5.7173742198704672E-3</v>
      </c>
      <c r="G129">
        <f>AVERAGE(normalized!M129:O129)</f>
        <v>5.2854879576854493E-3</v>
      </c>
      <c r="H129">
        <f>_xlfn.STDEV.S(normalized!D129:F129)</f>
        <v>1.8216191607420909E-3</v>
      </c>
      <c r="I129">
        <f>_xlfn.STDEV.S(normalized!G129:I129)</f>
        <v>2.8429845577076043E-4</v>
      </c>
      <c r="J129">
        <f>_xlfn.STDEV.S(normalized!J129:L129)</f>
        <v>4.6479778870376417E-4</v>
      </c>
      <c r="K129">
        <f>_xlfn.STDEV.S(normalized!M129:O129)</f>
        <v>6.7379401355528398E-4</v>
      </c>
      <c r="L129" s="9">
        <f t="shared" si="9"/>
        <v>0.33794125357527893</v>
      </c>
      <c r="M129" s="9">
        <f t="shared" si="10"/>
        <v>5.1769314351083597E-2</v>
      </c>
      <c r="N129" s="9">
        <f t="shared" si="11"/>
        <v>8.1295673648294903E-2</v>
      </c>
      <c r="O129" s="9">
        <f t="shared" si="12"/>
        <v>0.12748000164782192</v>
      </c>
      <c r="Q129" s="10">
        <f t="shared" si="13"/>
        <v>1.0187924376784363</v>
      </c>
      <c r="R129" s="10">
        <f t="shared" si="14"/>
        <v>1.0606698988799035</v>
      </c>
      <c r="S129" s="10">
        <f t="shared" si="15"/>
        <v>0.98054767136375875</v>
      </c>
      <c r="T129">
        <f>_xlfn.T.TEST(normalized!G129:I129,normalized!$D129:$F129,2,3)</f>
        <v>0.93250113811246582</v>
      </c>
      <c r="U129">
        <f>_xlfn.T.TEST(normalized!J129:L129,normalized!$D129:$F129,2,3)</f>
        <v>0.78869440455168127</v>
      </c>
      <c r="V129">
        <f>_xlfn.T.TEST(normalized!M129:O129,normalized!$D129:$F129,2,3)</f>
        <v>0.93238062590447024</v>
      </c>
    </row>
    <row r="130" spans="1:22" x14ac:dyDescent="0.3">
      <c r="A130" t="s">
        <v>111</v>
      </c>
      <c r="B130" t="s">
        <v>1449</v>
      </c>
      <c r="C130" t="s">
        <v>113</v>
      </c>
      <c r="D130">
        <f>AVERAGE(normalized!D130:F130)</f>
        <v>1.7078405505649718E-3</v>
      </c>
      <c r="E130">
        <f>AVERAGE(normalized!G130:I130)</f>
        <v>1.5294867296918766E-3</v>
      </c>
      <c r="F130">
        <f>AVERAGE(normalized!J130:L130)</f>
        <v>1.9350366369494144E-3</v>
      </c>
      <c r="G130">
        <f>AVERAGE(normalized!M130:O130)</f>
        <v>1.9399168668881369E-3</v>
      </c>
      <c r="H130">
        <f>_xlfn.STDEV.S(normalized!D130:F130)</f>
        <v>3.5885865607434588E-4</v>
      </c>
      <c r="I130">
        <f>_xlfn.STDEV.S(normalized!G130:I130)</f>
        <v>5.2646262965429062E-4</v>
      </c>
      <c r="J130">
        <f>_xlfn.STDEV.S(normalized!J130:L130)</f>
        <v>5.9211168724684156E-4</v>
      </c>
      <c r="K130">
        <f>_xlfn.STDEV.S(normalized!M130:O130)</f>
        <v>3.3610608700506442E-4</v>
      </c>
      <c r="L130" s="9">
        <f t="shared" si="9"/>
        <v>0.21012421560995939</v>
      </c>
      <c r="M130" s="9">
        <f t="shared" si="10"/>
        <v>0.3442086939586258</v>
      </c>
      <c r="N130" s="9">
        <f t="shared" si="11"/>
        <v>0.30599507830523859</v>
      </c>
      <c r="O130" s="9">
        <f t="shared" si="12"/>
        <v>0.17325798478376012</v>
      </c>
      <c r="Q130" s="10">
        <f t="shared" si="13"/>
        <v>0.89556763901987579</v>
      </c>
      <c r="R130" s="10">
        <f t="shared" si="14"/>
        <v>1.1330312049970261</v>
      </c>
      <c r="S130" s="10">
        <f t="shared" si="15"/>
        <v>1.1358887492432428</v>
      </c>
      <c r="T130">
        <f>_xlfn.T.TEST(normalized!G130:I130,normalized!$D130:$F130,2,3)</f>
        <v>0.65631822235629178</v>
      </c>
      <c r="U130">
        <f>_xlfn.T.TEST(normalized!J130:L130,normalized!$D130:$F130,2,3)</f>
        <v>0.6062447768204009</v>
      </c>
      <c r="V130">
        <f>_xlfn.T.TEST(normalized!M130:O130,normalized!$D130:$F130,2,3)</f>
        <v>0.45970051842955451</v>
      </c>
    </row>
    <row r="131" spans="1:22" x14ac:dyDescent="0.3">
      <c r="A131" t="s">
        <v>117</v>
      </c>
      <c r="B131" t="s">
        <v>1450</v>
      </c>
      <c r="C131" t="s">
        <v>113</v>
      </c>
      <c r="D131">
        <f>AVERAGE(normalized!D131:F131)</f>
        <v>6.2393521977401132E-4</v>
      </c>
      <c r="E131">
        <f>AVERAGE(normalized!G131:I131)</f>
        <v>7.6299380602240898E-4</v>
      </c>
      <c r="F131">
        <f>AVERAGE(normalized!J131:L131)</f>
        <v>7.2142626153661761E-4</v>
      </c>
      <c r="G131">
        <f>AVERAGE(normalized!M131:O131)</f>
        <v>7.5217310639097673E-4</v>
      </c>
      <c r="H131">
        <f>_xlfn.STDEV.S(normalized!D131:F131)</f>
        <v>9.8953998134002763E-5</v>
      </c>
      <c r="I131">
        <f>_xlfn.STDEV.S(normalized!G131:I131)</f>
        <v>1.2202913173727536E-4</v>
      </c>
      <c r="J131">
        <f>_xlfn.STDEV.S(normalized!J131:L131)</f>
        <v>4.2200819925879363E-4</v>
      </c>
      <c r="K131">
        <f>_xlfn.STDEV.S(normalized!M131:O131)</f>
        <v>1.9177704754953629E-4</v>
      </c>
      <c r="L131" s="9">
        <f t="shared" si="9"/>
        <v>0.15859658983482899</v>
      </c>
      <c r="M131" s="9">
        <f t="shared" si="10"/>
        <v>0.15993462957901311</v>
      </c>
      <c r="N131" s="9">
        <f t="shared" si="11"/>
        <v>0.58496373331340623</v>
      </c>
      <c r="O131" s="9">
        <f t="shared" si="12"/>
        <v>0.25496397826519912</v>
      </c>
      <c r="Q131" s="10">
        <f t="shared" si="13"/>
        <v>1.2228734359614521</v>
      </c>
      <c r="R131" s="10">
        <f t="shared" si="14"/>
        <v>1.1562518650540636</v>
      </c>
      <c r="S131" s="10">
        <f t="shared" si="15"/>
        <v>1.2055307707479841</v>
      </c>
      <c r="T131">
        <f>_xlfn.T.TEST(normalized!G131:I131,normalized!$D131:$F131,2,3)</f>
        <v>0.20301160558671452</v>
      </c>
      <c r="U131">
        <f>_xlfn.T.TEST(normalized!J131:L131,normalized!$D131:$F131,2,3)</f>
        <v>0.7311045015609583</v>
      </c>
      <c r="V131">
        <f>_xlfn.T.TEST(normalized!M131:O131,normalized!$D131:$F131,2,3)</f>
        <v>0.37920843999919057</v>
      </c>
    </row>
    <row r="132" spans="1:22" x14ac:dyDescent="0.3">
      <c r="A132" t="s">
        <v>122</v>
      </c>
      <c r="B132" t="s">
        <v>1451</v>
      </c>
      <c r="C132" t="s">
        <v>113</v>
      </c>
      <c r="D132">
        <f>AVERAGE(normalized!D132:F132)</f>
        <v>1.2366522430790961E-3</v>
      </c>
      <c r="E132">
        <f>AVERAGE(normalized!G132:I132)</f>
        <v>1.3531900385154061E-3</v>
      </c>
      <c r="F132">
        <f>AVERAGE(normalized!J132:L132)</f>
        <v>1.5413254233365159E-3</v>
      </c>
      <c r="G132">
        <f>AVERAGE(normalized!M132:O132)</f>
        <v>1.3531403325667049E-3</v>
      </c>
      <c r="H132">
        <f>_xlfn.STDEV.S(normalized!D132:F132)</f>
        <v>2.8481898065299061E-4</v>
      </c>
      <c r="I132">
        <f>_xlfn.STDEV.S(normalized!G132:I132)</f>
        <v>2.2434118010664547E-4</v>
      </c>
      <c r="J132">
        <f>_xlfn.STDEV.S(normalized!J132:L132)</f>
        <v>1.4234036108630124E-4</v>
      </c>
      <c r="K132">
        <f>_xlfn.STDEV.S(normalized!M132:O132)</f>
        <v>1.6090426349643764E-5</v>
      </c>
      <c r="L132" s="9">
        <f t="shared" si="9"/>
        <v>0.23031453041627131</v>
      </c>
      <c r="M132" s="9">
        <f t="shared" si="10"/>
        <v>0.16578689889911671</v>
      </c>
      <c r="N132" s="9">
        <f t="shared" si="11"/>
        <v>9.2349324114940151E-2</v>
      </c>
      <c r="O132" s="9">
        <f t="shared" si="12"/>
        <v>1.1891173415193848E-2</v>
      </c>
      <c r="Q132" s="10">
        <f t="shared" si="13"/>
        <v>1.0942365132061271</v>
      </c>
      <c r="R132" s="10">
        <f t="shared" si="14"/>
        <v>1.246369326512379</v>
      </c>
      <c r="S132" s="10">
        <f t="shared" si="15"/>
        <v>1.0941963192478181</v>
      </c>
      <c r="T132">
        <f>_xlfn.T.TEST(normalized!G132:I132,normalized!$D132:$F132,2,3)</f>
        <v>0.60892241982393192</v>
      </c>
      <c r="U132">
        <f>_xlfn.T.TEST(normalized!J132:L132,normalized!$D132:$F132,2,3)</f>
        <v>0.19786708079729776</v>
      </c>
      <c r="V132">
        <f>_xlfn.T.TEST(normalized!M132:O132,normalized!$D132:$F132,2,3)</f>
        <v>0.55230210956226367</v>
      </c>
    </row>
    <row r="133" spans="1:22" x14ac:dyDescent="0.3">
      <c r="A133" t="s">
        <v>122</v>
      </c>
      <c r="B133" t="s">
        <v>1451</v>
      </c>
      <c r="C133" t="s">
        <v>113</v>
      </c>
      <c r="D133">
        <f>AVERAGE(normalized!D133:F133)</f>
        <v>1.6645577072033899E-3</v>
      </c>
      <c r="E133">
        <f>AVERAGE(normalized!G133:I133)</f>
        <v>1.5425874533146592E-3</v>
      </c>
      <c r="F133">
        <f>AVERAGE(normalized!J133:L133)</f>
        <v>1.8269847729048098E-3</v>
      </c>
      <c r="G133">
        <f>AVERAGE(normalized!M133:O133)</f>
        <v>1.2995094123534564E-3</v>
      </c>
      <c r="H133">
        <f>_xlfn.STDEV.S(normalized!D133:F133)</f>
        <v>3.7625449884187375E-4</v>
      </c>
      <c r="I133">
        <f>_xlfn.STDEV.S(normalized!G133:I133)</f>
        <v>3.3180163620284302E-4</v>
      </c>
      <c r="J133">
        <f>_xlfn.STDEV.S(normalized!J133:L133)</f>
        <v>4.1172602781196173E-4</v>
      </c>
      <c r="K133">
        <f>_xlfn.STDEV.S(normalized!M133:O133)</f>
        <v>1.9241766930411702E-4</v>
      </c>
      <c r="L133" s="9">
        <f t="shared" si="9"/>
        <v>0.22603872320774984</v>
      </c>
      <c r="M133" s="9">
        <f t="shared" si="10"/>
        <v>0.21509421426310643</v>
      </c>
      <c r="N133" s="9">
        <f t="shared" si="11"/>
        <v>0.22535821530539576</v>
      </c>
      <c r="O133" s="9">
        <f t="shared" si="12"/>
        <v>0.14806946950514346</v>
      </c>
      <c r="Q133" s="10">
        <f t="shared" si="13"/>
        <v>0.92672512742519941</v>
      </c>
      <c r="R133" s="10">
        <f t="shared" si="14"/>
        <v>1.0975797144181396</v>
      </c>
      <c r="S133" s="10">
        <f t="shared" si="15"/>
        <v>0.78069351800169895</v>
      </c>
      <c r="T133">
        <f>_xlfn.T.TEST(normalized!G133:I133,normalized!$D133:$F133,2,3)</f>
        <v>0.69563018654700914</v>
      </c>
      <c r="U133">
        <f>_xlfn.T.TEST(normalized!J133:L133,normalized!$D133:$F133,2,3)</f>
        <v>0.6406974080899519</v>
      </c>
      <c r="V133">
        <f>_xlfn.T.TEST(normalized!M133:O133,normalized!$D133:$F133,2,3)</f>
        <v>0.23212104880065243</v>
      </c>
    </row>
    <row r="134" spans="1:22" x14ac:dyDescent="0.3">
      <c r="A134" t="s">
        <v>142</v>
      </c>
      <c r="B134" t="s">
        <v>1452</v>
      </c>
      <c r="C134" t="s">
        <v>113</v>
      </c>
      <c r="D134">
        <f>AVERAGE(normalized!D134:F134)</f>
        <v>6.5927415112994358E-4</v>
      </c>
      <c r="E134">
        <f>AVERAGE(normalized!G134:I134)</f>
        <v>6.0062240079365085E-4</v>
      </c>
      <c r="F134">
        <f>AVERAGE(normalized!J134:L134)</f>
        <v>7.7458250577605841E-4</v>
      </c>
      <c r="G134">
        <f>AVERAGE(normalized!M134:O134)</f>
        <v>2.5983805999514842E-4</v>
      </c>
      <c r="H134">
        <f>_xlfn.STDEV.S(normalized!D134:F134)</f>
        <v>4.5713203235118636E-4</v>
      </c>
      <c r="I134">
        <f>_xlfn.STDEV.S(normalized!G134:I134)</f>
        <v>5.4646701115617204E-4</v>
      </c>
      <c r="J134">
        <f>_xlfn.STDEV.S(normalized!J134:L134)</f>
        <v>3.7131675731922166E-4</v>
      </c>
      <c r="K134">
        <f>_xlfn.STDEV.S(normalized!M134:O134)</f>
        <v>1.1155245987109923E-4</v>
      </c>
      <c r="L134" s="9">
        <f t="shared" ref="L134:L197" si="16">H134/D134</f>
        <v>0.6933868582101973</v>
      </c>
      <c r="M134" s="9">
        <f t="shared" ref="M134:M197" si="17">I134/E134</f>
        <v>0.9098345490179538</v>
      </c>
      <c r="N134" s="9">
        <f t="shared" ref="N134:N197" si="18">J134/F134</f>
        <v>0.47937663780206008</v>
      </c>
      <c r="O134" s="9">
        <f t="shared" ref="O134:O197" si="19">K134/G134</f>
        <v>0.42931531998500178</v>
      </c>
      <c r="Q134" s="10">
        <f t="shared" ref="Q134:Q197" si="20">E134/$D134</f>
        <v>0.9110358714416934</v>
      </c>
      <c r="R134" s="10">
        <f t="shared" ref="R134:R197" si="21">F134/$D134</f>
        <v>1.1749019803802188</v>
      </c>
      <c r="S134" s="10">
        <f t="shared" ref="S134:S197" si="22">G134/$D134</f>
        <v>0.39412748027479405</v>
      </c>
      <c r="T134">
        <f>_xlfn.T.TEST(normalized!G134:I134,normalized!$D134:$F134,2,3)</f>
        <v>0.893713895742136</v>
      </c>
      <c r="U134">
        <f>_xlfn.T.TEST(normalized!J134:L134,normalized!$D134:$F134,2,3)</f>
        <v>0.75225432150033955</v>
      </c>
      <c r="V134">
        <f>_xlfn.T.TEST(normalized!M134:O134,normalized!$D134:$F134,2,3)</f>
        <v>0.26656460278643651</v>
      </c>
    </row>
    <row r="135" spans="1:22" x14ac:dyDescent="0.3">
      <c r="A135" t="s">
        <v>152</v>
      </c>
      <c r="B135" t="s">
        <v>1453</v>
      </c>
      <c r="C135" t="s">
        <v>113</v>
      </c>
      <c r="D135">
        <f>AVERAGE(normalized!D135:F135)</f>
        <v>1.6120711795197737E-3</v>
      </c>
      <c r="E135">
        <f>AVERAGE(normalized!G135:I135)</f>
        <v>1.949804037114846E-3</v>
      </c>
      <c r="F135">
        <f>AVERAGE(normalized!J135:L135)</f>
        <v>2.0220436352796274E-3</v>
      </c>
      <c r="G135">
        <f>AVERAGE(normalized!M135:O135)</f>
        <v>1.937670019600872E-3</v>
      </c>
      <c r="H135">
        <f>_xlfn.STDEV.S(normalized!D135:F135)</f>
        <v>4.7601964555912297E-4</v>
      </c>
      <c r="I135">
        <f>_xlfn.STDEV.S(normalized!G135:I135)</f>
        <v>3.8865554641293173E-4</v>
      </c>
      <c r="J135">
        <f>_xlfn.STDEV.S(normalized!J135:L135)</f>
        <v>2.3033511680710787E-4</v>
      </c>
      <c r="K135">
        <f>_xlfn.STDEV.S(normalized!M135:O135)</f>
        <v>4.9411785448575242E-4</v>
      </c>
      <c r="L135" s="9">
        <f t="shared" si="16"/>
        <v>0.29528450828140629</v>
      </c>
      <c r="M135" s="9">
        <f t="shared" si="17"/>
        <v>0.19933056810572158</v>
      </c>
      <c r="N135" s="9">
        <f t="shared" si="18"/>
        <v>0.11391204066437219</v>
      </c>
      <c r="O135" s="9">
        <f t="shared" si="19"/>
        <v>0.25500619274046082</v>
      </c>
      <c r="Q135" s="10">
        <f t="shared" si="20"/>
        <v>1.2095024474636913</v>
      </c>
      <c r="R135" s="10">
        <f t="shared" si="21"/>
        <v>1.2543141152625668</v>
      </c>
      <c r="S135" s="10">
        <f t="shared" si="22"/>
        <v>1.2019754736748611</v>
      </c>
      <c r="T135">
        <f>_xlfn.T.TEST(normalized!G135:I135,normalized!$D135:$F135,2,3)</f>
        <v>0.39705480804789967</v>
      </c>
      <c r="U135">
        <f>_xlfn.T.TEST(normalized!J135:L135,normalized!$D135:$F135,2,3)</f>
        <v>0.27512417300613967</v>
      </c>
      <c r="V135">
        <f>_xlfn.T.TEST(normalized!M135:O135,normalized!$D135:$F135,2,3)</f>
        <v>0.45733140290220115</v>
      </c>
    </row>
    <row r="136" spans="1:22" x14ac:dyDescent="0.3">
      <c r="A136" t="s">
        <v>167</v>
      </c>
      <c r="B136" t="s">
        <v>1454</v>
      </c>
      <c r="C136" t="s">
        <v>113</v>
      </c>
      <c r="D136">
        <f>AVERAGE(normalized!D136:F136)</f>
        <v>2.4551190338983051E-4</v>
      </c>
      <c r="E136">
        <f>AVERAGE(normalized!G136:I136)</f>
        <v>2.7790995214752566E-4</v>
      </c>
      <c r="F136">
        <f>AVERAGE(normalized!J136:L136)</f>
        <v>1.2993968245111532E-4</v>
      </c>
      <c r="G136">
        <f>AVERAGE(normalized!M136:O136)</f>
        <v>1.9435519210150604E-4</v>
      </c>
      <c r="H136">
        <f>_xlfn.STDEV.S(normalized!D136:F136)</f>
        <v>2.614340525904872E-4</v>
      </c>
      <c r="I136">
        <f>_xlfn.STDEV.S(normalized!G136:I136)</f>
        <v>2.7833977391160489E-4</v>
      </c>
      <c r="J136">
        <f>_xlfn.STDEV.S(normalized!J136:L136)</f>
        <v>3.4598121902204209E-5</v>
      </c>
      <c r="K136">
        <f>_xlfn.STDEV.S(normalized!M136:O136)</f>
        <v>1.3956698440142839E-4</v>
      </c>
      <c r="L136" s="9">
        <f t="shared" si="16"/>
        <v>1.0648528604145724</v>
      </c>
      <c r="M136" s="9">
        <f t="shared" si="17"/>
        <v>1.0015466224248459</v>
      </c>
      <c r="N136" s="9">
        <f t="shared" si="18"/>
        <v>0.26626294023167546</v>
      </c>
      <c r="O136" s="9">
        <f t="shared" si="19"/>
        <v>0.71810268041893432</v>
      </c>
      <c r="Q136" s="10">
        <f t="shared" si="20"/>
        <v>1.1319612137349309</v>
      </c>
      <c r="R136" s="10">
        <f t="shared" si="21"/>
        <v>0.52926021368826881</v>
      </c>
      <c r="S136" s="10">
        <f t="shared" si="22"/>
        <v>0.79163246025144274</v>
      </c>
      <c r="T136">
        <f>_xlfn.T.TEST(normalized!G136:I136,normalized!$D136:$F136,2,3)</f>
        <v>0.89030696603029791</v>
      </c>
      <c r="U136">
        <f>_xlfn.T.TEST(normalized!J136:L136,normalized!$D136:$F136,2,3)</f>
        <v>0.52473663119264413</v>
      </c>
      <c r="V136">
        <f>_xlfn.T.TEST(normalized!M136:O136,normalized!$D136:$F136,2,3)</f>
        <v>0.78414337083143448</v>
      </c>
    </row>
    <row r="137" spans="1:22" x14ac:dyDescent="0.3">
      <c r="A137" t="s">
        <v>172</v>
      </c>
      <c r="B137" t="s">
        <v>1455</v>
      </c>
      <c r="C137" t="s">
        <v>113</v>
      </c>
      <c r="D137">
        <f>AVERAGE(normalized!D137:F137)</f>
        <v>4.5752546186440671E-5</v>
      </c>
      <c r="E137">
        <f>AVERAGE(normalized!G137:I137)</f>
        <v>5.3146157796451913E-5</v>
      </c>
      <c r="F137">
        <f>AVERAGE(normalized!J137:L137)</f>
        <v>3.5875669671456971E-5</v>
      </c>
      <c r="G137">
        <f>AVERAGE(normalized!M137:O137)</f>
        <v>5.4528162434470873E-5</v>
      </c>
      <c r="H137">
        <f>_xlfn.STDEV.S(normalized!D137:F137)</f>
        <v>2.1177420726199174E-5</v>
      </c>
      <c r="I137">
        <f>_xlfn.STDEV.S(normalized!G137:I137)</f>
        <v>1.1499348763785089E-5</v>
      </c>
      <c r="J137">
        <f>_xlfn.STDEV.S(normalized!J137:L137)</f>
        <v>2.788258862876183E-5</v>
      </c>
      <c r="K137">
        <f>_xlfn.STDEV.S(normalized!M137:O137)</f>
        <v>7.0664921381279546E-6</v>
      </c>
      <c r="L137" s="9">
        <f t="shared" si="16"/>
        <v>0.46286868144783955</v>
      </c>
      <c r="M137" s="9">
        <f t="shared" si="17"/>
        <v>0.21637215634340354</v>
      </c>
      <c r="N137" s="9">
        <f t="shared" si="18"/>
        <v>0.77720050619558156</v>
      </c>
      <c r="O137" s="9">
        <f t="shared" si="19"/>
        <v>0.12959343984166163</v>
      </c>
      <c r="Q137" s="10">
        <f t="shared" si="20"/>
        <v>1.1616000031972522</v>
      </c>
      <c r="R137" s="10">
        <f t="shared" si="21"/>
        <v>0.78412400318147024</v>
      </c>
      <c r="S137" s="10">
        <f t="shared" si="22"/>
        <v>1.1918060737487648</v>
      </c>
      <c r="T137">
        <f>_xlfn.T.TEST(normalized!G137:I137,normalized!$D137:$F137,2,3)</f>
        <v>0.63102187187625991</v>
      </c>
      <c r="U137">
        <f>_xlfn.T.TEST(normalized!J137:L137,normalized!$D137:$F137,2,3)</f>
        <v>0.65244202850856703</v>
      </c>
      <c r="V137">
        <f>_xlfn.T.TEST(normalized!M137:O137,normalized!$D137:$F137,2,3)</f>
        <v>0.5548974060536872</v>
      </c>
    </row>
    <row r="138" spans="1:22" x14ac:dyDescent="0.3">
      <c r="A138" t="s">
        <v>183</v>
      </c>
      <c r="B138" t="s">
        <v>1456</v>
      </c>
      <c r="C138" t="s">
        <v>113</v>
      </c>
      <c r="D138">
        <f>AVERAGE(normalized!D138:F138)</f>
        <v>1.0002195903954802E-5</v>
      </c>
      <c r="E138">
        <f>AVERAGE(normalized!G138:I138)</f>
        <v>1.2514147992530344E-5</v>
      </c>
      <c r="F138">
        <f>AVERAGE(normalized!J138:L138)</f>
        <v>2.6426910025749439E-5</v>
      </c>
      <c r="G138">
        <f>AVERAGE(normalized!M138:O138)</f>
        <v>1.9152938556775862E-5</v>
      </c>
      <c r="H138">
        <f>_xlfn.STDEV.S(normalized!D138:F138)</f>
        <v>1.0847550307689149E-5</v>
      </c>
      <c r="I138">
        <f>_xlfn.STDEV.S(normalized!G138:I138)</f>
        <v>1.3682648314666287E-5</v>
      </c>
      <c r="J138">
        <f>_xlfn.STDEV.S(normalized!J138:L138)</f>
        <v>1.0578426126051984E-5</v>
      </c>
      <c r="K138">
        <f>_xlfn.STDEV.S(normalized!M138:O138)</f>
        <v>2.2207337574689179E-5</v>
      </c>
      <c r="L138" s="9">
        <f t="shared" si="16"/>
        <v>1.0845168812780501</v>
      </c>
      <c r="M138" s="9">
        <f t="shared" si="17"/>
        <v>1.0933743410125418</v>
      </c>
      <c r="N138" s="9">
        <f t="shared" si="18"/>
        <v>0.40028993611983932</v>
      </c>
      <c r="O138" s="9">
        <f t="shared" si="19"/>
        <v>1.1594741720106829</v>
      </c>
      <c r="Q138" s="10">
        <f t="shared" si="20"/>
        <v>1.2511400609122576</v>
      </c>
      <c r="R138" s="10">
        <f t="shared" si="21"/>
        <v>2.6421108204149868</v>
      </c>
      <c r="S138" s="10">
        <f t="shared" si="22"/>
        <v>1.9148733678774397</v>
      </c>
      <c r="T138">
        <f>_xlfn.T.TEST(normalized!G138:I138,normalized!$D138:$F138,2,3)</f>
        <v>0.81610254312169428</v>
      </c>
      <c r="U138">
        <f>_xlfn.T.TEST(normalized!J138:L138,normalized!$D138:$F138,2,3)</f>
        <v>0.13369950301294234</v>
      </c>
      <c r="V138">
        <f>_xlfn.T.TEST(normalized!M138:O138,normalized!$D138:$F138,2,3)</f>
        <v>0.5683620473010409</v>
      </c>
    </row>
    <row r="139" spans="1:22" x14ac:dyDescent="0.3">
      <c r="A139" t="s">
        <v>188</v>
      </c>
      <c r="B139" t="s">
        <v>1457</v>
      </c>
      <c r="C139" t="s">
        <v>113</v>
      </c>
      <c r="D139">
        <f>AVERAGE(normalized!D139:F139)</f>
        <v>9.4028549435028241E-6</v>
      </c>
      <c r="E139">
        <f>AVERAGE(normalized!G139:I139)</f>
        <v>3.3744669701213824E-5</v>
      </c>
      <c r="F139">
        <f>AVERAGE(normalized!J139:L139)</f>
        <v>2.7726408366295096E-5</v>
      </c>
      <c r="G139">
        <f>AVERAGE(normalized!M139:O139)</f>
        <v>8.2573281984048942E-6</v>
      </c>
      <c r="H139">
        <f>_xlfn.STDEV.S(normalized!D139:F139)</f>
        <v>5.0535785871848257E-6</v>
      </c>
      <c r="I139">
        <f>_xlfn.STDEV.S(normalized!G139:I139)</f>
        <v>1.4964659650700228E-5</v>
      </c>
      <c r="J139">
        <f>_xlfn.STDEV.S(normalized!J139:L139)</f>
        <v>1.0991847047636163E-5</v>
      </c>
      <c r="K139">
        <f>_xlfn.STDEV.S(normalized!M139:O139)</f>
        <v>8.1650459740536492E-6</v>
      </c>
      <c r="L139" s="9">
        <f t="shared" si="16"/>
        <v>0.537451509945577</v>
      </c>
      <c r="M139" s="9">
        <f t="shared" si="17"/>
        <v>0.44346736190343972</v>
      </c>
      <c r="N139" s="9">
        <f t="shared" si="18"/>
        <v>0.39643962905048036</v>
      </c>
      <c r="O139" s="9">
        <f t="shared" si="19"/>
        <v>0.98882420292206974</v>
      </c>
      <c r="Q139" s="10">
        <f t="shared" si="20"/>
        <v>3.5887685074340836</v>
      </c>
      <c r="R139" s="10">
        <f t="shared" si="21"/>
        <v>2.9487223330456103</v>
      </c>
      <c r="S139" s="10">
        <f t="shared" si="22"/>
        <v>0.87817245379399744</v>
      </c>
      <c r="T139">
        <f>_xlfn.T.TEST(normalized!G139:I139,normalized!$D139:$F139,2,3)</f>
        <v>9.3959488719462664E-2</v>
      </c>
      <c r="U139">
        <f>_xlfn.T.TEST(normalized!J139:L139,normalized!$D139:$F139,2,3)</f>
        <v>8.4331153521936195E-2</v>
      </c>
      <c r="V139">
        <f>_xlfn.T.TEST(normalized!M139:O139,normalized!$D139:$F139,2,3)</f>
        <v>0.84828133985630649</v>
      </c>
    </row>
    <row r="140" spans="1:22" x14ac:dyDescent="0.3">
      <c r="A140" t="s">
        <v>193</v>
      </c>
      <c r="B140" t="s">
        <v>1458</v>
      </c>
      <c r="C140" t="s">
        <v>113</v>
      </c>
      <c r="D140">
        <f>AVERAGE(normalized!D140:F140)</f>
        <v>2.8367248446327685E-4</v>
      </c>
      <c r="E140">
        <f>AVERAGE(normalized!G140:I140)</f>
        <v>2.9313016806722686E-4</v>
      </c>
      <c r="F140">
        <f>AVERAGE(normalized!J140:L140)</f>
        <v>2.9750280309323942E-4</v>
      </c>
      <c r="G140">
        <f>AVERAGE(normalized!M140:O140)</f>
        <v>2.2433336865564126E-4</v>
      </c>
      <c r="H140">
        <f>_xlfn.STDEV.S(normalized!D140:F140)</f>
        <v>5.0502573837756154E-5</v>
      </c>
      <c r="I140">
        <f>_xlfn.STDEV.S(normalized!G140:I140)</f>
        <v>1.0231946851736323E-5</v>
      </c>
      <c r="J140">
        <f>_xlfn.STDEV.S(normalized!J140:L140)</f>
        <v>4.0771782694980917E-5</v>
      </c>
      <c r="K140">
        <f>_xlfn.STDEV.S(normalized!M140:O140)</f>
        <v>1.549577764379477E-5</v>
      </c>
      <c r="L140" s="9">
        <f t="shared" si="16"/>
        <v>0.1780312741058043</v>
      </c>
      <c r="M140" s="9">
        <f t="shared" si="17"/>
        <v>3.4905813070013711E-2</v>
      </c>
      <c r="N140" s="9">
        <f t="shared" si="18"/>
        <v>0.13704671778236241</v>
      </c>
      <c r="O140" s="9">
        <f t="shared" si="19"/>
        <v>6.9074778026363401E-2</v>
      </c>
      <c r="Q140" s="10">
        <f t="shared" si="20"/>
        <v>1.0333401514843585</v>
      </c>
      <c r="R140" s="10">
        <f t="shared" si="21"/>
        <v>1.0487545299154772</v>
      </c>
      <c r="S140" s="10">
        <f t="shared" si="22"/>
        <v>0.79081821798857832</v>
      </c>
      <c r="T140">
        <f>_xlfn.T.TEST(normalized!G140:I140,normalized!$D140:$F140,2,3)</f>
        <v>0.77864194515295382</v>
      </c>
      <c r="U140">
        <f>_xlfn.T.TEST(normalized!J140:L140,normalized!$D140:$F140,2,3)</f>
        <v>0.73157108522918901</v>
      </c>
      <c r="V140">
        <f>_xlfn.T.TEST(normalized!M140:O140,normalized!$D140:$F140,2,3)</f>
        <v>0.17069340836714952</v>
      </c>
    </row>
    <row r="141" spans="1:22" x14ac:dyDescent="0.3">
      <c r="A141" t="s">
        <v>259</v>
      </c>
      <c r="B141" t="s">
        <v>1459</v>
      </c>
      <c r="C141" t="s">
        <v>261</v>
      </c>
      <c r="D141">
        <f>AVERAGE(normalized!D141:F141)</f>
        <v>1.4313240451977401E-4</v>
      </c>
      <c r="E141">
        <f>AVERAGE(normalized!G141:I141)</f>
        <v>1.3687572362278244E-4</v>
      </c>
      <c r="F141">
        <f>AVERAGE(normalized!J141:L141)</f>
        <v>1.3318531589563004E-4</v>
      </c>
      <c r="G141">
        <f>AVERAGE(normalized!M141:O141)</f>
        <v>1.2832900669781325E-4</v>
      </c>
      <c r="H141">
        <f>_xlfn.STDEV.S(normalized!D141:F141)</f>
        <v>4.3862641197296513E-5</v>
      </c>
      <c r="I141">
        <f>_xlfn.STDEV.S(normalized!G141:I141)</f>
        <v>4.1040826316945336E-5</v>
      </c>
      <c r="J141">
        <f>_xlfn.STDEV.S(normalized!J141:L141)</f>
        <v>6.1653827252230721E-5</v>
      </c>
      <c r="K141">
        <f>_xlfn.STDEV.S(normalized!M141:O141)</f>
        <v>3.0436036561362141E-5</v>
      </c>
      <c r="L141" s="9">
        <f t="shared" si="16"/>
        <v>0.30644801465091581</v>
      </c>
      <c r="M141" s="9">
        <f t="shared" si="17"/>
        <v>0.29984006828011572</v>
      </c>
      <c r="N141" s="9">
        <f t="shared" si="18"/>
        <v>0.46291760347323435</v>
      </c>
      <c r="O141" s="9">
        <f t="shared" si="19"/>
        <v>0.23717191728158818</v>
      </c>
      <c r="Q141" s="10">
        <f t="shared" si="20"/>
        <v>0.9562874604253071</v>
      </c>
      <c r="R141" s="10">
        <f t="shared" si="21"/>
        <v>0.93050428617113212</v>
      </c>
      <c r="S141" s="10">
        <f t="shared" si="22"/>
        <v>0.89657549685112958</v>
      </c>
      <c r="T141">
        <f>_xlfn.T.TEST(normalized!G141:I141,normalized!$D141:$F141,2,3)</f>
        <v>0.86564086214516767</v>
      </c>
      <c r="U141">
        <f>_xlfn.T.TEST(normalized!J141:L141,normalized!$D141:$F141,2,3)</f>
        <v>0.8321789183400321</v>
      </c>
      <c r="V141">
        <f>_xlfn.T.TEST(normalized!M141:O141,normalized!$D141:$F141,2,3)</f>
        <v>0.6590142295687017</v>
      </c>
    </row>
    <row r="142" spans="1:22" x14ac:dyDescent="0.3">
      <c r="A142" t="s">
        <v>265</v>
      </c>
      <c r="B142" t="s">
        <v>1460</v>
      </c>
      <c r="C142" t="s">
        <v>261</v>
      </c>
      <c r="D142">
        <f>AVERAGE(normalized!D142:F142)</f>
        <v>2.503676526836158E-4</v>
      </c>
      <c r="E142">
        <f>AVERAGE(normalized!G142:I142)</f>
        <v>2.1858806022408963E-4</v>
      </c>
      <c r="F142">
        <f>AVERAGE(normalized!J142:L142)</f>
        <v>2.3747621958528108E-4</v>
      </c>
      <c r="G142">
        <f>AVERAGE(normalized!M142:O142)</f>
        <v>2.4603643748368138E-4</v>
      </c>
      <c r="H142">
        <f>_xlfn.STDEV.S(normalized!D142:F142)</f>
        <v>6.4622775372391204E-5</v>
      </c>
      <c r="I142">
        <f>_xlfn.STDEV.S(normalized!G142:I142)</f>
        <v>8.5451036872057198E-5</v>
      </c>
      <c r="J142">
        <f>_xlfn.STDEV.S(normalized!J142:L142)</f>
        <v>2.3007791339045827E-5</v>
      </c>
      <c r="K142">
        <f>_xlfn.STDEV.S(normalized!M142:O142)</f>
        <v>5.9054326499807687E-5</v>
      </c>
      <c r="L142" s="9">
        <f t="shared" si="16"/>
        <v>0.25811151991768527</v>
      </c>
      <c r="M142" s="9">
        <f t="shared" si="17"/>
        <v>0.39092270997992967</v>
      </c>
      <c r="N142" s="9">
        <f t="shared" si="18"/>
        <v>9.6884611769657222E-2</v>
      </c>
      <c r="O142" s="9">
        <f t="shared" si="19"/>
        <v>0.24002268567932961</v>
      </c>
      <c r="Q142" s="10">
        <f t="shared" si="20"/>
        <v>0.87306829728644963</v>
      </c>
      <c r="R142" s="10">
        <f t="shared" si="21"/>
        <v>0.94850998936901276</v>
      </c>
      <c r="S142" s="10">
        <f t="shared" si="22"/>
        <v>0.98270057991314208</v>
      </c>
      <c r="T142">
        <f>_xlfn.T.TEST(normalized!G142:I142,normalized!$D142:$F142,2,3)</f>
        <v>0.63637754502254662</v>
      </c>
      <c r="U142">
        <f>_xlfn.T.TEST(normalized!J142:L142,normalized!$D142:$F142,2,3)</f>
        <v>0.77009339205024818</v>
      </c>
      <c r="V142">
        <f>_xlfn.T.TEST(normalized!M142:O142,normalized!$D142:$F142,2,3)</f>
        <v>0.93585838946785627</v>
      </c>
    </row>
    <row r="143" spans="1:22" x14ac:dyDescent="0.3">
      <c r="A143" t="s">
        <v>270</v>
      </c>
      <c r="B143" t="s">
        <v>1461</v>
      </c>
      <c r="C143" t="s">
        <v>261</v>
      </c>
      <c r="D143">
        <f>AVERAGE(normalized!D143:F143)</f>
        <v>1.1636980706214689E-4</v>
      </c>
      <c r="E143">
        <f>AVERAGE(normalized!G143:I143)</f>
        <v>1.6340946195144725E-4</v>
      </c>
      <c r="F143">
        <f>AVERAGE(normalized!J143:L143)</f>
        <v>1.5881143948881366E-4</v>
      </c>
      <c r="G143">
        <f>AVERAGE(normalized!M143:O143)</f>
        <v>1.2613809564151422E-4</v>
      </c>
      <c r="H143">
        <f>_xlfn.STDEV.S(normalized!D143:F143)</f>
        <v>2.2345898275495525E-5</v>
      </c>
      <c r="I143">
        <f>_xlfn.STDEV.S(normalized!G143:I143)</f>
        <v>1.4662237574375079E-5</v>
      </c>
      <c r="J143">
        <f>_xlfn.STDEV.S(normalized!J143:L143)</f>
        <v>4.8239383133675627E-5</v>
      </c>
      <c r="K143">
        <f>_xlfn.STDEV.S(normalized!M143:O143)</f>
        <v>4.1261581993030541E-5</v>
      </c>
      <c r="L143" s="9">
        <f t="shared" si="16"/>
        <v>0.19202488033310716</v>
      </c>
      <c r="M143" s="9">
        <f t="shared" si="17"/>
        <v>8.9726980306266302E-2</v>
      </c>
      <c r="N143" s="9">
        <f t="shared" si="18"/>
        <v>0.30375257153357332</v>
      </c>
      <c r="O143" s="9">
        <f t="shared" si="19"/>
        <v>0.32711435655645527</v>
      </c>
      <c r="Q143" s="10">
        <f t="shared" si="20"/>
        <v>1.4042255983476797</v>
      </c>
      <c r="R143" s="10">
        <f t="shared" si="21"/>
        <v>1.3647134381171653</v>
      </c>
      <c r="S143" s="10">
        <f t="shared" si="22"/>
        <v>1.0839417785933994</v>
      </c>
      <c r="T143">
        <f>_xlfn.T.TEST(normalized!G143:I143,normalized!$D143:$F143,2,3)</f>
        <v>4.6187529850651797E-2</v>
      </c>
      <c r="U143">
        <f>_xlfn.T.TEST(normalized!J143:L143,normalized!$D143:$F143,2,3)</f>
        <v>0.26605571266768202</v>
      </c>
      <c r="V143">
        <f>_xlfn.T.TEST(normalized!M143:O143,normalized!$D143:$F143,2,3)</f>
        <v>0.74173789260132728</v>
      </c>
    </row>
    <row r="144" spans="1:22" x14ac:dyDescent="0.3">
      <c r="A144" t="s">
        <v>275</v>
      </c>
      <c r="B144" t="s">
        <v>1462</v>
      </c>
      <c r="C144" t="s">
        <v>261</v>
      </c>
      <c r="D144">
        <f>AVERAGE(normalized!D144:F144)</f>
        <v>6.1929610169491528E-6</v>
      </c>
      <c r="E144">
        <f>AVERAGE(normalized!G144:I144)</f>
        <v>7.3143172268907568E-6</v>
      </c>
      <c r="F144">
        <f>AVERAGE(normalized!J144:L144)</f>
        <v>7.8096650299445748E-6</v>
      </c>
      <c r="G144">
        <f>AVERAGE(normalized!M144:O144)</f>
        <v>1.047461626918654E-5</v>
      </c>
      <c r="H144">
        <f>_xlfn.STDEV.S(normalized!D144:F144)</f>
        <v>2.2536893288560678E-6</v>
      </c>
      <c r="I144">
        <f>_xlfn.STDEV.S(normalized!G144:I144)</f>
        <v>3.649941229851584E-6</v>
      </c>
      <c r="J144">
        <f>_xlfn.STDEV.S(normalized!J144:L144)</f>
        <v>3.1869799011171167E-6</v>
      </c>
      <c r="K144">
        <f>_xlfn.STDEV.S(normalized!M144:O144)</f>
        <v>9.2387156252749676E-6</v>
      </c>
      <c r="L144" s="9">
        <f t="shared" si="16"/>
        <v>0.36391143472211068</v>
      </c>
      <c r="M144" s="9">
        <f t="shared" si="17"/>
        <v>0.4990132525880529</v>
      </c>
      <c r="N144" s="9">
        <f t="shared" si="18"/>
        <v>0.40808151039734603</v>
      </c>
      <c r="O144" s="9">
        <f t="shared" si="19"/>
        <v>0.88200993600622346</v>
      </c>
      <c r="Q144" s="10">
        <f t="shared" si="20"/>
        <v>1.1810694765997445</v>
      </c>
      <c r="R144" s="10">
        <f t="shared" si="21"/>
        <v>1.2610550928014499</v>
      </c>
      <c r="S144" s="10">
        <f t="shared" si="22"/>
        <v>1.6913744879903452</v>
      </c>
      <c r="T144">
        <f>_xlfn.T.TEST(normalized!G144:I144,normalized!$D144:$F144,2,3)</f>
        <v>0.67859396970387964</v>
      </c>
      <c r="U144">
        <f>_xlfn.T.TEST(normalized!J144:L144,normalized!$D144:$F144,2,3)</f>
        <v>0.51690574013190027</v>
      </c>
      <c r="V144">
        <f>_xlfn.T.TEST(normalized!M144:O144,normalized!$D144:$F144,2,3)</f>
        <v>0.50950157257356188</v>
      </c>
    </row>
    <row r="145" spans="1:22" x14ac:dyDescent="0.3">
      <c r="A145" t="s">
        <v>85</v>
      </c>
      <c r="B145" t="s">
        <v>1463</v>
      </c>
      <c r="C145" t="s">
        <v>87</v>
      </c>
      <c r="D145">
        <f>AVERAGE(normalized!D145:F145)</f>
        <v>5.1577080240112995E-4</v>
      </c>
      <c r="E145">
        <f>AVERAGE(normalized!G145:I145)</f>
        <v>4.741173867880485E-4</v>
      </c>
      <c r="F145">
        <f>AVERAGE(normalized!J145:L145)</f>
        <v>5.4825900093822199E-4</v>
      </c>
      <c r="G145">
        <f>AVERAGE(normalized!M145:O145)</f>
        <v>4.2088187373038759E-4</v>
      </c>
      <c r="H145">
        <f>_xlfn.STDEV.S(normalized!D145:F145)</f>
        <v>1.5655326638417492E-4</v>
      </c>
      <c r="I145">
        <f>_xlfn.STDEV.S(normalized!G145:I145)</f>
        <v>9.1377898661527845E-5</v>
      </c>
      <c r="J145">
        <f>_xlfn.STDEV.S(normalized!J145:L145)</f>
        <v>8.4461147341629555E-5</v>
      </c>
      <c r="K145">
        <f>_xlfn.STDEV.S(normalized!M145:O145)</f>
        <v>3.8019388787031238E-5</v>
      </c>
      <c r="L145" s="9">
        <f t="shared" si="16"/>
        <v>0.30353262661506553</v>
      </c>
      <c r="M145" s="9">
        <f t="shared" si="17"/>
        <v>0.19273264640340604</v>
      </c>
      <c r="N145" s="9">
        <f t="shared" si="18"/>
        <v>0.15405337112038889</v>
      </c>
      <c r="O145" s="9">
        <f t="shared" si="19"/>
        <v>9.0332682778793305E-2</v>
      </c>
      <c r="Q145" s="10">
        <f t="shared" si="20"/>
        <v>0.91924045444378144</v>
      </c>
      <c r="R145" s="10">
        <f t="shared" si="21"/>
        <v>1.0629896038818907</v>
      </c>
      <c r="S145" s="10">
        <f t="shared" si="22"/>
        <v>0.81602500911452436</v>
      </c>
      <c r="T145">
        <f>_xlfn.T.TEST(normalized!G145:I145,normalized!$D145:$F145,2,3)</f>
        <v>0.71555501462310422</v>
      </c>
      <c r="U145">
        <f>_xlfn.T.TEST(normalized!J145:L145,normalized!$D145:$F145,2,3)</f>
        <v>0.77201927856117358</v>
      </c>
      <c r="V145">
        <f>_xlfn.T.TEST(normalized!M145:O145,normalized!$D145:$F145,2,3)</f>
        <v>0.4051645434770263</v>
      </c>
    </row>
    <row r="146" spans="1:22" x14ac:dyDescent="0.3">
      <c r="A146" t="s">
        <v>85</v>
      </c>
      <c r="B146" t="s">
        <v>1463</v>
      </c>
      <c r="C146" t="s">
        <v>87</v>
      </c>
      <c r="D146">
        <f>AVERAGE(normalized!D146:F146)</f>
        <v>6.9839613107344637E-4</v>
      </c>
      <c r="E146">
        <f>AVERAGE(normalized!G146:I146)</f>
        <v>1.0319655158730159E-3</v>
      </c>
      <c r="F146">
        <f>AVERAGE(normalized!J146:L146)</f>
        <v>9.1830205354891776E-4</v>
      </c>
      <c r="G146">
        <f>AVERAGE(normalized!M146:O146)</f>
        <v>1.8614499313460251E-3</v>
      </c>
      <c r="H146">
        <f>_xlfn.STDEV.S(normalized!D146:F146)</f>
        <v>2.3332630116210755E-4</v>
      </c>
      <c r="I146">
        <f>_xlfn.STDEV.S(normalized!G146:I146)</f>
        <v>2.5045248590898879E-4</v>
      </c>
      <c r="J146">
        <f>_xlfn.STDEV.S(normalized!J146:L146)</f>
        <v>1.6819886976605328E-4</v>
      </c>
      <c r="K146">
        <f>_xlfn.STDEV.S(normalized!M146:O146)</f>
        <v>1.6628776737282277E-4</v>
      </c>
      <c r="L146" s="9">
        <f t="shared" si="16"/>
        <v>0.33408876535939735</v>
      </c>
      <c r="M146" s="9">
        <f t="shared" si="17"/>
        <v>0.24269462695864652</v>
      </c>
      <c r="N146" s="9">
        <f t="shared" si="18"/>
        <v>0.18316290279001685</v>
      </c>
      <c r="O146" s="9">
        <f t="shared" si="19"/>
        <v>8.9332387926533779E-2</v>
      </c>
      <c r="Q146" s="10">
        <f t="shared" si="20"/>
        <v>1.4776220399257767</v>
      </c>
      <c r="R146" s="10">
        <f t="shared" si="21"/>
        <v>1.314872767318273</v>
      </c>
      <c r="S146" s="10">
        <f t="shared" si="22"/>
        <v>2.6653210814397639</v>
      </c>
      <c r="T146">
        <f>_xlfn.T.TEST(normalized!G146:I146,normalized!$D146:$F146,2,3)</f>
        <v>0.16706295981756494</v>
      </c>
      <c r="U146">
        <f>_xlfn.T.TEST(normalized!J146:L146,normalized!$D146:$F146,2,3)</f>
        <v>0.26251598260231013</v>
      </c>
      <c r="V146">
        <f>_xlfn.T.TEST(normalized!M146:O146,normalized!$D146:$F146,2,3)</f>
        <v>3.1219767205991652E-3</v>
      </c>
    </row>
    <row r="147" spans="1:22" x14ac:dyDescent="0.3">
      <c r="A147" t="s">
        <v>94</v>
      </c>
      <c r="B147" t="s">
        <v>1464</v>
      </c>
      <c r="C147" t="s">
        <v>87</v>
      </c>
      <c r="D147">
        <f>AVERAGE(normalized!D147:F147)</f>
        <v>4.8982987259887012E-4</v>
      </c>
      <c r="E147">
        <f>AVERAGE(normalized!G147:I147)</f>
        <v>5.5103073295985057E-4</v>
      </c>
      <c r="F147">
        <f>AVERAGE(normalized!J147:L147)</f>
        <v>8.5124704057086868E-4</v>
      </c>
      <c r="G147">
        <f>AVERAGE(normalized!M147:O147)</f>
        <v>9.4031982511985515E-4</v>
      </c>
      <c r="H147">
        <f>_xlfn.STDEV.S(normalized!D147:F147)</f>
        <v>7.0704443059917401E-5</v>
      </c>
      <c r="I147">
        <f>_xlfn.STDEV.S(normalized!G147:I147)</f>
        <v>8.8763807886701565E-5</v>
      </c>
      <c r="J147">
        <f>_xlfn.STDEV.S(normalized!J147:L147)</f>
        <v>2.7698756262003657E-4</v>
      </c>
      <c r="K147">
        <f>_xlfn.STDEV.S(normalized!M147:O147)</f>
        <v>7.6292777925842349E-5</v>
      </c>
      <c r="L147" s="9">
        <f t="shared" si="16"/>
        <v>0.14434489812714721</v>
      </c>
      <c r="M147" s="9">
        <f t="shared" si="17"/>
        <v>0.16108685519210253</v>
      </c>
      <c r="N147" s="9">
        <f t="shared" si="18"/>
        <v>0.3253903384313459</v>
      </c>
      <c r="O147" s="9">
        <f t="shared" si="19"/>
        <v>8.1134924403107114E-2</v>
      </c>
      <c r="Q147" s="10">
        <f t="shared" si="20"/>
        <v>1.1249430951123287</v>
      </c>
      <c r="R147" s="10">
        <f t="shared" si="21"/>
        <v>1.7378422350079272</v>
      </c>
      <c r="S147" s="10">
        <f t="shared" si="22"/>
        <v>1.9196865640938539</v>
      </c>
      <c r="T147">
        <f>_xlfn.T.TEST(normalized!G147:I147,normalized!$D147:$F147,2,3)</f>
        <v>0.40559038061664998</v>
      </c>
      <c r="U147">
        <f>_xlfn.T.TEST(normalized!J147:L147,normalized!$D147:$F147,2,3)</f>
        <v>0.14519279754092984</v>
      </c>
      <c r="V147">
        <f>_xlfn.T.TEST(normalized!M147:O147,normalized!$D147:$F147,2,3)</f>
        <v>1.7286683338687658E-3</v>
      </c>
    </row>
    <row r="148" spans="1:22" x14ac:dyDescent="0.3">
      <c r="A148" t="s">
        <v>99</v>
      </c>
      <c r="B148" t="s">
        <v>1465</v>
      </c>
      <c r="C148" t="s">
        <v>87</v>
      </c>
      <c r="D148">
        <f>AVERAGE(normalized!D148:F148)</f>
        <v>3.5565038149717516E-4</v>
      </c>
      <c r="E148">
        <f>AVERAGE(normalized!G148:I148)</f>
        <v>4.6708680088702144E-4</v>
      </c>
      <c r="F148">
        <f>AVERAGE(normalized!J148:L148)</f>
        <v>5.1636322965360184E-4</v>
      </c>
      <c r="G148">
        <f>AVERAGE(normalized!M148:O148)</f>
        <v>7.9494930309040107E-4</v>
      </c>
      <c r="H148">
        <f>_xlfn.STDEV.S(normalized!D148:F148)</f>
        <v>1.4436246430764042E-4</v>
      </c>
      <c r="I148">
        <f>_xlfn.STDEV.S(normalized!G148:I148)</f>
        <v>4.8058582467900239E-5</v>
      </c>
      <c r="J148">
        <f>_xlfn.STDEV.S(normalized!J148:L148)</f>
        <v>1.0463745436924729E-4</v>
      </c>
      <c r="K148">
        <f>_xlfn.STDEV.S(normalized!M148:O148)</f>
        <v>8.339747862037024E-5</v>
      </c>
      <c r="L148" s="9">
        <f t="shared" si="16"/>
        <v>0.40591117518254949</v>
      </c>
      <c r="M148" s="9">
        <f t="shared" si="17"/>
        <v>0.10289004608272929</v>
      </c>
      <c r="N148" s="9">
        <f t="shared" si="18"/>
        <v>0.20264311701559867</v>
      </c>
      <c r="O148" s="9">
        <f t="shared" si="19"/>
        <v>0.1049091788572665</v>
      </c>
      <c r="Q148" s="10">
        <f t="shared" si="20"/>
        <v>1.3133313646979214</v>
      </c>
      <c r="R148" s="10">
        <f t="shared" si="21"/>
        <v>1.4518843688002714</v>
      </c>
      <c r="S148" s="10">
        <f t="shared" si="22"/>
        <v>2.2351987919819374</v>
      </c>
      <c r="T148">
        <f>_xlfn.T.TEST(normalized!G148:I148,normalized!$D148:$F148,2,3)</f>
        <v>0.31221104327653132</v>
      </c>
      <c r="U148">
        <f>_xlfn.T.TEST(normalized!J148:L148,normalized!$D148:$F148,2,3)</f>
        <v>0.20025699486411819</v>
      </c>
      <c r="V148">
        <f>_xlfn.T.TEST(normalized!M148:O148,normalized!$D148:$F148,2,3)</f>
        <v>1.7117950299173144E-2</v>
      </c>
    </row>
    <row r="149" spans="1:22" x14ac:dyDescent="0.3">
      <c r="A149" t="s">
        <v>99</v>
      </c>
      <c r="B149" t="s">
        <v>1465</v>
      </c>
      <c r="C149" t="s">
        <v>87</v>
      </c>
      <c r="D149">
        <f>AVERAGE(normalized!D149:F149)</f>
        <v>1.8668931299435027E-4</v>
      </c>
      <c r="E149">
        <f>AVERAGE(normalized!G149:I149)</f>
        <v>2.5684917833800183E-4</v>
      </c>
      <c r="F149">
        <f>AVERAGE(normalized!J149:L149)</f>
        <v>2.4988021136860552E-4</v>
      </c>
      <c r="G149">
        <f>AVERAGE(normalized!M149:O149)</f>
        <v>4.6845515423302913E-4</v>
      </c>
      <c r="H149">
        <f>_xlfn.STDEV.S(normalized!D149:F149)</f>
        <v>4.4390867266479125E-5</v>
      </c>
      <c r="I149">
        <f>_xlfn.STDEV.S(normalized!G149:I149)</f>
        <v>2.254544272840306E-5</v>
      </c>
      <c r="J149">
        <f>_xlfn.STDEV.S(normalized!J149:L149)</f>
        <v>5.1872771837547482E-5</v>
      </c>
      <c r="K149">
        <f>_xlfn.STDEV.S(normalized!M149:O149)</f>
        <v>4.5259066185760724E-5</v>
      </c>
      <c r="L149" s="9">
        <f t="shared" si="16"/>
        <v>0.23777937019792084</v>
      </c>
      <c r="M149" s="9">
        <f t="shared" si="17"/>
        <v>8.7776970416211658E-2</v>
      </c>
      <c r="N149" s="9">
        <f t="shared" si="18"/>
        <v>0.20759055530423118</v>
      </c>
      <c r="O149" s="9">
        <f t="shared" si="19"/>
        <v>9.6613444802118614E-2</v>
      </c>
      <c r="Q149" s="10">
        <f t="shared" si="20"/>
        <v>1.3758108282597556</v>
      </c>
      <c r="R149" s="10">
        <f t="shared" si="21"/>
        <v>1.338481605404845</v>
      </c>
      <c r="S149" s="10">
        <f t="shared" si="22"/>
        <v>2.509276758906954</v>
      </c>
      <c r="T149">
        <f>_xlfn.T.TEST(normalized!G149:I149,normalized!$D149:$F149,2,3)</f>
        <v>9.3376191657983998E-2</v>
      </c>
      <c r="U149">
        <f>_xlfn.T.TEST(normalized!J149:L149,normalized!$D149:$F149,2,3)</f>
        <v>0.18586423406674021</v>
      </c>
      <c r="V149">
        <f>_xlfn.T.TEST(normalized!M149:O149,normalized!$D149:$F149,2,3)</f>
        <v>1.5342523176597193E-3</v>
      </c>
    </row>
    <row r="150" spans="1:22" x14ac:dyDescent="0.3">
      <c r="A150" t="s">
        <v>128</v>
      </c>
      <c r="B150" t="s">
        <v>1466</v>
      </c>
      <c r="C150" t="s">
        <v>87</v>
      </c>
      <c r="D150">
        <f>AVERAGE(normalized!D150:F150)</f>
        <v>1.243937301440678E-2</v>
      </c>
      <c r="E150">
        <f>AVERAGE(normalized!G150:I150)</f>
        <v>1.2687475015172736E-2</v>
      </c>
      <c r="F150">
        <f>AVERAGE(normalized!J150:L150)</f>
        <v>1.2828022970526603E-2</v>
      </c>
      <c r="G150">
        <f>AVERAGE(normalized!M150:O150)</f>
        <v>1.9865018600690332E-2</v>
      </c>
      <c r="H150">
        <f>_xlfn.STDEV.S(normalized!D150:F150)</f>
        <v>4.0902609163008209E-3</v>
      </c>
      <c r="I150">
        <f>_xlfn.STDEV.S(normalized!G150:I150)</f>
        <v>1.7580957336820369E-3</v>
      </c>
      <c r="J150">
        <f>_xlfn.STDEV.S(normalized!J150:L150)</f>
        <v>9.6084189133722781E-4</v>
      </c>
      <c r="K150">
        <f>_xlfn.STDEV.S(normalized!M150:O150)</f>
        <v>9.7188429282366181E-4</v>
      </c>
      <c r="L150" s="9">
        <f t="shared" si="16"/>
        <v>0.32881568159131863</v>
      </c>
      <c r="M150" s="9">
        <f t="shared" si="17"/>
        <v>0.13856939474399438</v>
      </c>
      <c r="N150" s="9">
        <f t="shared" si="18"/>
        <v>7.4901790676929564E-2</v>
      </c>
      <c r="O150" s="9">
        <f t="shared" si="19"/>
        <v>4.8924408899868217E-2</v>
      </c>
      <c r="Q150" s="10">
        <f t="shared" si="20"/>
        <v>1.0199448959749511</v>
      </c>
      <c r="R150" s="10">
        <f t="shared" si="21"/>
        <v>1.0312435325855818</v>
      </c>
      <c r="S150" s="10">
        <f t="shared" si="22"/>
        <v>1.5969469343578224</v>
      </c>
      <c r="T150">
        <f>_xlfn.T.TEST(normalized!G150:I150,normalized!$D150:$F150,2,3)</f>
        <v>0.92978268801340447</v>
      </c>
      <c r="U150">
        <f>_xlfn.T.TEST(normalized!J150:L150,normalized!$D150:$F150,2,3)</f>
        <v>0.88612144252304614</v>
      </c>
      <c r="V150">
        <f>_xlfn.T.TEST(normalized!M150:O150,normalized!$D150:$F150,2,3)</f>
        <v>8.0803862592091005E-2</v>
      </c>
    </row>
    <row r="151" spans="1:22" x14ac:dyDescent="0.3">
      <c r="A151" t="s">
        <v>134</v>
      </c>
      <c r="B151" t="s">
        <v>134</v>
      </c>
      <c r="C151" t="s">
        <v>87</v>
      </c>
      <c r="D151">
        <f>AVERAGE(normalized!D151:F151)</f>
        <v>1.9023702165254237E-3</v>
      </c>
      <c r="E151">
        <f>AVERAGE(normalized!G151:I151)</f>
        <v>1.8403117612044819E-3</v>
      </c>
      <c r="F151">
        <f>AVERAGE(normalized!J151:L151)</f>
        <v>1.9497741171620234E-3</v>
      </c>
      <c r="G151">
        <f>AVERAGE(normalized!M151:O151)</f>
        <v>2.4732354470702392E-3</v>
      </c>
      <c r="H151">
        <f>_xlfn.STDEV.S(normalized!D151:F151)</f>
        <v>3.9729488759325093E-4</v>
      </c>
      <c r="I151">
        <f>_xlfn.STDEV.S(normalized!G151:I151)</f>
        <v>2.3678229779336567E-4</v>
      </c>
      <c r="J151">
        <f>_xlfn.STDEV.S(normalized!J151:L151)</f>
        <v>9.9127413622591867E-5</v>
      </c>
      <c r="K151">
        <f>_xlfn.STDEV.S(normalized!M151:O151)</f>
        <v>4.9956879073465775E-5</v>
      </c>
      <c r="L151" s="9">
        <f t="shared" si="16"/>
        <v>0.20884204564497891</v>
      </c>
      <c r="M151" s="9">
        <f t="shared" si="17"/>
        <v>0.12866423112918213</v>
      </c>
      <c r="N151" s="9">
        <f t="shared" si="18"/>
        <v>5.0840460312846857E-2</v>
      </c>
      <c r="O151" s="9">
        <f t="shared" si="19"/>
        <v>2.0198998495126703E-2</v>
      </c>
      <c r="Q151" s="10">
        <f t="shared" si="20"/>
        <v>0.96737835002784678</v>
      </c>
      <c r="R151" s="10">
        <f t="shared" si="21"/>
        <v>1.0249183362022878</v>
      </c>
      <c r="S151" s="10">
        <f t="shared" si="22"/>
        <v>1.3000810386883948</v>
      </c>
      <c r="T151">
        <f>_xlfn.T.TEST(normalized!G151:I151,normalized!$D151:$F151,2,3)</f>
        <v>0.83005291870558773</v>
      </c>
      <c r="U151">
        <f>_xlfn.T.TEST(normalized!J151:L151,normalized!$D151:$F151,2,3)</f>
        <v>0.85778008174815579</v>
      </c>
      <c r="V151">
        <f>_xlfn.T.TEST(normalized!M151:O151,normalized!$D151:$F151,2,3)</f>
        <v>0.12842265805216208</v>
      </c>
    </row>
    <row r="152" spans="1:22" x14ac:dyDescent="0.3">
      <c r="A152" t="s">
        <v>134</v>
      </c>
      <c r="B152" t="s">
        <v>134</v>
      </c>
      <c r="C152" t="s">
        <v>87</v>
      </c>
      <c r="D152">
        <f>AVERAGE(normalized!D152:F152)</f>
        <v>3.8170297959039547E-3</v>
      </c>
      <c r="E152">
        <f>AVERAGE(normalized!G152:I152)</f>
        <v>3.7596439845938375E-3</v>
      </c>
      <c r="F152">
        <f>AVERAGE(normalized!J152:L152)</f>
        <v>3.9499786704319537E-3</v>
      </c>
      <c r="G152">
        <f>AVERAGE(normalized!M152:O152)</f>
        <v>5.0383946993391064E-3</v>
      </c>
      <c r="H152">
        <f>_xlfn.STDEV.S(normalized!D152:F152)</f>
        <v>7.066707587176105E-4</v>
      </c>
      <c r="I152">
        <f>_xlfn.STDEV.S(normalized!G152:I152)</f>
        <v>3.7987729543323753E-4</v>
      </c>
      <c r="J152">
        <f>_xlfn.STDEV.S(normalized!J152:L152)</f>
        <v>3.7199261299760984E-4</v>
      </c>
      <c r="K152">
        <f>_xlfn.STDEV.S(normalized!M152:O152)</f>
        <v>2.0339294123955341E-4</v>
      </c>
      <c r="L152" s="9">
        <f t="shared" si="16"/>
        <v>0.18513629615255744</v>
      </c>
      <c r="M152" s="9">
        <f t="shared" si="17"/>
        <v>0.10104076263334719</v>
      </c>
      <c r="N152" s="9">
        <f t="shared" si="18"/>
        <v>9.4175853601996845E-2</v>
      </c>
      <c r="O152" s="9">
        <f t="shared" si="19"/>
        <v>4.0368600194469237E-2</v>
      </c>
      <c r="Q152" s="10">
        <f t="shared" si="20"/>
        <v>0.98496584664555209</v>
      </c>
      <c r="R152" s="10">
        <f t="shared" si="21"/>
        <v>1.0348304523770462</v>
      </c>
      <c r="S152" s="10">
        <f t="shared" si="22"/>
        <v>1.3199778279817975</v>
      </c>
      <c r="T152">
        <f>_xlfn.T.TEST(normalized!G152:I152,normalized!$D152:$F152,2,3)</f>
        <v>0.90908002071217209</v>
      </c>
      <c r="U152">
        <f>_xlfn.T.TEST(normalized!J152:L152,normalized!$D152:$F152,2,3)</f>
        <v>0.79168638993326146</v>
      </c>
      <c r="V152">
        <f>_xlfn.T.TEST(normalized!M152:O152,normalized!$D152:$F152,2,3)</f>
        <v>8.5978807532807358E-2</v>
      </c>
    </row>
    <row r="153" spans="1:22" x14ac:dyDescent="0.3">
      <c r="A153" t="s">
        <v>147</v>
      </c>
      <c r="B153" t="s">
        <v>1467</v>
      </c>
      <c r="C153" t="s">
        <v>87</v>
      </c>
      <c r="D153">
        <f>AVERAGE(normalized!D153:F153)</f>
        <v>2.3052362429378534E-5</v>
      </c>
      <c r="E153">
        <f>AVERAGE(normalized!G153:I153)</f>
        <v>8.2335457516339877E-6</v>
      </c>
      <c r="F153">
        <f>AVERAGE(normalized!J153:L153)</f>
        <v>3.9876436781609193E-6</v>
      </c>
      <c r="G153">
        <f>AVERAGE(normalized!M153:O153)</f>
        <v>1.5346676879119007E-5</v>
      </c>
      <c r="H153">
        <f>_xlfn.STDEV.S(normalized!D153:F153)</f>
        <v>1.7035908078183048E-5</v>
      </c>
      <c r="I153">
        <f>_xlfn.STDEV.S(normalized!G153:I153)</f>
        <v>8.0879441400854391E-6</v>
      </c>
      <c r="J153">
        <f>_xlfn.STDEV.S(normalized!J153:L153)</f>
        <v>6.906801453055549E-6</v>
      </c>
      <c r="K153">
        <f>_xlfn.STDEV.S(normalized!M153:O153)</f>
        <v>1.4051724892851228E-5</v>
      </c>
      <c r="L153" s="9">
        <f t="shared" si="16"/>
        <v>0.73900920699008454</v>
      </c>
      <c r="M153" s="9">
        <f t="shared" si="17"/>
        <v>0.98231604998130317</v>
      </c>
      <c r="N153" s="9">
        <f t="shared" si="18"/>
        <v>1.7320508075688774</v>
      </c>
      <c r="O153" s="9">
        <f t="shared" si="19"/>
        <v>0.91562003966932304</v>
      </c>
      <c r="Q153" s="10">
        <f t="shared" si="20"/>
        <v>0.35716711364649301</v>
      </c>
      <c r="R153" s="10">
        <f t="shared" si="21"/>
        <v>0.17298199654708543</v>
      </c>
      <c r="S153" s="10">
        <f t="shared" si="22"/>
        <v>0.66573119896643651</v>
      </c>
      <c r="T153">
        <f>_xlfn.T.TEST(normalized!G153:I153,normalized!$D153:$F153,2,3)</f>
        <v>0.27087344108625733</v>
      </c>
      <c r="U153">
        <f>_xlfn.T.TEST(normalized!J153:L153,normalized!$D153:$F153,2,3)</f>
        <v>0.18268885556720721</v>
      </c>
      <c r="V153">
        <f>_xlfn.T.TEST(normalized!M153:O153,normalized!$D153:$F153,2,3)</f>
        <v>0.57931015293527632</v>
      </c>
    </row>
    <row r="154" spans="1:22" x14ac:dyDescent="0.3">
      <c r="A154" t="s">
        <v>157</v>
      </c>
      <c r="B154" t="s">
        <v>157</v>
      </c>
      <c r="C154" t="s">
        <v>87</v>
      </c>
      <c r="D154">
        <f>AVERAGE(normalized!D154:F154)</f>
        <v>1.3731012776836159E-2</v>
      </c>
      <c r="E154">
        <f>AVERAGE(normalized!G154:I154)</f>
        <v>1.1693173503734828E-2</v>
      </c>
      <c r="F154">
        <f>AVERAGE(normalized!J154:L154)</f>
        <v>1.0500232632043381E-2</v>
      </c>
      <c r="G154">
        <f>AVERAGE(normalized!M154:O154)</f>
        <v>1.1698120148205551E-2</v>
      </c>
      <c r="H154">
        <f>_xlfn.STDEV.S(normalized!D154:F154)</f>
        <v>4.8990780331581102E-3</v>
      </c>
      <c r="I154">
        <f>_xlfn.STDEV.S(normalized!G154:I154)</f>
        <v>3.1525330426567465E-3</v>
      </c>
      <c r="J154">
        <f>_xlfn.STDEV.S(normalized!J154:L154)</f>
        <v>1.2590107261802475E-3</v>
      </c>
      <c r="K154">
        <f>_xlfn.STDEV.S(normalized!M154:O154)</f>
        <v>2.116219896314091E-3</v>
      </c>
      <c r="L154" s="9">
        <f t="shared" si="16"/>
        <v>0.35678927059355159</v>
      </c>
      <c r="M154" s="9">
        <f t="shared" si="17"/>
        <v>0.26960457241567654</v>
      </c>
      <c r="N154" s="9">
        <f t="shared" si="18"/>
        <v>0.11990312694007807</v>
      </c>
      <c r="O154" s="9">
        <f t="shared" si="19"/>
        <v>0.18090256122379725</v>
      </c>
      <c r="Q154" s="10">
        <f t="shared" si="20"/>
        <v>0.85158856770280555</v>
      </c>
      <c r="R154" s="10">
        <f t="shared" si="21"/>
        <v>0.76470926090440938</v>
      </c>
      <c r="S154" s="10">
        <f t="shared" si="22"/>
        <v>0.85194882113429815</v>
      </c>
      <c r="T154">
        <f>_xlfn.T.TEST(normalized!G154:I154,normalized!$D154:$F154,2,3)</f>
        <v>0.58254060082403614</v>
      </c>
      <c r="U154">
        <f>_xlfn.T.TEST(normalized!J154:L154,normalized!$D154:$F154,2,3)</f>
        <v>0.37224554621573286</v>
      </c>
      <c r="V154">
        <f>_xlfn.T.TEST(normalized!M154:O154,normalized!$D154:$F154,2,3)</f>
        <v>0.56091199128338787</v>
      </c>
    </row>
    <row r="155" spans="1:22" x14ac:dyDescent="0.3">
      <c r="A155" t="s">
        <v>157</v>
      </c>
      <c r="B155" t="s">
        <v>157</v>
      </c>
      <c r="C155" t="s">
        <v>87</v>
      </c>
      <c r="D155">
        <f>AVERAGE(normalized!D155:F155)</f>
        <v>6.5197187696892658E-2</v>
      </c>
      <c r="E155">
        <f>AVERAGE(normalized!G155:I155)</f>
        <v>5.2011794856442577E-2</v>
      </c>
      <c r="F155">
        <f>AVERAGE(normalized!J155:L155)</f>
        <v>4.9333580772441897E-2</v>
      </c>
      <c r="G155">
        <f>AVERAGE(normalized!M155:O155)</f>
        <v>5.7372878704074058E-2</v>
      </c>
      <c r="H155">
        <f>_xlfn.STDEV.S(normalized!D155:F155)</f>
        <v>1.9267648419667962E-2</v>
      </c>
      <c r="I155">
        <f>_xlfn.STDEV.S(normalized!G155:I155)</f>
        <v>3.5451933059290038E-3</v>
      </c>
      <c r="J155">
        <f>_xlfn.STDEV.S(normalized!J155:L155)</f>
        <v>1.6276354713873032E-3</v>
      </c>
      <c r="K155">
        <f>_xlfn.STDEV.S(normalized!M155:O155)</f>
        <v>6.2717773844711425E-4</v>
      </c>
      <c r="L155" s="9">
        <f t="shared" si="16"/>
        <v>0.29552882724397439</v>
      </c>
      <c r="M155" s="9">
        <f t="shared" si="17"/>
        <v>6.8161333707365213E-2</v>
      </c>
      <c r="N155" s="9">
        <f t="shared" si="18"/>
        <v>3.2992445427689539E-2</v>
      </c>
      <c r="O155" s="9">
        <f t="shared" si="19"/>
        <v>1.0931606581605574E-2</v>
      </c>
      <c r="Q155" s="10">
        <f t="shared" si="20"/>
        <v>0.7977613252008644</v>
      </c>
      <c r="R155" s="10">
        <f t="shared" si="21"/>
        <v>0.75668265020568004</v>
      </c>
      <c r="S155" s="10">
        <f t="shared" si="22"/>
        <v>0.87999008440065718</v>
      </c>
      <c r="T155">
        <f>_xlfn.T.TEST(normalized!G155:I155,normalized!$D155:$F155,2,3)</f>
        <v>0.35740509913341256</v>
      </c>
      <c r="U155">
        <f>_xlfn.T.TEST(normalized!J155:L155,normalized!$D155:$F155,2,3)</f>
        <v>0.28957211287990581</v>
      </c>
      <c r="V155">
        <f>_xlfn.T.TEST(normalized!M155:O155,normalized!$D155:$F155,2,3)</f>
        <v>0.55473990906488835</v>
      </c>
    </row>
    <row r="156" spans="1:22" x14ac:dyDescent="0.3">
      <c r="A156" t="s">
        <v>157</v>
      </c>
      <c r="B156" t="s">
        <v>157</v>
      </c>
      <c r="C156" t="s">
        <v>87</v>
      </c>
      <c r="D156">
        <f>AVERAGE(normalized!D156:F156)</f>
        <v>1.2974777521045198E-2</v>
      </c>
      <c r="E156">
        <f>AVERAGE(normalized!G156:I156)</f>
        <v>1.3108225696778711E-2</v>
      </c>
      <c r="F156">
        <f>AVERAGE(normalized!J156:L156)</f>
        <v>1.2417618254927732E-2</v>
      </c>
      <c r="G156">
        <f>AVERAGE(normalized!M156:O156)</f>
        <v>1.4774777112348087E-2</v>
      </c>
      <c r="H156">
        <f>_xlfn.STDEV.S(normalized!D156:F156)</f>
        <v>2.0224296354848363E-3</v>
      </c>
      <c r="I156">
        <f>_xlfn.STDEV.S(normalized!G156:I156)</f>
        <v>1.6299650591877484E-3</v>
      </c>
      <c r="J156">
        <f>_xlfn.STDEV.S(normalized!J156:L156)</f>
        <v>5.9388694516273536E-4</v>
      </c>
      <c r="K156">
        <f>_xlfn.STDEV.S(normalized!M156:O156)</f>
        <v>7.9576798137633757E-4</v>
      </c>
      <c r="L156" s="9">
        <f t="shared" si="16"/>
        <v>0.15587393558035492</v>
      </c>
      <c r="M156" s="9">
        <f t="shared" si="17"/>
        <v>0.12434673440115585</v>
      </c>
      <c r="N156" s="9">
        <f t="shared" si="18"/>
        <v>4.7826155786924833E-2</v>
      </c>
      <c r="O156" s="9">
        <f t="shared" si="19"/>
        <v>5.3859897535189945E-2</v>
      </c>
      <c r="Q156" s="10">
        <f t="shared" si="20"/>
        <v>1.0102851995355648</v>
      </c>
      <c r="R156" s="10">
        <f t="shared" si="21"/>
        <v>0.95705827978832392</v>
      </c>
      <c r="S156" s="10">
        <f t="shared" si="22"/>
        <v>1.1387306709793885</v>
      </c>
      <c r="T156">
        <f>_xlfn.T.TEST(normalized!G156:I156,normalized!$D156:$F156,2,3)</f>
        <v>0.93355418859599992</v>
      </c>
      <c r="U156">
        <f>_xlfn.T.TEST(normalized!J156:L156,normalized!$D156:$F156,2,3)</f>
        <v>0.68609850483801693</v>
      </c>
      <c r="V156">
        <f>_xlfn.T.TEST(normalized!M156:O156,normalized!$D156:$F156,2,3)</f>
        <v>0.25980360679584197</v>
      </c>
    </row>
    <row r="157" spans="1:22" x14ac:dyDescent="0.3">
      <c r="A157" t="s">
        <v>178</v>
      </c>
      <c r="B157" t="s">
        <v>178</v>
      </c>
      <c r="C157" t="s">
        <v>87</v>
      </c>
      <c r="D157">
        <f>AVERAGE(normalized!D157:F157)</f>
        <v>5.6337470475988707E-3</v>
      </c>
      <c r="E157">
        <f>AVERAGE(normalized!G157:I157)</f>
        <v>5.0299628723155928E-3</v>
      </c>
      <c r="F157">
        <f>AVERAGE(normalized!J157:L157)</f>
        <v>5.4337254920499116E-3</v>
      </c>
      <c r="G157">
        <f>AVERAGE(normalized!M157:O157)</f>
        <v>4.9671507157975428E-3</v>
      </c>
      <c r="H157">
        <f>_xlfn.STDEV.S(normalized!D157:F157)</f>
        <v>8.1557520303440051E-4</v>
      </c>
      <c r="I157">
        <f>_xlfn.STDEV.S(normalized!G157:I157)</f>
        <v>6.3883944973562709E-4</v>
      </c>
      <c r="J157">
        <f>_xlfn.STDEV.S(normalized!J157:L157)</f>
        <v>4.119632185280753E-4</v>
      </c>
      <c r="K157">
        <f>_xlfn.STDEV.S(normalized!M157:O157)</f>
        <v>2.8948249368930686E-4</v>
      </c>
      <c r="L157" s="9">
        <f t="shared" si="16"/>
        <v>0.14476603158496484</v>
      </c>
      <c r="M157" s="9">
        <f t="shared" si="17"/>
        <v>0.12700679228702361</v>
      </c>
      <c r="N157" s="9">
        <f t="shared" si="18"/>
        <v>7.5815979134540204E-2</v>
      </c>
      <c r="O157" s="9">
        <f t="shared" si="19"/>
        <v>5.827938596037277E-2</v>
      </c>
      <c r="Q157" s="10">
        <f t="shared" si="20"/>
        <v>0.89282724797865864</v>
      </c>
      <c r="R157" s="10">
        <f t="shared" si="21"/>
        <v>0.96449582243238818</v>
      </c>
      <c r="S157" s="10">
        <f t="shared" si="22"/>
        <v>0.88167797982952845</v>
      </c>
      <c r="T157">
        <f>_xlfn.T.TEST(normalized!G157:I157,normalized!$D157:$F157,2,3)</f>
        <v>0.3728932782350759</v>
      </c>
      <c r="U157">
        <f>_xlfn.T.TEST(normalized!J157:L157,normalized!$D157:$F157,2,3)</f>
        <v>0.73014298518878962</v>
      </c>
      <c r="V157">
        <f>_xlfn.T.TEST(normalized!M157:O157,normalized!$D157:$F157,2,3)</f>
        <v>0.29082116273093989</v>
      </c>
    </row>
    <row r="158" spans="1:22" x14ac:dyDescent="0.3">
      <c r="A158" t="s">
        <v>204</v>
      </c>
      <c r="B158" t="s">
        <v>204</v>
      </c>
      <c r="C158" t="s">
        <v>87</v>
      </c>
      <c r="D158">
        <f>AVERAGE(normalized!D158:F158)</f>
        <v>5.9997425353107339E-4</v>
      </c>
      <c r="E158">
        <f>AVERAGE(normalized!G158:I158)</f>
        <v>6.9452974089635863E-4</v>
      </c>
      <c r="F158">
        <f>AVERAGE(normalized!J158:L158)</f>
        <v>6.9531611210306389E-4</v>
      </c>
      <c r="G158">
        <f>AVERAGE(normalized!M158:O158)</f>
        <v>7.0119886454751343E-4</v>
      </c>
      <c r="H158">
        <f>_xlfn.STDEV.S(normalized!D158:F158)</f>
        <v>1.3701469771315E-4</v>
      </c>
      <c r="I158">
        <f>_xlfn.STDEV.S(normalized!G158:I158)</f>
        <v>2.9360771740848523E-5</v>
      </c>
      <c r="J158">
        <f>_xlfn.STDEV.S(normalized!J158:L158)</f>
        <v>1.4576676796856859E-4</v>
      </c>
      <c r="K158">
        <f>_xlfn.STDEV.S(normalized!M158:O158)</f>
        <v>4.7652440661323495E-5</v>
      </c>
      <c r="L158" s="9">
        <f t="shared" si="16"/>
        <v>0.22836762895535459</v>
      </c>
      <c r="M158" s="9">
        <f t="shared" si="17"/>
        <v>4.2274318883674548E-2</v>
      </c>
      <c r="N158" s="9">
        <f t="shared" si="18"/>
        <v>0.20964100418682974</v>
      </c>
      <c r="O158" s="9">
        <f t="shared" si="19"/>
        <v>6.7958525135481812E-2</v>
      </c>
      <c r="Q158" s="10">
        <f t="shared" si="20"/>
        <v>1.1575992416487719</v>
      </c>
      <c r="R158" s="10">
        <f t="shared" si="21"/>
        <v>1.1589099165686993</v>
      </c>
      <c r="S158" s="10">
        <f t="shared" si="22"/>
        <v>1.1687149247166779</v>
      </c>
      <c r="T158">
        <f>_xlfn.T.TEST(normalized!G158:I158,normalized!$D158:$F158,2,3)</f>
        <v>0.35424209444231475</v>
      </c>
      <c r="U158">
        <f>_xlfn.T.TEST(normalized!J158:L158,normalized!$D158:$F158,2,3)</f>
        <v>0.45565780591817462</v>
      </c>
      <c r="V158">
        <f>_xlfn.T.TEST(normalized!M158:O158,normalized!$D158:$F158,2,3)</f>
        <v>0.32947821049502524</v>
      </c>
    </row>
    <row r="159" spans="1:22" x14ac:dyDescent="0.3">
      <c r="A159" t="s">
        <v>210</v>
      </c>
      <c r="B159" t="s">
        <v>1468</v>
      </c>
      <c r="C159" t="s">
        <v>87</v>
      </c>
      <c r="D159">
        <f>AVERAGE(normalized!D159:F159)</f>
        <v>4.7824543587570616E-4</v>
      </c>
      <c r="E159">
        <f>AVERAGE(normalized!G159:I159)</f>
        <v>5.7048779645191413E-4</v>
      </c>
      <c r="F159">
        <f>AVERAGE(normalized!J159:L159)</f>
        <v>6.4688994593857334E-4</v>
      </c>
      <c r="G159">
        <f>AVERAGE(normalized!M159:O159)</f>
        <v>5.3543482247183944E-4</v>
      </c>
      <c r="H159">
        <f>_xlfn.STDEV.S(normalized!D159:F159)</f>
        <v>8.5274768819519533E-5</v>
      </c>
      <c r="I159">
        <f>_xlfn.STDEV.S(normalized!G159:I159)</f>
        <v>3.1870509725993169E-5</v>
      </c>
      <c r="J159">
        <f>_xlfn.STDEV.S(normalized!J159:L159)</f>
        <v>1.9073956462085465E-4</v>
      </c>
      <c r="K159">
        <f>_xlfn.STDEV.S(normalized!M159:O159)</f>
        <v>1.0031783851362349E-4</v>
      </c>
      <c r="L159" s="9">
        <f t="shared" si="16"/>
        <v>0.1783075434130898</v>
      </c>
      <c r="M159" s="9">
        <f t="shared" si="17"/>
        <v>5.5865366313194227E-2</v>
      </c>
      <c r="N159" s="9">
        <f t="shared" si="18"/>
        <v>0.29485628246101492</v>
      </c>
      <c r="O159" s="9">
        <f t="shared" si="19"/>
        <v>0.18735770312902947</v>
      </c>
      <c r="Q159" s="10">
        <f t="shared" si="20"/>
        <v>1.1928766145092524</v>
      </c>
      <c r="R159" s="10">
        <f t="shared" si="21"/>
        <v>1.3526317188036838</v>
      </c>
      <c r="S159" s="10">
        <f t="shared" si="22"/>
        <v>1.1195816672905929</v>
      </c>
      <c r="T159">
        <f>_xlfn.T.TEST(normalized!G159:I159,normalized!$D159:$F159,2,3)</f>
        <v>0.19353922979834762</v>
      </c>
      <c r="U159">
        <f>_xlfn.T.TEST(normalized!J159:L159,normalized!$D159:$F159,2,3)</f>
        <v>0.26359019900978647</v>
      </c>
      <c r="V159">
        <f>_xlfn.T.TEST(normalized!M159:O159,normalized!$D159:$F159,2,3)</f>
        <v>0.49471999498975611</v>
      </c>
    </row>
    <row r="160" spans="1:22" x14ac:dyDescent="0.3">
      <c r="A160" t="s">
        <v>105</v>
      </c>
      <c r="B160" t="s">
        <v>1469</v>
      </c>
      <c r="C160" t="s">
        <v>107</v>
      </c>
      <c r="D160">
        <f>AVERAGE(normalized!D160:F160)</f>
        <v>5.2539730367231639E-5</v>
      </c>
      <c r="E160">
        <f>AVERAGE(normalized!G160:I160)</f>
        <v>7.7763460550887026E-5</v>
      </c>
      <c r="F160">
        <f>AVERAGE(normalized!J160:L160)</f>
        <v>6.1764258494628995E-5</v>
      </c>
      <c r="G160">
        <f>AVERAGE(normalized!M160:O160)</f>
        <v>6.8892877254285426E-5</v>
      </c>
      <c r="H160">
        <f>_xlfn.STDEV.S(normalized!D160:F160)</f>
        <v>3.3806281691906198E-5</v>
      </c>
      <c r="I160">
        <f>_xlfn.STDEV.S(normalized!G160:I160)</f>
        <v>4.8178017772311941E-5</v>
      </c>
      <c r="J160">
        <f>_xlfn.STDEV.S(normalized!J160:L160)</f>
        <v>1.1434332284923358E-5</v>
      </c>
      <c r="K160">
        <f>_xlfn.STDEV.S(normalized!M160:O160)</f>
        <v>3.2683323301852519E-5</v>
      </c>
      <c r="L160" s="9">
        <f t="shared" si="16"/>
        <v>0.64344223800948064</v>
      </c>
      <c r="M160" s="9">
        <f t="shared" si="17"/>
        <v>0.61954570219756488</v>
      </c>
      <c r="N160" s="9">
        <f t="shared" si="18"/>
        <v>0.18512862557748808</v>
      </c>
      <c r="O160" s="9">
        <f t="shared" si="19"/>
        <v>0.47440787211161917</v>
      </c>
      <c r="Q160" s="10">
        <f t="shared" si="20"/>
        <v>1.4800886873105672</v>
      </c>
      <c r="R160" s="10">
        <f t="shared" si="21"/>
        <v>1.1755724299101196</v>
      </c>
      <c r="S160" s="10">
        <f t="shared" si="22"/>
        <v>1.3112529655700904</v>
      </c>
      <c r="T160">
        <f>_xlfn.T.TEST(normalized!G160:I160,normalized!$D160:$F160,2,3)</f>
        <v>0.50357013945013418</v>
      </c>
      <c r="U160">
        <f>_xlfn.T.TEST(normalized!J160:L160,normalized!$D160:$F160,2,3)</f>
        <v>0.69089362471512161</v>
      </c>
      <c r="V160">
        <f>_xlfn.T.TEST(normalized!M160:O160,normalized!$D160:$F160,2,3)</f>
        <v>0.57944601684944186</v>
      </c>
    </row>
    <row r="161" spans="1:22" x14ac:dyDescent="0.3">
      <c r="A161" t="s">
        <v>253</v>
      </c>
      <c r="B161" t="s">
        <v>1470</v>
      </c>
      <c r="C161" t="s">
        <v>107</v>
      </c>
      <c r="D161">
        <f>AVERAGE(normalized!D161:F161)</f>
        <v>1.5259710353107345E-4</v>
      </c>
      <c r="E161">
        <f>AVERAGE(normalized!G161:I161)</f>
        <v>8.5287377450980382E-5</v>
      </c>
      <c r="F161">
        <f>AVERAGE(normalized!J161:L161)</f>
        <v>8.1153583429428765E-5</v>
      </c>
      <c r="G161">
        <f>AVERAGE(normalized!M161:O161)</f>
        <v>6.027705378619958E-5</v>
      </c>
      <c r="H161">
        <f>_xlfn.STDEV.S(normalized!D161:F161)</f>
        <v>7.4160482927224152E-5</v>
      </c>
      <c r="I161">
        <f>_xlfn.STDEV.S(normalized!G161:I161)</f>
        <v>1.9093914198313339E-5</v>
      </c>
      <c r="J161">
        <f>_xlfn.STDEV.S(normalized!J161:L161)</f>
        <v>1.8376100231204967E-5</v>
      </c>
      <c r="K161">
        <f>_xlfn.STDEV.S(normalized!M161:O161)</f>
        <v>1.7441667325035435E-5</v>
      </c>
      <c r="L161" s="9">
        <f t="shared" si="16"/>
        <v>0.48598879802540162</v>
      </c>
      <c r="M161" s="9">
        <f t="shared" si="17"/>
        <v>0.22387737516360756</v>
      </c>
      <c r="N161" s="9">
        <f t="shared" si="18"/>
        <v>0.22643609135491646</v>
      </c>
      <c r="O161" s="9">
        <f t="shared" si="19"/>
        <v>0.28935832509167364</v>
      </c>
      <c r="Q161" s="10">
        <f t="shared" si="20"/>
        <v>0.55890561142671535</v>
      </c>
      <c r="R161" s="10">
        <f t="shared" si="21"/>
        <v>0.53181601453466254</v>
      </c>
      <c r="S161" s="10">
        <f t="shared" si="22"/>
        <v>0.39500785002728001</v>
      </c>
      <c r="T161">
        <f>_xlfn.T.TEST(normalized!G161:I161,normalized!$D161:$F161,2,3)</f>
        <v>0.25312323028720674</v>
      </c>
      <c r="U161">
        <f>_xlfn.T.TEST(normalized!J161:L161,normalized!$D161:$F161,2,3)</f>
        <v>0.23316070561955762</v>
      </c>
      <c r="V161">
        <f>_xlfn.T.TEST(normalized!M161:O161,normalized!$D161:$F161,2,3)</f>
        <v>0.15788558353518617</v>
      </c>
    </row>
    <row r="162" spans="1:22" x14ac:dyDescent="0.3">
      <c r="A162" t="s">
        <v>253</v>
      </c>
      <c r="B162" t="s">
        <v>1470</v>
      </c>
      <c r="C162" t="s">
        <v>107</v>
      </c>
      <c r="D162">
        <f>AVERAGE(normalized!D162:F162)</f>
        <v>6.0636913135593215E-5</v>
      </c>
      <c r="E162">
        <f>AVERAGE(normalized!G162:I162)</f>
        <v>5.3035128384687209E-5</v>
      </c>
      <c r="F162">
        <f>AVERAGE(normalized!J162:L162)</f>
        <v>6.6348526330146698E-5</v>
      </c>
      <c r="G162">
        <f>AVERAGE(normalized!M162:O162)</f>
        <v>5.1684143663187217E-5</v>
      </c>
      <c r="H162">
        <f>_xlfn.STDEV.S(normalized!D162:F162)</f>
        <v>3.9422660723685492E-6</v>
      </c>
      <c r="I162">
        <f>_xlfn.STDEV.S(normalized!G162:I162)</f>
        <v>7.6314481689185349E-6</v>
      </c>
      <c r="J162">
        <f>_xlfn.STDEV.S(normalized!J162:L162)</f>
        <v>1.5598332493714939E-5</v>
      </c>
      <c r="K162">
        <f>_xlfn.STDEV.S(normalized!M162:O162)</f>
        <v>6.7358828615327674E-6</v>
      </c>
      <c r="L162" s="9">
        <f t="shared" si="16"/>
        <v>6.5014293579771315E-2</v>
      </c>
      <c r="M162" s="9">
        <f t="shared" si="17"/>
        <v>0.1438942150486423</v>
      </c>
      <c r="N162" s="9">
        <f t="shared" si="18"/>
        <v>0.23509689448260654</v>
      </c>
      <c r="O162" s="9">
        <f t="shared" si="19"/>
        <v>0.13032784107692391</v>
      </c>
      <c r="Q162" s="10">
        <f t="shared" si="20"/>
        <v>0.87463437108173236</v>
      </c>
      <c r="R162" s="10">
        <f t="shared" si="21"/>
        <v>1.0941936668474772</v>
      </c>
      <c r="S162" s="10">
        <f t="shared" si="22"/>
        <v>0.85235446513600943</v>
      </c>
      <c r="T162">
        <f>_xlfn.T.TEST(normalized!G162:I162,normalized!$D162:$F162,2,3)</f>
        <v>0.2229450026512636</v>
      </c>
      <c r="U162">
        <f>_xlfn.T.TEST(normalized!J162:L162,normalized!$D162:$F162,2,3)</f>
        <v>0.59498154617883792</v>
      </c>
      <c r="V162">
        <f>_xlfn.T.TEST(normalized!M162:O162,normalized!$D162:$F162,2,3)</f>
        <v>0.13466417839274153</v>
      </c>
    </row>
    <row r="163" spans="1:22" x14ac:dyDescent="0.3">
      <c r="A163" t="s">
        <v>198</v>
      </c>
      <c r="B163" t="s">
        <v>1471</v>
      </c>
      <c r="C163" t="s">
        <v>200</v>
      </c>
      <c r="D163">
        <f>AVERAGE(normalized!D163:F163)</f>
        <v>3.1300859759887006E-4</v>
      </c>
      <c r="E163">
        <f>AVERAGE(normalized!G163:I163)</f>
        <v>2.7120865196078435E-4</v>
      </c>
      <c r="F163">
        <f>AVERAGE(normalized!J163:L163)</f>
        <v>2.3837602388126326E-4</v>
      </c>
      <c r="G163">
        <f>AVERAGE(normalized!M163:O163)</f>
        <v>4.7443149685108343E-4</v>
      </c>
      <c r="H163">
        <f>_xlfn.STDEV.S(normalized!D163:F163)</f>
        <v>1.1514817376502926E-4</v>
      </c>
      <c r="I163">
        <f>_xlfn.STDEV.S(normalized!G163:I163)</f>
        <v>1.4345106579168873E-4</v>
      </c>
      <c r="J163">
        <f>_xlfn.STDEV.S(normalized!J163:L163)</f>
        <v>7.2249951019033915E-5</v>
      </c>
      <c r="K163">
        <f>_xlfn.STDEV.S(normalized!M163:O163)</f>
        <v>1.7371992647560248E-4</v>
      </c>
      <c r="L163" s="9">
        <f t="shared" si="16"/>
        <v>0.36787543424795993</v>
      </c>
      <c r="M163" s="9">
        <f t="shared" si="17"/>
        <v>0.52893248336498921</v>
      </c>
      <c r="N163" s="9">
        <f t="shared" si="18"/>
        <v>0.3030923573715707</v>
      </c>
      <c r="O163" s="9">
        <f t="shared" si="19"/>
        <v>0.36616440440532222</v>
      </c>
      <c r="Q163" s="10">
        <f t="shared" si="20"/>
        <v>0.86645751599560339</v>
      </c>
      <c r="R163" s="10">
        <f t="shared" si="21"/>
        <v>0.7615638219201547</v>
      </c>
      <c r="S163" s="10">
        <f t="shared" si="22"/>
        <v>1.5157139468069234</v>
      </c>
      <c r="T163">
        <f>_xlfn.T.TEST(normalized!G163:I163,normalized!$D163:$F163,2,3)</f>
        <v>0.71485499075702985</v>
      </c>
      <c r="U163">
        <f>_xlfn.T.TEST(normalized!J163:L163,normalized!$D163:$F163,2,3)</f>
        <v>0.4048472327414166</v>
      </c>
      <c r="V163">
        <f>_xlfn.T.TEST(normalized!M163:O163,normalized!$D163:$F163,2,3)</f>
        <v>0.26074194074391627</v>
      </c>
    </row>
    <row r="164" spans="1:22" x14ac:dyDescent="0.3">
      <c r="A164" t="s">
        <v>216</v>
      </c>
      <c r="B164" t="s">
        <v>1472</v>
      </c>
      <c r="C164" t="s">
        <v>200</v>
      </c>
      <c r="D164">
        <f>AVERAGE(normalized!D164:F164)</f>
        <v>4.6255771244350279E-3</v>
      </c>
      <c r="E164">
        <f>AVERAGE(normalized!G164:I164)</f>
        <v>4.461181640989729E-3</v>
      </c>
      <c r="F164">
        <f>AVERAGE(normalized!J164:L164)</f>
        <v>4.2631717065101035E-3</v>
      </c>
      <c r="G164">
        <f>AVERAGE(normalized!M164:O164)</f>
        <v>4.1557059472489338E-3</v>
      </c>
      <c r="H164">
        <f>_xlfn.STDEV.S(normalized!D164:F164)</f>
        <v>8.394380369473411E-4</v>
      </c>
      <c r="I164">
        <f>_xlfn.STDEV.S(normalized!G164:I164)</f>
        <v>2.9413880170188684E-4</v>
      </c>
      <c r="J164">
        <f>_xlfn.STDEV.S(normalized!J164:L164)</f>
        <v>2.0092026327704255E-4</v>
      </c>
      <c r="K164">
        <f>_xlfn.STDEV.S(normalized!M164:O164)</f>
        <v>1.8418862839888355E-4</v>
      </c>
      <c r="L164" s="9">
        <f t="shared" si="16"/>
        <v>0.18147747067342884</v>
      </c>
      <c r="M164" s="9">
        <f t="shared" si="17"/>
        <v>6.5932935570099563E-2</v>
      </c>
      <c r="N164" s="9">
        <f t="shared" si="18"/>
        <v>4.7129291782976035E-2</v>
      </c>
      <c r="O164" s="9">
        <f t="shared" si="19"/>
        <v>4.4321862695991747E-2</v>
      </c>
      <c r="Q164" s="10">
        <f t="shared" si="20"/>
        <v>0.96445946548445494</v>
      </c>
      <c r="R164" s="10">
        <f t="shared" si="21"/>
        <v>0.92165184836925862</v>
      </c>
      <c r="S164" s="10">
        <f t="shared" si="22"/>
        <v>0.89841890762042265</v>
      </c>
      <c r="T164">
        <f>_xlfn.T.TEST(normalized!G164:I164,normalized!$D164:$F164,2,3)</f>
        <v>0.77386018356454167</v>
      </c>
      <c r="U164">
        <f>_xlfn.T.TEST(normalized!J164:L164,normalized!$D164:$F164,2,3)</f>
        <v>0.53585665872259769</v>
      </c>
      <c r="V164">
        <f>_xlfn.T.TEST(normalized!M164:O164,normalized!$D164:$F164,2,3)</f>
        <v>0.43599201807265026</v>
      </c>
    </row>
    <row r="165" spans="1:22" x14ac:dyDescent="0.3">
      <c r="A165" t="s">
        <v>216</v>
      </c>
      <c r="B165" t="s">
        <v>1472</v>
      </c>
      <c r="C165" t="s">
        <v>200</v>
      </c>
      <c r="D165">
        <f>AVERAGE(normalized!D165:F165)</f>
        <v>1.5006072923728813E-3</v>
      </c>
      <c r="E165">
        <f>AVERAGE(normalized!G165:I165)</f>
        <v>2.2112334325396828E-3</v>
      </c>
      <c r="F165">
        <f>AVERAGE(normalized!J165:L165)</f>
        <v>2.0451992290666967E-3</v>
      </c>
      <c r="G165">
        <f>AVERAGE(normalized!M165:O165)</f>
        <v>2.1749660873437806E-3</v>
      </c>
      <c r="H165">
        <f>_xlfn.STDEV.S(normalized!D165:F165)</f>
        <v>9.9816581747845163E-5</v>
      </c>
      <c r="I165">
        <f>_xlfn.STDEV.S(normalized!G165:I165)</f>
        <v>5.6338453117144454E-5</v>
      </c>
      <c r="J165">
        <f>_xlfn.STDEV.S(normalized!J165:L165)</f>
        <v>1.5235230616935473E-4</v>
      </c>
      <c r="K165">
        <f>_xlfn.STDEV.S(normalized!M165:O165)</f>
        <v>6.4202233032183075E-5</v>
      </c>
      <c r="L165" s="9">
        <f t="shared" si="16"/>
        <v>6.6517457468840593E-2</v>
      </c>
      <c r="M165" s="9">
        <f t="shared" si="17"/>
        <v>2.5478292923799398E-2</v>
      </c>
      <c r="N165" s="9">
        <f t="shared" si="18"/>
        <v>7.4492647955318736E-2</v>
      </c>
      <c r="O165" s="9">
        <f t="shared" si="19"/>
        <v>2.9518728317548756E-2</v>
      </c>
      <c r="Q165" s="10">
        <f t="shared" si="20"/>
        <v>1.4735590342514611</v>
      </c>
      <c r="R165" s="10">
        <f t="shared" si="21"/>
        <v>1.362914361046895</v>
      </c>
      <c r="S165" s="10">
        <f t="shared" si="22"/>
        <v>1.4493905889958383</v>
      </c>
      <c r="T165">
        <f>_xlfn.T.TEST(normalized!G165:I165,normalized!$D165:$F165,2,3)</f>
        <v>1.3708193722836652E-3</v>
      </c>
      <c r="U165">
        <f>_xlfn.T.TEST(normalized!J165:L165,normalized!$D165:$F165,2,3)</f>
        <v>9.8043395021120468E-3</v>
      </c>
      <c r="V165">
        <f>_xlfn.T.TEST(normalized!M165:O165,normalized!$D165:$F165,2,3)</f>
        <v>1.2690856047718024E-3</v>
      </c>
    </row>
    <row r="166" spans="1:22" x14ac:dyDescent="0.3">
      <c r="A166" t="s">
        <v>224</v>
      </c>
      <c r="B166" t="s">
        <v>1473</v>
      </c>
      <c r="C166" t="s">
        <v>200</v>
      </c>
      <c r="D166">
        <f>AVERAGE(normalized!D166:F166)</f>
        <v>1.0223325014124293E-4</v>
      </c>
      <c r="E166">
        <f>AVERAGE(normalized!G166:I166)</f>
        <v>9.68173716153128E-5</v>
      </c>
      <c r="F166">
        <f>AVERAGE(normalized!J166:L166)</f>
        <v>1.0127625647352521E-4</v>
      </c>
      <c r="G166">
        <f>AVERAGE(normalized!M166:O166)</f>
        <v>1.4969908444392594E-4</v>
      </c>
      <c r="H166">
        <f>_xlfn.STDEV.S(normalized!D166:F166)</f>
        <v>5.6127355500754275E-5</v>
      </c>
      <c r="I166">
        <f>_xlfn.STDEV.S(normalized!G166:I166)</f>
        <v>3.7875091268171981E-5</v>
      </c>
      <c r="J166">
        <f>_xlfn.STDEV.S(normalized!J166:L166)</f>
        <v>1.243322760032893E-5</v>
      </c>
      <c r="K166">
        <f>_xlfn.STDEV.S(normalized!M166:O166)</f>
        <v>3.9800520636752926E-5</v>
      </c>
      <c r="L166" s="9">
        <f t="shared" si="16"/>
        <v>0.54901272749531205</v>
      </c>
      <c r="M166" s="9">
        <f t="shared" si="17"/>
        <v>0.39120139946230054</v>
      </c>
      <c r="N166" s="9">
        <f t="shared" si="18"/>
        <v>0.12276547369796513</v>
      </c>
      <c r="O166" s="9">
        <f t="shared" si="19"/>
        <v>0.26587016737341068</v>
      </c>
      <c r="Q166" s="10">
        <f t="shared" si="20"/>
        <v>0.9470242947529528</v>
      </c>
      <c r="R166" s="10">
        <f t="shared" si="21"/>
        <v>0.99063911529374671</v>
      </c>
      <c r="S166" s="10">
        <f t="shared" si="22"/>
        <v>1.4642895949909192</v>
      </c>
      <c r="T166">
        <f>_xlfn.T.TEST(normalized!G166:I166,normalized!$D166:$F166,2,3)</f>
        <v>0.89739451879747456</v>
      </c>
      <c r="U166">
        <f>_xlfn.T.TEST(normalized!J166:L166,normalized!$D166:$F166,2,3)</f>
        <v>0.97940681664295537</v>
      </c>
      <c r="V166">
        <f>_xlfn.T.TEST(normalized!M166:O166,normalized!$D166:$F166,2,3)</f>
        <v>0.30478256534266751</v>
      </c>
    </row>
    <row r="167" spans="1:22" x14ac:dyDescent="0.3">
      <c r="A167" t="s">
        <v>229</v>
      </c>
      <c r="B167" t="s">
        <v>1474</v>
      </c>
      <c r="C167" t="s">
        <v>200</v>
      </c>
      <c r="D167">
        <f>AVERAGE(normalized!D167:F167)</f>
        <v>1.2824799985875708E-4</v>
      </c>
      <c r="E167">
        <f>AVERAGE(normalized!G167:I167)</f>
        <v>2.2856437208216619E-4</v>
      </c>
      <c r="F167">
        <f>AVERAGE(normalized!J167:L167)</f>
        <v>1.7525089079426488E-4</v>
      </c>
      <c r="G167">
        <f>AVERAGE(normalized!M167:O167)</f>
        <v>2.6794076296185189E-4</v>
      </c>
      <c r="H167">
        <f>_xlfn.STDEV.S(normalized!D167:F167)</f>
        <v>8.6032245618578528E-5</v>
      </c>
      <c r="I167">
        <f>_xlfn.STDEV.S(normalized!G167:I167)</f>
        <v>4.1173462080437729E-5</v>
      </c>
      <c r="J167">
        <f>_xlfn.STDEV.S(normalized!J167:L167)</f>
        <v>4.0233192859612956E-5</v>
      </c>
      <c r="K167">
        <f>_xlfn.STDEV.S(normalized!M167:O167)</f>
        <v>1.3510176117583657E-4</v>
      </c>
      <c r="L167" s="9">
        <f t="shared" si="16"/>
        <v>0.67082719195097096</v>
      </c>
      <c r="M167" s="9">
        <f t="shared" si="17"/>
        <v>0.18013945789257285</v>
      </c>
      <c r="N167" s="9">
        <f t="shared" si="18"/>
        <v>0.22957482656590067</v>
      </c>
      <c r="O167" s="9">
        <f t="shared" si="19"/>
        <v>0.50422249934054164</v>
      </c>
      <c r="Q167" s="10">
        <f t="shared" si="20"/>
        <v>1.7822061344729758</v>
      </c>
      <c r="R167" s="10">
        <f t="shared" si="21"/>
        <v>1.3664999921033727</v>
      </c>
      <c r="S167" s="10">
        <f t="shared" si="22"/>
        <v>2.0892393117782904</v>
      </c>
      <c r="T167">
        <f>_xlfn.T.TEST(normalized!G167:I167,normalized!$D167:$F167,2,3)</f>
        <v>0.17016468602398424</v>
      </c>
      <c r="U167">
        <f>_xlfn.T.TEST(normalized!J167:L167,normalized!$D167:$F167,2,3)</f>
        <v>0.4576826854920244</v>
      </c>
      <c r="V167">
        <f>_xlfn.T.TEST(normalized!M167:O167,normalized!$D167:$F167,2,3)</f>
        <v>0.21769965305655187</v>
      </c>
    </row>
    <row r="168" spans="1:22" x14ac:dyDescent="0.3">
      <c r="A168" t="s">
        <v>235</v>
      </c>
      <c r="B168" t="s">
        <v>1475</v>
      </c>
      <c r="C168" t="s">
        <v>200</v>
      </c>
      <c r="D168">
        <f>AVERAGE(normalized!D168:F168)</f>
        <v>8.0272650677966101E-4</v>
      </c>
      <c r="E168">
        <f>AVERAGE(normalized!G168:I168)</f>
        <v>1.0737220774976657E-3</v>
      </c>
      <c r="F168">
        <f>AVERAGE(normalized!J168:L168)</f>
        <v>1.1626208574605182E-3</v>
      </c>
      <c r="G168">
        <f>AVERAGE(normalized!M168:O168)</f>
        <v>9.7352229291313222E-4</v>
      </c>
      <c r="H168">
        <f>_xlfn.STDEV.S(normalized!D168:F168)</f>
        <v>2.4158650520335266E-5</v>
      </c>
      <c r="I168">
        <f>_xlfn.STDEV.S(normalized!G168:I168)</f>
        <v>4.3822012875954387E-5</v>
      </c>
      <c r="J168">
        <f>_xlfn.STDEV.S(normalized!J168:L168)</f>
        <v>1.0227482481250133E-4</v>
      </c>
      <c r="K168">
        <f>_xlfn.STDEV.S(normalized!M168:O168)</f>
        <v>3.5693707674634528E-5</v>
      </c>
      <c r="L168" s="9">
        <f t="shared" si="16"/>
        <v>3.0095742841797713E-2</v>
      </c>
      <c r="M168" s="9">
        <f t="shared" si="17"/>
        <v>4.0813180425685769E-2</v>
      </c>
      <c r="N168" s="9">
        <f t="shared" si="18"/>
        <v>8.7969198347170124E-2</v>
      </c>
      <c r="O168" s="9">
        <f t="shared" si="19"/>
        <v>3.6664499554320419E-2</v>
      </c>
      <c r="Q168" s="10">
        <f t="shared" si="20"/>
        <v>1.3375938983317885</v>
      </c>
      <c r="R168" s="10">
        <f t="shared" si="21"/>
        <v>1.448339936007176</v>
      </c>
      <c r="S168" s="10">
        <f t="shared" si="22"/>
        <v>1.2127695855200564</v>
      </c>
      <c r="T168">
        <f>_xlfn.T.TEST(normalized!G168:I168,normalized!$D168:$F168,2,3)</f>
        <v>2.2045181134682872E-3</v>
      </c>
      <c r="U168">
        <f>_xlfn.T.TEST(normalized!J168:L168,normalized!$D168:$F168,2,3)</f>
        <v>2.1158170073909407E-2</v>
      </c>
      <c r="V168">
        <f>_xlfn.T.TEST(normalized!M168:O168,normalized!$D168:$F168,2,3)</f>
        <v>3.7376226730926514E-3</v>
      </c>
    </row>
    <row r="169" spans="1:22" x14ac:dyDescent="0.3">
      <c r="A169" t="s">
        <v>240</v>
      </c>
      <c r="B169" t="s">
        <v>1476</v>
      </c>
      <c r="C169" t="s">
        <v>200</v>
      </c>
      <c r="D169">
        <f>AVERAGE(normalized!D169:F169)</f>
        <v>1.2470124943502825E-4</v>
      </c>
      <c r="E169">
        <f>AVERAGE(normalized!G169:I169)</f>
        <v>8.8538464052287589E-5</v>
      </c>
      <c r="F169">
        <f>AVERAGE(normalized!J169:L169)</f>
        <v>1.0849691213364911E-4</v>
      </c>
      <c r="G169">
        <f>AVERAGE(normalized!M169:O169)</f>
        <v>6.9585360130141642E-5</v>
      </c>
      <c r="H169">
        <f>_xlfn.STDEV.S(normalized!D169:F169)</f>
        <v>5.0800431811075566E-5</v>
      </c>
      <c r="I169">
        <f>_xlfn.STDEV.S(normalized!G169:I169)</f>
        <v>3.7459560054715977E-5</v>
      </c>
      <c r="J169">
        <f>_xlfn.STDEV.S(normalized!J169:L169)</f>
        <v>4.0882632564559082E-5</v>
      </c>
      <c r="K169">
        <f>_xlfn.STDEV.S(normalized!M169:O169)</f>
        <v>9.9744313693905554E-6</v>
      </c>
      <c r="L169" s="9">
        <f t="shared" si="16"/>
        <v>0.40737708756914714</v>
      </c>
      <c r="M169" s="9">
        <f t="shared" si="17"/>
        <v>0.42308798165499828</v>
      </c>
      <c r="N169" s="9">
        <f t="shared" si="18"/>
        <v>0.37680918065390534</v>
      </c>
      <c r="O169" s="9">
        <f t="shared" si="19"/>
        <v>0.14334094629582902</v>
      </c>
      <c r="Q169" s="10">
        <f t="shared" si="20"/>
        <v>0.71000462668513864</v>
      </c>
      <c r="R169" s="10">
        <f t="shared" si="21"/>
        <v>0.87005473181067117</v>
      </c>
      <c r="S169" s="10">
        <f t="shared" si="22"/>
        <v>0.55801654310125381</v>
      </c>
      <c r="T169">
        <f>_xlfn.T.TEST(normalized!G169:I169,normalized!$D169:$F169,2,3)</f>
        <v>0.38172829018406934</v>
      </c>
      <c r="U169">
        <f>_xlfn.T.TEST(normalized!J169:L169,normalized!$D169:$F169,2,3)</f>
        <v>0.69002694158333977</v>
      </c>
      <c r="V169">
        <f>_xlfn.T.TEST(normalized!M169:O169,normalized!$D169:$F169,2,3)</f>
        <v>0.1973647356540604</v>
      </c>
    </row>
    <row r="170" spans="1:22" x14ac:dyDescent="0.3">
      <c r="A170" t="s">
        <v>245</v>
      </c>
      <c r="B170" t="s">
        <v>1477</v>
      </c>
      <c r="C170" t="s">
        <v>200</v>
      </c>
      <c r="D170">
        <f>AVERAGE(normalized!D170:F170)</f>
        <v>4.6452676935028253E-4</v>
      </c>
      <c r="E170">
        <f>AVERAGE(normalized!G170:I170)</f>
        <v>3.3048588235294114E-4</v>
      </c>
      <c r="F170">
        <f>AVERAGE(normalized!J170:L170)</f>
        <v>2.8681832922086242E-4</v>
      </c>
      <c r="G170">
        <f>AVERAGE(normalized!M170:O170)</f>
        <v>3.6721351802780226E-4</v>
      </c>
      <c r="H170">
        <f>_xlfn.STDEV.S(normalized!D170:F170)</f>
        <v>2.0476617206053349E-4</v>
      </c>
      <c r="I170">
        <f>_xlfn.STDEV.S(normalized!G170:I170)</f>
        <v>2.3049052440517147E-4</v>
      </c>
      <c r="J170">
        <f>_xlfn.STDEV.S(normalized!J170:L170)</f>
        <v>3.478191203877176E-5</v>
      </c>
      <c r="K170">
        <f>_xlfn.STDEV.S(normalized!M170:O170)</f>
        <v>1.4325230641643963E-4</v>
      </c>
      <c r="L170" s="9">
        <f t="shared" si="16"/>
        <v>0.44080596764516461</v>
      </c>
      <c r="M170" s="9">
        <f t="shared" si="17"/>
        <v>0.6974292601068508</v>
      </c>
      <c r="N170" s="9">
        <f t="shared" si="18"/>
        <v>0.12126809375557095</v>
      </c>
      <c r="O170" s="9">
        <f t="shared" si="19"/>
        <v>0.39010629887975362</v>
      </c>
      <c r="Q170" s="10">
        <f t="shared" si="20"/>
        <v>0.71144636683733053</v>
      </c>
      <c r="R170" s="10">
        <f t="shared" si="21"/>
        <v>0.61744198213167623</v>
      </c>
      <c r="S170" s="10">
        <f t="shared" si="22"/>
        <v>0.79051099367515687</v>
      </c>
      <c r="T170">
        <f>_xlfn.T.TEST(normalized!G170:I170,normalized!$D170:$F170,2,3)</f>
        <v>0.49387291301018371</v>
      </c>
      <c r="U170">
        <f>_xlfn.T.TEST(normalized!J170:L170,normalized!$D170:$F170,2,3)</f>
        <v>0.27004877632596447</v>
      </c>
      <c r="V170">
        <f>_xlfn.T.TEST(normalized!M170:O170,normalized!$D170:$F170,2,3)</f>
        <v>0.54104275311210592</v>
      </c>
    </row>
    <row r="171" spans="1:22" x14ac:dyDescent="0.3">
      <c r="A171" t="s">
        <v>245</v>
      </c>
      <c r="B171" t="s">
        <v>1477</v>
      </c>
      <c r="C171" t="s">
        <v>200</v>
      </c>
      <c r="D171">
        <f>AVERAGE(normalized!D171:F171)</f>
        <v>2.2439732933615818E-3</v>
      </c>
      <c r="E171">
        <f>AVERAGE(normalized!G171:I171)</f>
        <v>1.4542372047152195E-3</v>
      </c>
      <c r="F171">
        <f>AVERAGE(normalized!J171:L171)</f>
        <v>1.5953338077140864E-3</v>
      </c>
      <c r="G171">
        <f>AVERAGE(normalized!M171:O171)</f>
        <v>1.9564508568090115E-3</v>
      </c>
      <c r="H171">
        <f>_xlfn.STDEV.S(normalized!D171:F171)</f>
        <v>9.1799431338901916E-4</v>
      </c>
      <c r="I171">
        <f>_xlfn.STDEV.S(normalized!G171:I171)</f>
        <v>6.3396515154346528E-4</v>
      </c>
      <c r="J171">
        <f>_xlfn.STDEV.S(normalized!J171:L171)</f>
        <v>1.2968344545521231E-4</v>
      </c>
      <c r="K171">
        <f>_xlfn.STDEV.S(normalized!M171:O171)</f>
        <v>2.9747151021231765E-4</v>
      </c>
      <c r="L171" s="9">
        <f t="shared" si="16"/>
        <v>0.40909324371406341</v>
      </c>
      <c r="M171" s="9">
        <f t="shared" si="17"/>
        <v>0.43594342758381943</v>
      </c>
      <c r="N171" s="9">
        <f t="shared" si="18"/>
        <v>8.1289222874949565E-2</v>
      </c>
      <c r="O171" s="9">
        <f t="shared" si="19"/>
        <v>0.15204650256204047</v>
      </c>
      <c r="Q171" s="10">
        <f t="shared" si="20"/>
        <v>0.64806350816087521</v>
      </c>
      <c r="R171" s="10">
        <f t="shared" si="21"/>
        <v>0.71094153055814591</v>
      </c>
      <c r="S171" s="10">
        <f t="shared" si="22"/>
        <v>0.87186904701443768</v>
      </c>
      <c r="T171">
        <f>_xlfn.T.TEST(normalized!G171:I171,normalized!$D171:$F171,2,3)</f>
        <v>0.29514371589608229</v>
      </c>
      <c r="U171">
        <f>_xlfn.T.TEST(normalized!J171:L171,normalized!$D171:$F171,2,3)</f>
        <v>0.34526865756362424</v>
      </c>
      <c r="V171">
        <f>_xlfn.T.TEST(normalized!M171:O171,normalized!$D171:$F171,2,3)</f>
        <v>0.64923634095865324</v>
      </c>
    </row>
    <row r="172" spans="1:22" x14ac:dyDescent="0.3">
      <c r="A172" t="s">
        <v>245</v>
      </c>
      <c r="B172" t="s">
        <v>1477</v>
      </c>
      <c r="C172" t="s">
        <v>200</v>
      </c>
      <c r="D172">
        <f>AVERAGE(normalized!D172:F172)</f>
        <v>4.3497077443502822E-4</v>
      </c>
      <c r="E172">
        <f>AVERAGE(normalized!G172:I172)</f>
        <v>4.1766245681605971E-4</v>
      </c>
      <c r="F172">
        <f>AVERAGE(normalized!J172:L172)</f>
        <v>4.0890899990493786E-4</v>
      </c>
      <c r="G172">
        <f>AVERAGE(normalized!M172:O172)</f>
        <v>5.1558301159016124E-4</v>
      </c>
      <c r="H172">
        <f>_xlfn.STDEV.S(normalized!D172:F172)</f>
        <v>1.4624431809502519E-4</v>
      </c>
      <c r="I172">
        <f>_xlfn.STDEV.S(normalized!G172:I172)</f>
        <v>1.4006023316167281E-4</v>
      </c>
      <c r="J172">
        <f>_xlfn.STDEV.S(normalized!J172:L172)</f>
        <v>4.3484864626915142E-5</v>
      </c>
      <c r="K172">
        <f>_xlfn.STDEV.S(normalized!M172:O172)</f>
        <v>1.0527399926411027E-4</v>
      </c>
      <c r="L172" s="9">
        <f t="shared" si="16"/>
        <v>0.33621642347115843</v>
      </c>
      <c r="M172" s="9">
        <f t="shared" si="17"/>
        <v>0.33534312427644397</v>
      </c>
      <c r="N172" s="9">
        <f t="shared" si="18"/>
        <v>0.10634362324386207</v>
      </c>
      <c r="O172" s="9">
        <f t="shared" si="19"/>
        <v>0.20418438330507471</v>
      </c>
      <c r="Q172" s="10">
        <f t="shared" si="20"/>
        <v>0.96020809066666646</v>
      </c>
      <c r="R172" s="10">
        <f t="shared" si="21"/>
        <v>0.94008384916448395</v>
      </c>
      <c r="S172" s="10">
        <f t="shared" si="22"/>
        <v>1.1853279390088636</v>
      </c>
      <c r="T172">
        <f>_xlfn.T.TEST(normalized!G172:I172,normalized!$D172:$F172,2,3)</f>
        <v>0.88948122915461425</v>
      </c>
      <c r="U172">
        <f>_xlfn.T.TEST(normalized!J172:L172,normalized!$D172:$F172,2,3)</f>
        <v>0.79147028908910211</v>
      </c>
      <c r="V172">
        <f>_xlfn.T.TEST(normalized!M172:O172,normalized!$D172:$F172,2,3)</f>
        <v>0.4857382753094025</v>
      </c>
    </row>
    <row r="173" spans="1:22" x14ac:dyDescent="0.3">
      <c r="A173" t="s">
        <v>829</v>
      </c>
      <c r="B173" t="s">
        <v>1478</v>
      </c>
      <c r="C173" t="s">
        <v>831</v>
      </c>
      <c r="D173">
        <f>AVERAGE(normalized!D173:F173)</f>
        <v>1.0063690508474577E-4</v>
      </c>
      <c r="E173">
        <f>AVERAGE(normalized!G173:I173)</f>
        <v>8.2794048786181157E-5</v>
      </c>
      <c r="F173">
        <f>AVERAGE(normalized!J173:L173)</f>
        <v>4.8728924103212685E-5</v>
      </c>
      <c r="G173">
        <f>AVERAGE(normalized!M173:O173)</f>
        <v>4.2728370201860278E-5</v>
      </c>
      <c r="H173">
        <f>_xlfn.STDEV.S(normalized!D173:F173)</f>
        <v>1.811817538489663E-5</v>
      </c>
      <c r="I173">
        <f>_xlfn.STDEV.S(normalized!G173:I173)</f>
        <v>2.6266696502346767E-5</v>
      </c>
      <c r="J173">
        <f>_xlfn.STDEV.S(normalized!J173:L173)</f>
        <v>1.3742672710269046E-5</v>
      </c>
      <c r="K173">
        <f>_xlfn.STDEV.S(normalized!M173:O173)</f>
        <v>2.1776638540885341E-5</v>
      </c>
      <c r="L173" s="9">
        <f t="shared" si="16"/>
        <v>0.18003510113550705</v>
      </c>
      <c r="M173" s="9">
        <f t="shared" si="17"/>
        <v>0.31725343653843441</v>
      </c>
      <c r="N173" s="9">
        <f t="shared" si="18"/>
        <v>0.28202290453121237</v>
      </c>
      <c r="O173" s="9">
        <f t="shared" si="19"/>
        <v>0.50965291767522758</v>
      </c>
      <c r="Q173" s="10">
        <f t="shared" si="20"/>
        <v>0.82270066549106169</v>
      </c>
      <c r="R173" s="10">
        <f t="shared" si="21"/>
        <v>0.48420531277445716</v>
      </c>
      <c r="S173" s="10">
        <f t="shared" si="22"/>
        <v>0.42457953338170484</v>
      </c>
      <c r="T173">
        <f>_xlfn.T.TEST(normalized!G173:I173,normalized!$D173:$F173,2,3)</f>
        <v>0.39401178809441878</v>
      </c>
      <c r="U173">
        <f>_xlfn.T.TEST(normalized!J173:L173,normalized!$D173:$F173,2,3)</f>
        <v>1.9195009993031004E-2</v>
      </c>
      <c r="V173">
        <f>_xlfn.T.TEST(normalized!M173:O173,normalized!$D173:$F173,2,3)</f>
        <v>2.5325400160929937E-2</v>
      </c>
    </row>
    <row r="174" spans="1:22" x14ac:dyDescent="0.3">
      <c r="A174" t="s">
        <v>835</v>
      </c>
      <c r="B174" t="s">
        <v>1479</v>
      </c>
      <c r="C174" t="s">
        <v>831</v>
      </c>
      <c r="D174">
        <f>AVERAGE(normalized!D174:F174)</f>
        <v>8.7003580649717524E-5</v>
      </c>
      <c r="E174">
        <f>AVERAGE(normalized!G174:I174)</f>
        <v>4.5402341269841268E-5</v>
      </c>
      <c r="F174">
        <f>AVERAGE(normalized!J174:L174)</f>
        <v>5.4162802183949381E-5</v>
      </c>
      <c r="G174">
        <f>AVERAGE(normalized!M174:O174)</f>
        <v>3.4744565132854465E-5</v>
      </c>
      <c r="H174">
        <f>_xlfn.STDEV.S(normalized!D174:F174)</f>
        <v>3.9394151516980517E-5</v>
      </c>
      <c r="I174">
        <f>_xlfn.STDEV.S(normalized!G174:I174)</f>
        <v>2.9583800485037601E-5</v>
      </c>
      <c r="J174">
        <f>_xlfn.STDEV.S(normalized!J174:L174)</f>
        <v>1.9034686071103507E-5</v>
      </c>
      <c r="K174">
        <f>_xlfn.STDEV.S(normalized!M174:O174)</f>
        <v>4.8676028710979625E-6</v>
      </c>
      <c r="L174" s="9">
        <f t="shared" si="16"/>
        <v>0.45278770394041729</v>
      </c>
      <c r="M174" s="9">
        <f t="shared" si="17"/>
        <v>0.65159195886421806</v>
      </c>
      <c r="N174" s="9">
        <f t="shared" si="18"/>
        <v>0.35143466186364064</v>
      </c>
      <c r="O174" s="9">
        <f t="shared" si="19"/>
        <v>0.14009681377462849</v>
      </c>
      <c r="Q174" s="10">
        <f t="shared" si="20"/>
        <v>0.52184451410838195</v>
      </c>
      <c r="R174" s="10">
        <f t="shared" si="21"/>
        <v>0.62253532302322812</v>
      </c>
      <c r="S174" s="10">
        <f t="shared" si="22"/>
        <v>0.39934638176259096</v>
      </c>
      <c r="T174">
        <f>_xlfn.T.TEST(normalized!G174:I174,normalized!$D174:$F174,2,3)</f>
        <v>0.22271826666583769</v>
      </c>
      <c r="U174">
        <f>_xlfn.T.TEST(normalized!J174:L174,normalized!$D174:$F174,2,3)</f>
        <v>0.28766685058350216</v>
      </c>
      <c r="V174">
        <f>_xlfn.T.TEST(normalized!M174:O174,normalized!$D174:$F174,2,3)</f>
        <v>0.14640999216713185</v>
      </c>
    </row>
    <row r="175" spans="1:22" x14ac:dyDescent="0.3">
      <c r="A175" t="s">
        <v>840</v>
      </c>
      <c r="B175" t="s">
        <v>1480</v>
      </c>
      <c r="C175" t="s">
        <v>831</v>
      </c>
      <c r="D175">
        <f>AVERAGE(normalized!D175:F175)</f>
        <v>4.1910257203389829E-5</v>
      </c>
      <c r="E175">
        <f>AVERAGE(normalized!G175:I175)</f>
        <v>5.8393411531279176E-5</v>
      </c>
      <c r="F175">
        <f>AVERAGE(normalized!J175:L175)</f>
        <v>6.5254294225594866E-5</v>
      </c>
      <c r="G175">
        <f>AVERAGE(normalized!M175:O175)</f>
        <v>7.3423831401022536E-5</v>
      </c>
      <c r="H175">
        <f>_xlfn.STDEV.S(normalized!D175:F175)</f>
        <v>1.9258995911974326E-5</v>
      </c>
      <c r="I175">
        <f>_xlfn.STDEV.S(normalized!G175:I175)</f>
        <v>2.3446384888878153E-5</v>
      </c>
      <c r="J175">
        <f>_xlfn.STDEV.S(normalized!J175:L175)</f>
        <v>3.1522428127403857E-5</v>
      </c>
      <c r="K175">
        <f>_xlfn.STDEV.S(normalized!M175:O175)</f>
        <v>1.5765668532775057E-5</v>
      </c>
      <c r="L175" s="9">
        <f t="shared" si="16"/>
        <v>0.45952941349204124</v>
      </c>
      <c r="M175" s="9">
        <f t="shared" si="17"/>
        <v>0.40152449178823535</v>
      </c>
      <c r="N175" s="9">
        <f t="shared" si="18"/>
        <v>0.48307055499559337</v>
      </c>
      <c r="O175" s="9">
        <f t="shared" si="19"/>
        <v>0.21472140900230244</v>
      </c>
      <c r="Q175" s="10">
        <f t="shared" si="20"/>
        <v>1.3932964249753195</v>
      </c>
      <c r="R175" s="10">
        <f t="shared" si="21"/>
        <v>1.5570005669236719</v>
      </c>
      <c r="S175" s="10">
        <f t="shared" si="22"/>
        <v>1.7519298687358997</v>
      </c>
      <c r="T175">
        <f>_xlfn.T.TEST(normalized!G175:I175,normalized!$D175:$F175,2,3)</f>
        <v>0.40188491984647873</v>
      </c>
      <c r="U175">
        <f>_xlfn.T.TEST(normalized!J175:L175,normalized!$D175:$F175,2,3)</f>
        <v>0.34688543643223907</v>
      </c>
      <c r="V175">
        <f>_xlfn.T.TEST(normalized!M175:O175,normalized!$D175:$F175,2,3)</f>
        <v>9.6023208602007068E-2</v>
      </c>
    </row>
    <row r="176" spans="1:22" x14ac:dyDescent="0.3">
      <c r="A176" t="s">
        <v>845</v>
      </c>
      <c r="B176" t="s">
        <v>1481</v>
      </c>
      <c r="C176" t="s">
        <v>831</v>
      </c>
      <c r="D176">
        <f>AVERAGE(normalized!D176:F176)</f>
        <v>0</v>
      </c>
      <c r="E176">
        <f>AVERAGE(normalized!G176:I176)</f>
        <v>0</v>
      </c>
      <c r="F176">
        <f>AVERAGE(normalized!J176:L176)</f>
        <v>5.1681883842329106E-5</v>
      </c>
      <c r="G176">
        <f>AVERAGE(normalized!M176:O176)</f>
        <v>3.3335407164826945E-5</v>
      </c>
      <c r="H176">
        <f>_xlfn.STDEV.S(normalized!D176:F176)</f>
        <v>0</v>
      </c>
      <c r="I176">
        <f>_xlfn.STDEV.S(normalized!G176:I176)</f>
        <v>0</v>
      </c>
      <c r="J176">
        <f>_xlfn.STDEV.S(normalized!J176:L176)</f>
        <v>2.2394000132345868E-5</v>
      </c>
      <c r="K176">
        <f>_xlfn.STDEV.S(normalized!M176:O176)</f>
        <v>1.6730281574024938E-5</v>
      </c>
      <c r="L176" s="9" t="e">
        <f t="shared" si="16"/>
        <v>#DIV/0!</v>
      </c>
      <c r="M176" s="9" t="e">
        <f t="shared" si="17"/>
        <v>#DIV/0!</v>
      </c>
      <c r="N176" s="9">
        <f t="shared" si="18"/>
        <v>0.43330464115173123</v>
      </c>
      <c r="O176" s="9">
        <f t="shared" si="19"/>
        <v>0.50187722295702131</v>
      </c>
      <c r="Q176" s="10" t="e">
        <f t="shared" si="20"/>
        <v>#DIV/0!</v>
      </c>
      <c r="R176" s="10" t="e">
        <f t="shared" si="21"/>
        <v>#DIV/0!</v>
      </c>
      <c r="S176" s="10" t="e">
        <f t="shared" si="22"/>
        <v>#DIV/0!</v>
      </c>
      <c r="T176" t="e">
        <f>_xlfn.T.TEST(normalized!G176:I176,normalized!$D176:$F176,2,3)</f>
        <v>#DIV/0!</v>
      </c>
      <c r="U176">
        <f>_xlfn.T.TEST(normalized!J176:L176,normalized!$D176:$F176,2,3)</f>
        <v>5.7261601665937301E-2</v>
      </c>
      <c r="V176">
        <f>_xlfn.T.TEST(normalized!M176:O176,normalized!$D176:$F176,2,3)</f>
        <v>7.467699481767498E-2</v>
      </c>
    </row>
    <row r="177" spans="1:22" x14ac:dyDescent="0.3">
      <c r="A177" t="s">
        <v>850</v>
      </c>
      <c r="B177" t="s">
        <v>1482</v>
      </c>
      <c r="C177" t="s">
        <v>831</v>
      </c>
      <c r="D177">
        <f>AVERAGE(normalized!D177:F177)</f>
        <v>7.7001323587570615E-5</v>
      </c>
      <c r="E177">
        <f>AVERAGE(normalized!G177:I177)</f>
        <v>4.2094531979458451E-5</v>
      </c>
      <c r="F177">
        <f>AVERAGE(normalized!J177:L177)</f>
        <v>6.4667791913104939E-5</v>
      </c>
      <c r="G177">
        <f>AVERAGE(normalized!M177:O177)</f>
        <v>6.2635933388515769E-5</v>
      </c>
      <c r="H177">
        <f>_xlfn.STDEV.S(normalized!D177:F177)</f>
        <v>6.8870786980359245E-6</v>
      </c>
      <c r="I177">
        <f>_xlfn.STDEV.S(normalized!G177:I177)</f>
        <v>2.257286795101323E-5</v>
      </c>
      <c r="J177">
        <f>_xlfn.STDEV.S(normalized!J177:L177)</f>
        <v>2.8217470963942562E-5</v>
      </c>
      <c r="K177">
        <f>_xlfn.STDEV.S(normalized!M177:O177)</f>
        <v>3.1449132147467693E-6</v>
      </c>
      <c r="L177" s="9">
        <f t="shared" si="16"/>
        <v>8.9441043051727773E-2</v>
      </c>
      <c r="M177" s="9">
        <f t="shared" si="17"/>
        <v>0.53624228348775749</v>
      </c>
      <c r="N177" s="9">
        <f t="shared" si="18"/>
        <v>0.43634505105507226</v>
      </c>
      <c r="O177" s="9">
        <f t="shared" si="19"/>
        <v>5.0209409273741033E-2</v>
      </c>
      <c r="Q177" s="10">
        <f t="shared" si="20"/>
        <v>0.54667283649463472</v>
      </c>
      <c r="R177" s="10">
        <f t="shared" si="21"/>
        <v>0.83982701725329134</v>
      </c>
      <c r="S177" s="10">
        <f t="shared" si="22"/>
        <v>0.81343969779016012</v>
      </c>
      <c r="T177">
        <f>_xlfn.T.TEST(normalized!G177:I177,normalized!$D177:$F177,2,3)</f>
        <v>0.10523296750666139</v>
      </c>
      <c r="U177">
        <f>_xlfn.T.TEST(normalized!J177:L177,normalized!$D177:$F177,2,3)</f>
        <v>0.53144073619286647</v>
      </c>
      <c r="V177">
        <f>_xlfn.T.TEST(normalized!M177:O177,normalized!$D177:$F177,2,3)</f>
        <v>5.104279457036983E-2</v>
      </c>
    </row>
    <row r="178" spans="1:22" x14ac:dyDescent="0.3">
      <c r="A178" t="s">
        <v>850</v>
      </c>
      <c r="B178" t="s">
        <v>1482</v>
      </c>
      <c r="C178" t="s">
        <v>831</v>
      </c>
      <c r="D178">
        <f>AVERAGE(normalized!D178:F178)</f>
        <v>1.0506459307909606E-4</v>
      </c>
      <c r="E178">
        <f>AVERAGE(normalized!G178:I178)</f>
        <v>1.2221435690943044E-4</v>
      </c>
      <c r="F178">
        <f>AVERAGE(normalized!J178:L178)</f>
        <v>1.4008410426663692E-4</v>
      </c>
      <c r="G178">
        <f>AVERAGE(normalized!M178:O178)</f>
        <v>1.2109533199265963E-4</v>
      </c>
      <c r="H178">
        <f>_xlfn.STDEV.S(normalized!D178:F178)</f>
        <v>1.6746573318503348E-5</v>
      </c>
      <c r="I178">
        <f>_xlfn.STDEV.S(normalized!G178:I178)</f>
        <v>2.1002135001680228E-5</v>
      </c>
      <c r="J178">
        <f>_xlfn.STDEV.S(normalized!J178:L178)</f>
        <v>3.6082488623398766E-5</v>
      </c>
      <c r="K178">
        <f>_xlfn.STDEV.S(normalized!M178:O178)</f>
        <v>2.1549403411600223E-5</v>
      </c>
      <c r="L178" s="9">
        <f t="shared" si="16"/>
        <v>0.15939312024837882</v>
      </c>
      <c r="M178" s="9">
        <f t="shared" si="17"/>
        <v>0.17184670878924896</v>
      </c>
      <c r="N178" s="9">
        <f t="shared" si="18"/>
        <v>0.25757732336796146</v>
      </c>
      <c r="O178" s="9">
        <f t="shared" si="19"/>
        <v>0.17795403883038588</v>
      </c>
      <c r="Q178" s="10">
        <f t="shared" si="20"/>
        <v>1.1632306691315455</v>
      </c>
      <c r="R178" s="10">
        <f t="shared" si="21"/>
        <v>1.3333141085996214</v>
      </c>
      <c r="S178" s="10">
        <f t="shared" si="22"/>
        <v>1.1525798410649639</v>
      </c>
      <c r="T178">
        <f>_xlfn.T.TEST(normalized!G178:I178,normalized!$D178:$F178,2,3)</f>
        <v>0.33367167915458634</v>
      </c>
      <c r="U178">
        <f>_xlfn.T.TEST(normalized!J178:L178,normalized!$D178:$F178,2,3)</f>
        <v>0.23022126001361554</v>
      </c>
      <c r="V178">
        <f>_xlfn.T.TEST(normalized!M178:O178,normalized!$D178:$F178,2,3)</f>
        <v>0.36974543788451258</v>
      </c>
    </row>
    <row r="179" spans="1:22" x14ac:dyDescent="0.3">
      <c r="A179" t="s">
        <v>856</v>
      </c>
      <c r="B179" t="s">
        <v>1483</v>
      </c>
      <c r="C179" t="s">
        <v>831</v>
      </c>
      <c r="D179">
        <f>AVERAGE(normalized!D179:F179)</f>
        <v>6.3984208898305083E-5</v>
      </c>
      <c r="E179">
        <f>AVERAGE(normalized!G179:I179)</f>
        <v>5.7507867647058824E-5</v>
      </c>
      <c r="F179">
        <f>AVERAGE(normalized!J179:L179)</f>
        <v>8.6839663955329057E-5</v>
      </c>
      <c r="G179">
        <f>AVERAGE(normalized!M179:O179)</f>
        <v>5.4010449107174274E-5</v>
      </c>
      <c r="H179">
        <f>_xlfn.STDEV.S(normalized!D179:F179)</f>
        <v>1.7088405163817362E-5</v>
      </c>
      <c r="I179">
        <f>_xlfn.STDEV.S(normalized!G179:I179)</f>
        <v>3.4329388265610814E-5</v>
      </c>
      <c r="J179">
        <f>_xlfn.STDEV.S(normalized!J179:L179)</f>
        <v>3.0772834861735112E-5</v>
      </c>
      <c r="K179">
        <f>_xlfn.STDEV.S(normalized!M179:O179)</f>
        <v>5.471518120192515E-6</v>
      </c>
      <c r="L179" s="9">
        <f t="shared" si="16"/>
        <v>0.26707222700803024</v>
      </c>
      <c r="M179" s="9">
        <f t="shared" si="17"/>
        <v>0.59695115938395527</v>
      </c>
      <c r="N179" s="9">
        <f t="shared" si="18"/>
        <v>0.35436381786973381</v>
      </c>
      <c r="O179" s="9">
        <f t="shared" si="19"/>
        <v>0.10130480695198897</v>
      </c>
      <c r="Q179" s="10">
        <f t="shared" si="20"/>
        <v>0.89878219387631098</v>
      </c>
      <c r="R179" s="10">
        <f t="shared" si="21"/>
        <v>1.357204620492376</v>
      </c>
      <c r="S179" s="10">
        <f t="shared" si="22"/>
        <v>0.84412154244209137</v>
      </c>
      <c r="T179">
        <f>_xlfn.T.TEST(normalized!G179:I179,normalized!$D179:$F179,2,3)</f>
        <v>0.78935301810965608</v>
      </c>
      <c r="U179">
        <f>_xlfn.T.TEST(normalized!J179:L179,normalized!$D179:$F179,2,3)</f>
        <v>0.33960434804064582</v>
      </c>
      <c r="V179">
        <f>_xlfn.T.TEST(normalized!M179:O179,normalized!$D179:$F179,2,3)</f>
        <v>0.42217707685140099</v>
      </c>
    </row>
    <row r="180" spans="1:22" x14ac:dyDescent="0.3">
      <c r="A180" t="s">
        <v>856</v>
      </c>
      <c r="B180" t="s">
        <v>1483</v>
      </c>
      <c r="C180" t="s">
        <v>831</v>
      </c>
      <c r="D180">
        <f>AVERAGE(normalized!D180:F180)</f>
        <v>4.7487700423728811E-5</v>
      </c>
      <c r="E180">
        <f>AVERAGE(normalized!G180:I180)</f>
        <v>2.7722027310924372E-5</v>
      </c>
      <c r="F180">
        <f>AVERAGE(normalized!J180:L180)</f>
        <v>2.9359690345406225E-5</v>
      </c>
      <c r="G180">
        <f>AVERAGE(normalized!M180:O180)</f>
        <v>4.4307742853598053E-5</v>
      </c>
      <c r="H180">
        <f>_xlfn.STDEV.S(normalized!D180:F180)</f>
        <v>1.0296414199329452E-5</v>
      </c>
      <c r="I180">
        <f>_xlfn.STDEV.S(normalized!G180:I180)</f>
        <v>4.8324914209049587E-6</v>
      </c>
      <c r="J180">
        <f>_xlfn.STDEV.S(normalized!J180:L180)</f>
        <v>1.3561923035747388E-5</v>
      </c>
      <c r="K180">
        <f>_xlfn.STDEV.S(normalized!M180:O180)</f>
        <v>2.1344545829978662E-5</v>
      </c>
      <c r="L180" s="9">
        <f t="shared" si="16"/>
        <v>0.21682275847125471</v>
      </c>
      <c r="M180" s="9">
        <f t="shared" si="17"/>
        <v>0.17431955342604497</v>
      </c>
      <c r="N180" s="9">
        <f t="shared" si="18"/>
        <v>0.46192323134870394</v>
      </c>
      <c r="O180" s="9">
        <f t="shared" si="19"/>
        <v>0.48173399174283049</v>
      </c>
      <c r="Q180" s="10">
        <f t="shared" si="20"/>
        <v>0.58377278881822081</v>
      </c>
      <c r="R180" s="10">
        <f t="shared" si="21"/>
        <v>0.61825883509692281</v>
      </c>
      <c r="S180" s="10">
        <f t="shared" si="22"/>
        <v>0.93303618533312294</v>
      </c>
      <c r="T180">
        <f>_xlfn.T.TEST(normalized!G180:I180,normalized!$D180:$F180,2,3)</f>
        <v>6.1344716716878536E-2</v>
      </c>
      <c r="U180">
        <f>_xlfn.T.TEST(normalized!J180:L180,normalized!$D180:$F180,2,3)</f>
        <v>0.14410484540730184</v>
      </c>
      <c r="V180">
        <f>_xlfn.T.TEST(normalized!M180:O180,normalized!$D180:$F180,2,3)</f>
        <v>0.83173022193855506</v>
      </c>
    </row>
    <row r="181" spans="1:22" x14ac:dyDescent="0.3">
      <c r="A181" t="s">
        <v>862</v>
      </c>
      <c r="B181" t="s">
        <v>1484</v>
      </c>
      <c r="C181" t="s">
        <v>831</v>
      </c>
      <c r="D181">
        <f>AVERAGE(normalized!D181:F181)</f>
        <v>9.7396404661016949E-5</v>
      </c>
      <c r="E181">
        <f>AVERAGE(normalized!G181:I181)</f>
        <v>2.3070685224089635E-4</v>
      </c>
      <c r="F181">
        <f>AVERAGE(normalized!J181:L181)</f>
        <v>0</v>
      </c>
      <c r="G181">
        <f>AVERAGE(normalized!M181:O181)</f>
        <v>0</v>
      </c>
      <c r="H181">
        <f>_xlfn.STDEV.S(normalized!D181:F181)</f>
        <v>2.5224391493889693E-5</v>
      </c>
      <c r="I181">
        <f>_xlfn.STDEV.S(normalized!G181:I181)</f>
        <v>5.9189484404623393E-5</v>
      </c>
      <c r="J181">
        <f>_xlfn.STDEV.S(normalized!J181:L181)</f>
        <v>0</v>
      </c>
      <c r="K181">
        <f>_xlfn.STDEV.S(normalized!M181:O181)</f>
        <v>0</v>
      </c>
      <c r="L181" s="9">
        <f t="shared" si="16"/>
        <v>0.25898688541616971</v>
      </c>
      <c r="M181" s="9">
        <f t="shared" si="17"/>
        <v>0.25655711492617356</v>
      </c>
      <c r="N181" s="9" t="e">
        <f t="shared" si="18"/>
        <v>#DIV/0!</v>
      </c>
      <c r="O181" s="9" t="e">
        <f t="shared" si="19"/>
        <v>#DIV/0!</v>
      </c>
      <c r="Q181" s="10">
        <f t="shared" si="20"/>
        <v>2.3687409514125228</v>
      </c>
      <c r="R181" s="10">
        <f t="shared" si="21"/>
        <v>0</v>
      </c>
      <c r="S181" s="10">
        <f t="shared" si="22"/>
        <v>0</v>
      </c>
      <c r="T181">
        <f>_xlfn.T.TEST(normalized!G181:I181,normalized!$D181:$F181,2,3)</f>
        <v>4.3816386478697233E-2</v>
      </c>
      <c r="U181">
        <f>_xlfn.T.TEST(normalized!J181:L181,normalized!$D181:$F181,2,3)</f>
        <v>2.1635134155459073E-2</v>
      </c>
      <c r="V181">
        <f>_xlfn.T.TEST(normalized!M181:O181,normalized!$D181:$F181,2,3)</f>
        <v>2.1635134155459073E-2</v>
      </c>
    </row>
    <row r="182" spans="1:22" x14ac:dyDescent="0.3">
      <c r="A182" t="s">
        <v>874</v>
      </c>
      <c r="B182" t="s">
        <v>1485</v>
      </c>
      <c r="C182" t="s">
        <v>831</v>
      </c>
      <c r="D182">
        <f>AVERAGE(normalized!D182:F182)</f>
        <v>1.7247588742937852E-4</v>
      </c>
      <c r="E182">
        <f>AVERAGE(normalized!G182:I182)</f>
        <v>1.8873098506069094E-4</v>
      </c>
      <c r="F182">
        <f>AVERAGE(normalized!J182:L182)</f>
        <v>0</v>
      </c>
      <c r="G182">
        <f>AVERAGE(normalized!M182:O182)</f>
        <v>0</v>
      </c>
      <c r="H182">
        <f>_xlfn.STDEV.S(normalized!D182:F182)</f>
        <v>2.1454851235572788E-5</v>
      </c>
      <c r="I182">
        <f>_xlfn.STDEV.S(normalized!G182:I182)</f>
        <v>5.5479916460684782E-5</v>
      </c>
      <c r="J182">
        <f>_xlfn.STDEV.S(normalized!J182:L182)</f>
        <v>0</v>
      </c>
      <c r="K182">
        <f>_xlfn.STDEV.S(normalized!M182:O182)</f>
        <v>0</v>
      </c>
      <c r="L182" s="9">
        <f t="shared" si="16"/>
        <v>0.12439333726784058</v>
      </c>
      <c r="M182" s="9">
        <f t="shared" si="17"/>
        <v>0.29396294648090715</v>
      </c>
      <c r="N182" s="9" t="e">
        <f t="shared" si="18"/>
        <v>#DIV/0!</v>
      </c>
      <c r="O182" s="9" t="e">
        <f t="shared" si="19"/>
        <v>#DIV/0!</v>
      </c>
      <c r="Q182" s="10">
        <f t="shared" si="20"/>
        <v>1.0942456239743552</v>
      </c>
      <c r="R182" s="10">
        <f t="shared" si="21"/>
        <v>0</v>
      </c>
      <c r="S182" s="10">
        <f t="shared" si="22"/>
        <v>0</v>
      </c>
      <c r="T182">
        <f>_xlfn.T.TEST(normalized!G182:I182,normalized!$D182:$F182,2,3)</f>
        <v>0.67303282937644782</v>
      </c>
      <c r="U182">
        <f>_xlfn.T.TEST(normalized!J182:L182,normalized!$D182:$F182,2,3)</f>
        <v>5.1183348579745208E-3</v>
      </c>
      <c r="V182">
        <f>_xlfn.T.TEST(normalized!M182:O182,normalized!$D182:$F182,2,3)</f>
        <v>5.1183348579745208E-3</v>
      </c>
    </row>
    <row r="183" spans="1:22" x14ac:dyDescent="0.3">
      <c r="A183" t="s">
        <v>879</v>
      </c>
      <c r="B183" t="s">
        <v>1486</v>
      </c>
      <c r="C183" t="s">
        <v>831</v>
      </c>
      <c r="D183">
        <f>AVERAGE(normalized!D183:F183)</f>
        <v>1.4258249336158191E-4</v>
      </c>
      <c r="E183">
        <f>AVERAGE(normalized!G183:I183)</f>
        <v>2.353665931372549E-4</v>
      </c>
      <c r="F183">
        <f>AVERAGE(normalized!J183:L183)</f>
        <v>0</v>
      </c>
      <c r="G183">
        <f>AVERAGE(normalized!M183:O183)</f>
        <v>0</v>
      </c>
      <c r="H183">
        <f>_xlfn.STDEV.S(normalized!D183:F183)</f>
        <v>8.2666832437874204E-5</v>
      </c>
      <c r="I183">
        <f>_xlfn.STDEV.S(normalized!G183:I183)</f>
        <v>7.03428001035058E-5</v>
      </c>
      <c r="J183">
        <f>_xlfn.STDEV.S(normalized!J183:L183)</f>
        <v>0</v>
      </c>
      <c r="K183">
        <f>_xlfn.STDEV.S(normalized!M183:O183)</f>
        <v>0</v>
      </c>
      <c r="L183" s="9">
        <f t="shared" si="16"/>
        <v>0.579782485836009</v>
      </c>
      <c r="M183" s="9">
        <f t="shared" si="17"/>
        <v>0.29886484384164552</v>
      </c>
      <c r="N183" s="9" t="e">
        <f t="shared" si="18"/>
        <v>#DIV/0!</v>
      </c>
      <c r="O183" s="9" t="e">
        <f t="shared" si="19"/>
        <v>#DIV/0!</v>
      </c>
      <c r="Q183" s="10">
        <f t="shared" si="20"/>
        <v>1.6507397758880347</v>
      </c>
      <c r="R183" s="10">
        <f t="shared" si="21"/>
        <v>0</v>
      </c>
      <c r="S183" s="10">
        <f t="shared" si="22"/>
        <v>0</v>
      </c>
      <c r="T183">
        <f>_xlfn.T.TEST(normalized!G183:I183,normalized!$D183:$F183,2,3)</f>
        <v>0.21460069358374889</v>
      </c>
      <c r="U183">
        <f>_xlfn.T.TEST(normalized!J183:L183,normalized!$D183:$F183,2,3)</f>
        <v>9.6159454752123175E-2</v>
      </c>
      <c r="V183">
        <f>_xlfn.T.TEST(normalized!M183:O183,normalized!$D183:$F183,2,3)</f>
        <v>9.6159454752123175E-2</v>
      </c>
    </row>
    <row r="184" spans="1:22" x14ac:dyDescent="0.3">
      <c r="A184" t="s">
        <v>890</v>
      </c>
      <c r="B184" t="s">
        <v>1487</v>
      </c>
      <c r="C184" t="s">
        <v>831</v>
      </c>
      <c r="D184">
        <f>AVERAGE(normalized!D184:F184)</f>
        <v>1.3764340550847457E-4</v>
      </c>
      <c r="E184">
        <f>AVERAGE(normalized!G184:I184)</f>
        <v>0</v>
      </c>
      <c r="F184">
        <f>AVERAGE(normalized!J184:L184)</f>
        <v>2.4398595983831173E-4</v>
      </c>
      <c r="G184">
        <f>AVERAGE(normalized!M184:O184)</f>
        <v>0</v>
      </c>
      <c r="H184">
        <f>_xlfn.STDEV.S(normalized!D184:F184)</f>
        <v>1.0157607506771024E-4</v>
      </c>
      <c r="I184">
        <f>_xlfn.STDEV.S(normalized!G184:I184)</f>
        <v>0</v>
      </c>
      <c r="J184">
        <f>_xlfn.STDEV.S(normalized!J184:L184)</f>
        <v>8.4776106872633372E-5</v>
      </c>
      <c r="K184">
        <f>_xlfn.STDEV.S(normalized!M184:O184)</f>
        <v>0</v>
      </c>
      <c r="L184" s="9">
        <f t="shared" si="16"/>
        <v>0.73796543098068224</v>
      </c>
      <c r="M184" s="9" t="e">
        <f t="shared" si="17"/>
        <v>#DIV/0!</v>
      </c>
      <c r="N184" s="9">
        <f t="shared" si="18"/>
        <v>0.34746305454958998</v>
      </c>
      <c r="O184" s="9" t="e">
        <f t="shared" si="19"/>
        <v>#DIV/0!</v>
      </c>
      <c r="Q184" s="10">
        <f t="shared" si="20"/>
        <v>0</v>
      </c>
      <c r="R184" s="10">
        <f t="shared" si="21"/>
        <v>1.7725946182237531</v>
      </c>
      <c r="S184" s="10">
        <f t="shared" si="22"/>
        <v>0</v>
      </c>
      <c r="T184">
        <f>_xlfn.T.TEST(normalized!G184:I184,normalized!$D184:$F184,2,3)</f>
        <v>0.14347075261520326</v>
      </c>
      <c r="U184">
        <f>_xlfn.T.TEST(normalized!J184:L184,normalized!$D184:$F184,2,3)</f>
        <v>0.23842517891477888</v>
      </c>
      <c r="V184">
        <f>_xlfn.T.TEST(normalized!M184:O184,normalized!$D184:$F184,2,3)</f>
        <v>0.14347075261520326</v>
      </c>
    </row>
    <row r="185" spans="1:22" x14ac:dyDescent="0.3">
      <c r="A185" t="s">
        <v>907</v>
      </c>
      <c r="B185" t="s">
        <v>1488</v>
      </c>
      <c r="C185" t="s">
        <v>831</v>
      </c>
      <c r="D185">
        <f>AVERAGE(normalized!D185:F185)</f>
        <v>3.7235181539548023E-4</v>
      </c>
      <c r="E185">
        <f>AVERAGE(normalized!G185:I185)</f>
        <v>5.0848915266106444E-4</v>
      </c>
      <c r="F185">
        <f>AVERAGE(normalized!J185:L185)</f>
        <v>0</v>
      </c>
      <c r="G185">
        <f>AVERAGE(normalized!M185:O185)</f>
        <v>0</v>
      </c>
      <c r="H185">
        <f>_xlfn.STDEV.S(normalized!D185:F185)</f>
        <v>9.6261019516088715E-5</v>
      </c>
      <c r="I185">
        <f>_xlfn.STDEV.S(normalized!G185:I185)</f>
        <v>1.7097901870584338E-4</v>
      </c>
      <c r="J185">
        <f>_xlfn.STDEV.S(normalized!J185:L185)</f>
        <v>0</v>
      </c>
      <c r="K185">
        <f>_xlfn.STDEV.S(normalized!M185:O185)</f>
        <v>0</v>
      </c>
      <c r="L185" s="9">
        <f t="shared" si="16"/>
        <v>0.25852168711423762</v>
      </c>
      <c r="M185" s="9">
        <f t="shared" si="17"/>
        <v>0.33624909756887217</v>
      </c>
      <c r="N185" s="9" t="e">
        <f t="shared" si="18"/>
        <v>#DIV/0!</v>
      </c>
      <c r="O185" s="9" t="e">
        <f t="shared" si="19"/>
        <v>#DIV/0!</v>
      </c>
      <c r="Q185" s="10">
        <f t="shared" si="20"/>
        <v>1.3656148073858343</v>
      </c>
      <c r="R185" s="10">
        <f t="shared" si="21"/>
        <v>0</v>
      </c>
      <c r="S185" s="10">
        <f t="shared" si="22"/>
        <v>0</v>
      </c>
      <c r="T185">
        <f>_xlfn.T.TEST(normalized!G185:I185,normalized!$D185:$F185,2,3)</f>
        <v>0.31191638781250575</v>
      </c>
      <c r="U185">
        <f>_xlfn.T.TEST(normalized!J185:L185,normalized!$D185:$F185,2,3)</f>
        <v>2.1559974115524395E-2</v>
      </c>
      <c r="V185">
        <f>_xlfn.T.TEST(normalized!M185:O185,normalized!$D185:$F185,2,3)</f>
        <v>2.1559974115524395E-2</v>
      </c>
    </row>
    <row r="186" spans="1:22" x14ac:dyDescent="0.3">
      <c r="A186" t="s">
        <v>918</v>
      </c>
      <c r="B186" t="s">
        <v>1489</v>
      </c>
      <c r="C186" t="s">
        <v>831</v>
      </c>
      <c r="D186">
        <f>AVERAGE(normalized!D186:F186)</f>
        <v>6.6159278615819195E-4</v>
      </c>
      <c r="E186">
        <f>AVERAGE(normalized!G186:I186)</f>
        <v>1.260296306022409E-3</v>
      </c>
      <c r="F186">
        <f>AVERAGE(normalized!J186:L186)</f>
        <v>0</v>
      </c>
      <c r="G186">
        <f>AVERAGE(normalized!M186:O186)</f>
        <v>0</v>
      </c>
      <c r="H186">
        <f>_xlfn.STDEV.S(normalized!D186:F186)</f>
        <v>3.322964857143033E-4</v>
      </c>
      <c r="I186">
        <f>_xlfn.STDEV.S(normalized!G186:I186)</f>
        <v>5.8938723380009606E-4</v>
      </c>
      <c r="J186">
        <f>_xlfn.STDEV.S(normalized!J186:L186)</f>
        <v>0</v>
      </c>
      <c r="K186">
        <f>_xlfn.STDEV.S(normalized!M186:O186)</f>
        <v>0</v>
      </c>
      <c r="L186" s="9">
        <f t="shared" si="16"/>
        <v>0.50226739569504408</v>
      </c>
      <c r="M186" s="9">
        <f t="shared" si="17"/>
        <v>0.46765766985404172</v>
      </c>
      <c r="N186" s="9" t="e">
        <f t="shared" si="18"/>
        <v>#DIV/0!</v>
      </c>
      <c r="O186" s="9" t="e">
        <f t="shared" si="19"/>
        <v>#DIV/0!</v>
      </c>
      <c r="Q186" s="10">
        <f t="shared" si="20"/>
        <v>1.9049426359994535</v>
      </c>
      <c r="R186" s="10">
        <f t="shared" si="21"/>
        <v>0</v>
      </c>
      <c r="S186" s="10">
        <f t="shared" si="22"/>
        <v>0</v>
      </c>
      <c r="T186">
        <f>_xlfn.T.TEST(normalized!G186:I186,normalized!$D186:$F186,2,3)</f>
        <v>0.21851942275912259</v>
      </c>
      <c r="U186">
        <f>_xlfn.T.TEST(normalized!J186:L186,normalized!$D186:$F186,2,3)</f>
        <v>7.4780446885061802E-2</v>
      </c>
      <c r="V186">
        <f>_xlfn.T.TEST(normalized!M186:O186,normalized!$D186:$F186,2,3)</f>
        <v>7.4780446885061802E-2</v>
      </c>
    </row>
    <row r="187" spans="1:22" x14ac:dyDescent="0.3">
      <c r="A187" t="s">
        <v>923</v>
      </c>
      <c r="B187" t="s">
        <v>1490</v>
      </c>
      <c r="C187" t="s">
        <v>831</v>
      </c>
      <c r="D187">
        <f>AVERAGE(normalized!D187:F187)</f>
        <v>1.4679810790960452E-4</v>
      </c>
      <c r="E187">
        <f>AVERAGE(normalized!G187:I187)</f>
        <v>0</v>
      </c>
      <c r="F187">
        <f>AVERAGE(normalized!J187:L187)</f>
        <v>1.7170862316953712E-4</v>
      </c>
      <c r="G187">
        <f>AVERAGE(normalized!M187:O187)</f>
        <v>0</v>
      </c>
      <c r="H187">
        <f>_xlfn.STDEV.S(normalized!D187:F187)</f>
        <v>1.0705183529690154E-4</v>
      </c>
      <c r="I187">
        <f>_xlfn.STDEV.S(normalized!G187:I187)</f>
        <v>0</v>
      </c>
      <c r="J187">
        <f>_xlfn.STDEV.S(normalized!J187:L187)</f>
        <v>6.9176158608463104E-5</v>
      </c>
      <c r="K187">
        <f>_xlfn.STDEV.S(normalized!M187:O187)</f>
        <v>0</v>
      </c>
      <c r="L187" s="9">
        <f t="shared" si="16"/>
        <v>0.72924533443456929</v>
      </c>
      <c r="M187" s="9" t="e">
        <f t="shared" si="17"/>
        <v>#DIV/0!</v>
      </c>
      <c r="N187" s="9">
        <f t="shared" si="18"/>
        <v>0.40286945018574738</v>
      </c>
      <c r="O187" s="9" t="e">
        <f t="shared" si="19"/>
        <v>#DIV/0!</v>
      </c>
      <c r="Q187" s="10">
        <f t="shared" si="20"/>
        <v>0</v>
      </c>
      <c r="R187" s="10">
        <f t="shared" si="21"/>
        <v>1.1696923455939365</v>
      </c>
      <c r="S187" s="10">
        <f t="shared" si="22"/>
        <v>0</v>
      </c>
      <c r="T187">
        <f>_xlfn.T.TEST(normalized!G187:I187,normalized!$D187:$F187,2,3)</f>
        <v>0.14077820599966784</v>
      </c>
      <c r="U187">
        <f>_xlfn.T.TEST(normalized!J187:L187,normalized!$D187:$F187,2,3)</f>
        <v>0.75470084831006445</v>
      </c>
      <c r="V187">
        <f>_xlfn.T.TEST(normalized!M187:O187,normalized!$D187:$F187,2,3)</f>
        <v>0.14077820599966784</v>
      </c>
    </row>
    <row r="188" spans="1:22" x14ac:dyDescent="0.3">
      <c r="A188" t="s">
        <v>928</v>
      </c>
      <c r="B188" t="s">
        <v>1491</v>
      </c>
      <c r="C188" t="s">
        <v>831</v>
      </c>
      <c r="D188">
        <f>AVERAGE(normalized!D188:F188)</f>
        <v>5.8123300282485874E-5</v>
      </c>
      <c r="E188">
        <f>AVERAGE(normalized!G188:I188)</f>
        <v>0</v>
      </c>
      <c r="F188">
        <f>AVERAGE(normalized!J188:L188)</f>
        <v>4.9949430660433908E-5</v>
      </c>
      <c r="G188">
        <f>AVERAGE(normalized!M188:O188)</f>
        <v>0</v>
      </c>
      <c r="H188">
        <f>_xlfn.STDEV.S(normalized!D188:F188)</f>
        <v>2.5585320033857606E-5</v>
      </c>
      <c r="I188">
        <f>_xlfn.STDEV.S(normalized!G188:I188)</f>
        <v>0</v>
      </c>
      <c r="J188">
        <f>_xlfn.STDEV.S(normalized!J188:L188)</f>
        <v>1.6434443172909224E-5</v>
      </c>
      <c r="K188">
        <f>_xlfn.STDEV.S(normalized!M188:O188)</f>
        <v>0</v>
      </c>
      <c r="L188" s="9">
        <f t="shared" si="16"/>
        <v>0.44019042121679308</v>
      </c>
      <c r="M188" s="9" t="e">
        <f t="shared" si="17"/>
        <v>#DIV/0!</v>
      </c>
      <c r="N188" s="9">
        <f t="shared" si="18"/>
        <v>0.32902163159043418</v>
      </c>
      <c r="O188" s="9" t="e">
        <f t="shared" si="19"/>
        <v>#DIV/0!</v>
      </c>
      <c r="Q188" s="10">
        <f t="shared" si="20"/>
        <v>0</v>
      </c>
      <c r="R188" s="10">
        <f t="shared" si="21"/>
        <v>0.85937017371129953</v>
      </c>
      <c r="S188" s="10">
        <f t="shared" si="22"/>
        <v>0</v>
      </c>
      <c r="T188">
        <f>_xlfn.T.TEST(normalized!G188:I188,normalized!$D188:$F188,2,3)</f>
        <v>5.8936957440589688E-2</v>
      </c>
      <c r="U188">
        <f>_xlfn.T.TEST(normalized!J188:L188,normalized!$D188:$F188,2,3)</f>
        <v>0.66966775696891911</v>
      </c>
      <c r="V188">
        <f>_xlfn.T.TEST(normalized!M188:O188,normalized!$D188:$F188,2,3)</f>
        <v>5.8936957440589688E-2</v>
      </c>
    </row>
    <row r="189" spans="1:22" x14ac:dyDescent="0.3">
      <c r="A189" t="s">
        <v>943</v>
      </c>
      <c r="B189" t="s">
        <v>1492</v>
      </c>
      <c r="C189" t="s">
        <v>831</v>
      </c>
      <c r="D189">
        <f>AVERAGE(normalized!D189:F189)</f>
        <v>2.5580674011299435E-4</v>
      </c>
      <c r="E189">
        <f>AVERAGE(normalized!G189:I189)</f>
        <v>2.6326413281979464E-4</v>
      </c>
      <c r="F189">
        <f>AVERAGE(normalized!J189:L189)</f>
        <v>5.126860841423949E-6</v>
      </c>
      <c r="G189">
        <f>AVERAGE(normalized!M189:O189)</f>
        <v>0</v>
      </c>
      <c r="H189">
        <f>_xlfn.STDEV.S(normalized!D189:F189)</f>
        <v>1.2474249024378009E-4</v>
      </c>
      <c r="I189">
        <f>_xlfn.STDEV.S(normalized!G189:I189)</f>
        <v>5.78688454590314E-5</v>
      </c>
      <c r="J189">
        <f>_xlfn.STDEV.S(normalized!J189:L189)</f>
        <v>8.8799834606816026E-6</v>
      </c>
      <c r="K189">
        <f>_xlfn.STDEV.S(normalized!M189:O189)</f>
        <v>0</v>
      </c>
      <c r="L189" s="9">
        <f t="shared" si="16"/>
        <v>0.48764348503358096</v>
      </c>
      <c r="M189" s="9">
        <f t="shared" si="17"/>
        <v>0.21981287325092194</v>
      </c>
      <c r="N189" s="9">
        <f t="shared" si="18"/>
        <v>1.732050807568877</v>
      </c>
      <c r="O189" s="9" t="e">
        <f t="shared" si="19"/>
        <v>#DIV/0!</v>
      </c>
      <c r="Q189" s="10">
        <f t="shared" si="20"/>
        <v>1.0291524480688281</v>
      </c>
      <c r="R189" s="10">
        <f t="shared" si="21"/>
        <v>2.0041930244524924E-2</v>
      </c>
      <c r="S189" s="10">
        <f t="shared" si="22"/>
        <v>0</v>
      </c>
      <c r="T189">
        <f>_xlfn.T.TEST(normalized!G189:I189,normalized!$D189:$F189,2,3)</f>
        <v>0.93143019256800308</v>
      </c>
      <c r="U189">
        <f>_xlfn.T.TEST(normalized!J189:L189,normalized!$D189:$F189,2,3)</f>
        <v>7.2827093809620477E-2</v>
      </c>
      <c r="V189">
        <f>_xlfn.T.TEST(normalized!M189:O189,normalized!$D189:$F189,2,3)</f>
        <v>7.0934759694194827E-2</v>
      </c>
    </row>
    <row r="190" spans="1:22" x14ac:dyDescent="0.3">
      <c r="A190" t="s">
        <v>948</v>
      </c>
      <c r="B190" t="s">
        <v>1493</v>
      </c>
      <c r="C190" t="s">
        <v>831</v>
      </c>
      <c r="D190">
        <f>AVERAGE(normalized!D190:F190)</f>
        <v>1.101144513700565E-3</v>
      </c>
      <c r="E190">
        <f>AVERAGE(normalized!G190:I190)</f>
        <v>1.5794033228291315E-3</v>
      </c>
      <c r="F190">
        <f>AVERAGE(normalized!J190:L190)</f>
        <v>0</v>
      </c>
      <c r="G190">
        <f>AVERAGE(normalized!M190:O190)</f>
        <v>0</v>
      </c>
      <c r="H190">
        <f>_xlfn.STDEV.S(normalized!D190:F190)</f>
        <v>4.2660461766900099E-4</v>
      </c>
      <c r="I190">
        <f>_xlfn.STDEV.S(normalized!G190:I190)</f>
        <v>2.4060742229512988E-4</v>
      </c>
      <c r="J190">
        <f>_xlfn.STDEV.S(normalized!J190:L190)</f>
        <v>0</v>
      </c>
      <c r="K190">
        <f>_xlfn.STDEV.S(normalized!M190:O190)</f>
        <v>0</v>
      </c>
      <c r="L190" s="9">
        <f t="shared" si="16"/>
        <v>0.38741928272005893</v>
      </c>
      <c r="M190" s="9">
        <f t="shared" si="17"/>
        <v>0.15234070918892204</v>
      </c>
      <c r="N190" s="9" t="e">
        <f t="shared" si="18"/>
        <v>#DIV/0!</v>
      </c>
      <c r="O190" s="9" t="e">
        <f t="shared" si="19"/>
        <v>#DIV/0!</v>
      </c>
      <c r="Q190" s="10">
        <f t="shared" si="20"/>
        <v>1.4343288307556512</v>
      </c>
      <c r="R190" s="10">
        <f t="shared" si="21"/>
        <v>0</v>
      </c>
      <c r="S190" s="10">
        <f t="shared" si="22"/>
        <v>0</v>
      </c>
      <c r="T190">
        <f>_xlfn.T.TEST(normalized!G190:I190,normalized!$D190:$F190,2,3)</f>
        <v>0.18484166803884819</v>
      </c>
      <c r="U190">
        <f>_xlfn.T.TEST(normalized!J190:L190,normalized!$D190:$F190,2,3)</f>
        <v>4.6564482340471509E-2</v>
      </c>
      <c r="V190">
        <f>_xlfn.T.TEST(normalized!M190:O190,normalized!$D190:$F190,2,3)</f>
        <v>4.6564482340471509E-2</v>
      </c>
    </row>
    <row r="191" spans="1:22" x14ac:dyDescent="0.3">
      <c r="A191" t="s">
        <v>953</v>
      </c>
      <c r="B191" t="s">
        <v>1494</v>
      </c>
      <c r="C191" t="s">
        <v>831</v>
      </c>
      <c r="D191">
        <f>AVERAGE(normalized!D191:F191)</f>
        <v>1.0493099675141242E-4</v>
      </c>
      <c r="E191">
        <f>AVERAGE(normalized!G191:I191)</f>
        <v>9.5491666666666666E-6</v>
      </c>
      <c r="F191">
        <f>AVERAGE(normalized!J191:L191)</f>
        <v>3.388542659136092E-4</v>
      </c>
      <c r="G191">
        <f>AVERAGE(normalized!M191:O191)</f>
        <v>0</v>
      </c>
      <c r="H191">
        <f>_xlfn.STDEV.S(normalized!D191:F191)</f>
        <v>3.178104720762576E-6</v>
      </c>
      <c r="I191">
        <f>_xlfn.STDEV.S(normalized!G191:I191)</f>
        <v>1.6539641836609802E-5</v>
      </c>
      <c r="J191">
        <f>_xlfn.STDEV.S(normalized!J191:L191)</f>
        <v>9.6693603242289174E-5</v>
      </c>
      <c r="K191">
        <f>_xlfn.STDEV.S(normalized!M191:O191)</f>
        <v>0</v>
      </c>
      <c r="L191" s="9">
        <f t="shared" si="16"/>
        <v>3.0287568203432674E-2</v>
      </c>
      <c r="M191" s="9">
        <f t="shared" si="17"/>
        <v>1.7320508075688772</v>
      </c>
      <c r="N191" s="9">
        <f t="shared" si="18"/>
        <v>0.28535454019322037</v>
      </c>
      <c r="O191" s="9" t="e">
        <f t="shared" si="19"/>
        <v>#DIV/0!</v>
      </c>
      <c r="Q191" s="10">
        <f t="shared" si="20"/>
        <v>9.1004250052910421E-2</v>
      </c>
      <c r="R191" s="10">
        <f t="shared" si="21"/>
        <v>3.2293056999770475</v>
      </c>
      <c r="S191" s="10">
        <f t="shared" si="22"/>
        <v>0</v>
      </c>
      <c r="T191">
        <f>_xlfn.T.TEST(normalized!G191:I191,normalized!$D191:$F191,2,3)</f>
        <v>8.0540186016640099E-3</v>
      </c>
      <c r="U191">
        <f>_xlfn.T.TEST(normalized!J191:L191,normalized!$D191:$F191,2,3)</f>
        <v>5.2365226658921307E-2</v>
      </c>
      <c r="V191">
        <f>_xlfn.T.TEST(normalized!M191:O191,normalized!$D191:$F191,2,3)</f>
        <v>3.0563874953369808E-4</v>
      </c>
    </row>
    <row r="192" spans="1:22" x14ac:dyDescent="0.3">
      <c r="A192" t="s">
        <v>958</v>
      </c>
      <c r="B192" t="s">
        <v>1495</v>
      </c>
      <c r="C192" t="s">
        <v>831</v>
      </c>
      <c r="D192">
        <f>AVERAGE(normalized!D192:F192)</f>
        <v>4.2324882132768358E-4</v>
      </c>
      <c r="E192">
        <f>AVERAGE(normalized!G192:I192)</f>
        <v>6.6797764589169E-4</v>
      </c>
      <c r="F192">
        <f>AVERAGE(normalized!J192:L192)</f>
        <v>0</v>
      </c>
      <c r="G192">
        <f>AVERAGE(normalized!M192:O192)</f>
        <v>0</v>
      </c>
      <c r="H192">
        <f>_xlfn.STDEV.S(normalized!D192:F192)</f>
        <v>7.5055558315993053E-5</v>
      </c>
      <c r="I192">
        <f>_xlfn.STDEV.S(normalized!G192:I192)</f>
        <v>1.9744800556122078E-4</v>
      </c>
      <c r="J192">
        <f>_xlfn.STDEV.S(normalized!J192:L192)</f>
        <v>0</v>
      </c>
      <c r="K192">
        <f>_xlfn.STDEV.S(normalized!M192:O192)</f>
        <v>0</v>
      </c>
      <c r="L192" s="9">
        <f t="shared" si="16"/>
        <v>0.17733199605979355</v>
      </c>
      <c r="M192" s="9">
        <f t="shared" si="17"/>
        <v>0.29559073836617011</v>
      </c>
      <c r="N192" s="9" t="e">
        <f t="shared" si="18"/>
        <v>#DIV/0!</v>
      </c>
      <c r="O192" s="9" t="e">
        <f t="shared" si="19"/>
        <v>#DIV/0!</v>
      </c>
      <c r="Q192" s="10">
        <f t="shared" si="20"/>
        <v>1.5782150173420917</v>
      </c>
      <c r="R192" s="10">
        <f t="shared" si="21"/>
        <v>0</v>
      </c>
      <c r="S192" s="10">
        <f t="shared" si="22"/>
        <v>0</v>
      </c>
      <c r="T192">
        <f>_xlfn.T.TEST(normalized!G192:I192,normalized!$D192:$F192,2,3)</f>
        <v>0.15372056094316192</v>
      </c>
      <c r="U192">
        <f>_xlfn.T.TEST(normalized!J192:L192,normalized!$D192:$F192,2,3)</f>
        <v>1.0320224652250848E-2</v>
      </c>
      <c r="V192">
        <f>_xlfn.T.TEST(normalized!M192:O192,normalized!$D192:$F192,2,3)</f>
        <v>1.0320224652250848E-2</v>
      </c>
    </row>
    <row r="193" spans="1:22" x14ac:dyDescent="0.3">
      <c r="A193" t="s">
        <v>963</v>
      </c>
      <c r="B193" t="s">
        <v>1496</v>
      </c>
      <c r="C193" t="s">
        <v>831</v>
      </c>
      <c r="D193">
        <f>AVERAGE(normalized!D193:F193)</f>
        <v>3.5619896468926554E-4</v>
      </c>
      <c r="E193">
        <f>AVERAGE(normalized!G193:I193)</f>
        <v>4.5661959500466854E-4</v>
      </c>
      <c r="F193">
        <f>AVERAGE(normalized!J193:L193)</f>
        <v>0</v>
      </c>
      <c r="G193">
        <f>AVERAGE(normalized!M193:O193)</f>
        <v>0</v>
      </c>
      <c r="H193">
        <f>_xlfn.STDEV.S(normalized!D193:F193)</f>
        <v>4.0462143926630169E-5</v>
      </c>
      <c r="I193">
        <f>_xlfn.STDEV.S(normalized!G193:I193)</f>
        <v>4.9573009404301124E-5</v>
      </c>
      <c r="J193">
        <f>_xlfn.STDEV.S(normalized!J193:L193)</f>
        <v>0</v>
      </c>
      <c r="K193">
        <f>_xlfn.STDEV.S(normalized!M193:O193)</f>
        <v>0</v>
      </c>
      <c r="L193" s="9">
        <f t="shared" si="16"/>
        <v>0.11359422103297748</v>
      </c>
      <c r="M193" s="9">
        <f t="shared" si="17"/>
        <v>0.10856522572973304</v>
      </c>
      <c r="N193" s="9" t="e">
        <f t="shared" si="18"/>
        <v>#DIV/0!</v>
      </c>
      <c r="O193" s="9" t="e">
        <f t="shared" si="19"/>
        <v>#DIV/0!</v>
      </c>
      <c r="Q193" s="10">
        <f t="shared" si="20"/>
        <v>1.2819228584872675</v>
      </c>
      <c r="R193" s="10">
        <f t="shared" si="21"/>
        <v>0</v>
      </c>
      <c r="S193" s="10">
        <f t="shared" si="22"/>
        <v>0</v>
      </c>
      <c r="T193">
        <f>_xlfn.T.TEST(normalized!G193:I193,normalized!$D193:$F193,2,3)</f>
        <v>5.5397282093258948E-2</v>
      </c>
      <c r="U193">
        <f>_xlfn.T.TEST(normalized!J193:L193,normalized!$D193:$F193,2,3)</f>
        <v>4.2736624497064519E-3</v>
      </c>
      <c r="V193">
        <f>_xlfn.T.TEST(normalized!M193:O193,normalized!$D193:$F193,2,3)</f>
        <v>4.2736624497064519E-3</v>
      </c>
    </row>
    <row r="194" spans="1:22" x14ac:dyDescent="0.3">
      <c r="A194" t="s">
        <v>973</v>
      </c>
      <c r="B194" t="s">
        <v>1497</v>
      </c>
      <c r="C194" t="s">
        <v>831</v>
      </c>
      <c r="D194">
        <f>AVERAGE(normalized!D194:F194)</f>
        <v>5.1543855918079098E-4</v>
      </c>
      <c r="E194">
        <f>AVERAGE(normalized!G194:I194)</f>
        <v>5.8949221872082167E-4</v>
      </c>
      <c r="F194">
        <f>AVERAGE(normalized!J194:L194)</f>
        <v>0</v>
      </c>
      <c r="G194">
        <f>AVERAGE(normalized!M194:O194)</f>
        <v>0</v>
      </c>
      <c r="H194">
        <f>_xlfn.STDEV.S(normalized!D194:F194)</f>
        <v>1.6331404425569654E-4</v>
      </c>
      <c r="I194">
        <f>_xlfn.STDEV.S(normalized!G194:I194)</f>
        <v>1.8235247263082517E-4</v>
      </c>
      <c r="J194">
        <f>_xlfn.STDEV.S(normalized!J194:L194)</f>
        <v>0</v>
      </c>
      <c r="K194">
        <f>_xlfn.STDEV.S(normalized!M194:O194)</f>
        <v>0</v>
      </c>
      <c r="L194" s="9">
        <f t="shared" si="16"/>
        <v>0.31684483309758332</v>
      </c>
      <c r="M194" s="9">
        <f t="shared" si="17"/>
        <v>0.30933821828305708</v>
      </c>
      <c r="N194" s="9" t="e">
        <f t="shared" si="18"/>
        <v>#DIV/0!</v>
      </c>
      <c r="O194" s="9" t="e">
        <f t="shared" si="19"/>
        <v>#DIV/0!</v>
      </c>
      <c r="Q194" s="10">
        <f t="shared" si="20"/>
        <v>1.1436711674379336</v>
      </c>
      <c r="R194" s="10">
        <f t="shared" si="21"/>
        <v>0</v>
      </c>
      <c r="S194" s="10">
        <f t="shared" si="22"/>
        <v>0</v>
      </c>
      <c r="T194">
        <f>_xlfn.T.TEST(normalized!G194:I194,normalized!$D194:$F194,2,3)</f>
        <v>0.62830589836059114</v>
      </c>
      <c r="U194">
        <f>_xlfn.T.TEST(normalized!J194:L194,normalized!$D194:$F194,2,3)</f>
        <v>3.1872342917964147E-2</v>
      </c>
      <c r="V194">
        <f>_xlfn.T.TEST(normalized!M194:O194,normalized!$D194:$F194,2,3)</f>
        <v>3.1872342917964147E-2</v>
      </c>
    </row>
    <row r="195" spans="1:22" x14ac:dyDescent="0.3">
      <c r="A195" t="s">
        <v>978</v>
      </c>
      <c r="B195" t="s">
        <v>1498</v>
      </c>
      <c r="C195" t="s">
        <v>831</v>
      </c>
      <c r="D195">
        <f>AVERAGE(normalized!D195:F195)</f>
        <v>4.7141376271186444E-5</v>
      </c>
      <c r="E195">
        <f>AVERAGE(normalized!G195:I195)</f>
        <v>0</v>
      </c>
      <c r="F195">
        <f>AVERAGE(normalized!J195:L195)</f>
        <v>2.7348323940780417E-4</v>
      </c>
      <c r="G195">
        <f>AVERAGE(normalized!M195:O195)</f>
        <v>0</v>
      </c>
      <c r="H195">
        <f>_xlfn.STDEV.S(normalized!D195:F195)</f>
        <v>4.9035579234905612E-5</v>
      </c>
      <c r="I195">
        <f>_xlfn.STDEV.S(normalized!G195:I195)</f>
        <v>0</v>
      </c>
      <c r="J195">
        <f>_xlfn.STDEV.S(normalized!J195:L195)</f>
        <v>1.808002488274004E-5</v>
      </c>
      <c r="K195">
        <f>_xlfn.STDEV.S(normalized!M195:O195)</f>
        <v>0</v>
      </c>
      <c r="L195" s="9">
        <f t="shared" si="16"/>
        <v>1.040181325059806</v>
      </c>
      <c r="M195" s="9" t="e">
        <f t="shared" si="17"/>
        <v>#DIV/0!</v>
      </c>
      <c r="N195" s="9">
        <f t="shared" si="18"/>
        <v>6.611017524105027E-2</v>
      </c>
      <c r="O195" s="9" t="e">
        <f t="shared" si="19"/>
        <v>#DIV/0!</v>
      </c>
      <c r="Q195" s="10">
        <f t="shared" si="20"/>
        <v>0</v>
      </c>
      <c r="R195" s="10">
        <f t="shared" si="21"/>
        <v>5.8013418580433225</v>
      </c>
      <c r="S195" s="10">
        <f t="shared" si="22"/>
        <v>0</v>
      </c>
      <c r="T195">
        <f>_xlfn.T.TEST(normalized!G195:I195,normalized!$D195:$F195,2,3)</f>
        <v>0.23779914960132909</v>
      </c>
      <c r="U195">
        <f>_xlfn.T.TEST(normalized!J195:L195,normalized!$D195:$F195,2,3)</f>
        <v>8.5763475682541848E-3</v>
      </c>
      <c r="V195">
        <f>_xlfn.T.TEST(normalized!M195:O195,normalized!$D195:$F195,2,3)</f>
        <v>0.23779914960132909</v>
      </c>
    </row>
    <row r="196" spans="1:22" x14ac:dyDescent="0.3">
      <c r="A196" t="s">
        <v>983</v>
      </c>
      <c r="B196" t="s">
        <v>1499</v>
      </c>
      <c r="C196" t="s">
        <v>831</v>
      </c>
      <c r="D196">
        <f>AVERAGE(normalized!D196:F196)</f>
        <v>8.909898587570622E-5</v>
      </c>
      <c r="E196">
        <f>AVERAGE(normalized!G196:I196)</f>
        <v>1.4484409547152192E-4</v>
      </c>
      <c r="F196">
        <f>AVERAGE(normalized!J196:L196)</f>
        <v>0</v>
      </c>
      <c r="G196">
        <f>AVERAGE(normalized!M196:O196)</f>
        <v>0</v>
      </c>
      <c r="H196">
        <f>_xlfn.STDEV.S(normalized!D196:F196)</f>
        <v>3.5273793490889049E-5</v>
      </c>
      <c r="I196">
        <f>_xlfn.STDEV.S(normalized!G196:I196)</f>
        <v>5.9708017216871895E-5</v>
      </c>
      <c r="J196">
        <f>_xlfn.STDEV.S(normalized!J196:L196)</f>
        <v>0</v>
      </c>
      <c r="K196">
        <f>_xlfn.STDEV.S(normalized!M196:O196)</f>
        <v>0</v>
      </c>
      <c r="L196" s="9">
        <f t="shared" si="16"/>
        <v>0.39589444418701092</v>
      </c>
      <c r="M196" s="9">
        <f t="shared" si="17"/>
        <v>0.41222265238013245</v>
      </c>
      <c r="N196" s="9" t="e">
        <f t="shared" si="18"/>
        <v>#DIV/0!</v>
      </c>
      <c r="O196" s="9" t="e">
        <f t="shared" si="19"/>
        <v>#DIV/0!</v>
      </c>
      <c r="Q196" s="10">
        <f t="shared" si="20"/>
        <v>1.6256536934503447</v>
      </c>
      <c r="R196" s="10">
        <f t="shared" si="21"/>
        <v>0</v>
      </c>
      <c r="S196" s="10">
        <f t="shared" si="22"/>
        <v>0</v>
      </c>
      <c r="T196">
        <f>_xlfn.T.TEST(normalized!G196:I196,normalized!$D196:$F196,2,3)</f>
        <v>0.25162843853128236</v>
      </c>
      <c r="U196">
        <f>_xlfn.T.TEST(normalized!J196:L196,normalized!$D196:$F196,2,3)</f>
        <v>4.8476660714652647E-2</v>
      </c>
      <c r="V196">
        <f>_xlfn.T.TEST(normalized!M196:O196,normalized!$D196:$F196,2,3)</f>
        <v>4.8476660714652647E-2</v>
      </c>
    </row>
    <row r="197" spans="1:22" x14ac:dyDescent="0.3">
      <c r="A197" t="s">
        <v>1004</v>
      </c>
      <c r="B197" t="s">
        <v>1500</v>
      </c>
      <c r="C197" t="s">
        <v>831</v>
      </c>
      <c r="D197">
        <f>AVERAGE(normalized!D197:F197)</f>
        <v>1.7795966370056496E-4</v>
      </c>
      <c r="E197">
        <f>AVERAGE(normalized!G197:I197)</f>
        <v>0</v>
      </c>
      <c r="F197">
        <f>AVERAGE(normalized!J197:L197)</f>
        <v>2.2160363395702364E-4</v>
      </c>
      <c r="G197">
        <f>AVERAGE(normalized!M197:O197)</f>
        <v>0</v>
      </c>
      <c r="H197">
        <f>_xlfn.STDEV.S(normalized!D197:F197)</f>
        <v>1.3400068573071592E-5</v>
      </c>
      <c r="I197">
        <f>_xlfn.STDEV.S(normalized!G197:I197)</f>
        <v>0</v>
      </c>
      <c r="J197">
        <f>_xlfn.STDEV.S(normalized!J197:L197)</f>
        <v>7.5169319940057911E-5</v>
      </c>
      <c r="K197">
        <f>_xlfn.STDEV.S(normalized!M197:O197)</f>
        <v>0</v>
      </c>
      <c r="L197" s="9">
        <f t="shared" si="16"/>
        <v>7.5298347358188744E-2</v>
      </c>
      <c r="M197" s="9" t="e">
        <f t="shared" si="17"/>
        <v>#DIV/0!</v>
      </c>
      <c r="N197" s="9">
        <f t="shared" si="18"/>
        <v>0.33920617003345604</v>
      </c>
      <c r="O197" s="9" t="e">
        <f t="shared" si="19"/>
        <v>#DIV/0!</v>
      </c>
      <c r="Q197" s="10">
        <f t="shared" si="20"/>
        <v>0</v>
      </c>
      <c r="R197" s="10">
        <f t="shared" si="21"/>
        <v>1.2452464190418682</v>
      </c>
      <c r="S197" s="10">
        <f t="shared" si="22"/>
        <v>0</v>
      </c>
      <c r="T197">
        <f>_xlfn.T.TEST(normalized!G197:I197,normalized!$D197:$F197,2,3)</f>
        <v>1.8846060097047527E-3</v>
      </c>
      <c r="U197">
        <f>_xlfn.T.TEST(normalized!J197:L197,normalized!$D197:$F197,2,3)</f>
        <v>0.42112608332681217</v>
      </c>
      <c r="V197">
        <f>_xlfn.T.TEST(normalized!M197:O197,normalized!$D197:$F197,2,3)</f>
        <v>1.8846060097047527E-3</v>
      </c>
    </row>
    <row r="198" spans="1:22" x14ac:dyDescent="0.3">
      <c r="A198" t="s">
        <v>1015</v>
      </c>
      <c r="B198" t="s">
        <v>1501</v>
      </c>
      <c r="C198" t="s">
        <v>831</v>
      </c>
      <c r="D198">
        <f>AVERAGE(normalized!D198:F198)</f>
        <v>1.1239320762711864E-4</v>
      </c>
      <c r="E198">
        <f>AVERAGE(normalized!G198:I198)</f>
        <v>3.2383753501400564E-6</v>
      </c>
      <c r="F198">
        <f>AVERAGE(normalized!J198:L198)</f>
        <v>1.6305324895534974E-4</v>
      </c>
      <c r="G198">
        <f>AVERAGE(normalized!M198:O198)</f>
        <v>0</v>
      </c>
      <c r="H198">
        <f>_xlfn.STDEV.S(normalized!D198:F198)</f>
        <v>7.9584299129557511E-5</v>
      </c>
      <c r="I198">
        <f>_xlfn.STDEV.S(normalized!G198:I198)</f>
        <v>5.6090306404212297E-6</v>
      </c>
      <c r="J198">
        <f>_xlfn.STDEV.S(normalized!J198:L198)</f>
        <v>2.0801485981584425E-5</v>
      </c>
      <c r="K198">
        <f>_xlfn.STDEV.S(normalized!M198:O198)</f>
        <v>0</v>
      </c>
      <c r="L198" s="9">
        <f t="shared" ref="L198:L261" si="23">H198/D198</f>
        <v>0.70808815594613495</v>
      </c>
      <c r="M198" s="9">
        <f t="shared" ref="M198:M261" si="24">I198/E198</f>
        <v>1.732050807568877</v>
      </c>
      <c r="N198" s="9">
        <f t="shared" ref="N198:N261" si="25">J198/F198</f>
        <v>0.12757480218796913</v>
      </c>
      <c r="O198" s="9" t="e">
        <f t="shared" ref="O198:O261" si="26">K198/G198</f>
        <v>#DIV/0!</v>
      </c>
      <c r="Q198" s="10">
        <f t="shared" ref="Q198:Q261" si="27">E198/$D198</f>
        <v>2.8812909770169148E-2</v>
      </c>
      <c r="R198" s="10">
        <f t="shared" ref="R198:R261" si="28">F198/$D198</f>
        <v>1.4507393498039793</v>
      </c>
      <c r="S198" s="10">
        <f t="shared" ref="S198:S261" si="29">G198/$D198</f>
        <v>0</v>
      </c>
      <c r="T198">
        <f>_xlfn.T.TEST(normalized!G198:I198,normalized!$D198:$F198,2,3)</f>
        <v>0.14005439194722608</v>
      </c>
      <c r="U198">
        <f>_xlfn.T.TEST(normalized!J198:L198,normalized!$D198:$F198,2,3)</f>
        <v>0.38619565568274605</v>
      </c>
      <c r="V198">
        <f>_xlfn.T.TEST(normalized!M198:O198,normalized!$D198:$F198,2,3)</f>
        <v>0.13427513164406168</v>
      </c>
    </row>
    <row r="199" spans="1:22" x14ac:dyDescent="0.3">
      <c r="A199" t="s">
        <v>1025</v>
      </c>
      <c r="B199" t="s">
        <v>1502</v>
      </c>
      <c r="C199" t="s">
        <v>831</v>
      </c>
      <c r="D199">
        <f>AVERAGE(normalized!D199:F199)</f>
        <v>1.3553378093220339E-4</v>
      </c>
      <c r="E199">
        <f>AVERAGE(normalized!G199:I199)</f>
        <v>1.4602353874883288E-4</v>
      </c>
      <c r="F199">
        <f>AVERAGE(normalized!J199:L199)</f>
        <v>0</v>
      </c>
      <c r="G199">
        <f>AVERAGE(normalized!M199:O199)</f>
        <v>0</v>
      </c>
      <c r="H199">
        <f>_xlfn.STDEV.S(normalized!D199:F199)</f>
        <v>7.2659766869822957E-5</v>
      </c>
      <c r="I199">
        <f>_xlfn.STDEV.S(normalized!G199:I199)</f>
        <v>8.4021557625701284E-5</v>
      </c>
      <c r="J199">
        <f>_xlfn.STDEV.S(normalized!J199:L199)</f>
        <v>0</v>
      </c>
      <c r="K199">
        <f>_xlfn.STDEV.S(normalized!M199:O199)</f>
        <v>0</v>
      </c>
      <c r="L199" s="9">
        <f t="shared" si="23"/>
        <v>0.53610078882229939</v>
      </c>
      <c r="M199" s="9">
        <f t="shared" si="24"/>
        <v>0.57539735268450232</v>
      </c>
      <c r="N199" s="9" t="e">
        <f t="shared" si="25"/>
        <v>#DIV/0!</v>
      </c>
      <c r="O199" s="9" t="e">
        <f t="shared" si="26"/>
        <v>#DIV/0!</v>
      </c>
      <c r="Q199" s="10">
        <f t="shared" si="27"/>
        <v>1.0773958915960344</v>
      </c>
      <c r="R199" s="10">
        <f t="shared" si="28"/>
        <v>0</v>
      </c>
      <c r="S199" s="10">
        <f t="shared" si="29"/>
        <v>0</v>
      </c>
      <c r="T199">
        <f>_xlfn.T.TEST(normalized!G199:I199,normalized!$D199:$F199,2,3)</f>
        <v>0.87816356375481686</v>
      </c>
      <c r="U199">
        <f>_xlfn.T.TEST(normalized!J199:L199,normalized!$D199:$F199,2,3)</f>
        <v>8.3918189454394332E-2</v>
      </c>
      <c r="V199">
        <f>_xlfn.T.TEST(normalized!M199:O199,normalized!$D199:$F199,2,3)</f>
        <v>8.3918189454394332E-2</v>
      </c>
    </row>
    <row r="200" spans="1:22" x14ac:dyDescent="0.3">
      <c r="A200" t="s">
        <v>1040</v>
      </c>
      <c r="B200" t="s">
        <v>1503</v>
      </c>
      <c r="C200" t="s">
        <v>831</v>
      </c>
      <c r="D200">
        <f>AVERAGE(normalized!D200:F200)</f>
        <v>2.7886869661016949E-4</v>
      </c>
      <c r="E200">
        <f>AVERAGE(normalized!G200:I200)</f>
        <v>2.0473108426704014E-4</v>
      </c>
      <c r="F200">
        <f>AVERAGE(normalized!J200:L200)</f>
        <v>0</v>
      </c>
      <c r="G200">
        <f>AVERAGE(normalized!M200:O200)</f>
        <v>0</v>
      </c>
      <c r="H200">
        <f>_xlfn.STDEV.S(normalized!D200:F200)</f>
        <v>7.7140145632027254E-5</v>
      </c>
      <c r="I200">
        <f>_xlfn.STDEV.S(normalized!G200:I200)</f>
        <v>8.7072485528825121E-5</v>
      </c>
      <c r="J200">
        <f>_xlfn.STDEV.S(normalized!J200:L200)</f>
        <v>0</v>
      </c>
      <c r="K200">
        <f>_xlfn.STDEV.S(normalized!M200:O200)</f>
        <v>0</v>
      </c>
      <c r="L200" s="9">
        <f t="shared" si="23"/>
        <v>0.2766181596203372</v>
      </c>
      <c r="M200" s="9">
        <f t="shared" si="24"/>
        <v>0.42530173588712344</v>
      </c>
      <c r="N200" s="9" t="e">
        <f t="shared" si="25"/>
        <v>#DIV/0!</v>
      </c>
      <c r="O200" s="9" t="e">
        <f t="shared" si="26"/>
        <v>#DIV/0!</v>
      </c>
      <c r="Q200" s="10">
        <f t="shared" si="27"/>
        <v>0.73414867554400953</v>
      </c>
      <c r="R200" s="10">
        <f t="shared" si="28"/>
        <v>0</v>
      </c>
      <c r="S200" s="10">
        <f t="shared" si="29"/>
        <v>0</v>
      </c>
      <c r="T200">
        <f>_xlfn.T.TEST(normalized!G200:I200,normalized!$D200:$F200,2,3)</f>
        <v>0.33242426118337232</v>
      </c>
      <c r="U200">
        <f>_xlfn.T.TEST(normalized!J200:L200,normalized!$D200:$F200,2,3)</f>
        <v>2.4569756446411548E-2</v>
      </c>
      <c r="V200">
        <f>_xlfn.T.TEST(normalized!M200:O200,normalized!$D200:$F200,2,3)</f>
        <v>2.4569756446411548E-2</v>
      </c>
    </row>
    <row r="201" spans="1:22" x14ac:dyDescent="0.3">
      <c r="A201" t="s">
        <v>1040</v>
      </c>
      <c r="B201" t="s">
        <v>1503</v>
      </c>
      <c r="C201" t="s">
        <v>831</v>
      </c>
      <c r="D201">
        <f>AVERAGE(normalized!D201:F201)</f>
        <v>1.6438422740112991E-4</v>
      </c>
      <c r="E201">
        <f>AVERAGE(normalized!G201:I201)</f>
        <v>2.0201784663865545E-4</v>
      </c>
      <c r="F201">
        <f>AVERAGE(normalized!J201:L201)</f>
        <v>0</v>
      </c>
      <c r="G201">
        <f>AVERAGE(normalized!M201:O201)</f>
        <v>0</v>
      </c>
      <c r="H201">
        <f>_xlfn.STDEV.S(normalized!D201:F201)</f>
        <v>1.3191022150376398E-4</v>
      </c>
      <c r="I201">
        <f>_xlfn.STDEV.S(normalized!G201:I201)</f>
        <v>1.8256484701676435E-5</v>
      </c>
      <c r="J201">
        <f>_xlfn.STDEV.S(normalized!J201:L201)</f>
        <v>0</v>
      </c>
      <c r="K201">
        <f>_xlfn.STDEV.S(normalized!M201:O201)</f>
        <v>0</v>
      </c>
      <c r="L201" s="9">
        <f t="shared" si="23"/>
        <v>0.80245059753742098</v>
      </c>
      <c r="M201" s="9">
        <f t="shared" si="24"/>
        <v>9.0370652917271102E-2</v>
      </c>
      <c r="N201" s="9" t="e">
        <f t="shared" si="25"/>
        <v>#DIV/0!</v>
      </c>
      <c r="O201" s="9" t="e">
        <f t="shared" si="26"/>
        <v>#DIV/0!</v>
      </c>
      <c r="Q201" s="10">
        <f t="shared" si="27"/>
        <v>1.2289369231616856</v>
      </c>
      <c r="R201" s="10">
        <f t="shared" si="28"/>
        <v>0</v>
      </c>
      <c r="S201" s="10">
        <f t="shared" si="29"/>
        <v>0</v>
      </c>
      <c r="T201">
        <f>_xlfn.T.TEST(normalized!G201:I201,normalized!$D201:$F201,2,3)</f>
        <v>0.67134025759182936</v>
      </c>
      <c r="U201">
        <f>_xlfn.T.TEST(normalized!J201:L201,normalized!$D201:$F201,2,3)</f>
        <v>0.16354874601009473</v>
      </c>
      <c r="V201">
        <f>_xlfn.T.TEST(normalized!M201:O201,normalized!$D201:$F201,2,3)</f>
        <v>0.16354874601009473</v>
      </c>
    </row>
    <row r="202" spans="1:22" x14ac:dyDescent="0.3">
      <c r="A202" t="s">
        <v>1051</v>
      </c>
      <c r="B202" t="s">
        <v>1504</v>
      </c>
      <c r="C202" t="s">
        <v>831</v>
      </c>
      <c r="D202">
        <f>AVERAGE(normalized!D202:F202)</f>
        <v>7.7914898757062143E-4</v>
      </c>
      <c r="E202">
        <f>AVERAGE(normalized!G202:I202)</f>
        <v>6.9228839402427642E-4</v>
      </c>
      <c r="F202">
        <f>AVERAGE(normalized!J202:L202)</f>
        <v>0</v>
      </c>
      <c r="G202">
        <f>AVERAGE(normalized!M202:O202)</f>
        <v>0</v>
      </c>
      <c r="H202">
        <f>_xlfn.STDEV.S(normalized!D202:F202)</f>
        <v>2.4304128398450699E-4</v>
      </c>
      <c r="I202">
        <f>_xlfn.STDEV.S(normalized!G202:I202)</f>
        <v>2.4013482031872471E-4</v>
      </c>
      <c r="J202">
        <f>_xlfn.STDEV.S(normalized!J202:L202)</f>
        <v>0</v>
      </c>
      <c r="K202">
        <f>_xlfn.STDEV.S(normalized!M202:O202)</f>
        <v>0</v>
      </c>
      <c r="L202" s="9">
        <f t="shared" si="23"/>
        <v>0.31193172019937704</v>
      </c>
      <c r="M202" s="9">
        <f t="shared" si="24"/>
        <v>0.34687107626175795</v>
      </c>
      <c r="N202" s="9" t="e">
        <f t="shared" si="25"/>
        <v>#DIV/0!</v>
      </c>
      <c r="O202" s="9" t="e">
        <f t="shared" si="26"/>
        <v>#DIV/0!</v>
      </c>
      <c r="Q202" s="10">
        <f t="shared" si="27"/>
        <v>0.88851863387877139</v>
      </c>
      <c r="R202" s="10">
        <f t="shared" si="28"/>
        <v>0</v>
      </c>
      <c r="S202" s="10">
        <f t="shared" si="29"/>
        <v>0</v>
      </c>
      <c r="T202">
        <f>_xlfn.T.TEST(normalized!G202:I202,normalized!$D202:$F202,2,3)</f>
        <v>0.68244554111386413</v>
      </c>
      <c r="U202">
        <f>_xlfn.T.TEST(normalized!J202:L202,normalized!$D202:$F202,2,3)</f>
        <v>3.0936594700950323E-2</v>
      </c>
      <c r="V202">
        <f>_xlfn.T.TEST(normalized!M202:O202,normalized!$D202:$F202,2,3)</f>
        <v>3.0936594700950323E-2</v>
      </c>
    </row>
    <row r="203" spans="1:22" x14ac:dyDescent="0.3">
      <c r="A203" t="s">
        <v>1056</v>
      </c>
      <c r="B203" t="s">
        <v>1505</v>
      </c>
      <c r="C203" t="s">
        <v>831</v>
      </c>
      <c r="D203">
        <f>AVERAGE(normalized!D203:F203)</f>
        <v>1.1140260389830509E-3</v>
      </c>
      <c r="E203">
        <f>AVERAGE(normalized!G203:I203)</f>
        <v>1.4188421650326796E-3</v>
      </c>
      <c r="F203">
        <f>AVERAGE(normalized!J203:L203)</f>
        <v>0</v>
      </c>
      <c r="G203">
        <f>AVERAGE(normalized!M203:O203)</f>
        <v>0</v>
      </c>
      <c r="H203">
        <f>_xlfn.STDEV.S(normalized!D203:F203)</f>
        <v>5.4439496472288233E-4</v>
      </c>
      <c r="I203">
        <f>_xlfn.STDEV.S(normalized!G203:I203)</f>
        <v>3.536872664114427E-4</v>
      </c>
      <c r="J203">
        <f>_xlfn.STDEV.S(normalized!J203:L203)</f>
        <v>0</v>
      </c>
      <c r="K203">
        <f>_xlfn.STDEV.S(normalized!M203:O203)</f>
        <v>0</v>
      </c>
      <c r="L203" s="9">
        <f t="shared" si="23"/>
        <v>0.48867346513716892</v>
      </c>
      <c r="M203" s="9">
        <f t="shared" si="24"/>
        <v>0.24927879585767482</v>
      </c>
      <c r="N203" s="9" t="e">
        <f t="shared" si="25"/>
        <v>#DIV/0!</v>
      </c>
      <c r="O203" s="9" t="e">
        <f t="shared" si="26"/>
        <v>#DIV/0!</v>
      </c>
      <c r="Q203" s="10">
        <f t="shared" si="27"/>
        <v>1.2736166977998853</v>
      </c>
      <c r="R203" s="10">
        <f t="shared" si="28"/>
        <v>0</v>
      </c>
      <c r="S203" s="10">
        <f t="shared" si="29"/>
        <v>0</v>
      </c>
      <c r="T203">
        <f>_xlfn.T.TEST(normalized!G203:I203,normalized!$D203:$F203,2,3)</f>
        <v>0.4686880255974249</v>
      </c>
      <c r="U203">
        <f>_xlfn.T.TEST(normalized!J203:L203,normalized!$D203:$F203,2,3)</f>
        <v>7.120344790725841E-2</v>
      </c>
      <c r="V203">
        <f>_xlfn.T.TEST(normalized!M203:O203,normalized!$D203:$F203,2,3)</f>
        <v>7.120344790725841E-2</v>
      </c>
    </row>
    <row r="204" spans="1:22" x14ac:dyDescent="0.3">
      <c r="A204" t="s">
        <v>1066</v>
      </c>
      <c r="B204" t="s">
        <v>1506</v>
      </c>
      <c r="C204" t="s">
        <v>831</v>
      </c>
      <c r="D204">
        <f>AVERAGE(normalized!D204:F204)</f>
        <v>3.9400874788135591E-4</v>
      </c>
      <c r="E204">
        <f>AVERAGE(normalized!G204:I204)</f>
        <v>5.0858679971988797E-4</v>
      </c>
      <c r="F204">
        <f>AVERAGE(normalized!J204:L204)</f>
        <v>0</v>
      </c>
      <c r="G204">
        <f>AVERAGE(normalized!M204:O204)</f>
        <v>0</v>
      </c>
      <c r="H204">
        <f>_xlfn.STDEV.S(normalized!D204:F204)</f>
        <v>1.6871655071463019E-4</v>
      </c>
      <c r="I204">
        <f>_xlfn.STDEV.S(normalized!G204:I204)</f>
        <v>5.0337317870405483E-5</v>
      </c>
      <c r="J204">
        <f>_xlfn.STDEV.S(normalized!J204:L204)</f>
        <v>0</v>
      </c>
      <c r="K204">
        <f>_xlfn.STDEV.S(normalized!M204:O204)</f>
        <v>0</v>
      </c>
      <c r="L204" s="9">
        <f t="shared" si="23"/>
        <v>0.42820508839421556</v>
      </c>
      <c r="M204" s="9">
        <f t="shared" si="24"/>
        <v>9.8974880783633271E-2</v>
      </c>
      <c r="N204" s="9" t="e">
        <f t="shared" si="25"/>
        <v>#DIV/0!</v>
      </c>
      <c r="O204" s="9" t="e">
        <f t="shared" si="26"/>
        <v>#DIV/0!</v>
      </c>
      <c r="Q204" s="10">
        <f t="shared" si="27"/>
        <v>1.290800781593392</v>
      </c>
      <c r="R204" s="10">
        <f t="shared" si="28"/>
        <v>0</v>
      </c>
      <c r="S204" s="10">
        <f t="shared" si="29"/>
        <v>0</v>
      </c>
      <c r="T204">
        <f>_xlfn.T.TEST(normalized!G204:I204,normalized!$D204:$F204,2,3)</f>
        <v>0.36141141382453423</v>
      </c>
      <c r="U204">
        <f>_xlfn.T.TEST(normalized!J204:L204,normalized!$D204:$F204,2,3)</f>
        <v>5.6032200860619552E-2</v>
      </c>
      <c r="V204">
        <f>_xlfn.T.TEST(normalized!M204:O204,normalized!$D204:$F204,2,3)</f>
        <v>5.6032200860619552E-2</v>
      </c>
    </row>
    <row r="205" spans="1:22" x14ac:dyDescent="0.3">
      <c r="A205" t="s">
        <v>280</v>
      </c>
      <c r="B205" t="s">
        <v>1507</v>
      </c>
      <c r="C205" t="s">
        <v>282</v>
      </c>
      <c r="D205">
        <f>AVERAGE(normalized!D205:F205)</f>
        <v>5.5931670536723155E-4</v>
      </c>
      <c r="E205">
        <f>AVERAGE(normalized!G205:I205)</f>
        <v>7.4468166900093372E-4</v>
      </c>
      <c r="F205">
        <f>AVERAGE(normalized!J205:L205)</f>
        <v>5.5937863550694982E-4</v>
      </c>
      <c r="G205">
        <f>AVERAGE(normalized!M205:O205)</f>
        <v>4.3854947155420008E-4</v>
      </c>
      <c r="H205">
        <f>_xlfn.STDEV.S(normalized!D205:F205)</f>
        <v>1.3012273645907435E-4</v>
      </c>
      <c r="I205">
        <f>_xlfn.STDEV.S(normalized!G205:I205)</f>
        <v>7.5905055284647925E-5</v>
      </c>
      <c r="J205">
        <f>_xlfn.STDEV.S(normalized!J205:L205)</f>
        <v>2.8352092245491521E-5</v>
      </c>
      <c r="K205">
        <f>_xlfn.STDEV.S(normalized!M205:O205)</f>
        <v>6.2593728287172907E-5</v>
      </c>
      <c r="L205" s="9">
        <f t="shared" si="23"/>
        <v>0.23264589669932964</v>
      </c>
      <c r="M205" s="9">
        <f t="shared" si="24"/>
        <v>0.10192953371134042</v>
      </c>
      <c r="N205" s="9">
        <f t="shared" si="25"/>
        <v>5.0684975159619353E-2</v>
      </c>
      <c r="O205" s="9">
        <f t="shared" si="26"/>
        <v>0.14272900173689296</v>
      </c>
      <c r="Q205" s="10">
        <f t="shared" si="27"/>
        <v>1.3314132437935977</v>
      </c>
      <c r="R205" s="10">
        <f t="shared" si="28"/>
        <v>1.0001107246379806</v>
      </c>
      <c r="S205" s="10">
        <f t="shared" si="29"/>
        <v>0.78408076738251697</v>
      </c>
      <c r="T205">
        <f>_xlfn.T.TEST(normalized!G205:I205,normalized!$D205:$F205,2,3)</f>
        <v>0.1166769578161394</v>
      </c>
      <c r="U205">
        <f>_xlfn.T.TEST(normalized!J205:L205,normalized!$D205:$F205,2,3)</f>
        <v>0.9994247932829623</v>
      </c>
      <c r="V205">
        <f>_xlfn.T.TEST(normalized!M205:O205,normalized!$D205:$F205,2,3)</f>
        <v>0.24692748092971922</v>
      </c>
    </row>
    <row r="206" spans="1:22" x14ac:dyDescent="0.3">
      <c r="A206" t="s">
        <v>287</v>
      </c>
      <c r="B206" t="s">
        <v>1508</v>
      </c>
      <c r="C206" t="s">
        <v>282</v>
      </c>
      <c r="D206">
        <f>AVERAGE(normalized!D206:F206)</f>
        <v>1.5388629603954804E-2</v>
      </c>
      <c r="E206">
        <f>AVERAGE(normalized!G206:I206)</f>
        <v>1.7507419227357612E-2</v>
      </c>
      <c r="F206">
        <f>AVERAGE(normalized!J206:L206)</f>
        <v>1.3419226480592857E-2</v>
      </c>
      <c r="G206">
        <f>AVERAGE(normalized!M206:O206)</f>
        <v>1.2194437402389138E-2</v>
      </c>
      <c r="H206">
        <f>_xlfn.STDEV.S(normalized!D206:F206)</f>
        <v>2.6995221760489074E-3</v>
      </c>
      <c r="I206">
        <f>_xlfn.STDEV.S(normalized!G206:I206)</f>
        <v>5.631723543981737E-4</v>
      </c>
      <c r="J206">
        <f>_xlfn.STDEV.S(normalized!J206:L206)</f>
        <v>5.7607688424291849E-4</v>
      </c>
      <c r="K206">
        <f>_xlfn.STDEV.S(normalized!M206:O206)</f>
        <v>1.6155757703853572E-3</v>
      </c>
      <c r="L206" s="9">
        <f t="shared" si="23"/>
        <v>0.17542316928306229</v>
      </c>
      <c r="M206" s="9">
        <f t="shared" si="24"/>
        <v>3.2167639735166897E-2</v>
      </c>
      <c r="N206" s="9">
        <f t="shared" si="25"/>
        <v>4.2929216902036188E-2</v>
      </c>
      <c r="O206" s="9">
        <f t="shared" si="26"/>
        <v>0.13248464993299594</v>
      </c>
      <c r="Q206" s="10">
        <f t="shared" si="27"/>
        <v>1.1376854000604635</v>
      </c>
      <c r="R206" s="10">
        <f t="shared" si="28"/>
        <v>0.87202218949659949</v>
      </c>
      <c r="S206" s="10">
        <f t="shared" si="29"/>
        <v>0.79243166651143693</v>
      </c>
      <c r="T206">
        <f>_xlfn.T.TEST(normalized!G206:I206,normalized!$D206:$F206,2,3)</f>
        <v>0.30565109619096748</v>
      </c>
      <c r="U206">
        <f>_xlfn.T.TEST(normalized!J206:L206,normalized!$D206:$F206,2,3)</f>
        <v>0.33300112459182563</v>
      </c>
      <c r="V206">
        <f>_xlfn.T.TEST(normalized!M206:O206,normalized!$D206:$F206,2,3)</f>
        <v>0.16926963229969438</v>
      </c>
    </row>
    <row r="207" spans="1:22" x14ac:dyDescent="0.3">
      <c r="A207" t="s">
        <v>312</v>
      </c>
      <c r="B207" t="s">
        <v>312</v>
      </c>
      <c r="C207" t="s">
        <v>282</v>
      </c>
      <c r="D207">
        <f>AVERAGE(normalized!D207:F207)</f>
        <v>8.8685073283615815E-2</v>
      </c>
      <c r="E207">
        <f>AVERAGE(normalized!G207:I207)</f>
        <v>8.6576261848739497E-2</v>
      </c>
      <c r="F207">
        <f>AVERAGE(normalized!J207:L207)</f>
        <v>6.2386250711106157E-2</v>
      </c>
      <c r="G207">
        <f>AVERAGE(normalized!M207:O207)</f>
        <v>5.0044117725224851E-2</v>
      </c>
      <c r="H207">
        <f>_xlfn.STDEV.S(normalized!D207:F207)</f>
        <v>8.3829072231380742E-3</v>
      </c>
      <c r="I207">
        <f>_xlfn.STDEV.S(normalized!G207:I207)</f>
        <v>9.1901537848850564E-4</v>
      </c>
      <c r="J207">
        <f>_xlfn.STDEV.S(normalized!J207:L207)</f>
        <v>1.0452093101585526E-3</v>
      </c>
      <c r="K207">
        <f>_xlfn.STDEV.S(normalized!M207:O207)</f>
        <v>4.5079957463399758E-3</v>
      </c>
      <c r="L207" s="9">
        <f t="shared" si="23"/>
        <v>9.4524443773412098E-2</v>
      </c>
      <c r="M207" s="9">
        <f t="shared" si="24"/>
        <v>1.0615096550300941E-2</v>
      </c>
      <c r="N207" s="9">
        <f t="shared" si="25"/>
        <v>1.6753840762103719E-2</v>
      </c>
      <c r="O207" s="9">
        <f t="shared" si="26"/>
        <v>9.0080432051811557E-2</v>
      </c>
      <c r="Q207" s="10">
        <f t="shared" si="27"/>
        <v>0.97622134868026422</v>
      </c>
      <c r="R207" s="10">
        <f t="shared" si="28"/>
        <v>0.70345829801137172</v>
      </c>
      <c r="S207" s="10">
        <f t="shared" si="29"/>
        <v>0.56429019983084672</v>
      </c>
      <c r="T207">
        <f>_xlfn.T.TEST(normalized!G207:I207,normalized!$D207:$F207,2,3)</f>
        <v>0.70628569820621423</v>
      </c>
      <c r="U207">
        <f>_xlfn.T.TEST(normalized!J207:L207,normalized!$D207:$F207,2,3)</f>
        <v>3.0599675419576873E-2</v>
      </c>
      <c r="V207">
        <f>_xlfn.T.TEST(normalized!M207:O207,normalized!$D207:$F207,2,3)</f>
        <v>5.4923113248676611E-3</v>
      </c>
    </row>
    <row r="208" spans="1:22" x14ac:dyDescent="0.3">
      <c r="A208" t="s">
        <v>616</v>
      </c>
      <c r="B208" t="s">
        <v>1509</v>
      </c>
      <c r="C208" t="s">
        <v>282</v>
      </c>
      <c r="D208">
        <f>AVERAGE(normalized!D208:F208)</f>
        <v>1.4419025155367233E-4</v>
      </c>
      <c r="E208">
        <f>AVERAGE(normalized!G208:I208)</f>
        <v>1.0921223389355743E-4</v>
      </c>
      <c r="F208">
        <f>AVERAGE(normalized!J208:L208)</f>
        <v>1.5552620708254286E-4</v>
      </c>
      <c r="G208">
        <f>AVERAGE(normalized!M208:O208)</f>
        <v>5.6792079007160759E-5</v>
      </c>
      <c r="H208">
        <f>_xlfn.STDEV.S(normalized!D208:F208)</f>
        <v>7.8107813962718481E-6</v>
      </c>
      <c r="I208">
        <f>_xlfn.STDEV.S(normalized!G208:I208)</f>
        <v>1.1196867358118833E-5</v>
      </c>
      <c r="J208">
        <f>_xlfn.STDEV.S(normalized!J208:L208)</f>
        <v>2.9000276059860847E-6</v>
      </c>
      <c r="K208">
        <f>_xlfn.STDEV.S(normalized!M208:O208)</f>
        <v>5.3984956931294449E-5</v>
      </c>
      <c r="L208" s="9">
        <f t="shared" si="23"/>
        <v>5.4169968580465508E-2</v>
      </c>
      <c r="M208" s="9">
        <f t="shared" si="24"/>
        <v>0.10252392940732027</v>
      </c>
      <c r="N208" s="9">
        <f t="shared" si="25"/>
        <v>1.8646552631782148E-2</v>
      </c>
      <c r="O208" s="9">
        <f t="shared" si="26"/>
        <v>0.95057194374743059</v>
      </c>
      <c r="Q208" s="10">
        <f t="shared" si="27"/>
        <v>0.75741759735334857</v>
      </c>
      <c r="R208" s="10">
        <f t="shared" si="28"/>
        <v>1.078618043915756</v>
      </c>
      <c r="S208" s="10">
        <f t="shared" si="29"/>
        <v>0.39386906115508707</v>
      </c>
      <c r="T208">
        <f>_xlfn.T.TEST(normalized!G208:I208,normalized!$D208:$F208,2,3)</f>
        <v>1.4598604520813664E-2</v>
      </c>
      <c r="U208">
        <f>_xlfn.T.TEST(normalized!J208:L208,normalized!$D208:$F208,2,3)</f>
        <v>0.11536355731845434</v>
      </c>
      <c r="V208">
        <f>_xlfn.T.TEST(normalized!M208:O208,normalized!$D208:$F208,2,3)</f>
        <v>0.10421911833381339</v>
      </c>
    </row>
    <row r="209" spans="1:22" x14ac:dyDescent="0.3">
      <c r="A209" t="s">
        <v>633</v>
      </c>
      <c r="B209" t="s">
        <v>1510</v>
      </c>
      <c r="C209" t="s">
        <v>282</v>
      </c>
      <c r="D209">
        <f>AVERAGE(normalized!D209:F209)</f>
        <v>9.4867461129943505E-4</v>
      </c>
      <c r="E209">
        <f>AVERAGE(normalized!G209:I209)</f>
        <v>4.6581709850606907E-4</v>
      </c>
      <c r="F209">
        <f>AVERAGE(normalized!J209:L209)</f>
        <v>7.123885161832963E-4</v>
      </c>
      <c r="G209">
        <f>AVERAGE(normalized!M209:O209)</f>
        <v>3.3428032598370076E-4</v>
      </c>
      <c r="H209">
        <f>_xlfn.STDEV.S(normalized!D209:F209)</f>
        <v>1.1755325644854192E-4</v>
      </c>
      <c r="I209">
        <f>_xlfn.STDEV.S(normalized!G209:I209)</f>
        <v>4.8810903865943512E-5</v>
      </c>
      <c r="J209">
        <f>_xlfn.STDEV.S(normalized!J209:L209)</f>
        <v>6.9368214135631079E-5</v>
      </c>
      <c r="K209">
        <f>_xlfn.STDEV.S(normalized!M209:O209)</f>
        <v>1.1940907947041051E-4</v>
      </c>
      <c r="L209" s="9">
        <f t="shared" si="23"/>
        <v>0.12391314687712031</v>
      </c>
      <c r="M209" s="9">
        <f t="shared" si="24"/>
        <v>0.10478555643939627</v>
      </c>
      <c r="N209" s="9">
        <f t="shared" si="25"/>
        <v>9.7374133018425527E-2</v>
      </c>
      <c r="O209" s="9">
        <f t="shared" si="26"/>
        <v>0.35721240584237318</v>
      </c>
      <c r="Q209" s="10">
        <f t="shared" si="27"/>
        <v>0.49101883085921527</v>
      </c>
      <c r="R209" s="10">
        <f t="shared" si="28"/>
        <v>0.75093030602717525</v>
      </c>
      <c r="S209" s="10">
        <f t="shared" si="29"/>
        <v>0.35236562884909983</v>
      </c>
      <c r="T209">
        <f>_xlfn.T.TEST(normalized!G209:I209,normalized!$D209:$F209,2,3)</f>
        <v>1.0185243455463934E-2</v>
      </c>
      <c r="U209">
        <f>_xlfn.T.TEST(normalized!J209:L209,normalized!$D209:$F209,2,3)</f>
        <v>5.2310785595915857E-2</v>
      </c>
      <c r="V209">
        <f>_xlfn.T.TEST(normalized!M209:O209,normalized!$D209:$F209,2,3)</f>
        <v>3.152187663483979E-3</v>
      </c>
    </row>
    <row r="210" spans="1:22" x14ac:dyDescent="0.3">
      <c r="A210" t="s">
        <v>291</v>
      </c>
      <c r="B210" t="s">
        <v>291</v>
      </c>
      <c r="C210" t="s">
        <v>293</v>
      </c>
      <c r="D210">
        <f>AVERAGE(normalized!D210:F210)</f>
        <v>1.6348869675141245E-3</v>
      </c>
      <c r="E210">
        <f>AVERAGE(normalized!G210:I210)</f>
        <v>2.639979658029879E-3</v>
      </c>
      <c r="F210">
        <f>AVERAGE(normalized!J210:L210)</f>
        <v>3.5620667197774716E-3</v>
      </c>
      <c r="G210">
        <f>AVERAGE(normalized!M210:O210)</f>
        <v>5.061910265505243E-3</v>
      </c>
      <c r="H210">
        <f>_xlfn.STDEV.S(normalized!D210:F210)</f>
        <v>4.0412464338993926E-4</v>
      </c>
      <c r="I210">
        <f>_xlfn.STDEV.S(normalized!G210:I210)</f>
        <v>1.8169605813819385E-4</v>
      </c>
      <c r="J210">
        <f>_xlfn.STDEV.S(normalized!J210:L210)</f>
        <v>3.9867800582008971E-4</v>
      </c>
      <c r="K210">
        <f>_xlfn.STDEV.S(normalized!M210:O210)</f>
        <v>3.1864089160084944E-4</v>
      </c>
      <c r="L210" s="9">
        <f t="shared" si="23"/>
        <v>0.24718812457378517</v>
      </c>
      <c r="M210" s="9">
        <f t="shared" si="24"/>
        <v>6.8824794761406238E-2</v>
      </c>
      <c r="N210" s="9">
        <f t="shared" si="25"/>
        <v>0.11192322805368335</v>
      </c>
      <c r="O210" s="9">
        <f t="shared" si="26"/>
        <v>6.2948743633851251E-2</v>
      </c>
      <c r="Q210" s="10">
        <f t="shared" si="27"/>
        <v>1.6147780919949568</v>
      </c>
      <c r="R210" s="10">
        <f t="shared" si="28"/>
        <v>2.1787847053387788</v>
      </c>
      <c r="S210" s="10">
        <f t="shared" si="29"/>
        <v>3.0961836298701249</v>
      </c>
      <c r="T210">
        <f>_xlfn.T.TEST(normalized!G210:I210,normalized!$D210:$F210,2,3)</f>
        <v>3.374254288990066E-2</v>
      </c>
      <c r="U210">
        <f>_xlfn.T.TEST(normalized!J210:L210,normalized!$D210:$F210,2,3)</f>
        <v>4.1827668336050419E-3</v>
      </c>
      <c r="V210">
        <f>_xlfn.T.TEST(normalized!M210:O210,normalized!$D210:$F210,2,3)</f>
        <v>4.3110041215372111E-4</v>
      </c>
    </row>
    <row r="211" spans="1:22" x14ac:dyDescent="0.3">
      <c r="A211" t="s">
        <v>291</v>
      </c>
      <c r="B211" t="s">
        <v>291</v>
      </c>
      <c r="C211" t="s">
        <v>293</v>
      </c>
      <c r="D211">
        <f>AVERAGE(normalized!D211:F211)</f>
        <v>4.9224070564971749E-4</v>
      </c>
      <c r="E211">
        <f>AVERAGE(normalized!G211:I211)</f>
        <v>6.9335794117647055E-4</v>
      </c>
      <c r="F211">
        <f>AVERAGE(normalized!J211:L211)</f>
        <v>9.3382318358979438E-4</v>
      </c>
      <c r="G211">
        <f>AVERAGE(normalized!M211:O211)</f>
        <v>1.1138839034900106E-3</v>
      </c>
      <c r="H211">
        <f>_xlfn.STDEV.S(normalized!D211:F211)</f>
        <v>1.3197525103460258E-4</v>
      </c>
      <c r="I211">
        <f>_xlfn.STDEV.S(normalized!G211:I211)</f>
        <v>2.01966177083669E-5</v>
      </c>
      <c r="J211">
        <f>_xlfn.STDEV.S(normalized!J211:L211)</f>
        <v>1.0621052862191252E-4</v>
      </c>
      <c r="K211">
        <f>_xlfn.STDEV.S(normalized!M211:O211)</f>
        <v>2.0674322512239353E-5</v>
      </c>
      <c r="L211" s="9">
        <f t="shared" si="23"/>
        <v>0.26811120965789703</v>
      </c>
      <c r="M211" s="9">
        <f t="shared" si="24"/>
        <v>2.9128703241067432E-2</v>
      </c>
      <c r="N211" s="9">
        <f t="shared" si="25"/>
        <v>0.11373730111691915</v>
      </c>
      <c r="O211" s="9">
        <f t="shared" si="26"/>
        <v>1.8560572109411724E-2</v>
      </c>
      <c r="Q211" s="10">
        <f t="shared" si="27"/>
        <v>1.4085749780918559</v>
      </c>
      <c r="R211" s="10">
        <f t="shared" si="28"/>
        <v>1.8970864718658813</v>
      </c>
      <c r="S211" s="10">
        <f t="shared" si="29"/>
        <v>2.2628845820862682</v>
      </c>
      <c r="T211">
        <f>_xlfn.T.TEST(normalized!G211:I211,normalized!$D211:$F211,2,3)</f>
        <v>0.11536576128400249</v>
      </c>
      <c r="U211">
        <f>_xlfn.T.TEST(normalized!J211:L211,normalized!$D211:$F211,2,3)</f>
        <v>1.185805395654068E-2</v>
      </c>
      <c r="V211">
        <f>_xlfn.T.TEST(normalized!M211:O211,normalized!$D211:$F211,2,3)</f>
        <v>1.3059796540401118E-2</v>
      </c>
    </row>
    <row r="212" spans="1:22" x14ac:dyDescent="0.3">
      <c r="A212" t="s">
        <v>300</v>
      </c>
      <c r="B212" t="s">
        <v>300</v>
      </c>
      <c r="C212" t="s">
        <v>293</v>
      </c>
      <c r="D212">
        <f>AVERAGE(normalized!D212:F212)</f>
        <v>1.2122900984180791E-2</v>
      </c>
      <c r="E212">
        <f>AVERAGE(normalized!G212:I212)</f>
        <v>2.0026651371381887E-2</v>
      </c>
      <c r="F212">
        <f>AVERAGE(normalized!J212:L212)</f>
        <v>2.3801811425642805E-2</v>
      </c>
      <c r="G212">
        <f>AVERAGE(normalized!M212:O212)</f>
        <v>3.3284560737935322E-2</v>
      </c>
      <c r="H212">
        <f>_xlfn.STDEV.S(normalized!D212:F212)</f>
        <v>2.5874549619387872E-3</v>
      </c>
      <c r="I212">
        <f>_xlfn.STDEV.S(normalized!G212:I212)</f>
        <v>8.3154714286243453E-4</v>
      </c>
      <c r="J212">
        <f>_xlfn.STDEV.S(normalized!J212:L212)</f>
        <v>2.0121522655246501E-3</v>
      </c>
      <c r="K212">
        <f>_xlfn.STDEV.S(normalized!M212:O212)</f>
        <v>1.4650631446268942E-3</v>
      </c>
      <c r="L212" s="9">
        <f t="shared" si="23"/>
        <v>0.21343529616509815</v>
      </c>
      <c r="M212" s="9">
        <f t="shared" si="24"/>
        <v>4.1522026196087712E-2</v>
      </c>
      <c r="N212" s="9">
        <f t="shared" si="25"/>
        <v>8.45377786396906E-2</v>
      </c>
      <c r="O212" s="9">
        <f t="shared" si="26"/>
        <v>4.4016298011621997E-2</v>
      </c>
      <c r="Q212" s="10">
        <f t="shared" si="27"/>
        <v>1.6519685673845494</v>
      </c>
      <c r="R212" s="10">
        <f t="shared" si="28"/>
        <v>1.9633758831076702</v>
      </c>
      <c r="S212" s="10">
        <f t="shared" si="29"/>
        <v>2.7455937140267368</v>
      </c>
      <c r="T212">
        <f>_xlfn.T.TEST(normalized!G212:I212,normalized!$D212:$F212,2,3)</f>
        <v>2.5044962034927766E-2</v>
      </c>
      <c r="U212">
        <f>_xlfn.T.TEST(normalized!J212:L212,normalized!$D212:$F212,2,3)</f>
        <v>4.2409570091034568E-3</v>
      </c>
      <c r="V212">
        <f>_xlfn.T.TEST(normalized!M212:O212,normalized!$D212:$F212,2,3)</f>
        <v>8.8570760012584096E-4</v>
      </c>
    </row>
    <row r="213" spans="1:22" x14ac:dyDescent="0.3">
      <c r="A213" t="s">
        <v>306</v>
      </c>
      <c r="B213" t="s">
        <v>306</v>
      </c>
      <c r="C213" t="s">
        <v>293</v>
      </c>
      <c r="D213">
        <f>AVERAGE(normalized!D213:F213)</f>
        <v>2.0455249463700569E-2</v>
      </c>
      <c r="E213">
        <f>AVERAGE(normalized!G213:I213)</f>
        <v>2.4946437232726427E-2</v>
      </c>
      <c r="F213">
        <f>AVERAGE(normalized!J213:L213)</f>
        <v>3.2936748209421898E-2</v>
      </c>
      <c r="G213">
        <f>AVERAGE(normalized!M213:O213)</f>
        <v>3.798049395164501E-2</v>
      </c>
      <c r="H213">
        <f>_xlfn.STDEV.S(normalized!D213:F213)</f>
        <v>3.5138905734631931E-3</v>
      </c>
      <c r="I213">
        <f>_xlfn.STDEV.S(normalized!G213:I213)</f>
        <v>1.2199575915843432E-3</v>
      </c>
      <c r="J213">
        <f>_xlfn.STDEV.S(normalized!J213:L213)</f>
        <v>8.9119780864258945E-4</v>
      </c>
      <c r="K213">
        <f>_xlfn.STDEV.S(normalized!M213:O213)</f>
        <v>2.895796842249926E-3</v>
      </c>
      <c r="L213" s="9">
        <f t="shared" si="23"/>
        <v>0.17178429330323569</v>
      </c>
      <c r="M213" s="9">
        <f t="shared" si="24"/>
        <v>4.8903079033022004E-2</v>
      </c>
      <c r="N213" s="9">
        <f t="shared" si="25"/>
        <v>2.7057856561190613E-2</v>
      </c>
      <c r="O213" s="9">
        <f t="shared" si="26"/>
        <v>7.6244317568294903E-2</v>
      </c>
      <c r="Q213" s="10">
        <f t="shared" si="27"/>
        <v>1.2195616228976243</v>
      </c>
      <c r="R213" s="10">
        <f t="shared" si="28"/>
        <v>1.6101856038407509</v>
      </c>
      <c r="S213" s="10">
        <f t="shared" si="29"/>
        <v>1.8567602423546263</v>
      </c>
      <c r="T213">
        <f>_xlfn.T.TEST(normalized!G213:I213,normalized!$D213:$F213,2,3)</f>
        <v>0.14663098811407538</v>
      </c>
      <c r="U213">
        <f>_xlfn.T.TEST(normalized!J213:L213,normalized!$D213:$F213,2,3)</f>
        <v>2.0150391195404051E-2</v>
      </c>
      <c r="V213">
        <f>_xlfn.T.TEST(normalized!M213:O213,normalized!$D213:$F213,2,3)</f>
        <v>2.9857468704306582E-3</v>
      </c>
    </row>
    <row r="214" spans="1:22" x14ac:dyDescent="0.3">
      <c r="A214" t="s">
        <v>318</v>
      </c>
      <c r="B214" t="s">
        <v>318</v>
      </c>
      <c r="C214" t="s">
        <v>293</v>
      </c>
      <c r="D214">
        <f>AVERAGE(normalized!D214:F214)</f>
        <v>4.8831192035310731E-3</v>
      </c>
      <c r="E214">
        <f>AVERAGE(normalized!G214:I214)</f>
        <v>7.2757193720821662E-3</v>
      </c>
      <c r="F214">
        <f>AVERAGE(normalized!J214:L214)</f>
        <v>9.57253409424378E-3</v>
      </c>
      <c r="G214">
        <f>AVERAGE(normalized!M214:O214)</f>
        <v>1.3409111761217495E-2</v>
      </c>
      <c r="H214">
        <f>_xlfn.STDEV.S(normalized!D214:F214)</f>
        <v>7.0772951957097699E-4</v>
      </c>
      <c r="I214">
        <f>_xlfn.STDEV.S(normalized!G214:I214)</f>
        <v>3.8143958012914483E-4</v>
      </c>
      <c r="J214">
        <f>_xlfn.STDEV.S(normalized!J214:L214)</f>
        <v>1.1397152339647995E-3</v>
      </c>
      <c r="K214">
        <f>_xlfn.STDEV.S(normalized!M214:O214)</f>
        <v>6.8051445138146011E-4</v>
      </c>
      <c r="L214" s="9">
        <f t="shared" si="23"/>
        <v>0.14493390189189009</v>
      </c>
      <c r="M214" s="9">
        <f t="shared" si="24"/>
        <v>5.2426373341552396E-2</v>
      </c>
      <c r="N214" s="9">
        <f t="shared" si="25"/>
        <v>0.11906097411030801</v>
      </c>
      <c r="O214" s="9">
        <f t="shared" si="26"/>
        <v>5.0750151352282565E-2</v>
      </c>
      <c r="Q214" s="10">
        <f t="shared" si="27"/>
        <v>1.4899737378561146</v>
      </c>
      <c r="R214" s="10">
        <f t="shared" si="28"/>
        <v>1.9603318484057701</v>
      </c>
      <c r="S214" s="10">
        <f t="shared" si="29"/>
        <v>2.7460136036656899</v>
      </c>
      <c r="T214">
        <f>_xlfn.T.TEST(normalized!G214:I214,normalized!$D214:$F214,2,3)</f>
        <v>1.3356200227958758E-2</v>
      </c>
      <c r="U214">
        <f>_xlfn.T.TEST(normalized!J214:L214,normalized!$D214:$F214,2,3)</f>
        <v>6.5761256924901342E-3</v>
      </c>
      <c r="V214">
        <f>_xlfn.T.TEST(normalized!M214:O214,normalized!$D214:$F214,2,3)</f>
        <v>1.1501471933058816E-4</v>
      </c>
    </row>
    <row r="215" spans="1:22" x14ac:dyDescent="0.3">
      <c r="A215" t="s">
        <v>324</v>
      </c>
      <c r="B215" t="s">
        <v>1511</v>
      </c>
      <c r="C215" t="s">
        <v>293</v>
      </c>
      <c r="D215">
        <f>AVERAGE(normalized!D215:F215)</f>
        <v>6.4730535041666662E-2</v>
      </c>
      <c r="E215">
        <f>AVERAGE(normalized!G215:I215)</f>
        <v>8.983716414682541E-2</v>
      </c>
      <c r="F215">
        <f>AVERAGE(normalized!J215:L215)</f>
        <v>0.11654892267500734</v>
      </c>
      <c r="G215">
        <f>AVERAGE(normalized!M215:O215)</f>
        <v>0.1446830110312077</v>
      </c>
      <c r="H215">
        <f>_xlfn.STDEV.S(normalized!D215:F215)</f>
        <v>1.1073204614627173E-2</v>
      </c>
      <c r="I215">
        <f>_xlfn.STDEV.S(normalized!G215:I215)</f>
        <v>2.8888059758908936E-3</v>
      </c>
      <c r="J215">
        <f>_xlfn.STDEV.S(normalized!J215:L215)</f>
        <v>5.0299692176757806E-3</v>
      </c>
      <c r="K215">
        <f>_xlfn.STDEV.S(normalized!M215:O215)</f>
        <v>6.5615401500987106E-3</v>
      </c>
      <c r="L215" s="9">
        <f t="shared" si="23"/>
        <v>0.17106616850145634</v>
      </c>
      <c r="M215" s="9">
        <f t="shared" si="24"/>
        <v>3.2156023660426018E-2</v>
      </c>
      <c r="N215" s="9">
        <f t="shared" si="25"/>
        <v>4.3157577970082801E-2</v>
      </c>
      <c r="O215" s="9">
        <f t="shared" si="26"/>
        <v>4.5351144569996581E-2</v>
      </c>
      <c r="Q215" s="10">
        <f t="shared" si="27"/>
        <v>1.3878637661344488</v>
      </c>
      <c r="R215" s="10">
        <f t="shared" si="28"/>
        <v>1.8005246302998343</v>
      </c>
      <c r="S215" s="10">
        <f t="shared" si="29"/>
        <v>2.2351585837823849</v>
      </c>
      <c r="T215">
        <f>_xlfn.T.TEST(normalized!G215:I215,normalized!$D215:$F215,2,3)</f>
        <v>5.1246956763116532E-2</v>
      </c>
      <c r="U215">
        <f>_xlfn.T.TEST(normalized!J215:L215,normalized!$D215:$F215,2,3)</f>
        <v>6.5452044254231305E-3</v>
      </c>
      <c r="V215">
        <f>_xlfn.T.TEST(normalized!M215:O215,normalized!$D215:$F215,2,3)</f>
        <v>1.1900709998165704E-3</v>
      </c>
    </row>
    <row r="216" spans="1:22" x14ac:dyDescent="0.3">
      <c r="A216" t="s">
        <v>324</v>
      </c>
      <c r="B216" t="s">
        <v>1511</v>
      </c>
      <c r="C216" t="s">
        <v>293</v>
      </c>
      <c r="D216">
        <f>AVERAGE(normalized!D216:F216)</f>
        <v>1.3307390135451978E-2</v>
      </c>
      <c r="E216">
        <f>AVERAGE(normalized!G216:I216)</f>
        <v>1.6897351182306255E-2</v>
      </c>
      <c r="F216">
        <f>AVERAGE(normalized!J216:L216)</f>
        <v>2.2400384997747439E-2</v>
      </c>
      <c r="G216">
        <f>AVERAGE(normalized!M216:O216)</f>
        <v>2.4488588293548285E-2</v>
      </c>
      <c r="H216">
        <f>_xlfn.STDEV.S(normalized!D216:F216)</f>
        <v>2.2232660164532127E-3</v>
      </c>
      <c r="I216">
        <f>_xlfn.STDEV.S(normalized!G216:I216)</f>
        <v>5.867573287416302E-4</v>
      </c>
      <c r="J216">
        <f>_xlfn.STDEV.S(normalized!J216:L216)</f>
        <v>9.3945078257788681E-4</v>
      </c>
      <c r="K216">
        <f>_xlfn.STDEV.S(normalized!M216:O216)</f>
        <v>1.6167468910806147E-3</v>
      </c>
      <c r="L216" s="9">
        <f t="shared" si="23"/>
        <v>0.1670700260399107</v>
      </c>
      <c r="M216" s="9">
        <f t="shared" si="24"/>
        <v>3.4724811150048308E-2</v>
      </c>
      <c r="N216" s="9">
        <f t="shared" si="25"/>
        <v>4.1939046256229837E-2</v>
      </c>
      <c r="O216" s="9">
        <f t="shared" si="26"/>
        <v>6.6020420274963729E-2</v>
      </c>
      <c r="Q216" s="10">
        <f t="shared" si="27"/>
        <v>1.2697719846125444</v>
      </c>
      <c r="R216" s="10">
        <f t="shared" si="28"/>
        <v>1.6833041467741279</v>
      </c>
      <c r="S216" s="10">
        <f t="shared" si="29"/>
        <v>1.8402247205715174</v>
      </c>
      <c r="T216">
        <f>_xlfn.T.TEST(normalized!G216:I216,normalized!$D216:$F216,2,3)</f>
        <v>9.9125903580564598E-2</v>
      </c>
      <c r="U216">
        <f>_xlfn.T.TEST(normalized!J216:L216,normalized!$D216:$F216,2,3)</f>
        <v>1.0116640904529822E-2</v>
      </c>
      <c r="V216">
        <f>_xlfn.T.TEST(normalized!M216:O216,normalized!$D216:$F216,2,3)</f>
        <v>2.9865047783957043E-3</v>
      </c>
    </row>
    <row r="217" spans="1:22" x14ac:dyDescent="0.3">
      <c r="A217" t="s">
        <v>331</v>
      </c>
      <c r="B217" t="s">
        <v>1512</v>
      </c>
      <c r="C217" t="s">
        <v>293</v>
      </c>
      <c r="D217">
        <f>AVERAGE(normalized!D217:F217)</f>
        <v>9.6949833855932213E-4</v>
      </c>
      <c r="E217">
        <f>AVERAGE(normalized!G217:I217)</f>
        <v>1.3237759862278244E-3</v>
      </c>
      <c r="F217">
        <f>AVERAGE(normalized!J217:L217)</f>
        <v>1.5683929710845763E-3</v>
      </c>
      <c r="G217">
        <f>AVERAGE(normalized!M217:O217)</f>
        <v>1.6997981246308054E-3</v>
      </c>
      <c r="H217">
        <f>_xlfn.STDEV.S(normalized!D217:F217)</f>
        <v>2.1075929258719108E-4</v>
      </c>
      <c r="I217">
        <f>_xlfn.STDEV.S(normalized!G217:I217)</f>
        <v>5.6223059530585058E-5</v>
      </c>
      <c r="J217">
        <f>_xlfn.STDEV.S(normalized!J217:L217)</f>
        <v>9.6115022256062347E-5</v>
      </c>
      <c r="K217">
        <f>_xlfn.STDEV.S(normalized!M217:O217)</f>
        <v>1.2222433218330507E-4</v>
      </c>
      <c r="L217" s="9">
        <f t="shared" si="23"/>
        <v>0.21739005030207698</v>
      </c>
      <c r="M217" s="9">
        <f t="shared" si="24"/>
        <v>4.247173246494363E-2</v>
      </c>
      <c r="N217" s="9">
        <f t="shared" si="25"/>
        <v>6.1282487251646388E-2</v>
      </c>
      <c r="O217" s="9">
        <f t="shared" si="26"/>
        <v>7.1905204748859267E-2</v>
      </c>
      <c r="Q217" s="10">
        <f t="shared" si="27"/>
        <v>1.3654236769450889</v>
      </c>
      <c r="R217" s="10">
        <f t="shared" si="28"/>
        <v>1.6177366259494717</v>
      </c>
      <c r="S217" s="10">
        <f t="shared" si="29"/>
        <v>1.7532759541978291</v>
      </c>
      <c r="T217">
        <f>_xlfn.T.TEST(normalized!G217:I217,normalized!$D217:$F217,2,3)</f>
        <v>9.1806104254466003E-2</v>
      </c>
      <c r="U217">
        <f>_xlfn.T.TEST(normalized!J217:L217,normalized!$D217:$F217,2,3)</f>
        <v>2.4040238649993596E-2</v>
      </c>
      <c r="V217">
        <f>_xlfn.T.TEST(normalized!M217:O217,normalized!$D217:$F217,2,3)</f>
        <v>1.1723412033792379E-2</v>
      </c>
    </row>
    <row r="218" spans="1:22" x14ac:dyDescent="0.3">
      <c r="A218" t="s">
        <v>337</v>
      </c>
      <c r="B218" t="s">
        <v>337</v>
      </c>
      <c r="C218" t="s">
        <v>293</v>
      </c>
      <c r="D218">
        <f>AVERAGE(normalized!D218:F218)</f>
        <v>0.30255954117485878</v>
      </c>
      <c r="E218">
        <f>AVERAGE(normalized!G218:I218)</f>
        <v>0.41293562086017738</v>
      </c>
      <c r="F218">
        <f>AVERAGE(normalized!J218:L218)</f>
        <v>0.47123524515544729</v>
      </c>
      <c r="G218">
        <f>AVERAGE(normalized!M218:O218)</f>
        <v>0.56084614621393936</v>
      </c>
      <c r="H218">
        <f>_xlfn.STDEV.S(normalized!D218:F218)</f>
        <v>4.3054779433168239E-2</v>
      </c>
      <c r="I218">
        <f>_xlfn.STDEV.S(normalized!G218:I218)</f>
        <v>9.5308944143841987E-3</v>
      </c>
      <c r="J218">
        <f>_xlfn.STDEV.S(normalized!J218:L218)</f>
        <v>3.2588122806493855E-2</v>
      </c>
      <c r="K218">
        <f>_xlfn.STDEV.S(normalized!M218:O218)</f>
        <v>2.5266795095225461E-2</v>
      </c>
      <c r="L218" s="9">
        <f t="shared" si="23"/>
        <v>0.14230184004769333</v>
      </c>
      <c r="M218" s="9">
        <f t="shared" si="24"/>
        <v>2.3080824062914687E-2</v>
      </c>
      <c r="N218" s="9">
        <f t="shared" si="25"/>
        <v>6.9154680473324834E-2</v>
      </c>
      <c r="O218" s="9">
        <f t="shared" si="26"/>
        <v>4.5051205693026612E-2</v>
      </c>
      <c r="Q218" s="10">
        <f t="shared" si="27"/>
        <v>1.3648077970264001</v>
      </c>
      <c r="R218" s="10">
        <f t="shared" si="28"/>
        <v>1.5574959008914726</v>
      </c>
      <c r="S218" s="10">
        <f t="shared" si="29"/>
        <v>1.853671988118889</v>
      </c>
      <c r="T218">
        <f>_xlfn.T.TEST(normalized!G218:I218,normalized!$D218:$F218,2,3)</f>
        <v>4.1607456325016459E-2</v>
      </c>
      <c r="U218">
        <f>_xlfn.T.TEST(normalized!J218:L218,normalized!$D218:$F218,2,3)</f>
        <v>6.9130358751734733E-3</v>
      </c>
      <c r="V218">
        <f>_xlfn.T.TEST(normalized!M218:O218,normalized!$D218:$F218,2,3)</f>
        <v>2.1735276107389266E-3</v>
      </c>
    </row>
    <row r="219" spans="1:22" x14ac:dyDescent="0.3">
      <c r="A219" t="s">
        <v>351</v>
      </c>
      <c r="B219" t="s">
        <v>1513</v>
      </c>
      <c r="C219" t="s">
        <v>293</v>
      </c>
      <c r="D219">
        <f>AVERAGE(normalized!D219:F219)</f>
        <v>0.10896897451002825</v>
      </c>
      <c r="E219">
        <f>AVERAGE(normalized!G219:I219)</f>
        <v>0.12282206369747899</v>
      </c>
      <c r="F219">
        <f>AVERAGE(normalized!J219:L219)</f>
        <v>0.13828318095729641</v>
      </c>
      <c r="G219">
        <f>AVERAGE(normalized!M219:O219)</f>
        <v>0.13253660483174914</v>
      </c>
      <c r="H219">
        <f>_xlfn.STDEV.S(normalized!D219:F219)</f>
        <v>1.1869173016659967E-2</v>
      </c>
      <c r="I219">
        <f>_xlfn.STDEV.S(normalized!G219:I219)</f>
        <v>1.4630453644935357E-3</v>
      </c>
      <c r="J219">
        <f>_xlfn.STDEV.S(normalized!J219:L219)</f>
        <v>6.1360077184157763E-3</v>
      </c>
      <c r="K219">
        <f>_xlfn.STDEV.S(normalized!M219:O219)</f>
        <v>9.0838361001390339E-3</v>
      </c>
      <c r="L219" s="9">
        <f t="shared" si="23"/>
        <v>0.10892249899596572</v>
      </c>
      <c r="M219" s="9">
        <f t="shared" si="24"/>
        <v>1.1911909965111307E-2</v>
      </c>
      <c r="N219" s="9">
        <f t="shared" si="25"/>
        <v>4.4372769529438673E-2</v>
      </c>
      <c r="O219" s="9">
        <f t="shared" si="26"/>
        <v>6.8538318992482597E-2</v>
      </c>
      <c r="Q219" s="10">
        <f t="shared" si="27"/>
        <v>1.1271287469643561</v>
      </c>
      <c r="R219" s="10">
        <f t="shared" si="28"/>
        <v>1.269014245376517</v>
      </c>
      <c r="S219" s="10">
        <f t="shared" si="29"/>
        <v>1.216278352876965</v>
      </c>
      <c r="T219">
        <f>_xlfn.T.TEST(normalized!G219:I219,normalized!$D219:$F219,2,3)</f>
        <v>0.17886707182685169</v>
      </c>
      <c r="U219">
        <f>_xlfn.T.TEST(normalized!J219:L219,normalized!$D219:$F219,2,3)</f>
        <v>3.204586541181853E-2</v>
      </c>
      <c r="V219">
        <f>_xlfn.T.TEST(normalized!M219:O219,normalized!$D219:$F219,2,3)</f>
        <v>5.6299639115910877E-2</v>
      </c>
    </row>
    <row r="220" spans="1:22" x14ac:dyDescent="0.3">
      <c r="A220" t="s">
        <v>351</v>
      </c>
      <c r="B220" t="s">
        <v>1513</v>
      </c>
      <c r="C220" t="s">
        <v>293</v>
      </c>
      <c r="D220">
        <f>AVERAGE(normalized!D220:F220)</f>
        <v>0.56503518731016944</v>
      </c>
      <c r="E220">
        <f>AVERAGE(normalized!G220:I220)</f>
        <v>0.64351049391806725</v>
      </c>
      <c r="F220">
        <f>AVERAGE(normalized!J220:L220)</f>
        <v>0.74997679696700104</v>
      </c>
      <c r="G220">
        <f>AVERAGE(normalized!M220:O220)</f>
        <v>0.75055639284827436</v>
      </c>
      <c r="H220">
        <f>_xlfn.STDEV.S(normalized!D220:F220)</f>
        <v>6.9376178538765848E-2</v>
      </c>
      <c r="I220">
        <f>_xlfn.STDEV.S(normalized!G220:I220)</f>
        <v>8.4017735003048474E-3</v>
      </c>
      <c r="J220">
        <f>_xlfn.STDEV.S(normalized!J220:L220)</f>
        <v>1.8058391791296747E-2</v>
      </c>
      <c r="K220">
        <f>_xlfn.STDEV.S(normalized!M220:O220)</f>
        <v>2.7782725803971293E-2</v>
      </c>
      <c r="L220" s="9">
        <f t="shared" si="23"/>
        <v>0.12278204985609614</v>
      </c>
      <c r="M220" s="9">
        <f t="shared" si="24"/>
        <v>1.3056156161727759E-2</v>
      </c>
      <c r="N220" s="9">
        <f t="shared" si="25"/>
        <v>2.4078600650482944E-2</v>
      </c>
      <c r="O220" s="9">
        <f t="shared" si="26"/>
        <v>3.7016173692877463E-2</v>
      </c>
      <c r="Q220" s="10">
        <f t="shared" si="27"/>
        <v>1.1388856983960181</v>
      </c>
      <c r="R220" s="10">
        <f t="shared" si="28"/>
        <v>1.3273098982334883</v>
      </c>
      <c r="S220" s="10">
        <f t="shared" si="29"/>
        <v>1.3283356677683602</v>
      </c>
      <c r="T220">
        <f>_xlfn.T.TEST(normalized!G220:I220,normalized!$D220:$F220,2,3)</f>
        <v>0.18755819575775934</v>
      </c>
      <c r="U220">
        <f>_xlfn.T.TEST(normalized!J220:L220,normalized!$D220:$F220,2,3)</f>
        <v>3.6721405466390668E-2</v>
      </c>
      <c r="V220">
        <f>_xlfn.T.TEST(normalized!M220:O220,normalized!$D220:$F220,2,3)</f>
        <v>3.016454794483384E-2</v>
      </c>
    </row>
    <row r="221" spans="1:22" x14ac:dyDescent="0.3">
      <c r="A221" t="s">
        <v>369</v>
      </c>
      <c r="B221" t="s">
        <v>369</v>
      </c>
      <c r="C221" t="s">
        <v>293</v>
      </c>
      <c r="D221">
        <f>AVERAGE(normalized!D221:F221)</f>
        <v>3.5308363169491521E-3</v>
      </c>
      <c r="E221">
        <f>AVERAGE(normalized!G221:I221)</f>
        <v>5.1331734068627453E-3</v>
      </c>
      <c r="F221">
        <f>AVERAGE(normalized!J221:L221)</f>
        <v>4.4752973970539007E-3</v>
      </c>
      <c r="G221">
        <f>AVERAGE(normalized!M221:O221)</f>
        <v>5.6799535101948601E-3</v>
      </c>
      <c r="H221">
        <f>_xlfn.STDEV.S(normalized!D221:F221)</f>
        <v>2.9575801281742412E-4</v>
      </c>
      <c r="I221">
        <f>_xlfn.STDEV.S(normalized!G221:I221)</f>
        <v>5.3408108927400729E-4</v>
      </c>
      <c r="J221">
        <f>_xlfn.STDEV.S(normalized!J221:L221)</f>
        <v>7.4673483816386089E-4</v>
      </c>
      <c r="K221">
        <f>_xlfn.STDEV.S(normalized!M221:O221)</f>
        <v>5.7746778344312159E-4</v>
      </c>
      <c r="L221" s="9">
        <f t="shared" si="23"/>
        <v>8.3764294424437169E-2</v>
      </c>
      <c r="M221" s="9">
        <f t="shared" si="24"/>
        <v>0.10404501210887847</v>
      </c>
      <c r="N221" s="9">
        <f t="shared" si="25"/>
        <v>0.16685703136856073</v>
      </c>
      <c r="O221" s="9">
        <f t="shared" si="26"/>
        <v>0.10166769541451945</v>
      </c>
      <c r="Q221" s="10">
        <f t="shared" si="27"/>
        <v>1.4538123396493512</v>
      </c>
      <c r="R221" s="10">
        <f t="shared" si="28"/>
        <v>1.2674893411430688</v>
      </c>
      <c r="S221" s="10">
        <f t="shared" si="29"/>
        <v>1.6086708644434331</v>
      </c>
      <c r="T221">
        <f>_xlfn.T.TEST(normalized!G221:I221,normalized!$D221:$F221,2,3)</f>
        <v>1.8296622846244989E-2</v>
      </c>
      <c r="U221">
        <f>_xlfn.T.TEST(normalized!J221:L221,normalized!$D221:$F221,2,3)</f>
        <v>0.14788556887842372</v>
      </c>
      <c r="V221">
        <f>_xlfn.T.TEST(normalized!M221:O221,normalized!$D221:$F221,2,3)</f>
        <v>1.069131146501915E-2</v>
      </c>
    </row>
    <row r="222" spans="1:22" x14ac:dyDescent="0.3">
      <c r="A222" t="s">
        <v>375</v>
      </c>
      <c r="B222" t="s">
        <v>375</v>
      </c>
      <c r="C222" t="s">
        <v>293</v>
      </c>
      <c r="D222">
        <f>AVERAGE(normalized!D222:F222)</f>
        <v>1.3348195037249999</v>
      </c>
      <c r="E222">
        <f>AVERAGE(normalized!G222:I222)</f>
        <v>1.5354031561391224</v>
      </c>
      <c r="F222">
        <f>AVERAGE(normalized!J222:L222)</f>
        <v>1.5369057664586665</v>
      </c>
      <c r="G222">
        <f>AVERAGE(normalized!M222:O222)</f>
        <v>1.5551612809190558</v>
      </c>
      <c r="H222">
        <f>_xlfn.STDEV.S(normalized!D222:F222)</f>
        <v>0.16549434401288413</v>
      </c>
      <c r="I222">
        <f>_xlfn.STDEV.S(normalized!G222:I222)</f>
        <v>2.6904673077938115E-2</v>
      </c>
      <c r="J222">
        <f>_xlfn.STDEV.S(normalized!J222:L222)</f>
        <v>1.3529210922298173E-2</v>
      </c>
      <c r="K222">
        <f>_xlfn.STDEV.S(normalized!M222:O222)</f>
        <v>0.12105218062006289</v>
      </c>
      <c r="L222" s="9">
        <f t="shared" si="23"/>
        <v>0.12398256359833602</v>
      </c>
      <c r="M222" s="9">
        <f t="shared" si="24"/>
        <v>1.7522872068070891E-2</v>
      </c>
      <c r="N222" s="9">
        <f t="shared" si="25"/>
        <v>8.8028890368940047E-3</v>
      </c>
      <c r="O222" s="9">
        <f t="shared" si="26"/>
        <v>7.7838988216401908E-2</v>
      </c>
      <c r="Q222" s="10">
        <f t="shared" si="27"/>
        <v>1.1502702439201449</v>
      </c>
      <c r="R222" s="10">
        <f t="shared" si="28"/>
        <v>1.151395946919952</v>
      </c>
      <c r="S222" s="10">
        <f t="shared" si="29"/>
        <v>1.1650723386788711</v>
      </c>
      <c r="T222">
        <f>_xlfn.T.TEST(normalized!G222:I222,normalized!$D222:$F222,2,3)</f>
        <v>0.16760469401178882</v>
      </c>
      <c r="U222">
        <f>_xlfn.T.TEST(normalized!J222:L222,normalized!$D222:$F222,2,3)</f>
        <v>0.16788672927644543</v>
      </c>
      <c r="V222">
        <f>_xlfn.T.TEST(normalized!M222:O222,normalized!$D222:$F222,2,3)</f>
        <v>0.14272663455588205</v>
      </c>
    </row>
    <row r="223" spans="1:22" x14ac:dyDescent="0.3">
      <c r="A223" t="s">
        <v>375</v>
      </c>
      <c r="B223" t="s">
        <v>375</v>
      </c>
      <c r="C223" t="s">
        <v>293</v>
      </c>
      <c r="D223">
        <f>AVERAGE(normalized!D223:F223)</f>
        <v>1.9030618095387009</v>
      </c>
      <c r="E223">
        <f>AVERAGE(normalized!G223:I223)</f>
        <v>1.8047845519666199</v>
      </c>
      <c r="F223">
        <f>AVERAGE(normalized!J223:L223)</f>
        <v>1.8723448287333591</v>
      </c>
      <c r="G223">
        <f>AVERAGE(normalized!M223:O223)</f>
        <v>1.6256470316989244</v>
      </c>
      <c r="H223">
        <f>_xlfn.STDEV.S(normalized!D223:F223)</f>
        <v>0.20655638404839957</v>
      </c>
      <c r="I223">
        <f>_xlfn.STDEV.S(normalized!G223:I223)</f>
        <v>7.4130845991569133E-2</v>
      </c>
      <c r="J223">
        <f>_xlfn.STDEV.S(normalized!J223:L223)</f>
        <v>6.9251421144157291E-2</v>
      </c>
      <c r="K223">
        <f>_xlfn.STDEV.S(normalized!M223:O223)</f>
        <v>0.11186441456447908</v>
      </c>
      <c r="L223" s="9">
        <f t="shared" si="23"/>
        <v>0.10853897808945497</v>
      </c>
      <c r="M223" s="9">
        <f t="shared" si="24"/>
        <v>4.1074623511593647E-2</v>
      </c>
      <c r="N223" s="9">
        <f t="shared" si="25"/>
        <v>3.6986467493279995E-2</v>
      </c>
      <c r="O223" s="9">
        <f t="shared" si="26"/>
        <v>6.8812240531434601E-2</v>
      </c>
      <c r="Q223" s="10">
        <f t="shared" si="27"/>
        <v>0.94835834701769184</v>
      </c>
      <c r="R223" s="10">
        <f t="shared" si="28"/>
        <v>0.98385917858716976</v>
      </c>
      <c r="S223" s="10">
        <f t="shared" si="29"/>
        <v>0.85422713206197898</v>
      </c>
      <c r="T223">
        <f>_xlfn.T.TEST(normalized!G223:I223,normalized!$D223:$F223,2,3)</f>
        <v>0.50446457960397983</v>
      </c>
      <c r="U223">
        <f>_xlfn.T.TEST(normalized!J223:L223,normalized!$D223:$F223,2,3)</f>
        <v>0.82608311659552924</v>
      </c>
      <c r="V223">
        <f>_xlfn.T.TEST(normalized!M223:O223,normalized!$D223:$F223,2,3)</f>
        <v>0.1309579876518768</v>
      </c>
    </row>
    <row r="224" spans="1:22" x14ac:dyDescent="0.3">
      <c r="A224" t="s">
        <v>402</v>
      </c>
      <c r="B224" t="s">
        <v>402</v>
      </c>
      <c r="C224" t="s">
        <v>293</v>
      </c>
      <c r="D224">
        <f>AVERAGE(normalized!D224:F224)</f>
        <v>1.3486595155649718E-2</v>
      </c>
      <c r="E224">
        <f>AVERAGE(normalized!G224:I224)</f>
        <v>1.525689739028945E-2</v>
      </c>
      <c r="F224">
        <f>AVERAGE(normalized!J224:L224)</f>
        <v>1.6713751345645948E-2</v>
      </c>
      <c r="G224">
        <f>AVERAGE(normalized!M224:O224)</f>
        <v>1.5590457961685249E-2</v>
      </c>
      <c r="H224">
        <f>_xlfn.STDEV.S(normalized!D224:F224)</f>
        <v>2.4539654952911087E-3</v>
      </c>
      <c r="I224">
        <f>_xlfn.STDEV.S(normalized!G224:I224)</f>
        <v>3.0128662948416515E-4</v>
      </c>
      <c r="J224">
        <f>_xlfn.STDEV.S(normalized!J224:L224)</f>
        <v>2.2969630718939898E-3</v>
      </c>
      <c r="K224">
        <f>_xlfn.STDEV.S(normalized!M224:O224)</f>
        <v>9.7471467957098098E-4</v>
      </c>
      <c r="L224" s="9">
        <f t="shared" si="23"/>
        <v>0.18195589524040168</v>
      </c>
      <c r="M224" s="9">
        <f t="shared" si="24"/>
        <v>1.9747568707902886E-2</v>
      </c>
      <c r="N224" s="9">
        <f t="shared" si="25"/>
        <v>0.13742953478199046</v>
      </c>
      <c r="O224" s="9">
        <f t="shared" si="26"/>
        <v>6.2519951752951539E-2</v>
      </c>
      <c r="Q224" s="10">
        <f t="shared" si="27"/>
        <v>1.1312638374777735</v>
      </c>
      <c r="R224" s="10">
        <f t="shared" si="28"/>
        <v>1.2392862062478631</v>
      </c>
      <c r="S224" s="10">
        <f t="shared" si="29"/>
        <v>1.1559965863699997</v>
      </c>
      <c r="T224">
        <f>_xlfn.T.TEST(normalized!G224:I224,normalized!$D224:$F224,2,3)</f>
        <v>0.33752545701370118</v>
      </c>
      <c r="U224">
        <f>_xlfn.T.TEST(normalized!J224:L224,normalized!$D224:$F224,2,3)</f>
        <v>0.17196638718405238</v>
      </c>
      <c r="V224">
        <f>_xlfn.T.TEST(normalized!M224:O224,normalized!$D224:$F224,2,3)</f>
        <v>0.27368032879585091</v>
      </c>
    </row>
    <row r="225" spans="1:22" x14ac:dyDescent="0.3">
      <c r="A225" t="s">
        <v>408</v>
      </c>
      <c r="B225" t="s">
        <v>408</v>
      </c>
      <c r="C225" t="s">
        <v>293</v>
      </c>
      <c r="D225">
        <f>AVERAGE(normalized!D225:F225)</f>
        <v>0.76783191254731642</v>
      </c>
      <c r="E225">
        <f>AVERAGE(normalized!G225:I225)</f>
        <v>0.70274865259337072</v>
      </c>
      <c r="F225">
        <f>AVERAGE(normalized!J225:L225)</f>
        <v>0.80265334544518019</v>
      </c>
      <c r="G225">
        <f>AVERAGE(normalized!M225:O225)</f>
        <v>0.66391823339823752</v>
      </c>
      <c r="H225">
        <f>_xlfn.STDEV.S(normalized!D225:F225)</f>
        <v>9.6412780841257983E-2</v>
      </c>
      <c r="I225">
        <f>_xlfn.STDEV.S(normalized!G225:I225)</f>
        <v>9.1597840272085434E-3</v>
      </c>
      <c r="J225">
        <f>_xlfn.STDEV.S(normalized!J225:L225)</f>
        <v>1.0682785290131627E-2</v>
      </c>
      <c r="K225">
        <f>_xlfn.STDEV.S(normalized!M225:O225)</f>
        <v>3.9208055185517801E-2</v>
      </c>
      <c r="L225" s="9">
        <f t="shared" si="23"/>
        <v>0.12556495668616366</v>
      </c>
      <c r="M225" s="9">
        <f t="shared" si="24"/>
        <v>1.3034224958533847E-2</v>
      </c>
      <c r="N225" s="9">
        <f t="shared" si="25"/>
        <v>1.3309338770906853E-2</v>
      </c>
      <c r="O225" s="9">
        <f t="shared" si="26"/>
        <v>5.9055548128017242E-2</v>
      </c>
      <c r="Q225" s="10">
        <f t="shared" si="27"/>
        <v>0.91523762051250368</v>
      </c>
      <c r="R225" s="10">
        <f t="shared" si="28"/>
        <v>1.0453503329685037</v>
      </c>
      <c r="S225" s="10">
        <f t="shared" si="29"/>
        <v>0.86466611057576304</v>
      </c>
      <c r="T225">
        <f>_xlfn.T.TEST(normalized!G225:I225,normalized!$D225:$F225,2,3)</f>
        <v>0.3626965209880641</v>
      </c>
      <c r="U225">
        <f>_xlfn.T.TEST(normalized!J225:L225,normalized!$D225:$F225,2,3)</f>
        <v>0.59619517594417848</v>
      </c>
      <c r="V225">
        <f>_xlfn.T.TEST(normalized!M225:O225,normalized!$D225:$F225,2,3)</f>
        <v>0.19437920172478165</v>
      </c>
    </row>
    <row r="226" spans="1:22" x14ac:dyDescent="0.3">
      <c r="A226" t="s">
        <v>414</v>
      </c>
      <c r="B226" t="s">
        <v>414</v>
      </c>
      <c r="C226" t="s">
        <v>293</v>
      </c>
      <c r="D226">
        <f>AVERAGE(normalized!D226:F226)</f>
        <v>5.4339320879237291E-2</v>
      </c>
      <c r="E226">
        <f>AVERAGE(normalized!G226:I226)</f>
        <v>4.8222023571428574E-2</v>
      </c>
      <c r="F226">
        <f>AVERAGE(normalized!J226:L226)</f>
        <v>5.1230655485912206E-2</v>
      </c>
      <c r="G226">
        <f>AVERAGE(normalized!M226:O226)</f>
        <v>4.1744307167836052E-2</v>
      </c>
      <c r="H226">
        <f>_xlfn.STDEV.S(normalized!D226:F226)</f>
        <v>4.9598595828268584E-3</v>
      </c>
      <c r="I226">
        <f>_xlfn.STDEV.S(normalized!G226:I226)</f>
        <v>1.7877201471223204E-3</v>
      </c>
      <c r="J226">
        <f>_xlfn.STDEV.S(normalized!J226:L226)</f>
        <v>2.8755456205221655E-3</v>
      </c>
      <c r="K226">
        <f>_xlfn.STDEV.S(normalized!M226:O226)</f>
        <v>2.5978261591208477E-3</v>
      </c>
      <c r="L226" s="9">
        <f t="shared" si="23"/>
        <v>9.1275700589809716E-2</v>
      </c>
      <c r="M226" s="9">
        <f t="shared" si="24"/>
        <v>3.707269033358318E-2</v>
      </c>
      <c r="N226" s="9">
        <f t="shared" si="25"/>
        <v>5.6129393490054108E-2</v>
      </c>
      <c r="O226" s="9">
        <f t="shared" si="26"/>
        <v>6.2231866699238698E-2</v>
      </c>
      <c r="Q226" s="10">
        <f t="shared" si="27"/>
        <v>0.88742411188016712</v>
      </c>
      <c r="R226" s="10">
        <f t="shared" si="28"/>
        <v>0.94279160388784167</v>
      </c>
      <c r="S226" s="10">
        <f t="shared" si="29"/>
        <v>0.76821547440034876</v>
      </c>
      <c r="T226">
        <f>_xlfn.T.TEST(normalized!G226:I226,normalized!$D226:$F226,2,3)</f>
        <v>0.155612164748129</v>
      </c>
      <c r="U226">
        <f>_xlfn.T.TEST(normalized!J226:L226,normalized!$D226:$F226,2,3)</f>
        <v>0.41282888946832058</v>
      </c>
      <c r="V226">
        <f>_xlfn.T.TEST(normalized!M226:O226,normalized!$D226:$F226,2,3)</f>
        <v>2.9628986267311589E-2</v>
      </c>
    </row>
    <row r="227" spans="1:22" x14ac:dyDescent="0.3">
      <c r="A227" t="s">
        <v>448</v>
      </c>
      <c r="B227" t="s">
        <v>448</v>
      </c>
      <c r="C227" t="s">
        <v>293</v>
      </c>
      <c r="D227">
        <f>AVERAGE(normalized!D227:F227)</f>
        <v>3.2890133630649722E-2</v>
      </c>
      <c r="E227">
        <f>AVERAGE(normalized!G227:I227)</f>
        <v>2.5467339796918769E-2</v>
      </c>
      <c r="F227">
        <f>AVERAGE(normalized!J227:L227)</f>
        <v>2.7421431502043837E-2</v>
      </c>
      <c r="G227">
        <f>AVERAGE(normalized!M227:O227)</f>
        <v>2.0948842987989491E-2</v>
      </c>
      <c r="H227">
        <f>_xlfn.STDEV.S(normalized!D227:F227)</f>
        <v>3.4343885022237223E-3</v>
      </c>
      <c r="I227">
        <f>_xlfn.STDEV.S(normalized!G227:I227)</f>
        <v>1.5844790261049142E-3</v>
      </c>
      <c r="J227">
        <f>_xlfn.STDEV.S(normalized!J227:L227)</f>
        <v>2.393393590416671E-3</v>
      </c>
      <c r="K227">
        <f>_xlfn.STDEV.S(normalized!M227:O227)</f>
        <v>1.2294383216087997E-3</v>
      </c>
      <c r="L227" s="9">
        <f t="shared" si="23"/>
        <v>0.10442002275792756</v>
      </c>
      <c r="M227" s="9">
        <f t="shared" si="24"/>
        <v>6.2216118320163792E-2</v>
      </c>
      <c r="N227" s="9">
        <f t="shared" si="25"/>
        <v>8.7281861643083117E-2</v>
      </c>
      <c r="O227" s="9">
        <f t="shared" si="26"/>
        <v>5.8687647919919407E-2</v>
      </c>
      <c r="Q227" s="10">
        <f t="shared" si="27"/>
        <v>0.77431548569891528</v>
      </c>
      <c r="R227" s="10">
        <f t="shared" si="28"/>
        <v>0.83372818760731027</v>
      </c>
      <c r="S227" s="10">
        <f t="shared" si="29"/>
        <v>0.63693395786229468</v>
      </c>
      <c r="T227">
        <f>_xlfn.T.TEST(normalized!G227:I227,normalized!$D227:$F227,2,3)</f>
        <v>4.6771726565350981E-2</v>
      </c>
      <c r="U227">
        <f>_xlfn.T.TEST(normalized!J227:L227,normalized!$D227:$F227,2,3)</f>
        <v>9.4423755145575175E-2</v>
      </c>
      <c r="V227">
        <f>_xlfn.T.TEST(normalized!M227:O227,normalized!$D227:$F227,2,3)</f>
        <v>1.7395588167380245E-2</v>
      </c>
    </row>
    <row r="228" spans="1:22" x14ac:dyDescent="0.3">
      <c r="A228" t="s">
        <v>488</v>
      </c>
      <c r="B228" t="s">
        <v>488</v>
      </c>
      <c r="C228" t="s">
        <v>293</v>
      </c>
      <c r="D228">
        <f>AVERAGE(normalized!D228:F228)</f>
        <v>9.8605965412429369E-3</v>
      </c>
      <c r="E228">
        <f>AVERAGE(normalized!G228:I228)</f>
        <v>1.0549773897058823E-2</v>
      </c>
      <c r="F228">
        <f>AVERAGE(normalized!J228:L228)</f>
        <v>1.2570371114231628E-2</v>
      </c>
      <c r="G228">
        <f>AVERAGE(normalized!M228:O228)</f>
        <v>1.1510375374703488E-2</v>
      </c>
      <c r="H228">
        <f>_xlfn.STDEV.S(normalized!D228:F228)</f>
        <v>1.5825206401741099E-3</v>
      </c>
      <c r="I228">
        <f>_xlfn.STDEV.S(normalized!G228:I228)</f>
        <v>2.4245635088895623E-4</v>
      </c>
      <c r="J228">
        <f>_xlfn.STDEV.S(normalized!J228:L228)</f>
        <v>7.4954489819129379E-4</v>
      </c>
      <c r="K228">
        <f>_xlfn.STDEV.S(normalized!M228:O228)</f>
        <v>1.0261675711153379E-3</v>
      </c>
      <c r="L228" s="9">
        <f t="shared" si="23"/>
        <v>0.16048934093947137</v>
      </c>
      <c r="M228" s="9">
        <f t="shared" si="24"/>
        <v>2.2982137177039477E-2</v>
      </c>
      <c r="N228" s="9">
        <f t="shared" si="25"/>
        <v>5.9627905284569654E-2</v>
      </c>
      <c r="O228" s="9">
        <f t="shared" si="26"/>
        <v>8.9151529616537148E-2</v>
      </c>
      <c r="Q228" s="10">
        <f t="shared" si="27"/>
        <v>1.0698920550022843</v>
      </c>
      <c r="R228" s="10">
        <f t="shared" si="28"/>
        <v>1.2748083811820905</v>
      </c>
      <c r="S228" s="10">
        <f t="shared" si="29"/>
        <v>1.1673102460444644</v>
      </c>
      <c r="T228">
        <f>_xlfn.T.TEST(normalized!G228:I228,normalized!$D228:$F228,2,3)</f>
        <v>0.53058608469104696</v>
      </c>
      <c r="U228">
        <f>_xlfn.T.TEST(normalized!J228:L228,normalized!$D228:$F228,2,3)</f>
        <v>7.914255488297825E-2</v>
      </c>
      <c r="V228">
        <f>_xlfn.T.TEST(normalized!M228:O228,normalized!$D228:$F228,2,3)</f>
        <v>0.21580074217861181</v>
      </c>
    </row>
    <row r="229" spans="1:22" x14ac:dyDescent="0.3">
      <c r="A229" t="s">
        <v>488</v>
      </c>
      <c r="B229" t="s">
        <v>488</v>
      </c>
      <c r="C229" t="s">
        <v>293</v>
      </c>
      <c r="D229">
        <f>AVERAGE(normalized!D229:F229)</f>
        <v>1.4564908508192089E-2</v>
      </c>
      <c r="E229">
        <f>AVERAGE(normalized!G229:I229)</f>
        <v>1.4524937859477125E-2</v>
      </c>
      <c r="F229">
        <f>AVERAGE(normalized!J229:L229)</f>
        <v>1.6847151153558424E-2</v>
      </c>
      <c r="G229">
        <f>AVERAGE(normalized!M229:O229)</f>
        <v>1.3630656401392894E-2</v>
      </c>
      <c r="H229">
        <f>_xlfn.STDEV.S(normalized!D229:F229)</f>
        <v>2.2197801561896339E-3</v>
      </c>
      <c r="I229">
        <f>_xlfn.STDEV.S(normalized!G229:I229)</f>
        <v>4.213418868383985E-4</v>
      </c>
      <c r="J229">
        <f>_xlfn.STDEV.S(normalized!J229:L229)</f>
        <v>1.3749493217125005E-3</v>
      </c>
      <c r="K229">
        <f>_xlfn.STDEV.S(normalized!M229:O229)</f>
        <v>9.3192317423261843E-4</v>
      </c>
      <c r="L229" s="9">
        <f t="shared" si="23"/>
        <v>0.15240604875348926</v>
      </c>
      <c r="M229" s="9">
        <f t="shared" si="24"/>
        <v>2.9008171388732271E-2</v>
      </c>
      <c r="N229" s="9">
        <f t="shared" si="25"/>
        <v>8.1613164693550358E-2</v>
      </c>
      <c r="O229" s="9">
        <f t="shared" si="26"/>
        <v>6.8369647564249861E-2</v>
      </c>
      <c r="Q229" s="10">
        <f t="shared" si="27"/>
        <v>0.99725568830779254</v>
      </c>
      <c r="R229" s="10">
        <f t="shared" si="28"/>
        <v>1.1566946091067225</v>
      </c>
      <c r="S229" s="10">
        <f t="shared" si="29"/>
        <v>0.93585595774434693</v>
      </c>
      <c r="T229">
        <f>_xlfn.T.TEST(normalized!G229:I229,normalized!$D229:$F229,2,3)</f>
        <v>0.97817153005912605</v>
      </c>
      <c r="U229">
        <f>_xlfn.T.TEST(normalized!J229:L229,normalized!$D229:$F229,2,3)</f>
        <v>0.21823820619643222</v>
      </c>
      <c r="V229">
        <f>_xlfn.T.TEST(normalized!M229:O229,normalized!$D229:$F229,2,3)</f>
        <v>0.55477932671299224</v>
      </c>
    </row>
    <row r="230" spans="1:22" x14ac:dyDescent="0.3">
      <c r="A230" t="s">
        <v>496</v>
      </c>
      <c r="B230" t="s">
        <v>496</v>
      </c>
      <c r="C230" t="s">
        <v>293</v>
      </c>
      <c r="D230">
        <f>AVERAGE(normalized!D230:F230)</f>
        <v>5.3946377012711868E-3</v>
      </c>
      <c r="E230">
        <f>AVERAGE(normalized!G230:I230)</f>
        <v>5.1839599311391225E-3</v>
      </c>
      <c r="F230">
        <f>AVERAGE(normalized!J230:L230)</f>
        <v>5.9117658006712205E-3</v>
      </c>
      <c r="G230">
        <f>AVERAGE(normalized!M230:O230)</f>
        <v>4.8868757721373191E-3</v>
      </c>
      <c r="H230">
        <f>_xlfn.STDEV.S(normalized!D230:F230)</f>
        <v>7.4344427666339869E-4</v>
      </c>
      <c r="I230">
        <f>_xlfn.STDEV.S(normalized!G230:I230)</f>
        <v>9.5315869293738912E-5</v>
      </c>
      <c r="J230">
        <f>_xlfn.STDEV.S(normalized!J230:L230)</f>
        <v>1.6273361670670578E-4</v>
      </c>
      <c r="K230">
        <f>_xlfn.STDEV.S(normalized!M230:O230)</f>
        <v>3.5429079491183151E-4</v>
      </c>
      <c r="L230" s="9">
        <f t="shared" si="23"/>
        <v>0.13781171560199756</v>
      </c>
      <c r="M230" s="9">
        <f t="shared" si="24"/>
        <v>1.8386690977527331E-2</v>
      </c>
      <c r="N230" s="9">
        <f t="shared" si="25"/>
        <v>2.7527074345236924E-2</v>
      </c>
      <c r="O230" s="9">
        <f t="shared" si="26"/>
        <v>7.2498424644193329E-2</v>
      </c>
      <c r="Q230" s="10">
        <f t="shared" si="27"/>
        <v>0.96094681759955436</v>
      </c>
      <c r="R230" s="10">
        <f t="shared" si="28"/>
        <v>1.0958596532401386</v>
      </c>
      <c r="S230" s="10">
        <f t="shared" si="29"/>
        <v>0.90587654681347385</v>
      </c>
      <c r="T230">
        <f>_xlfn.T.TEST(normalized!G230:I230,normalized!$D230:$F230,2,3)</f>
        <v>0.67314213543969026</v>
      </c>
      <c r="U230">
        <f>_xlfn.T.TEST(normalized!J230:L230,normalized!$D230:$F230,2,3)</f>
        <v>0.35121943186457827</v>
      </c>
      <c r="V230">
        <f>_xlfn.T.TEST(normalized!M230:O230,normalized!$D230:$F230,2,3)</f>
        <v>0.36720915413947047</v>
      </c>
    </row>
    <row r="231" spans="1:22" x14ac:dyDescent="0.3">
      <c r="A231" t="s">
        <v>529</v>
      </c>
      <c r="B231" t="s">
        <v>1514</v>
      </c>
      <c r="C231" t="s">
        <v>293</v>
      </c>
      <c r="D231">
        <f>AVERAGE(normalized!D231:F231)</f>
        <v>3.4177340795197744E-3</v>
      </c>
      <c r="E231">
        <f>AVERAGE(normalized!G231:I231)</f>
        <v>3.3162107574696547E-3</v>
      </c>
      <c r="F231">
        <f>AVERAGE(normalized!J231:L231)</f>
        <v>4.4428892394822008E-3</v>
      </c>
      <c r="G231">
        <f>AVERAGE(normalized!M231:O231)</f>
        <v>3.3665597469200617E-3</v>
      </c>
      <c r="H231">
        <f>_xlfn.STDEV.S(normalized!D231:F231)</f>
        <v>3.1044828199137747E-4</v>
      </c>
      <c r="I231">
        <f>_xlfn.STDEV.S(normalized!G231:I231)</f>
        <v>1.3541935020834782E-4</v>
      </c>
      <c r="J231">
        <f>_xlfn.STDEV.S(normalized!J231:L231)</f>
        <v>5.0057857659163913E-4</v>
      </c>
      <c r="K231">
        <f>_xlfn.STDEV.S(normalized!M231:O231)</f>
        <v>1.7947687339767078E-4</v>
      </c>
      <c r="L231" s="9">
        <f t="shared" si="23"/>
        <v>9.0834533866074957E-2</v>
      </c>
      <c r="M231" s="9">
        <f t="shared" si="24"/>
        <v>4.0835568096303961E-2</v>
      </c>
      <c r="N231" s="9">
        <f t="shared" si="25"/>
        <v>0.11266960520716905</v>
      </c>
      <c r="O231" s="9">
        <f t="shared" si="26"/>
        <v>5.3311655485059305E-2</v>
      </c>
      <c r="Q231" s="10">
        <f t="shared" si="27"/>
        <v>0.97029513716164106</v>
      </c>
      <c r="R231" s="10">
        <f t="shared" si="28"/>
        <v>1.2999517037049504</v>
      </c>
      <c r="S231" s="10">
        <f t="shared" si="29"/>
        <v>0.98502682437865285</v>
      </c>
      <c r="T231">
        <f>_xlfn.T.TEST(normalized!G231:I231,normalized!$D231:$F231,2,3)</f>
        <v>0.64270145626391484</v>
      </c>
      <c r="U231">
        <f>_xlfn.T.TEST(normalized!J231:L231,normalized!$D231:$F231,2,3)</f>
        <v>4.9665469690210177E-2</v>
      </c>
      <c r="V231">
        <f>_xlfn.T.TEST(normalized!M231:O231,normalized!$D231:$F231,2,3)</f>
        <v>0.81977846745335314</v>
      </c>
    </row>
    <row r="232" spans="1:22" x14ac:dyDescent="0.3">
      <c r="A232" t="s">
        <v>555</v>
      </c>
      <c r="B232" t="s">
        <v>555</v>
      </c>
      <c r="C232" t="s">
        <v>293</v>
      </c>
      <c r="D232">
        <f>AVERAGE(normalized!D232:F232)</f>
        <v>2.7515364716101695E-3</v>
      </c>
      <c r="E232">
        <f>AVERAGE(normalized!G232:I232)</f>
        <v>3.49886839519141E-3</v>
      </c>
      <c r="F232">
        <f>AVERAGE(normalized!J232:L232)</f>
        <v>3.6176665874137724E-3</v>
      </c>
      <c r="G232">
        <f>AVERAGE(normalized!M232:O232)</f>
        <v>3.6471774565438389E-3</v>
      </c>
      <c r="H232">
        <f>_xlfn.STDEV.S(normalized!D232:F232)</f>
        <v>4.8185246856233456E-4</v>
      </c>
      <c r="I232">
        <f>_xlfn.STDEV.S(normalized!G232:I232)</f>
        <v>1.1847861944497372E-4</v>
      </c>
      <c r="J232">
        <f>_xlfn.STDEV.S(normalized!J232:L232)</f>
        <v>6.1981067347468351E-4</v>
      </c>
      <c r="K232">
        <f>_xlfn.STDEV.S(normalized!M232:O232)</f>
        <v>3.2658329681648282E-4</v>
      </c>
      <c r="L232" s="9">
        <f t="shared" si="23"/>
        <v>0.17512123627434953</v>
      </c>
      <c r="M232" s="9">
        <f t="shared" si="24"/>
        <v>3.3861982236257332E-2</v>
      </c>
      <c r="N232" s="9">
        <f t="shared" si="25"/>
        <v>0.1713288548013428</v>
      </c>
      <c r="O232" s="9">
        <f t="shared" si="26"/>
        <v>8.954412027046299E-2</v>
      </c>
      <c r="Q232" s="10">
        <f t="shared" si="27"/>
        <v>1.2716053126288056</v>
      </c>
      <c r="R232" s="10">
        <f t="shared" si="28"/>
        <v>1.314780532527978</v>
      </c>
      <c r="S232" s="10">
        <f t="shared" si="29"/>
        <v>1.3255057652968525</v>
      </c>
      <c r="T232">
        <f>_xlfn.T.TEST(normalized!G232:I232,normalized!$D232:$F232,2,3)</f>
        <v>0.10767466242786465</v>
      </c>
      <c r="U232">
        <f>_xlfn.T.TEST(normalized!J232:L232,normalized!$D232:$F232,2,3)</f>
        <v>0.13293703570683049</v>
      </c>
      <c r="V232">
        <f>_xlfn.T.TEST(normalized!M232:O232,normalized!$D232:$F232,2,3)</f>
        <v>6.420970121676578E-2</v>
      </c>
    </row>
    <row r="233" spans="1:22" x14ac:dyDescent="0.3">
      <c r="A233" t="s">
        <v>604</v>
      </c>
      <c r="B233" t="s">
        <v>1515</v>
      </c>
      <c r="C233" t="s">
        <v>293</v>
      </c>
      <c r="D233">
        <f>AVERAGE(normalized!D233:F233)</f>
        <v>1.8985700847457627E-4</v>
      </c>
      <c r="E233">
        <f>AVERAGE(normalized!G233:I233)</f>
        <v>2.0446022058823526E-4</v>
      </c>
      <c r="F233">
        <f>AVERAGE(normalized!J233:L233)</f>
        <v>1.9078561606467533E-4</v>
      </c>
      <c r="G233">
        <f>AVERAGE(normalized!M233:O233)</f>
        <v>1.1543580871882331E-4</v>
      </c>
      <c r="H233">
        <f>_xlfn.STDEV.S(normalized!D233:F233)</f>
        <v>6.6364816108401226E-5</v>
      </c>
      <c r="I233">
        <f>_xlfn.STDEV.S(normalized!G233:I233)</f>
        <v>3.138513234867645E-5</v>
      </c>
      <c r="J233">
        <f>_xlfn.STDEV.S(normalized!J233:L233)</f>
        <v>2.8112962257382084E-5</v>
      </c>
      <c r="K233">
        <f>_xlfn.STDEV.S(normalized!M233:O233)</f>
        <v>3.7608445208287543E-5</v>
      </c>
      <c r="L233" s="9">
        <f t="shared" si="23"/>
        <v>0.34955157379553953</v>
      </c>
      <c r="M233" s="9">
        <f t="shared" si="24"/>
        <v>0.15350238916098657</v>
      </c>
      <c r="N233" s="9">
        <f t="shared" si="25"/>
        <v>0.14735367810879377</v>
      </c>
      <c r="O233" s="9">
        <f t="shared" si="26"/>
        <v>0.32579531105372678</v>
      </c>
      <c r="Q233" s="10">
        <f t="shared" si="27"/>
        <v>1.0769168977800179</v>
      </c>
      <c r="R233" s="10">
        <f t="shared" si="28"/>
        <v>1.004891089339077</v>
      </c>
      <c r="S233" s="10">
        <f t="shared" si="29"/>
        <v>0.60801447176642576</v>
      </c>
      <c r="T233">
        <f>_xlfn.T.TEST(normalized!G233:I233,normalized!$D233:$F233,2,3)</f>
        <v>0.75426830450164706</v>
      </c>
      <c r="U233">
        <f>_xlfn.T.TEST(normalized!J233:L233,normalized!$D233:$F233,2,3)</f>
        <v>0.9837431773136458</v>
      </c>
      <c r="V233">
        <f>_xlfn.T.TEST(normalized!M233:O233,normalized!$D233:$F233,2,3)</f>
        <v>0.184878118558502</v>
      </c>
    </row>
    <row r="234" spans="1:22" x14ac:dyDescent="0.3">
      <c r="A234" t="s">
        <v>604</v>
      </c>
      <c r="B234" t="s">
        <v>1515</v>
      </c>
      <c r="C234" t="s">
        <v>293</v>
      </c>
      <c r="D234">
        <f>AVERAGE(normalized!D234:F234)</f>
        <v>1.3460407937853107E-4</v>
      </c>
      <c r="E234">
        <f>AVERAGE(normalized!G234:I234)</f>
        <v>9.1923947245564898E-5</v>
      </c>
      <c r="F234">
        <f>AVERAGE(normalized!J234:L234)</f>
        <v>1.126484584433781E-4</v>
      </c>
      <c r="G234">
        <f>AVERAGE(normalized!M234:O234)</f>
        <v>7.3019190984895189E-5</v>
      </c>
      <c r="H234">
        <f>_xlfn.STDEV.S(normalized!D234:F234)</f>
        <v>5.5801051336538187E-5</v>
      </c>
      <c r="I234">
        <f>_xlfn.STDEV.S(normalized!G234:I234)</f>
        <v>5.5251334325755933E-5</v>
      </c>
      <c r="J234">
        <f>_xlfn.STDEV.S(normalized!J234:L234)</f>
        <v>2.3113581503607213E-5</v>
      </c>
      <c r="K234">
        <f>_xlfn.STDEV.S(normalized!M234:O234)</f>
        <v>2.6168265961779778E-5</v>
      </c>
      <c r="L234" s="9">
        <f t="shared" si="23"/>
        <v>0.41455691086163532</v>
      </c>
      <c r="M234" s="9">
        <f t="shared" si="24"/>
        <v>0.60105485002899151</v>
      </c>
      <c r="N234" s="9">
        <f t="shared" si="25"/>
        <v>0.20518329165795979</v>
      </c>
      <c r="O234" s="9">
        <f t="shared" si="26"/>
        <v>0.358375183411618</v>
      </c>
      <c r="Q234" s="10">
        <f t="shared" si="27"/>
        <v>0.68292096101380484</v>
      </c>
      <c r="R234" s="10">
        <f t="shared" si="28"/>
        <v>0.83688740314169996</v>
      </c>
      <c r="S234" s="10">
        <f t="shared" si="29"/>
        <v>0.54247383379482872</v>
      </c>
      <c r="T234">
        <f>_xlfn.T.TEST(normalized!G234:I234,normalized!$D234:$F234,2,3)</f>
        <v>0.39981275665940053</v>
      </c>
      <c r="U234">
        <f>_xlfn.T.TEST(normalized!J234:L234,normalized!$D234:$F234,2,3)</f>
        <v>0.57871089281779353</v>
      </c>
      <c r="V234">
        <f>_xlfn.T.TEST(normalized!M234:O234,normalized!$D234:$F234,2,3)</f>
        <v>0.18709670633894929</v>
      </c>
    </row>
    <row r="235" spans="1:22" x14ac:dyDescent="0.3">
      <c r="A235" t="s">
        <v>611</v>
      </c>
      <c r="B235" t="s">
        <v>1516</v>
      </c>
      <c r="C235" t="s">
        <v>293</v>
      </c>
      <c r="D235">
        <f>AVERAGE(normalized!D235:F235)</f>
        <v>4.1023907091807905E-3</v>
      </c>
      <c r="E235">
        <f>AVERAGE(normalized!G235:I235)</f>
        <v>2.1591424603174601E-3</v>
      </c>
      <c r="F235">
        <f>AVERAGE(normalized!J235:L235)</f>
        <v>2.9556920175699639E-3</v>
      </c>
      <c r="G235">
        <f>AVERAGE(normalized!M235:O235)</f>
        <v>1.747428375618256E-3</v>
      </c>
      <c r="H235">
        <f>_xlfn.STDEV.S(normalized!D235:F235)</f>
        <v>9.7167844478447045E-4</v>
      </c>
      <c r="I235">
        <f>_xlfn.STDEV.S(normalized!G235:I235)</f>
        <v>6.8531773321241798E-5</v>
      </c>
      <c r="J235">
        <f>_xlfn.STDEV.S(normalized!J235:L235)</f>
        <v>3.6642671075402171E-4</v>
      </c>
      <c r="K235">
        <f>_xlfn.STDEV.S(normalized!M235:O235)</f>
        <v>1.5507849725853571E-4</v>
      </c>
      <c r="L235" s="9">
        <f t="shared" si="23"/>
        <v>0.23685663157581244</v>
      </c>
      <c r="M235" s="9">
        <f t="shared" si="24"/>
        <v>3.1740274011917459E-2</v>
      </c>
      <c r="N235" s="9">
        <f t="shared" si="25"/>
        <v>0.12397323827239658</v>
      </c>
      <c r="O235" s="9">
        <f t="shared" si="26"/>
        <v>8.8746697388193393E-2</v>
      </c>
      <c r="Q235" s="10">
        <f t="shared" si="27"/>
        <v>0.52631321913963214</v>
      </c>
      <c r="R235" s="10">
        <f t="shared" si="28"/>
        <v>0.72048038012454163</v>
      </c>
      <c r="S235" s="10">
        <f t="shared" si="29"/>
        <v>0.42595366933424078</v>
      </c>
      <c r="T235">
        <f>_xlfn.T.TEST(normalized!G235:I235,normalized!$D235:$F235,2,3)</f>
        <v>7.3476209373704873E-2</v>
      </c>
      <c r="U235">
        <f>_xlfn.T.TEST(normalized!J235:L235,normalized!$D235:$F235,2,3)</f>
        <v>0.16744371146705297</v>
      </c>
      <c r="V235">
        <f>_xlfn.T.TEST(normalized!M235:O235,normalized!$D235:$F235,2,3)</f>
        <v>4.9158298116884484E-2</v>
      </c>
    </row>
    <row r="236" spans="1:22" x14ac:dyDescent="0.3">
      <c r="A236" t="s">
        <v>621</v>
      </c>
      <c r="B236" t="s">
        <v>1517</v>
      </c>
      <c r="C236" t="s">
        <v>293</v>
      </c>
      <c r="D236">
        <f>AVERAGE(normalized!D236:F236)</f>
        <v>2.198132600282486E-4</v>
      </c>
      <c r="E236">
        <f>AVERAGE(normalized!G236:I236)</f>
        <v>9.4475986227824456E-5</v>
      </c>
      <c r="F236">
        <f>AVERAGE(normalized!J236:L236)</f>
        <v>6.2921131384146119E-5</v>
      </c>
      <c r="G236">
        <f>AVERAGE(normalized!M236:O236)</f>
        <v>6.2071520359167223E-5</v>
      </c>
      <c r="H236">
        <f>_xlfn.STDEV.S(normalized!D236:F236)</f>
        <v>9.0229764138194445E-5</v>
      </c>
      <c r="I236">
        <f>_xlfn.STDEV.S(normalized!G236:I236)</f>
        <v>1.3561909614291911E-5</v>
      </c>
      <c r="J236">
        <f>_xlfn.STDEV.S(normalized!J236:L236)</f>
        <v>4.1558730882532912E-5</v>
      </c>
      <c r="K236">
        <f>_xlfn.STDEV.S(normalized!M236:O236)</f>
        <v>1.8422940327422001E-5</v>
      </c>
      <c r="L236" s="9">
        <f t="shared" si="23"/>
        <v>0.41048371752731777</v>
      </c>
      <c r="M236" s="9">
        <f t="shared" si="24"/>
        <v>0.14354874879620727</v>
      </c>
      <c r="N236" s="9">
        <f t="shared" si="25"/>
        <v>0.66048925008688308</v>
      </c>
      <c r="O236" s="9">
        <f t="shared" si="26"/>
        <v>0.29680182184712917</v>
      </c>
      <c r="Q236" s="10">
        <f t="shared" si="27"/>
        <v>0.42980112398898584</v>
      </c>
      <c r="R236" s="10">
        <f t="shared" si="28"/>
        <v>0.28624811522316723</v>
      </c>
      <c r="S236" s="10">
        <f t="shared" si="29"/>
        <v>0.28238296611947022</v>
      </c>
      <c r="T236">
        <f>_xlfn.T.TEST(normalized!G236:I236,normalized!$D236:$F236,2,3)</f>
        <v>0.13495194734370661</v>
      </c>
      <c r="U236">
        <f>_xlfn.T.TEST(normalized!J236:L236,normalized!$D236:$F236,2,3)</f>
        <v>7.6927310824571091E-2</v>
      </c>
      <c r="V236">
        <f>_xlfn.T.TEST(normalized!M236:O236,normalized!$D236:$F236,2,3)</f>
        <v>8.8425707204016823E-2</v>
      </c>
    </row>
    <row r="237" spans="1:22" x14ac:dyDescent="0.3">
      <c r="A237" t="s">
        <v>679</v>
      </c>
      <c r="B237" t="s">
        <v>1518</v>
      </c>
      <c r="C237" t="s">
        <v>293</v>
      </c>
      <c r="D237">
        <f>AVERAGE(normalized!D237:F237)</f>
        <v>1.2703802076271186E-4</v>
      </c>
      <c r="E237">
        <f>AVERAGE(normalized!G237:I237)</f>
        <v>8.837287581699346E-5</v>
      </c>
      <c r="F237">
        <f>AVERAGE(normalized!J237:L237)</f>
        <v>5.9289879498402547E-5</v>
      </c>
      <c r="G237">
        <f>AVERAGE(normalized!M237:O237)</f>
        <v>3.2974591640788329E-5</v>
      </c>
      <c r="H237">
        <f>_xlfn.STDEV.S(normalized!D237:F237)</f>
        <v>1.4488619613587258E-5</v>
      </c>
      <c r="I237">
        <f>_xlfn.STDEV.S(normalized!G237:I237)</f>
        <v>2.9237936093051064E-5</v>
      </c>
      <c r="J237">
        <f>_xlfn.STDEV.S(normalized!J237:L237)</f>
        <v>1.8692212491945162E-5</v>
      </c>
      <c r="K237">
        <f>_xlfn.STDEV.S(normalized!M237:O237)</f>
        <v>1.7581282914745515E-5</v>
      </c>
      <c r="L237" s="9">
        <f t="shared" si="23"/>
        <v>0.11404947531928135</v>
      </c>
      <c r="M237" s="9">
        <f t="shared" si="24"/>
        <v>0.33084739885118486</v>
      </c>
      <c r="N237" s="9">
        <f t="shared" si="25"/>
        <v>0.31526818151905317</v>
      </c>
      <c r="O237" s="9">
        <f t="shared" si="26"/>
        <v>0.533176668456392</v>
      </c>
      <c r="Q237" s="10">
        <f t="shared" si="27"/>
        <v>0.69564115755597966</v>
      </c>
      <c r="R237" s="10">
        <f t="shared" si="28"/>
        <v>0.46670972313987186</v>
      </c>
      <c r="S237" s="10">
        <f t="shared" si="29"/>
        <v>0.25956474638706756</v>
      </c>
      <c r="T237">
        <f>_xlfn.T.TEST(normalized!G237:I237,normalized!$D237:$F237,2,3)</f>
        <v>0.13475425535432253</v>
      </c>
      <c r="U237">
        <f>_xlfn.T.TEST(normalized!J237:L237,normalized!$D237:$F237,2,3)</f>
        <v>8.987906511270417E-3</v>
      </c>
      <c r="V237">
        <f>_xlfn.T.TEST(normalized!M237:O237,normalized!$D237:$F237,2,3)</f>
        <v>2.3158478759910278E-3</v>
      </c>
    </row>
    <row r="238" spans="1:22" x14ac:dyDescent="0.3">
      <c r="A238" t="s">
        <v>425</v>
      </c>
      <c r="B238" t="s">
        <v>1519</v>
      </c>
      <c r="C238" t="s">
        <v>427</v>
      </c>
      <c r="D238">
        <f>AVERAGE(normalized!D238:F238)</f>
        <v>1.6215003672316383E-4</v>
      </c>
      <c r="E238">
        <f>AVERAGE(normalized!G238:I238)</f>
        <v>2.5449999416433239E-4</v>
      </c>
      <c r="F238">
        <f>AVERAGE(normalized!J238:L238)</f>
        <v>5.7786376024501231E-4</v>
      </c>
      <c r="G238">
        <f>AVERAGE(normalized!M238:O238)</f>
        <v>9.0901999113007315E-4</v>
      </c>
      <c r="H238">
        <f>_xlfn.STDEV.S(normalized!D238:F238)</f>
        <v>4.8613578100842957E-5</v>
      </c>
      <c r="I238">
        <f>_xlfn.STDEV.S(normalized!G238:I238)</f>
        <v>7.0616753527458722E-5</v>
      </c>
      <c r="J238">
        <f>_xlfn.STDEV.S(normalized!J238:L238)</f>
        <v>1.305977557902934E-4</v>
      </c>
      <c r="K238">
        <f>_xlfn.STDEV.S(normalized!M238:O238)</f>
        <v>4.4925192882949732E-5</v>
      </c>
      <c r="L238" s="9">
        <f t="shared" si="23"/>
        <v>0.29980614918910037</v>
      </c>
      <c r="M238" s="9">
        <f t="shared" si="24"/>
        <v>0.27747251531118305</v>
      </c>
      <c r="N238" s="9">
        <f t="shared" si="25"/>
        <v>0.22600094481598981</v>
      </c>
      <c r="O238" s="9">
        <f t="shared" si="26"/>
        <v>4.942156753571475E-2</v>
      </c>
      <c r="Q238" s="10">
        <f t="shared" si="27"/>
        <v>1.5695339902934229</v>
      </c>
      <c r="R238" s="10">
        <f t="shared" si="28"/>
        <v>3.5637596631050408</v>
      </c>
      <c r="S238" s="10">
        <f t="shared" si="29"/>
        <v>5.6060424622784915</v>
      </c>
      <c r="T238">
        <f>_xlfn.T.TEST(normalized!G238:I238,normalized!$D238:$F238,2,3)</f>
        <v>0.14454586501470973</v>
      </c>
      <c r="U238">
        <f>_xlfn.T.TEST(normalized!J238:L238,normalized!$D238:$F238,2,3)</f>
        <v>2.0870319809346869E-2</v>
      </c>
      <c r="V238">
        <f>_xlfn.T.TEST(normalized!M238:O238,normalized!$D238:$F238,2,3)</f>
        <v>4.2362714452858296E-5</v>
      </c>
    </row>
    <row r="239" spans="1:22" x14ac:dyDescent="0.3">
      <c r="A239" t="s">
        <v>431</v>
      </c>
      <c r="B239" t="s">
        <v>1519</v>
      </c>
      <c r="C239" t="s">
        <v>427</v>
      </c>
      <c r="D239">
        <f>AVERAGE(normalized!D239:F239)</f>
        <v>8.0719061059322025E-4</v>
      </c>
      <c r="E239">
        <f>AVERAGE(normalized!G239:I239)</f>
        <v>9.2835886904761892E-4</v>
      </c>
      <c r="F239">
        <f>AVERAGE(normalized!J239:L239)</f>
        <v>1.9113212015441398E-3</v>
      </c>
      <c r="G239">
        <f>AVERAGE(normalized!M239:O239)</f>
        <v>1.9871537142587318E-3</v>
      </c>
      <c r="H239">
        <f>_xlfn.STDEV.S(normalized!D239:F239)</f>
        <v>1.208820127090062E-4</v>
      </c>
      <c r="I239">
        <f>_xlfn.STDEV.S(normalized!G239:I239)</f>
        <v>2.6504348591709117E-5</v>
      </c>
      <c r="J239">
        <f>_xlfn.STDEV.S(normalized!J239:L239)</f>
        <v>1.5704712792399009E-4</v>
      </c>
      <c r="K239">
        <f>_xlfn.STDEV.S(normalized!M239:O239)</f>
        <v>6.9194540805545815E-5</v>
      </c>
      <c r="L239" s="9">
        <f t="shared" si="23"/>
        <v>0.14975646535353976</v>
      </c>
      <c r="M239" s="9">
        <f t="shared" si="24"/>
        <v>2.85496799517834E-2</v>
      </c>
      <c r="N239" s="9">
        <f t="shared" si="25"/>
        <v>8.2166790070194937E-2</v>
      </c>
      <c r="O239" s="9">
        <f t="shared" si="26"/>
        <v>3.4820930212415634E-2</v>
      </c>
      <c r="Q239" s="10">
        <f t="shared" si="27"/>
        <v>1.1501110851194736</v>
      </c>
      <c r="R239" s="10">
        <f t="shared" si="28"/>
        <v>2.3678684767399267</v>
      </c>
      <c r="S239" s="10">
        <f t="shared" si="29"/>
        <v>2.4618147042101164</v>
      </c>
      <c r="T239">
        <f>_xlfn.T.TEST(normalized!G239:I239,normalized!$D239:$F239,2,3)</f>
        <v>0.22097888677647046</v>
      </c>
      <c r="U239">
        <f>_xlfn.T.TEST(normalized!J239:L239,normalized!$D239:$F239,2,3)</f>
        <v>8.7463159480337328E-4</v>
      </c>
      <c r="V239">
        <f>_xlfn.T.TEST(normalized!M239:O239,normalized!$D239:$F239,2,3)</f>
        <v>4.9604171355004231E-4</v>
      </c>
    </row>
    <row r="240" spans="1:22" x14ac:dyDescent="0.3">
      <c r="A240" t="s">
        <v>460</v>
      </c>
      <c r="B240" t="s">
        <v>460</v>
      </c>
      <c r="C240" t="s">
        <v>427</v>
      </c>
      <c r="D240">
        <f>AVERAGE(normalized!D240:F240)</f>
        <v>5.5222503175141246E-3</v>
      </c>
      <c r="E240">
        <f>AVERAGE(normalized!G240:I240)</f>
        <v>6.9045842728758175E-3</v>
      </c>
      <c r="F240">
        <f>AVERAGE(normalized!J240:L240)</f>
        <v>1.3629602938040148E-2</v>
      </c>
      <c r="G240">
        <f>AVERAGE(normalized!M240:O240)</f>
        <v>1.466585167241638E-2</v>
      </c>
      <c r="H240">
        <f>_xlfn.STDEV.S(normalized!D240:F240)</f>
        <v>4.3282088496505045E-4</v>
      </c>
      <c r="I240">
        <f>_xlfn.STDEV.S(normalized!G240:I240)</f>
        <v>5.0315794874976165E-4</v>
      </c>
      <c r="J240">
        <f>_xlfn.STDEV.S(normalized!J240:L240)</f>
        <v>8.6084810093298766E-4</v>
      </c>
      <c r="K240">
        <f>_xlfn.STDEV.S(normalized!M240:O240)</f>
        <v>3.3361299683605419E-4</v>
      </c>
      <c r="L240" s="9">
        <f t="shared" si="23"/>
        <v>7.8377628698274485E-2</v>
      </c>
      <c r="M240" s="9">
        <f t="shared" si="24"/>
        <v>7.2873025929509311E-2</v>
      </c>
      <c r="N240" s="9">
        <f t="shared" si="25"/>
        <v>6.3160174573418076E-2</v>
      </c>
      <c r="O240" s="9">
        <f t="shared" si="26"/>
        <v>2.2747604727485105E-2</v>
      </c>
      <c r="Q240" s="10">
        <f t="shared" si="27"/>
        <v>1.2503207706788559</v>
      </c>
      <c r="R240" s="10">
        <f t="shared" si="28"/>
        <v>2.4681247959392754</v>
      </c>
      <c r="S240" s="10">
        <f t="shared" si="29"/>
        <v>2.655774517482993</v>
      </c>
      <c r="T240">
        <f>_xlfn.T.TEST(normalized!G240:I240,normalized!$D240:$F240,2,3)</f>
        <v>2.3472727752399059E-2</v>
      </c>
      <c r="U240">
        <f>_xlfn.T.TEST(normalized!J240:L240,normalized!$D240:$F240,2,3)</f>
        <v>7.6543690043420656E-4</v>
      </c>
      <c r="V240">
        <f>_xlfn.T.TEST(normalized!M240:O240,normalized!$D240:$F240,2,3)</f>
        <v>1.4796325995675145E-5</v>
      </c>
    </row>
    <row r="241" spans="1:22" x14ac:dyDescent="0.3">
      <c r="A241" t="s">
        <v>466</v>
      </c>
      <c r="B241" t="s">
        <v>466</v>
      </c>
      <c r="C241" t="s">
        <v>427</v>
      </c>
      <c r="D241">
        <f>AVERAGE(normalized!D241:F241)</f>
        <v>1.4371229661016948E-3</v>
      </c>
      <c r="E241">
        <f>AVERAGE(normalized!G241:I241)</f>
        <v>1.9470148482726424E-3</v>
      </c>
      <c r="F241">
        <f>AVERAGE(normalized!J241:L241)</f>
        <v>4.4372093170198428E-3</v>
      </c>
      <c r="G241">
        <f>AVERAGE(normalized!M241:O241)</f>
        <v>5.2050762221148199E-3</v>
      </c>
      <c r="H241">
        <f>_xlfn.STDEV.S(normalized!D241:F241)</f>
        <v>2.005794877690175E-4</v>
      </c>
      <c r="I241">
        <f>_xlfn.STDEV.S(normalized!G241:I241)</f>
        <v>9.4564017582892551E-5</v>
      </c>
      <c r="J241">
        <f>_xlfn.STDEV.S(normalized!J241:L241)</f>
        <v>5.6603147013202753E-4</v>
      </c>
      <c r="K241">
        <f>_xlfn.STDEV.S(normalized!M241:O241)</f>
        <v>2.2343856435440439E-4</v>
      </c>
      <c r="L241" s="9">
        <f t="shared" si="23"/>
        <v>0.13957016379266737</v>
      </c>
      <c r="M241" s="9">
        <f t="shared" si="24"/>
        <v>4.8568719271344075E-2</v>
      </c>
      <c r="N241" s="9">
        <f t="shared" si="25"/>
        <v>0.12756474389452299</v>
      </c>
      <c r="O241" s="9">
        <f t="shared" si="26"/>
        <v>4.2927049445516362E-2</v>
      </c>
      <c r="Q241" s="10">
        <f t="shared" si="27"/>
        <v>1.3548004549353685</v>
      </c>
      <c r="R241" s="10">
        <f t="shared" si="28"/>
        <v>3.0875641275541716</v>
      </c>
      <c r="S241" s="10">
        <f t="shared" si="29"/>
        <v>3.6218725501506559</v>
      </c>
      <c r="T241">
        <f>_xlfn.T.TEST(normalized!G241:I241,normalized!$D241:$F241,2,3)</f>
        <v>3.1187289290801893E-2</v>
      </c>
      <c r="U241">
        <f>_xlfn.T.TEST(normalized!J241:L241,normalized!$D241:$F241,2,3)</f>
        <v>6.3751439581255414E-3</v>
      </c>
      <c r="V241">
        <f>_xlfn.T.TEST(normalized!M241:O241,normalized!$D241:$F241,2,3)</f>
        <v>2.9054100457310452E-5</v>
      </c>
    </row>
    <row r="242" spans="1:22" x14ac:dyDescent="0.3">
      <c r="A242" t="s">
        <v>469</v>
      </c>
      <c r="B242" t="s">
        <v>1520</v>
      </c>
      <c r="C242" t="s">
        <v>427</v>
      </c>
      <c r="D242">
        <f>AVERAGE(normalized!D242:F242)</f>
        <v>1.8830727603107343E-3</v>
      </c>
      <c r="E242">
        <f>AVERAGE(normalized!G242:I242)</f>
        <v>1.5090451377217553E-3</v>
      </c>
      <c r="F242">
        <f>AVERAGE(normalized!J242:L242)</f>
        <v>3.4238217628240896E-3</v>
      </c>
      <c r="G242">
        <f>AVERAGE(normalized!M242:O242)</f>
        <v>2.6695010199027087E-3</v>
      </c>
      <c r="H242">
        <f>_xlfn.STDEV.S(normalized!D242:F242)</f>
        <v>1.4947935976300804E-4</v>
      </c>
      <c r="I242">
        <f>_xlfn.STDEV.S(normalized!G242:I242)</f>
        <v>9.618892056428651E-5</v>
      </c>
      <c r="J242">
        <f>_xlfn.STDEV.S(normalized!J242:L242)</f>
        <v>9.9296452530140035E-5</v>
      </c>
      <c r="K242">
        <f>_xlfn.STDEV.S(normalized!M242:O242)</f>
        <v>1.5812189577930433E-4</v>
      </c>
      <c r="L242" s="9">
        <f t="shared" si="23"/>
        <v>7.9380554439299408E-2</v>
      </c>
      <c r="M242" s="9">
        <f t="shared" si="24"/>
        <v>6.3741579466274567E-2</v>
      </c>
      <c r="N242" s="9">
        <f t="shared" si="25"/>
        <v>2.9001641851892666E-2</v>
      </c>
      <c r="O242" s="9">
        <f t="shared" si="26"/>
        <v>5.9232753462318273E-2</v>
      </c>
      <c r="Q242" s="10">
        <f t="shared" si="27"/>
        <v>0.80137378094340928</v>
      </c>
      <c r="R242" s="10">
        <f t="shared" si="28"/>
        <v>1.8182100208698837</v>
      </c>
      <c r="S242" s="10">
        <f t="shared" si="29"/>
        <v>1.4176303094428504</v>
      </c>
      <c r="T242">
        <f>_xlfn.T.TEST(normalized!G242:I242,normalized!$D242:$F242,2,3)</f>
        <v>2.8689119339195174E-2</v>
      </c>
      <c r="U242">
        <f>_xlfn.T.TEST(normalized!J242:L242,normalized!$D242:$F242,2,3)</f>
        <v>2.8525848146539667E-4</v>
      </c>
      <c r="V242">
        <f>_xlfn.T.TEST(normalized!M242:O242,normalized!$D242:$F242,2,3)</f>
        <v>3.3567769673267141E-3</v>
      </c>
    </row>
    <row r="243" spans="1:22" x14ac:dyDescent="0.3">
      <c r="A243" t="s">
        <v>509</v>
      </c>
      <c r="B243" t="s">
        <v>1521</v>
      </c>
      <c r="C243" t="s">
        <v>427</v>
      </c>
      <c r="D243">
        <f>AVERAGE(normalized!D243:F243)</f>
        <v>4.177802919053672E-2</v>
      </c>
      <c r="E243">
        <f>AVERAGE(normalized!G243:I243)</f>
        <v>4.7506802578197942E-2</v>
      </c>
      <c r="F243">
        <f>AVERAGE(normalized!J243:L243)</f>
        <v>8.5760004032081408E-2</v>
      </c>
      <c r="G243">
        <f>AVERAGE(normalized!M243:O243)</f>
        <v>8.4315095421664099E-2</v>
      </c>
      <c r="H243">
        <f>_xlfn.STDEV.S(normalized!D243:F243)</f>
        <v>3.8587582372292041E-3</v>
      </c>
      <c r="I243">
        <f>_xlfn.STDEV.S(normalized!G243:I243)</f>
        <v>3.1326336814239361E-3</v>
      </c>
      <c r="J243">
        <f>_xlfn.STDEV.S(normalized!J243:L243)</f>
        <v>6.5950132669498965E-3</v>
      </c>
      <c r="K243">
        <f>_xlfn.STDEV.S(normalized!M243:O243)</f>
        <v>2.8793252616921413E-3</v>
      </c>
      <c r="L243" s="9">
        <f t="shared" si="23"/>
        <v>9.2363338146722929E-2</v>
      </c>
      <c r="M243" s="9">
        <f t="shared" si="24"/>
        <v>6.5940739250289593E-2</v>
      </c>
      <c r="N243" s="9">
        <f t="shared" si="25"/>
        <v>7.6900804068092285E-2</v>
      </c>
      <c r="O243" s="9">
        <f t="shared" si="26"/>
        <v>3.4149581961480192E-2</v>
      </c>
      <c r="Q243" s="10">
        <f t="shared" si="27"/>
        <v>1.1371240697241618</v>
      </c>
      <c r="R243" s="10">
        <f t="shared" si="28"/>
        <v>2.0527537007779006</v>
      </c>
      <c r="S243" s="10">
        <f t="shared" si="29"/>
        <v>2.0181683304669287</v>
      </c>
      <c r="T243">
        <f>_xlfn.T.TEST(normalized!G243:I243,normalized!$D243:$F243,2,3)</f>
        <v>0.11957177339018556</v>
      </c>
      <c r="U243">
        <f>_xlfn.T.TEST(normalized!J243:L243,normalized!$D243:$F243,2,3)</f>
        <v>1.5674964347597328E-3</v>
      </c>
      <c r="V243">
        <f>_xlfn.T.TEST(normalized!M243:O243,normalized!$D243:$F243,2,3)</f>
        <v>1.7615930384350684E-4</v>
      </c>
    </row>
    <row r="244" spans="1:22" x14ac:dyDescent="0.3">
      <c r="A244" t="s">
        <v>509</v>
      </c>
      <c r="B244" t="s">
        <v>1521</v>
      </c>
      <c r="C244" t="s">
        <v>427</v>
      </c>
      <c r="D244">
        <f>AVERAGE(normalized!D244:F244)</f>
        <v>8.9895694492937855E-3</v>
      </c>
      <c r="E244">
        <f>AVERAGE(normalized!G244:I244)</f>
        <v>8.9210357142857147E-3</v>
      </c>
      <c r="F244">
        <f>AVERAGE(normalized!J244:L244)</f>
        <v>1.7542710608625028E-2</v>
      </c>
      <c r="G244">
        <f>AVERAGE(normalized!M244:O244)</f>
        <v>1.6417812914122813E-2</v>
      </c>
      <c r="H244">
        <f>_xlfn.STDEV.S(normalized!D244:F244)</f>
        <v>8.6186698274351946E-4</v>
      </c>
      <c r="I244">
        <f>_xlfn.STDEV.S(normalized!G244:I244)</f>
        <v>3.4960575222641225E-4</v>
      </c>
      <c r="J244">
        <f>_xlfn.STDEV.S(normalized!J244:L244)</f>
        <v>7.7065961410943272E-4</v>
      </c>
      <c r="K244">
        <f>_xlfn.STDEV.S(normalized!M244:O244)</f>
        <v>7.1052159758187774E-4</v>
      </c>
      <c r="L244" s="9">
        <f t="shared" si="23"/>
        <v>9.5874111391533567E-2</v>
      </c>
      <c r="M244" s="9">
        <f t="shared" si="24"/>
        <v>3.9188919697582932E-2</v>
      </c>
      <c r="N244" s="9">
        <f t="shared" si="25"/>
        <v>4.3930475244260775E-2</v>
      </c>
      <c r="O244" s="9">
        <f t="shared" si="26"/>
        <v>4.3277481677884026E-2</v>
      </c>
      <c r="Q244" s="10">
        <f t="shared" si="27"/>
        <v>0.9923763050728247</v>
      </c>
      <c r="R244" s="10">
        <f t="shared" si="28"/>
        <v>1.9514517027290079</v>
      </c>
      <c r="S244" s="10">
        <f t="shared" si="29"/>
        <v>1.826318046345655</v>
      </c>
      <c r="T244">
        <f>_xlfn.T.TEST(normalized!G244:I244,normalized!$D244:$F244,2,3)</f>
        <v>0.90752773926261865</v>
      </c>
      <c r="U244">
        <f>_xlfn.T.TEST(normalized!J244:L244,normalized!$D244:$F244,2,3)</f>
        <v>2.3005235115591333E-4</v>
      </c>
      <c r="V244">
        <f>_xlfn.T.TEST(normalized!M244:O244,normalized!$D244:$F244,2,3)</f>
        <v>3.9466485924456496E-4</v>
      </c>
    </row>
    <row r="245" spans="1:22" x14ac:dyDescent="0.3">
      <c r="A245" t="s">
        <v>541</v>
      </c>
      <c r="B245" t="s">
        <v>1522</v>
      </c>
      <c r="C245" t="s">
        <v>427</v>
      </c>
      <c r="D245">
        <f>AVERAGE(normalized!D245:F245)</f>
        <v>6.2799691635169491E-2</v>
      </c>
      <c r="E245">
        <f>AVERAGE(normalized!G245:I245)</f>
        <v>5.5643709929971995E-2</v>
      </c>
      <c r="F245">
        <f>AVERAGE(normalized!J245:L245)</f>
        <v>8.6702751941747577E-2</v>
      </c>
      <c r="G245">
        <f>AVERAGE(normalized!M245:O245)</f>
        <v>7.5676853628661153E-2</v>
      </c>
      <c r="H245">
        <f>_xlfn.STDEV.S(normalized!D245:F245)</f>
        <v>6.6260806254578343E-3</v>
      </c>
      <c r="I245">
        <f>_xlfn.STDEV.S(normalized!G245:I245)</f>
        <v>2.7876102441523306E-3</v>
      </c>
      <c r="J245">
        <f>_xlfn.STDEV.S(normalized!J245:L245)</f>
        <v>2.3189641543294114E-3</v>
      </c>
      <c r="K245">
        <f>_xlfn.STDEV.S(normalized!M245:O245)</f>
        <v>3.2499764158434065E-3</v>
      </c>
      <c r="L245" s="9">
        <f t="shared" si="23"/>
        <v>0.10551135607403291</v>
      </c>
      <c r="M245" s="9">
        <f t="shared" si="24"/>
        <v>5.0097490761499511E-2</v>
      </c>
      <c r="N245" s="9">
        <f t="shared" si="25"/>
        <v>2.6746142451019767E-2</v>
      </c>
      <c r="O245" s="9">
        <f t="shared" si="26"/>
        <v>4.2945448443069786E-2</v>
      </c>
      <c r="Q245" s="10">
        <f t="shared" si="27"/>
        <v>0.88605068721085956</v>
      </c>
      <c r="R245" s="10">
        <f t="shared" si="28"/>
        <v>1.380623848369213</v>
      </c>
      <c r="S245" s="10">
        <f t="shared" si="29"/>
        <v>1.2050513570719528</v>
      </c>
      <c r="T245">
        <f>_xlfn.T.TEST(normalized!G245:I245,normalized!$D245:$F245,2,3)</f>
        <v>0.19370624855583074</v>
      </c>
      <c r="U245">
        <f>_xlfn.T.TEST(normalized!J245:L245,normalized!$D245:$F245,2,3)</f>
        <v>1.6207773195183489E-2</v>
      </c>
      <c r="V245">
        <f>_xlfn.T.TEST(normalized!M245:O245,normalized!$D245:$F245,2,3)</f>
        <v>5.8930758382009313E-2</v>
      </c>
    </row>
    <row r="246" spans="1:22" x14ac:dyDescent="0.3">
      <c r="A246" t="s">
        <v>541</v>
      </c>
      <c r="B246" t="s">
        <v>1522</v>
      </c>
      <c r="C246" t="s">
        <v>427</v>
      </c>
      <c r="D246">
        <f>AVERAGE(normalized!D246:F246)</f>
        <v>1.6705802280084746E-2</v>
      </c>
      <c r="E246">
        <f>AVERAGE(normalized!G246:I246)</f>
        <v>1.8613943105742298E-2</v>
      </c>
      <c r="F246">
        <f>AVERAGE(normalized!J246:L246)</f>
        <v>2.7459129855402217E-2</v>
      </c>
      <c r="G246">
        <f>AVERAGE(normalized!M246:O246)</f>
        <v>2.7876156364820649E-2</v>
      </c>
      <c r="H246">
        <f>_xlfn.STDEV.S(normalized!D246:F246)</f>
        <v>1.8834796753619115E-3</v>
      </c>
      <c r="I246">
        <f>_xlfn.STDEV.S(normalized!G246:I246)</f>
        <v>6.9968319999977346E-4</v>
      </c>
      <c r="J246">
        <f>_xlfn.STDEV.S(normalized!J246:L246)</f>
        <v>1.1827432649491843E-3</v>
      </c>
      <c r="K246">
        <f>_xlfn.STDEV.S(normalized!M246:O246)</f>
        <v>1.7271207692708349E-3</v>
      </c>
      <c r="L246" s="9">
        <f t="shared" si="23"/>
        <v>0.11274404208693634</v>
      </c>
      <c r="M246" s="9">
        <f t="shared" si="24"/>
        <v>3.7589198378065583E-2</v>
      </c>
      <c r="N246" s="9">
        <f t="shared" si="25"/>
        <v>4.3072860326507957E-2</v>
      </c>
      <c r="O246" s="9">
        <f t="shared" si="26"/>
        <v>6.1956919263461988E-2</v>
      </c>
      <c r="Q246" s="10">
        <f t="shared" si="27"/>
        <v>1.1142202447788023</v>
      </c>
      <c r="R246" s="10">
        <f t="shared" si="28"/>
        <v>1.6436881865971014</v>
      </c>
      <c r="S246" s="10">
        <f t="shared" si="29"/>
        <v>1.6686511606839896</v>
      </c>
      <c r="T246">
        <f>_xlfn.T.TEST(normalized!G246:I246,normalized!$D246:$F246,2,3)</f>
        <v>0.2146094684139874</v>
      </c>
      <c r="U246">
        <f>_xlfn.T.TEST(normalized!J246:L246,normalized!$D246:$F246,2,3)</f>
        <v>2.2886772591019238E-3</v>
      </c>
      <c r="V246">
        <f>_xlfn.T.TEST(normalized!M246:O246,normalized!$D246:$F246,2,3)</f>
        <v>1.6809108140977615E-3</v>
      </c>
    </row>
    <row r="247" spans="1:22" x14ac:dyDescent="0.3">
      <c r="A247" t="s">
        <v>549</v>
      </c>
      <c r="B247" t="s">
        <v>549</v>
      </c>
      <c r="C247" t="s">
        <v>427</v>
      </c>
      <c r="D247">
        <f>AVERAGE(normalized!D247:F247)</f>
        <v>8.3804348954802258E-4</v>
      </c>
      <c r="E247">
        <f>AVERAGE(normalized!G247:I247)</f>
        <v>1.1045754505135388E-3</v>
      </c>
      <c r="F247">
        <f>AVERAGE(normalized!J247:L247)</f>
        <v>1.6411038617961783E-3</v>
      </c>
      <c r="G247">
        <f>AVERAGE(normalized!M247:O247)</f>
        <v>1.6834765187203604E-3</v>
      </c>
      <c r="H247">
        <f>_xlfn.STDEV.S(normalized!D247:F247)</f>
        <v>1.8153953567777075E-5</v>
      </c>
      <c r="I247">
        <f>_xlfn.STDEV.S(normalized!G247:I247)</f>
        <v>3.6110725841388958E-5</v>
      </c>
      <c r="J247">
        <f>_xlfn.STDEV.S(normalized!J247:L247)</f>
        <v>4.8435111423758498E-5</v>
      </c>
      <c r="K247">
        <f>_xlfn.STDEV.S(normalized!M247:O247)</f>
        <v>1.899796772756286E-5</v>
      </c>
      <c r="L247" s="9">
        <f t="shared" si="23"/>
        <v>2.1662304873423629E-2</v>
      </c>
      <c r="M247" s="9">
        <f t="shared" si="24"/>
        <v>3.2691950400129184E-2</v>
      </c>
      <c r="N247" s="9">
        <f t="shared" si="25"/>
        <v>2.9513739228391407E-2</v>
      </c>
      <c r="O247" s="9">
        <f t="shared" si="26"/>
        <v>1.1284961516424085E-2</v>
      </c>
      <c r="Q247" s="10">
        <f t="shared" si="27"/>
        <v>1.3180407273484858</v>
      </c>
      <c r="R247" s="10">
        <f t="shared" si="28"/>
        <v>1.9582562030059634</v>
      </c>
      <c r="S247" s="10">
        <f t="shared" si="29"/>
        <v>2.0088176087714738</v>
      </c>
      <c r="T247">
        <f>_xlfn.T.TEST(normalized!G247:I247,normalized!$D247:$F247,2,3)</f>
        <v>1.5555726847215614E-3</v>
      </c>
      <c r="U247">
        <f>_xlfn.T.TEST(normalized!J247:L247,normalized!$D247:$F247,2,3)</f>
        <v>3.3668656178271463E-4</v>
      </c>
      <c r="V247">
        <f>_xlfn.T.TEST(normalized!M247:O247,normalized!$D247:$F247,2,3)</f>
        <v>6.360341811129036E-7</v>
      </c>
    </row>
    <row r="248" spans="1:22" x14ac:dyDescent="0.3">
      <c r="A248" t="s">
        <v>574</v>
      </c>
      <c r="B248" t="s">
        <v>1523</v>
      </c>
      <c r="C248" t="s">
        <v>427</v>
      </c>
      <c r="D248">
        <f>AVERAGE(normalized!D248:F248)</f>
        <v>1.4093882975988699E-3</v>
      </c>
      <c r="E248">
        <f>AVERAGE(normalized!G248:I248)</f>
        <v>1.2182313760504204E-3</v>
      </c>
      <c r="F248">
        <f>AVERAGE(normalized!J248:L248)</f>
        <v>1.4431381093793268E-3</v>
      </c>
      <c r="G248">
        <f>AVERAGE(normalized!M248:O248)</f>
        <v>1.1335402592833322E-3</v>
      </c>
      <c r="H248">
        <f>_xlfn.STDEV.S(normalized!D248:F248)</f>
        <v>2.7674231394093458E-5</v>
      </c>
      <c r="I248">
        <f>_xlfn.STDEV.S(normalized!G248:I248)</f>
        <v>3.907898682449451E-5</v>
      </c>
      <c r="J248">
        <f>_xlfn.STDEV.S(normalized!J248:L248)</f>
        <v>1.3238884499048315E-4</v>
      </c>
      <c r="K248">
        <f>_xlfn.STDEV.S(normalized!M248:O248)</f>
        <v>5.3017001267507161E-5</v>
      </c>
      <c r="L248" s="9">
        <f t="shared" si="23"/>
        <v>1.963563301982936E-2</v>
      </c>
      <c r="M248" s="9">
        <f t="shared" si="24"/>
        <v>3.2078460293143117E-2</v>
      </c>
      <c r="N248" s="9">
        <f t="shared" si="25"/>
        <v>9.1736781206215742E-2</v>
      </c>
      <c r="O248" s="9">
        <f t="shared" si="26"/>
        <v>4.6771167440516452E-2</v>
      </c>
      <c r="Q248" s="10">
        <f t="shared" si="27"/>
        <v>0.86436887416043007</v>
      </c>
      <c r="R248" s="10">
        <f t="shared" si="28"/>
        <v>1.0239464254371597</v>
      </c>
      <c r="S248" s="10">
        <f t="shared" si="29"/>
        <v>0.80427818310575494</v>
      </c>
      <c r="T248">
        <f>_xlfn.T.TEST(normalized!G248:I248,normalized!$D248:$F248,2,3)</f>
        <v>3.3445290807636251E-3</v>
      </c>
      <c r="U248">
        <f>_xlfn.T.TEST(normalized!J248:L248,normalized!$D248:$F248,2,3)</f>
        <v>0.70471253499597486</v>
      </c>
      <c r="V248">
        <f>_xlfn.T.TEST(normalized!M248:O248,normalized!$D248:$F248,2,3)</f>
        <v>4.021562809066126E-3</v>
      </c>
    </row>
    <row r="249" spans="1:22" x14ac:dyDescent="0.3">
      <c r="A249" t="s">
        <v>574</v>
      </c>
      <c r="B249" t="s">
        <v>1523</v>
      </c>
      <c r="C249" t="s">
        <v>427</v>
      </c>
      <c r="D249">
        <f>AVERAGE(normalized!D249:F249)</f>
        <v>9.8431159138418086E-4</v>
      </c>
      <c r="E249">
        <f>AVERAGE(normalized!G249:I249)</f>
        <v>9.1849711718020553E-4</v>
      </c>
      <c r="F249">
        <f>AVERAGE(normalized!J249:L249)</f>
        <v>1.174903974734136E-3</v>
      </c>
      <c r="G249">
        <f>AVERAGE(normalized!M249:O249)</f>
        <v>1.016278167573103E-3</v>
      </c>
      <c r="H249">
        <f>_xlfn.STDEV.S(normalized!D249:F249)</f>
        <v>9.310202974530136E-5</v>
      </c>
      <c r="I249">
        <f>_xlfn.STDEV.S(normalized!G249:I249)</f>
        <v>6.6200905437533689E-5</v>
      </c>
      <c r="J249">
        <f>_xlfn.STDEV.S(normalized!J249:L249)</f>
        <v>9.9380742828331371E-5</v>
      </c>
      <c r="K249">
        <f>_xlfn.STDEV.S(normalized!M249:O249)</f>
        <v>2.4185857155843899E-5</v>
      </c>
      <c r="L249" s="9">
        <f t="shared" si="23"/>
        <v>9.458593250372814E-2</v>
      </c>
      <c r="M249" s="9">
        <f t="shared" si="24"/>
        <v>7.2075245745758104E-2</v>
      </c>
      <c r="N249" s="9">
        <f t="shared" si="25"/>
        <v>8.4586268295517353E-2</v>
      </c>
      <c r="O249" s="9">
        <f t="shared" si="26"/>
        <v>2.3798461806574391E-2</v>
      </c>
      <c r="Q249" s="10">
        <f t="shared" si="27"/>
        <v>0.93313654458602457</v>
      </c>
      <c r="R249" s="10">
        <f t="shared" si="28"/>
        <v>1.1936301319808049</v>
      </c>
      <c r="S249" s="10">
        <f t="shared" si="29"/>
        <v>1.0324760741097943</v>
      </c>
      <c r="T249">
        <f>_xlfn.T.TEST(normalized!G249:I249,normalized!$D249:$F249,2,3)</f>
        <v>0.3804391999541672</v>
      </c>
      <c r="U249">
        <f>_xlfn.T.TEST(normalized!J249:L249,normalized!$D249:$F249,2,3)</f>
        <v>7.2708395470852435E-2</v>
      </c>
      <c r="V249">
        <f>_xlfn.T.TEST(normalized!M249:O249,normalized!$D249:$F249,2,3)</f>
        <v>0.6168832695574149</v>
      </c>
    </row>
    <row r="250" spans="1:22" x14ac:dyDescent="0.3">
      <c r="A250" t="s">
        <v>599</v>
      </c>
      <c r="B250" t="s">
        <v>1524</v>
      </c>
      <c r="C250" t="s">
        <v>427</v>
      </c>
      <c r="D250">
        <f>AVERAGE(normalized!D250:F250)</f>
        <v>8.708828350282486E-4</v>
      </c>
      <c r="E250">
        <f>AVERAGE(normalized!G250:I250)</f>
        <v>4.7918578431372554E-4</v>
      </c>
      <c r="F250">
        <f>AVERAGE(normalized!J250:L250)</f>
        <v>4.8136270009547545E-4</v>
      </c>
      <c r="G250">
        <f>AVERAGE(normalized!M250:O250)</f>
        <v>3.3516942564908793E-4</v>
      </c>
      <c r="H250">
        <f>_xlfn.STDEV.S(normalized!D250:F250)</f>
        <v>1.1690046328210073E-4</v>
      </c>
      <c r="I250">
        <f>_xlfn.STDEV.S(normalized!G250:I250)</f>
        <v>4.5407100793798825E-5</v>
      </c>
      <c r="J250">
        <f>_xlfn.STDEV.S(normalized!J250:L250)</f>
        <v>1.0656578105696195E-4</v>
      </c>
      <c r="K250">
        <f>_xlfn.STDEV.S(normalized!M250:O250)</f>
        <v>1.2682930938745706E-5</v>
      </c>
      <c r="L250" s="9">
        <f t="shared" si="23"/>
        <v>0.1342321361498747</v>
      </c>
      <c r="M250" s="9">
        <f t="shared" si="24"/>
        <v>9.4758864474307009E-2</v>
      </c>
      <c r="N250" s="9">
        <f t="shared" si="25"/>
        <v>0.22138354516422909</v>
      </c>
      <c r="O250" s="9">
        <f t="shared" si="26"/>
        <v>3.7840357646536482E-2</v>
      </c>
      <c r="Q250" s="10">
        <f t="shared" si="27"/>
        <v>0.55022991043127212</v>
      </c>
      <c r="R250" s="10">
        <f t="shared" si="28"/>
        <v>0.55272957593642502</v>
      </c>
      <c r="S250" s="10">
        <f t="shared" si="29"/>
        <v>0.38486167388775794</v>
      </c>
      <c r="T250">
        <f>_xlfn.T.TEST(normalized!G250:I250,normalized!$D250:$F250,2,3)</f>
        <v>1.7911301173714377E-2</v>
      </c>
      <c r="U250">
        <f>_xlfn.T.TEST(normalized!J250:L250,normalized!$D250:$F250,2,3)</f>
        <v>1.323939039683357E-2</v>
      </c>
      <c r="V250">
        <f>_xlfn.T.TEST(normalized!M250:O250,normalized!$D250:$F250,2,3)</f>
        <v>1.4661131493372805E-2</v>
      </c>
    </row>
    <row r="251" spans="1:22" x14ac:dyDescent="0.3">
      <c r="A251" t="s">
        <v>644</v>
      </c>
      <c r="B251" t="s">
        <v>1525</v>
      </c>
      <c r="C251" t="s">
        <v>427</v>
      </c>
      <c r="D251">
        <f>AVERAGE(normalized!D251:F251)</f>
        <v>6.1202285155367235E-4</v>
      </c>
      <c r="E251">
        <f>AVERAGE(normalized!G251:I251)</f>
        <v>1.6963736811391223E-4</v>
      </c>
      <c r="F251">
        <f>AVERAGE(normalized!J251:L251)</f>
        <v>1.6841636484436675E-4</v>
      </c>
      <c r="G251">
        <f>AVERAGE(normalized!M251:O251)</f>
        <v>0</v>
      </c>
      <c r="H251">
        <f>_xlfn.STDEV.S(normalized!D251:F251)</f>
        <v>4.6843623420855526E-5</v>
      </c>
      <c r="I251">
        <f>_xlfn.STDEV.S(normalized!G251:I251)</f>
        <v>8.8436769297796237E-6</v>
      </c>
      <c r="J251">
        <f>_xlfn.STDEV.S(normalized!J251:L251)</f>
        <v>6.7629167434096331E-5</v>
      </c>
      <c r="K251">
        <f>_xlfn.STDEV.S(normalized!M251:O251)</f>
        <v>0</v>
      </c>
      <c r="L251" s="9">
        <f t="shared" si="23"/>
        <v>7.6539010433906152E-2</v>
      </c>
      <c r="M251" s="9">
        <f t="shared" si="24"/>
        <v>5.2132835047529483E-2</v>
      </c>
      <c r="N251" s="9">
        <f t="shared" si="25"/>
        <v>0.4015593585373507</v>
      </c>
      <c r="O251" s="9" t="e">
        <f t="shared" si="26"/>
        <v>#DIV/0!</v>
      </c>
      <c r="Q251" s="10">
        <f t="shared" si="27"/>
        <v>0.27717489254408273</v>
      </c>
      <c r="R251" s="10">
        <f t="shared" si="28"/>
        <v>0.27517986365513541</v>
      </c>
      <c r="S251" s="10">
        <f t="shared" si="29"/>
        <v>0</v>
      </c>
      <c r="T251">
        <f>_xlfn.T.TEST(normalized!G251:I251,normalized!$D251:$F251,2,3)</f>
        <v>2.8505446870610539E-3</v>
      </c>
      <c r="U251">
        <f>_xlfn.T.TEST(normalized!J251:L251,normalized!$D251:$F251,2,3)</f>
        <v>1.2529000844957352E-3</v>
      </c>
      <c r="V251">
        <f>_xlfn.T.TEST(normalized!M251:O251,normalized!$D251:$F251,2,3)</f>
        <v>1.9470388009565185E-3</v>
      </c>
    </row>
    <row r="252" spans="1:22" x14ac:dyDescent="0.3">
      <c r="A252" t="s">
        <v>655</v>
      </c>
      <c r="B252" t="s">
        <v>1526</v>
      </c>
      <c r="C252" t="s">
        <v>427</v>
      </c>
      <c r="D252">
        <f>AVERAGE(normalized!D252:F252)</f>
        <v>1.0854651166666666E-3</v>
      </c>
      <c r="E252">
        <f>AVERAGE(normalized!G252:I252)</f>
        <v>3.9571530112044821E-5</v>
      </c>
      <c r="F252">
        <f>AVERAGE(normalized!J252:L252)</f>
        <v>2.3406281262011928E-4</v>
      </c>
      <c r="G252">
        <f>AVERAGE(normalized!M252:O252)</f>
        <v>0</v>
      </c>
      <c r="H252">
        <f>_xlfn.STDEV.S(normalized!D252:F252)</f>
        <v>2.5726300406595751E-4</v>
      </c>
      <c r="I252">
        <f>_xlfn.STDEV.S(normalized!G252:I252)</f>
        <v>9.7356100115420532E-6</v>
      </c>
      <c r="J252">
        <f>_xlfn.STDEV.S(normalized!J252:L252)</f>
        <v>1.7342407972601622E-4</v>
      </c>
      <c r="K252">
        <f>_xlfn.STDEV.S(normalized!M252:O252)</f>
        <v>0</v>
      </c>
      <c r="L252" s="9">
        <f t="shared" si="23"/>
        <v>0.23700715952621432</v>
      </c>
      <c r="M252" s="9">
        <f t="shared" si="24"/>
        <v>0.24602561447525928</v>
      </c>
      <c r="N252" s="9">
        <f t="shared" si="25"/>
        <v>0.74092965808917766</v>
      </c>
      <c r="O252" s="9" t="e">
        <f t="shared" si="26"/>
        <v>#DIV/0!</v>
      </c>
      <c r="Q252" s="10">
        <f t="shared" si="27"/>
        <v>3.6455828477993148E-2</v>
      </c>
      <c r="R252" s="10">
        <f t="shared" si="28"/>
        <v>0.21563365696992468</v>
      </c>
      <c r="S252" s="10">
        <f t="shared" si="29"/>
        <v>0</v>
      </c>
      <c r="T252">
        <f>_xlfn.T.TEST(normalized!G252:I252,normalized!$D252:$F252,2,3)</f>
        <v>1.9456054638798684E-2</v>
      </c>
      <c r="U252">
        <f>_xlfn.T.TEST(normalized!J252:L252,normalized!$D252:$F252,2,3)</f>
        <v>1.2307492895296505E-2</v>
      </c>
      <c r="V252">
        <f>_xlfn.T.TEST(normalized!M252:O252,normalized!$D252:$F252,2,3)</f>
        <v>1.8214132732313454E-2</v>
      </c>
    </row>
    <row r="253" spans="1:22" x14ac:dyDescent="0.3">
      <c r="A253" t="s">
        <v>343</v>
      </c>
      <c r="B253" t="s">
        <v>1527</v>
      </c>
      <c r="C253" t="s">
        <v>345</v>
      </c>
      <c r="D253">
        <f>AVERAGE(normalized!D253:F253)</f>
        <v>3.8171174194915258E-4</v>
      </c>
      <c r="E253">
        <f>AVERAGE(normalized!G253:I253)</f>
        <v>7.0011960784313728E-4</v>
      </c>
      <c r="F253">
        <f>AVERAGE(normalized!J253:L253)</f>
        <v>7.7567926353705561E-4</v>
      </c>
      <c r="G253">
        <f>AVERAGE(normalized!M253:O253)</f>
        <v>1.1788093191636715E-3</v>
      </c>
      <c r="H253">
        <f>_xlfn.STDEV.S(normalized!D253:F253)</f>
        <v>8.5167060888036711E-5</v>
      </c>
      <c r="I253">
        <f>_xlfn.STDEV.S(normalized!G253:I253)</f>
        <v>2.4815957399178324E-5</v>
      </c>
      <c r="J253">
        <f>_xlfn.STDEV.S(normalized!J253:L253)</f>
        <v>8.2388157305763262E-5</v>
      </c>
      <c r="K253">
        <f>_xlfn.STDEV.S(normalized!M253:O253)</f>
        <v>1.6033762594433189E-5</v>
      </c>
      <c r="L253" s="9">
        <f t="shared" si="23"/>
        <v>0.22311878710658506</v>
      </c>
      <c r="M253" s="9">
        <f t="shared" si="24"/>
        <v>3.5445311231360875E-2</v>
      </c>
      <c r="N253" s="9">
        <f t="shared" si="25"/>
        <v>0.10621420628170168</v>
      </c>
      <c r="O253" s="9">
        <f t="shared" si="26"/>
        <v>1.3601659177422048E-2</v>
      </c>
      <c r="Q253" s="10">
        <f t="shared" si="27"/>
        <v>1.8341579021595817</v>
      </c>
      <c r="R253" s="10">
        <f t="shared" si="28"/>
        <v>2.0321074211030767</v>
      </c>
      <c r="S253" s="10">
        <f t="shared" si="29"/>
        <v>3.0882186467313324</v>
      </c>
      <c r="T253">
        <f>_xlfn.T.TEST(normalized!G253:I253,normalized!$D253:$F253,2,3)</f>
        <v>1.6806683386764845E-2</v>
      </c>
      <c r="U253">
        <f>_xlfn.T.TEST(normalized!J253:L253,normalized!$D253:$F253,2,3)</f>
        <v>4.5259786687950965E-3</v>
      </c>
      <c r="V253">
        <f>_xlfn.T.TEST(normalized!M253:O253,normalized!$D253:$F253,2,3)</f>
        <v>2.9099206473958152E-3</v>
      </c>
    </row>
    <row r="254" spans="1:22" x14ac:dyDescent="0.3">
      <c r="A254" t="s">
        <v>358</v>
      </c>
      <c r="B254" t="s">
        <v>1528</v>
      </c>
      <c r="C254" t="s">
        <v>345</v>
      </c>
      <c r="D254">
        <f>AVERAGE(normalized!D254:F254)</f>
        <v>3.3862148627118644E-3</v>
      </c>
      <c r="E254">
        <f>AVERAGE(normalized!G254:I254)</f>
        <v>5.9351987231559293E-3</v>
      </c>
      <c r="F254">
        <f>AVERAGE(normalized!J254:L254)</f>
        <v>6.0994999209537624E-3</v>
      </c>
      <c r="G254">
        <f>AVERAGE(normalized!M254:O254)</f>
        <v>8.6615780359130187E-3</v>
      </c>
      <c r="H254">
        <f>_xlfn.STDEV.S(normalized!D254:F254)</f>
        <v>7.6716629066837252E-4</v>
      </c>
      <c r="I254">
        <f>_xlfn.STDEV.S(normalized!G254:I254)</f>
        <v>4.777045225695926E-4</v>
      </c>
      <c r="J254">
        <f>_xlfn.STDEV.S(normalized!J254:L254)</f>
        <v>6.2215465778459413E-4</v>
      </c>
      <c r="K254">
        <f>_xlfn.STDEV.S(normalized!M254:O254)</f>
        <v>5.562409023480118E-4</v>
      </c>
      <c r="L254" s="9">
        <f t="shared" si="23"/>
        <v>0.22655570357221341</v>
      </c>
      <c r="M254" s="9">
        <f t="shared" si="24"/>
        <v>8.048669385000512E-2</v>
      </c>
      <c r="N254" s="9">
        <f t="shared" si="25"/>
        <v>0.1020009289035796</v>
      </c>
      <c r="O254" s="9">
        <f t="shared" si="26"/>
        <v>6.4219348950237606E-2</v>
      </c>
      <c r="Q254" s="10">
        <f t="shared" si="27"/>
        <v>1.7527531369945912</v>
      </c>
      <c r="R254" s="10">
        <f t="shared" si="28"/>
        <v>1.8012737431755741</v>
      </c>
      <c r="S254" s="10">
        <f t="shared" si="29"/>
        <v>2.557893809779205</v>
      </c>
      <c r="T254">
        <f>_xlfn.T.TEST(normalized!G254:I254,normalized!$D254:$F254,2,3)</f>
        <v>1.2639454911745026E-2</v>
      </c>
      <c r="U254">
        <f>_xlfn.T.TEST(normalized!J254:L254,normalized!$D254:$F254,2,3)</f>
        <v>9.8804515101380865E-3</v>
      </c>
      <c r="V254">
        <f>_xlfn.T.TEST(normalized!M254:O254,normalized!$D254:$F254,2,3)</f>
        <v>1.0035144396944981E-3</v>
      </c>
    </row>
    <row r="255" spans="1:22" x14ac:dyDescent="0.3">
      <c r="A255" t="s">
        <v>364</v>
      </c>
      <c r="B255" t="s">
        <v>1528</v>
      </c>
      <c r="C255" t="s">
        <v>345</v>
      </c>
      <c r="D255">
        <f>AVERAGE(normalized!D255:F255)</f>
        <v>6.8866972532485886E-3</v>
      </c>
      <c r="E255">
        <f>AVERAGE(normalized!G255:I255)</f>
        <v>8.4597988865546207E-3</v>
      </c>
      <c r="F255">
        <f>AVERAGE(normalized!J255:L255)</f>
        <v>9.6993346026195814E-3</v>
      </c>
      <c r="G255">
        <f>AVERAGE(normalized!M255:O255)</f>
        <v>1.0861814477655747E-2</v>
      </c>
      <c r="H255">
        <f>_xlfn.STDEV.S(normalized!D255:F255)</f>
        <v>1.1203996909251804E-3</v>
      </c>
      <c r="I255">
        <f>_xlfn.STDEV.S(normalized!G255:I255)</f>
        <v>4.3997935099685551E-4</v>
      </c>
      <c r="J255">
        <f>_xlfn.STDEV.S(normalized!J255:L255)</f>
        <v>6.9146858686107383E-4</v>
      </c>
      <c r="K255">
        <f>_xlfn.STDEV.S(normalized!M255:O255)</f>
        <v>5.6395574150151578E-4</v>
      </c>
      <c r="L255" s="9">
        <f t="shared" si="23"/>
        <v>0.16269042324993538</v>
      </c>
      <c r="M255" s="9">
        <f t="shared" si="24"/>
        <v>5.2008251838719967E-2</v>
      </c>
      <c r="N255" s="9">
        <f t="shared" si="25"/>
        <v>7.1290311675021811E-2</v>
      </c>
      <c r="O255" s="9">
        <f t="shared" si="26"/>
        <v>5.1920951389995716E-2</v>
      </c>
      <c r="Q255" s="10">
        <f t="shared" si="27"/>
        <v>1.228426134539887</v>
      </c>
      <c r="R255" s="10">
        <f t="shared" si="28"/>
        <v>1.4084160005791191</v>
      </c>
      <c r="S255" s="10">
        <f t="shared" si="29"/>
        <v>1.577216781604857</v>
      </c>
      <c r="T255">
        <f>_xlfn.T.TEST(normalized!G255:I255,normalized!$D255:$F255,2,3)</f>
        <v>0.12201930921678074</v>
      </c>
      <c r="U255">
        <f>_xlfn.T.TEST(normalized!J255:L255,normalized!$D255:$F255,2,3)</f>
        <v>2.8676618030340755E-2</v>
      </c>
      <c r="V255">
        <f>_xlfn.T.TEST(normalized!M255:O255,normalized!$D255:$F255,2,3)</f>
        <v>1.2403726526060005E-2</v>
      </c>
    </row>
    <row r="256" spans="1:22" x14ac:dyDescent="0.3">
      <c r="A256" t="s">
        <v>383</v>
      </c>
      <c r="B256" t="s">
        <v>1529</v>
      </c>
      <c r="C256" t="s">
        <v>345</v>
      </c>
      <c r="D256">
        <f>AVERAGE(normalized!D256:F256)</f>
        <v>4.3826856290960451E-3</v>
      </c>
      <c r="E256">
        <f>AVERAGE(normalized!G256:I256)</f>
        <v>5.4507316830065362E-3</v>
      </c>
      <c r="F256">
        <f>AVERAGE(normalized!J256:L256)</f>
        <v>6.0858329537047369E-3</v>
      </c>
      <c r="G256">
        <f>AVERAGE(normalized!M256:O256)</f>
        <v>6.8034014018280567E-3</v>
      </c>
      <c r="H256">
        <f>_xlfn.STDEV.S(normalized!D256:F256)</f>
        <v>7.7637139436033951E-4</v>
      </c>
      <c r="I256">
        <f>_xlfn.STDEV.S(normalized!G256:I256)</f>
        <v>2.4191221058275596E-4</v>
      </c>
      <c r="J256">
        <f>_xlfn.STDEV.S(normalized!J256:L256)</f>
        <v>2.9148147153758893E-4</v>
      </c>
      <c r="K256">
        <f>_xlfn.STDEV.S(normalized!M256:O256)</f>
        <v>5.0162180274610597E-4</v>
      </c>
      <c r="L256" s="9">
        <f t="shared" si="23"/>
        <v>0.17714512517304845</v>
      </c>
      <c r="M256" s="9">
        <f t="shared" si="24"/>
        <v>4.438160317759781E-2</v>
      </c>
      <c r="N256" s="9">
        <f t="shared" si="25"/>
        <v>4.7895082522787659E-2</v>
      </c>
      <c r="O256" s="9">
        <f t="shared" si="26"/>
        <v>7.3731031453078966E-2</v>
      </c>
      <c r="Q256" s="10">
        <f t="shared" si="27"/>
        <v>1.2436967066083593</v>
      </c>
      <c r="R256" s="10">
        <f t="shared" si="28"/>
        <v>1.3886081432128583</v>
      </c>
      <c r="S256" s="10">
        <f t="shared" si="29"/>
        <v>1.5523361649900722</v>
      </c>
      <c r="T256">
        <f>_xlfn.T.TEST(normalized!G256:I256,normalized!$D256:$F256,2,3)</f>
        <v>0.1300379261423267</v>
      </c>
      <c r="U256">
        <f>_xlfn.T.TEST(normalized!J256:L256,normalized!$D256:$F256,2,3)</f>
        <v>4.8920551024014679E-2</v>
      </c>
      <c r="V256">
        <f>_xlfn.T.TEST(normalized!M256:O256,normalized!$D256:$F256,2,3)</f>
        <v>1.5027367684889431E-2</v>
      </c>
    </row>
    <row r="257" spans="1:22" x14ac:dyDescent="0.3">
      <c r="A257" t="s">
        <v>383</v>
      </c>
      <c r="B257" t="s">
        <v>1529</v>
      </c>
      <c r="C257" t="s">
        <v>345</v>
      </c>
      <c r="D257">
        <f>AVERAGE(normalized!D257:F257)</f>
        <v>1.4657269639548024E-2</v>
      </c>
      <c r="E257">
        <f>AVERAGE(normalized!G257:I257)</f>
        <v>2.2180934086134457E-2</v>
      </c>
      <c r="F257">
        <f>AVERAGE(normalized!J257:L257)</f>
        <v>2.2697220930307054E-2</v>
      </c>
      <c r="G257">
        <f>AVERAGE(normalized!M257:O257)</f>
        <v>3.0658784386799181E-2</v>
      </c>
      <c r="H257">
        <f>_xlfn.STDEV.S(normalized!D257:F257)</f>
        <v>2.8249482294378987E-3</v>
      </c>
      <c r="I257">
        <f>_xlfn.STDEV.S(normalized!G257:I257)</f>
        <v>9.5957559755458085E-4</v>
      </c>
      <c r="J257">
        <f>_xlfn.STDEV.S(normalized!J257:L257)</f>
        <v>2.2427269534509272E-3</v>
      </c>
      <c r="K257">
        <f>_xlfn.STDEV.S(normalized!M257:O257)</f>
        <v>1.4688210757359788E-3</v>
      </c>
      <c r="L257" s="9">
        <f t="shared" si="23"/>
        <v>0.19273359219753083</v>
      </c>
      <c r="M257" s="9">
        <f t="shared" si="24"/>
        <v>4.3261279882456441E-2</v>
      </c>
      <c r="N257" s="9">
        <f t="shared" si="25"/>
        <v>9.8810641194238352E-2</v>
      </c>
      <c r="O257" s="9">
        <f t="shared" si="26"/>
        <v>4.7908653428816714E-2</v>
      </c>
      <c r="Q257" s="10">
        <f t="shared" si="27"/>
        <v>1.5133059997945453</v>
      </c>
      <c r="R257" s="10">
        <f t="shared" si="28"/>
        <v>1.5485299437397095</v>
      </c>
      <c r="S257" s="10">
        <f t="shared" si="29"/>
        <v>2.0917118358849121</v>
      </c>
      <c r="T257">
        <f>_xlfn.T.TEST(normalized!G257:I257,normalized!$D257:$F257,2,3)</f>
        <v>3.3132429598778698E-2</v>
      </c>
      <c r="U257">
        <f>_xlfn.T.TEST(normalized!J257:L257,normalized!$D257:$F257,2,3)</f>
        <v>1.9917357935891403E-2</v>
      </c>
      <c r="V257">
        <f>_xlfn.T.TEST(normalized!M257:O257,normalized!$D257:$F257,2,3)</f>
        <v>3.1596717846383367E-3</v>
      </c>
    </row>
    <row r="258" spans="1:22" x14ac:dyDescent="0.3">
      <c r="A258" t="s">
        <v>391</v>
      </c>
      <c r="B258" t="s">
        <v>1530</v>
      </c>
      <c r="C258" t="s">
        <v>345</v>
      </c>
      <c r="D258">
        <f>AVERAGE(normalized!D258:F258)</f>
        <v>1.4957091507062147E-3</v>
      </c>
      <c r="E258">
        <f>AVERAGE(normalized!G258:I258)</f>
        <v>2.3090788888888891E-3</v>
      </c>
      <c r="F258">
        <f>AVERAGE(normalized!J258:L258)</f>
        <v>2.8901502967592072E-3</v>
      </c>
      <c r="G258">
        <f>AVERAGE(normalized!M258:O258)</f>
        <v>3.7644786371329579E-3</v>
      </c>
      <c r="H258">
        <f>_xlfn.STDEV.S(normalized!D258:F258)</f>
        <v>1.5445406111787324E-4</v>
      </c>
      <c r="I258">
        <f>_xlfn.STDEV.S(normalized!G258:I258)</f>
        <v>2.6580882228342925E-4</v>
      </c>
      <c r="J258">
        <f>_xlfn.STDEV.S(normalized!J258:L258)</f>
        <v>5.8245988774103326E-4</v>
      </c>
      <c r="K258">
        <f>_xlfn.STDEV.S(normalized!M258:O258)</f>
        <v>1.6109696046476014E-4</v>
      </c>
      <c r="L258" s="9">
        <f t="shared" si="23"/>
        <v>0.10326476978826141</v>
      </c>
      <c r="M258" s="9">
        <f t="shared" si="24"/>
        <v>0.1151146561351719</v>
      </c>
      <c r="N258" s="9">
        <f t="shared" si="25"/>
        <v>0.2015327328804177</v>
      </c>
      <c r="O258" s="9">
        <f t="shared" si="26"/>
        <v>4.2793963253156417E-2</v>
      </c>
      <c r="Q258" s="10">
        <f t="shared" si="27"/>
        <v>1.5438020739517664</v>
      </c>
      <c r="R258" s="10">
        <f t="shared" si="28"/>
        <v>1.9322943203192897</v>
      </c>
      <c r="S258" s="10">
        <f t="shared" si="29"/>
        <v>2.5168520466398965</v>
      </c>
      <c r="T258">
        <f>_xlfn.T.TEST(normalized!G258:I258,normalized!$D258:$F258,2,3)</f>
        <v>1.6788336412149173E-2</v>
      </c>
      <c r="U258">
        <f>_xlfn.T.TEST(normalized!J258:L258,normalized!$D258:$F258,2,3)</f>
        <v>4.5647571835449666E-2</v>
      </c>
      <c r="V258">
        <f>_xlfn.T.TEST(normalized!M258:O258,normalized!$D258:$F258,2,3)</f>
        <v>6.1885328682665633E-5</v>
      </c>
    </row>
    <row r="259" spans="1:22" x14ac:dyDescent="0.3">
      <c r="A259" t="s">
        <v>397</v>
      </c>
      <c r="B259" t="s">
        <v>1530</v>
      </c>
      <c r="C259" t="s">
        <v>345</v>
      </c>
      <c r="D259">
        <f>AVERAGE(normalized!D259:F259)</f>
        <v>2.3799889381355931E-3</v>
      </c>
      <c r="E259">
        <f>AVERAGE(normalized!G259:I259)</f>
        <v>2.9313778431372551E-3</v>
      </c>
      <c r="F259">
        <f>AVERAGE(normalized!J259:L259)</f>
        <v>3.7616812660417362E-3</v>
      </c>
      <c r="G259">
        <f>AVERAGE(normalized!M259:O259)</f>
        <v>4.350604605741935E-3</v>
      </c>
      <c r="H259">
        <f>_xlfn.STDEV.S(normalized!D259:F259)</f>
        <v>3.0143295205417489E-4</v>
      </c>
      <c r="I259">
        <f>_xlfn.STDEV.S(normalized!G259:I259)</f>
        <v>1.9275013231031201E-4</v>
      </c>
      <c r="J259">
        <f>_xlfn.STDEV.S(normalized!J259:L259)</f>
        <v>2.1040592570882837E-4</v>
      </c>
      <c r="K259">
        <f>_xlfn.STDEV.S(normalized!M259:O259)</f>
        <v>1.106124444737414E-4</v>
      </c>
      <c r="L259" s="9">
        <f t="shared" si="23"/>
        <v>0.1266530895266714</v>
      </c>
      <c r="M259" s="9">
        <f t="shared" si="24"/>
        <v>6.5754106984729277E-2</v>
      </c>
      <c r="N259" s="9">
        <f t="shared" si="25"/>
        <v>5.5934012168508351E-2</v>
      </c>
      <c r="O259" s="9">
        <f t="shared" si="26"/>
        <v>2.5424614392159407E-2</v>
      </c>
      <c r="Q259" s="10">
        <f t="shared" si="27"/>
        <v>1.2316770873034404</v>
      </c>
      <c r="R259" s="10">
        <f t="shared" si="28"/>
        <v>1.5805456932033124</v>
      </c>
      <c r="S259" s="10">
        <f t="shared" si="29"/>
        <v>1.8279936246888857</v>
      </c>
      <c r="T259">
        <f>_xlfn.T.TEST(normalized!G259:I259,normalized!$D259:$F259,2,3)</f>
        <v>6.6265272528918548E-2</v>
      </c>
      <c r="U259">
        <f>_xlfn.T.TEST(normalized!J259:L259,normalized!$D259:$F259,2,3)</f>
        <v>4.2071525161162622E-3</v>
      </c>
      <c r="V259">
        <f>_xlfn.T.TEST(normalized!M259:O259,normalized!$D259:$F259,2,3)</f>
        <v>3.6509905204800993E-3</v>
      </c>
    </row>
    <row r="260" spans="1:22" x14ac:dyDescent="0.3">
      <c r="A260" t="s">
        <v>420</v>
      </c>
      <c r="B260" t="s">
        <v>1531</v>
      </c>
      <c r="C260" t="s">
        <v>345</v>
      </c>
      <c r="D260">
        <f>AVERAGE(normalized!D260:F260)</f>
        <v>8.4316798231920898E-2</v>
      </c>
      <c r="E260">
        <f>AVERAGE(normalized!G260:I260)</f>
        <v>0.11894159287114846</v>
      </c>
      <c r="F260">
        <f>AVERAGE(normalized!J260:L260)</f>
        <v>0.11271272656718206</v>
      </c>
      <c r="G260">
        <f>AVERAGE(normalized!M260:O260)</f>
        <v>0.14549216482851782</v>
      </c>
      <c r="H260">
        <f>_xlfn.STDEV.S(normalized!D260:F260)</f>
        <v>1.4246717614265171E-2</v>
      </c>
      <c r="I260">
        <f>_xlfn.STDEV.S(normalized!G260:I260)</f>
        <v>3.9756131975542119E-3</v>
      </c>
      <c r="J260">
        <f>_xlfn.STDEV.S(normalized!J260:L260)</f>
        <v>7.0920066135956627E-3</v>
      </c>
      <c r="K260">
        <f>_xlfn.STDEV.S(normalized!M260:O260)</f>
        <v>5.3632734634439334E-3</v>
      </c>
      <c r="L260" s="9">
        <f t="shared" si="23"/>
        <v>0.16896653944423148</v>
      </c>
      <c r="M260" s="9">
        <f t="shared" si="24"/>
        <v>3.3424919757557514E-2</v>
      </c>
      <c r="N260" s="9">
        <f t="shared" si="25"/>
        <v>6.2921081137794099E-2</v>
      </c>
      <c r="O260" s="9">
        <f t="shared" si="26"/>
        <v>3.6862971073152125E-2</v>
      </c>
      <c r="Q260" s="10">
        <f t="shared" si="27"/>
        <v>1.4106512031444667</v>
      </c>
      <c r="R260" s="10">
        <f t="shared" si="28"/>
        <v>1.3367766439275317</v>
      </c>
      <c r="S260" s="10">
        <f t="shared" si="29"/>
        <v>1.7255418597410281</v>
      </c>
      <c r="T260">
        <f>_xlfn.T.TEST(normalized!G260:I260,normalized!$D260:$F260,2,3)</f>
        <v>4.3572959087806999E-2</v>
      </c>
      <c r="U260">
        <f>_xlfn.T.TEST(normalized!J260:L260,normalized!$D260:$F260,2,3)</f>
        <v>5.5302086638223759E-2</v>
      </c>
      <c r="V260">
        <f>_xlfn.T.TEST(normalized!M260:O260,normalized!$D260:$F260,2,3)</f>
        <v>1.0035123917561886E-2</v>
      </c>
    </row>
    <row r="261" spans="1:22" x14ac:dyDescent="0.3">
      <c r="A261" t="s">
        <v>436</v>
      </c>
      <c r="B261" t="s">
        <v>1532</v>
      </c>
      <c r="C261" t="s">
        <v>345</v>
      </c>
      <c r="D261">
        <f>AVERAGE(normalized!D261:F261)</f>
        <v>8.8775557584745755E-4</v>
      </c>
      <c r="E261">
        <f>AVERAGE(normalized!G261:I261)</f>
        <v>1.3909505637254903E-3</v>
      </c>
      <c r="F261">
        <f>AVERAGE(normalized!J261:L261)</f>
        <v>1.4514814863379171E-3</v>
      </c>
      <c r="G261">
        <f>AVERAGE(normalized!M261:O261)</f>
        <v>2.0060872366566857E-3</v>
      </c>
      <c r="H261">
        <f>_xlfn.STDEV.S(normalized!D261:F261)</f>
        <v>1.2867777335802942E-4</v>
      </c>
      <c r="I261">
        <f>_xlfn.STDEV.S(normalized!G261:I261)</f>
        <v>2.05942372315917E-4</v>
      </c>
      <c r="J261">
        <f>_xlfn.STDEV.S(normalized!J261:L261)</f>
        <v>1.8775713354360609E-4</v>
      </c>
      <c r="K261">
        <f>_xlfn.STDEV.S(normalized!M261:O261)</f>
        <v>7.3126101018952593E-5</v>
      </c>
      <c r="L261" s="9">
        <f t="shared" si="23"/>
        <v>0.14494729952576499</v>
      </c>
      <c r="M261" s="9">
        <f t="shared" si="24"/>
        <v>0.14805872881946691</v>
      </c>
      <c r="N261" s="9">
        <f t="shared" si="25"/>
        <v>0.12935551387383984</v>
      </c>
      <c r="O261" s="9">
        <f t="shared" si="26"/>
        <v>3.6452104216974847E-2</v>
      </c>
      <c r="Q261" s="10">
        <f t="shared" si="27"/>
        <v>1.566817040149457</v>
      </c>
      <c r="R261" s="10">
        <f t="shared" si="28"/>
        <v>1.6350012614140135</v>
      </c>
      <c r="S261" s="10">
        <f t="shared" si="29"/>
        <v>2.2597292444394519</v>
      </c>
      <c r="T261">
        <f>_xlfn.T.TEST(normalized!G261:I261,normalized!$D261:$F261,2,3)</f>
        <v>3.0838059351658398E-2</v>
      </c>
      <c r="U261">
        <f>_xlfn.T.TEST(normalized!J261:L261,normalized!$D261:$F261,2,3)</f>
        <v>1.6558124305865091E-2</v>
      </c>
      <c r="V261">
        <f>_xlfn.T.TEST(normalized!M261:O261,normalized!$D261:$F261,2,3)</f>
        <v>7.2673643448543696E-4</v>
      </c>
    </row>
    <row r="262" spans="1:22" x14ac:dyDescent="0.3">
      <c r="A262" t="s">
        <v>442</v>
      </c>
      <c r="B262" t="s">
        <v>1533</v>
      </c>
      <c r="C262" t="s">
        <v>345</v>
      </c>
      <c r="D262">
        <f>AVERAGE(normalized!D262:F262)</f>
        <v>8.3439134211864413E-3</v>
      </c>
      <c r="E262">
        <f>AVERAGE(normalized!G262:I262)</f>
        <v>1.1165603893557424E-2</v>
      </c>
      <c r="F262">
        <f>AVERAGE(normalized!J262:L262)</f>
        <v>1.446899534960136E-2</v>
      </c>
      <c r="G262">
        <f>AVERAGE(normalized!M262:O262)</f>
        <v>1.7628825999163003E-2</v>
      </c>
      <c r="H262">
        <f>_xlfn.STDEV.S(normalized!D262:F262)</f>
        <v>1.0812976470395452E-3</v>
      </c>
      <c r="I262">
        <f>_xlfn.STDEV.S(normalized!G262:I262)</f>
        <v>8.589663905539843E-4</v>
      </c>
      <c r="J262">
        <f>_xlfn.STDEV.S(normalized!J262:L262)</f>
        <v>1.2716638543502339E-3</v>
      </c>
      <c r="K262">
        <f>_xlfn.STDEV.S(normalized!M262:O262)</f>
        <v>3.2111777643666165E-4</v>
      </c>
      <c r="L262" s="9">
        <f t="shared" ref="L262:L276" si="30">H262/D262</f>
        <v>0.12959118730714164</v>
      </c>
      <c r="M262" s="9">
        <f t="shared" ref="M262:M276" si="31">I262/E262</f>
        <v>7.692968501682293E-2</v>
      </c>
      <c r="N262" s="9">
        <f t="shared" ref="N262:N276" si="32">J262/F262</f>
        <v>8.7888884032661596E-2</v>
      </c>
      <c r="O262" s="9">
        <f t="shared" ref="O262:O276" si="33">K262/G262</f>
        <v>1.8215494126035844E-2</v>
      </c>
      <c r="Q262" s="10">
        <f t="shared" ref="Q262:Q276" si="34">E262/$D262</f>
        <v>1.3381735080335673</v>
      </c>
      <c r="R262" s="10">
        <f t="shared" ref="R262:R276" si="35">F262/$D262</f>
        <v>1.7340778384471753</v>
      </c>
      <c r="S262" s="10">
        <f t="shared" ref="S262:S276" si="36">G262/$D262</f>
        <v>2.1127767163068571</v>
      </c>
      <c r="T262">
        <f>_xlfn.T.TEST(normalized!G262:I262,normalized!$D262:$F262,2,3)</f>
        <v>2.6096104505132032E-2</v>
      </c>
      <c r="U262">
        <f>_xlfn.T.TEST(normalized!J262:L262,normalized!$D262:$F262,2,3)</f>
        <v>3.4233668979528945E-3</v>
      </c>
      <c r="V262">
        <f>_xlfn.T.TEST(normalized!M262:O262,normalized!$D262:$F262,2,3)</f>
        <v>2.4594389488025916E-3</v>
      </c>
    </row>
    <row r="263" spans="1:22" x14ac:dyDescent="0.3">
      <c r="A263" t="s">
        <v>455</v>
      </c>
      <c r="B263" t="s">
        <v>1534</v>
      </c>
      <c r="C263" t="s">
        <v>345</v>
      </c>
      <c r="D263">
        <f>AVERAGE(normalized!D263:F263)</f>
        <v>8.2648471059463283E-2</v>
      </c>
      <c r="E263">
        <f>AVERAGE(normalized!G263:I263)</f>
        <v>0.11481639310457516</v>
      </c>
      <c r="F263">
        <f>AVERAGE(normalized!J263:L263)</f>
        <v>0.12595619205363159</v>
      </c>
      <c r="G263">
        <f>AVERAGE(normalized!M263:O263)</f>
        <v>0.12648312763047032</v>
      </c>
      <c r="H263">
        <f>_xlfn.STDEV.S(normalized!D263:F263)</f>
        <v>3.2478240337263341E-2</v>
      </c>
      <c r="I263">
        <f>_xlfn.STDEV.S(normalized!G263:I263)</f>
        <v>2.245520260024202E-2</v>
      </c>
      <c r="J263">
        <f>_xlfn.STDEV.S(normalized!J263:L263)</f>
        <v>3.7464986793778071E-3</v>
      </c>
      <c r="K263">
        <f>_xlfn.STDEV.S(normalized!M263:O263)</f>
        <v>2.268366594697005E-2</v>
      </c>
      <c r="L263" s="9">
        <f t="shared" si="30"/>
        <v>0.3929684351195819</v>
      </c>
      <c r="M263" s="9">
        <f t="shared" si="31"/>
        <v>0.19557488258483913</v>
      </c>
      <c r="N263" s="9">
        <f t="shared" si="32"/>
        <v>2.9744458119078134E-2</v>
      </c>
      <c r="O263" s="9">
        <f t="shared" si="33"/>
        <v>0.1793414376440946</v>
      </c>
      <c r="Q263" s="10">
        <f t="shared" si="34"/>
        <v>1.38921375837634</v>
      </c>
      <c r="R263" s="10">
        <f t="shared" si="35"/>
        <v>1.5239990581678107</v>
      </c>
      <c r="S263" s="10">
        <f t="shared" si="36"/>
        <v>1.5303746821821933</v>
      </c>
      <c r="T263">
        <f>_xlfn.T.TEST(normalized!G263:I263,normalized!$D263:$F263,2,3)</f>
        <v>0.23941799401680317</v>
      </c>
      <c r="U263">
        <f>_xlfn.T.TEST(normalized!J263:L263,normalized!$D263:$F263,2,3)</f>
        <v>0.14544160078363005</v>
      </c>
      <c r="V263">
        <f>_xlfn.T.TEST(normalized!M263:O263,normalized!$D263:$F263,2,3)</f>
        <v>0.13617752698918248</v>
      </c>
    </row>
    <row r="264" spans="1:22" x14ac:dyDescent="0.3">
      <c r="A264" t="s">
        <v>473</v>
      </c>
      <c r="B264" t="s">
        <v>1535</v>
      </c>
      <c r="C264" t="s">
        <v>345</v>
      </c>
      <c r="D264">
        <f>AVERAGE(normalized!D264:F264)</f>
        <v>8.1913800053672325E-3</v>
      </c>
      <c r="E264">
        <f>AVERAGE(normalized!G264:I264)</f>
        <v>8.7484497525676941E-3</v>
      </c>
      <c r="F264">
        <f>AVERAGE(normalized!J264:L264)</f>
        <v>8.5429686129606889E-3</v>
      </c>
      <c r="G264">
        <f>AVERAGE(normalized!M264:O264)</f>
        <v>9.3834266728793202E-3</v>
      </c>
      <c r="H264">
        <f>_xlfn.STDEV.S(normalized!D264:F264)</f>
        <v>9.468577134334376E-4</v>
      </c>
      <c r="I264">
        <f>_xlfn.STDEV.S(normalized!G264:I264)</f>
        <v>6.3424453244763693E-4</v>
      </c>
      <c r="J264">
        <f>_xlfn.STDEV.S(normalized!J264:L264)</f>
        <v>4.0193045797092144E-4</v>
      </c>
      <c r="K264">
        <f>_xlfn.STDEV.S(normalized!M264:O264)</f>
        <v>7.1083228663864143E-4</v>
      </c>
      <c r="L264" s="9">
        <f t="shared" si="30"/>
        <v>0.11559196531146505</v>
      </c>
      <c r="M264" s="9">
        <f t="shared" si="31"/>
        <v>7.2497933963841354E-2</v>
      </c>
      <c r="N264" s="9">
        <f t="shared" si="32"/>
        <v>4.7048101916369635E-2</v>
      </c>
      <c r="O264" s="9">
        <f t="shared" si="33"/>
        <v>7.5754019445064977E-2</v>
      </c>
      <c r="Q264" s="10">
        <f t="shared" si="34"/>
        <v>1.0680068250814214</v>
      </c>
      <c r="R264" s="10">
        <f t="shared" si="35"/>
        <v>1.0429217796467853</v>
      </c>
      <c r="S264" s="10">
        <f t="shared" si="36"/>
        <v>1.1455245229413145</v>
      </c>
      <c r="T264">
        <f>_xlfn.T.TEST(normalized!G264:I264,normalized!$D264:$F264,2,3)</f>
        <v>0.45126722360311416</v>
      </c>
      <c r="U264">
        <f>_xlfn.T.TEST(normalized!J264:L264,normalized!$D264:$F264,2,3)</f>
        <v>0.59974671373741251</v>
      </c>
      <c r="V264">
        <f>_xlfn.T.TEST(normalized!M264:O264,normalized!$D264:$F264,2,3)</f>
        <v>0.1616912015674129</v>
      </c>
    </row>
    <row r="265" spans="1:22" x14ac:dyDescent="0.3">
      <c r="A265" t="s">
        <v>473</v>
      </c>
      <c r="B265" t="s">
        <v>1535</v>
      </c>
      <c r="C265" t="s">
        <v>345</v>
      </c>
      <c r="D265">
        <f>AVERAGE(normalized!D265:F265)</f>
        <v>5.5669485710451968E-3</v>
      </c>
      <c r="E265">
        <f>AVERAGE(normalized!G265:I265)</f>
        <v>7.9335909383753504E-3</v>
      </c>
      <c r="F265">
        <f>AVERAGE(normalized!J265:L265)</f>
        <v>7.4616273962892707E-3</v>
      </c>
      <c r="G265">
        <f>AVERAGE(normalized!M265:O265)</f>
        <v>9.459340595238756E-3</v>
      </c>
      <c r="H265">
        <f>_xlfn.STDEV.S(normalized!D265:F265)</f>
        <v>7.455279757161825E-4</v>
      </c>
      <c r="I265">
        <f>_xlfn.STDEV.S(normalized!G265:I265)</f>
        <v>8.3934674317978858E-4</v>
      </c>
      <c r="J265">
        <f>_xlfn.STDEV.S(normalized!J265:L265)</f>
        <v>9.0675173364467086E-4</v>
      </c>
      <c r="K265">
        <f>_xlfn.STDEV.S(normalized!M265:O265)</f>
        <v>5.0192128255641545E-4</v>
      </c>
      <c r="L265" s="9">
        <f t="shared" si="30"/>
        <v>0.13392039933579075</v>
      </c>
      <c r="M265" s="9">
        <f t="shared" si="31"/>
        <v>0.10579657430027152</v>
      </c>
      <c r="N265" s="9">
        <f t="shared" si="32"/>
        <v>0.12152197978896749</v>
      </c>
      <c r="O265" s="9">
        <f t="shared" si="33"/>
        <v>5.3060916614954261E-2</v>
      </c>
      <c r="Q265" s="10">
        <f t="shared" si="34"/>
        <v>1.425123806539103</v>
      </c>
      <c r="R265" s="10">
        <f t="shared" si="35"/>
        <v>1.3403442300686366</v>
      </c>
      <c r="S265" s="10">
        <f t="shared" si="36"/>
        <v>1.6991966917816812</v>
      </c>
      <c r="T265">
        <f>_xlfn.T.TEST(normalized!G265:I265,normalized!$D265:$F265,2,3)</f>
        <v>2.227189378427934E-2</v>
      </c>
      <c r="U265">
        <f>_xlfn.T.TEST(normalized!J265:L265,normalized!$D265:$F265,2,3)</f>
        <v>5.1118305498994362E-2</v>
      </c>
      <c r="V265">
        <f>_xlfn.T.TEST(normalized!M265:O265,normalized!$D265:$F265,2,3)</f>
        <v>2.8116024704917808E-3</v>
      </c>
    </row>
    <row r="266" spans="1:22" x14ac:dyDescent="0.3">
      <c r="A266" t="s">
        <v>481</v>
      </c>
      <c r="B266" t="s">
        <v>1536</v>
      </c>
      <c r="C266" t="s">
        <v>345</v>
      </c>
      <c r="D266">
        <f>AVERAGE(normalized!D266:F266)</f>
        <v>3.782686154279661E-2</v>
      </c>
      <c r="E266">
        <f>AVERAGE(normalized!G266:I266)</f>
        <v>4.1120481450746961E-2</v>
      </c>
      <c r="F266">
        <f>AVERAGE(normalized!J266:L266)</f>
        <v>4.7132948677292959E-2</v>
      </c>
      <c r="G266">
        <f>AVERAGE(normalized!M266:O266)</f>
        <v>4.7815727938880837E-2</v>
      </c>
      <c r="H266">
        <f>_xlfn.STDEV.S(normalized!D266:F266)</f>
        <v>4.1634631856554754E-3</v>
      </c>
      <c r="I266">
        <f>_xlfn.STDEV.S(normalized!G266:I266)</f>
        <v>2.0181727694777163E-3</v>
      </c>
      <c r="J266">
        <f>_xlfn.STDEV.S(normalized!J266:L266)</f>
        <v>1.7225676231931596E-3</v>
      </c>
      <c r="K266">
        <f>_xlfn.STDEV.S(normalized!M266:O266)</f>
        <v>1.3741586830704989E-3</v>
      </c>
      <c r="L266" s="9">
        <f t="shared" si="30"/>
        <v>0.11006631308666753</v>
      </c>
      <c r="M266" s="9">
        <f t="shared" si="31"/>
        <v>4.9079502434693792E-2</v>
      </c>
      <c r="N266" s="9">
        <f t="shared" si="32"/>
        <v>3.6546994650963428E-2</v>
      </c>
      <c r="O266" s="9">
        <f t="shared" si="33"/>
        <v>2.8738633548086524E-2</v>
      </c>
      <c r="Q266" s="10">
        <f t="shared" si="34"/>
        <v>1.0870709272093326</v>
      </c>
      <c r="R266" s="10">
        <f t="shared" si="35"/>
        <v>1.2460179553613671</v>
      </c>
      <c r="S266" s="10">
        <f t="shared" si="36"/>
        <v>1.2640680719647599</v>
      </c>
      <c r="T266">
        <f>_xlfn.T.TEST(normalized!G266:I266,normalized!$D266:$F266,2,3)</f>
        <v>0.30837014446644606</v>
      </c>
      <c r="U266">
        <f>_xlfn.T.TEST(normalized!J266:L266,normalized!$D266:$F266,2,3)</f>
        <v>4.514423410583622E-2</v>
      </c>
      <c r="V266">
        <f>_xlfn.T.TEST(normalized!M266:O266,normalized!$D266:$F266,2,3)</f>
        <v>4.2229483422194666E-2</v>
      </c>
    </row>
    <row r="267" spans="1:22" x14ac:dyDescent="0.3">
      <c r="A267" t="s">
        <v>502</v>
      </c>
      <c r="B267" t="s">
        <v>1537</v>
      </c>
      <c r="C267" t="s">
        <v>345</v>
      </c>
      <c r="D267">
        <f>AVERAGE(normalized!D267:F267)</f>
        <v>0.2813374088045198</v>
      </c>
      <c r="E267">
        <f>AVERAGE(normalized!G267:I267)</f>
        <v>0.33204749439542486</v>
      </c>
      <c r="F267">
        <f>AVERAGE(normalized!J267:L267)</f>
        <v>0.28814991729480011</v>
      </c>
      <c r="G267">
        <f>AVERAGE(normalized!M267:O267)</f>
        <v>0.32205956093653648</v>
      </c>
      <c r="H267">
        <f>_xlfn.STDEV.S(normalized!D267:F267)</f>
        <v>2.8572236757806523E-2</v>
      </c>
      <c r="I267">
        <f>_xlfn.STDEV.S(normalized!G267:I267)</f>
        <v>8.8279510209755187E-3</v>
      </c>
      <c r="J267">
        <f>_xlfn.STDEV.S(normalized!J267:L267)</f>
        <v>5.8526392532351167E-3</v>
      </c>
      <c r="K267">
        <f>_xlfn.STDEV.S(normalized!M267:O267)</f>
        <v>9.8167214341652528E-3</v>
      </c>
      <c r="L267" s="9">
        <f t="shared" si="30"/>
        <v>0.1015586120566683</v>
      </c>
      <c r="M267" s="9">
        <f t="shared" si="31"/>
        <v>2.6586410588789418E-2</v>
      </c>
      <c r="N267" s="9">
        <f t="shared" si="32"/>
        <v>2.0311091213145845E-2</v>
      </c>
      <c r="O267" s="9">
        <f t="shared" si="33"/>
        <v>3.0481074387664862E-2</v>
      </c>
      <c r="Q267" s="10">
        <f t="shared" si="34"/>
        <v>1.1802465082990072</v>
      </c>
      <c r="R267" s="10">
        <f t="shared" si="35"/>
        <v>1.024214726790968</v>
      </c>
      <c r="S267" s="10">
        <f t="shared" si="36"/>
        <v>1.1447448894374066</v>
      </c>
      <c r="T267">
        <f>_xlfn.T.TEST(normalized!G267:I267,normalized!$D267:$F267,2,3)</f>
        <v>8.0538331780644831E-2</v>
      </c>
      <c r="U267">
        <f>_xlfn.T.TEST(normalized!J267:L267,normalized!$D267:$F267,2,3)</f>
        <v>0.72225573015266087</v>
      </c>
      <c r="V267">
        <f>_xlfn.T.TEST(normalized!M267:O267,normalized!$D267:$F267,2,3)</f>
        <v>0.12055368184701783</v>
      </c>
    </row>
    <row r="268" spans="1:22" x14ac:dyDescent="0.3">
      <c r="A268" t="s">
        <v>502</v>
      </c>
      <c r="B268" t="s">
        <v>1537</v>
      </c>
      <c r="C268" t="s">
        <v>345</v>
      </c>
      <c r="D268">
        <f>AVERAGE(normalized!D268:F268)</f>
        <v>0.43969328605903951</v>
      </c>
      <c r="E268">
        <f>AVERAGE(normalized!G268:I268)</f>
        <v>0.40860152543884221</v>
      </c>
      <c r="F268">
        <f>AVERAGE(normalized!J268:L268)</f>
        <v>0.36715613426793886</v>
      </c>
      <c r="G268">
        <f>AVERAGE(normalized!M268:O268)</f>
        <v>0.34733774884399299</v>
      </c>
      <c r="H268">
        <f>_xlfn.STDEV.S(normalized!D268:F268)</f>
        <v>5.6408597717567142E-2</v>
      </c>
      <c r="I268">
        <f>_xlfn.STDEV.S(normalized!G268:I268)</f>
        <v>1.5673416859518782E-2</v>
      </c>
      <c r="J268">
        <f>_xlfn.STDEV.S(normalized!J268:L268)</f>
        <v>1.8832111179570385E-2</v>
      </c>
      <c r="K268">
        <f>_xlfn.STDEV.S(normalized!M268:O268)</f>
        <v>2.4022603012202371E-2</v>
      </c>
      <c r="L268" s="9">
        <f t="shared" si="30"/>
        <v>0.12829078702373661</v>
      </c>
      <c r="M268" s="9">
        <f t="shared" si="31"/>
        <v>3.8358684154899743E-2</v>
      </c>
      <c r="N268" s="9">
        <f t="shared" si="32"/>
        <v>5.1291833151907273E-2</v>
      </c>
      <c r="O268" s="9">
        <f t="shared" si="33"/>
        <v>6.916208529638436E-2</v>
      </c>
      <c r="Q268" s="10">
        <f t="shared" si="34"/>
        <v>0.92928761569485852</v>
      </c>
      <c r="R268" s="10">
        <f t="shared" si="35"/>
        <v>0.8350278385161406</v>
      </c>
      <c r="S268" s="10">
        <f t="shared" si="36"/>
        <v>0.78995463396126198</v>
      </c>
      <c r="T268">
        <f>_xlfn.T.TEST(normalized!G268:I268,normalized!$D268:$F268,2,3)</f>
        <v>0.44343685035182479</v>
      </c>
      <c r="U268">
        <f>_xlfn.T.TEST(normalized!J268:L268,normalized!$D268:$F268,2,3)</f>
        <v>0.14555871025665812</v>
      </c>
      <c r="V268">
        <f>_xlfn.T.TEST(normalized!M268:O268,normalized!$D268:$F268,2,3)</f>
        <v>8.8809486105330335E-2</v>
      </c>
    </row>
    <row r="269" spans="1:22" x14ac:dyDescent="0.3">
      <c r="A269" t="s">
        <v>517</v>
      </c>
      <c r="B269" t="s">
        <v>517</v>
      </c>
      <c r="C269" t="s">
        <v>345</v>
      </c>
      <c r="D269">
        <f>AVERAGE(normalized!D269:F269)</f>
        <v>6.8195871137005648E-3</v>
      </c>
      <c r="E269">
        <f>AVERAGE(normalized!G269:I269)</f>
        <v>9.4358021638655462E-3</v>
      </c>
      <c r="F269">
        <f>AVERAGE(normalized!J269:L269)</f>
        <v>8.8860642521915948E-3</v>
      </c>
      <c r="G269">
        <f>AVERAGE(normalized!M269:O269)</f>
        <v>9.060352139198596E-3</v>
      </c>
      <c r="H269">
        <f>_xlfn.STDEV.S(normalized!D269:F269)</f>
        <v>2.2657368699911381E-3</v>
      </c>
      <c r="I269">
        <f>_xlfn.STDEV.S(normalized!G269:I269)</f>
        <v>7.9294213722320896E-4</v>
      </c>
      <c r="J269">
        <f>_xlfn.STDEV.S(normalized!J269:L269)</f>
        <v>7.7071437046614564E-4</v>
      </c>
      <c r="K269">
        <f>_xlfn.STDEV.S(normalized!M269:O269)</f>
        <v>1.9051716254379941E-3</v>
      </c>
      <c r="L269" s="9">
        <f t="shared" si="30"/>
        <v>0.33223959635903294</v>
      </c>
      <c r="M269" s="9">
        <f t="shared" si="31"/>
        <v>8.4035477159513261E-2</v>
      </c>
      <c r="N269" s="9">
        <f t="shared" si="32"/>
        <v>8.6732927941193111E-2</v>
      </c>
      <c r="O269" s="9">
        <f t="shared" si="33"/>
        <v>0.21027567098584204</v>
      </c>
      <c r="Q269" s="10">
        <f t="shared" si="34"/>
        <v>1.383632470198819</v>
      </c>
      <c r="R269" s="10">
        <f t="shared" si="35"/>
        <v>1.3030208580134526</v>
      </c>
      <c r="S269" s="10">
        <f t="shared" si="36"/>
        <v>1.3285778138967284</v>
      </c>
      <c r="T269">
        <f>_xlfn.T.TEST(normalized!G269:I269,normalized!$D269:$F269,2,3)</f>
        <v>0.17436576272477286</v>
      </c>
      <c r="U269">
        <f>_xlfn.T.TEST(normalized!J269:L269,normalized!$D269:$F269,2,3)</f>
        <v>0.25066153877746472</v>
      </c>
      <c r="V269">
        <f>_xlfn.T.TEST(normalized!M269:O269,normalized!$D269:$F269,2,3)</f>
        <v>0.26194621553297548</v>
      </c>
    </row>
    <row r="270" spans="1:22" x14ac:dyDescent="0.3">
      <c r="A270" t="s">
        <v>524</v>
      </c>
      <c r="B270" t="s">
        <v>517</v>
      </c>
      <c r="C270" t="s">
        <v>345</v>
      </c>
      <c r="D270">
        <f>AVERAGE(normalized!D270:F270)</f>
        <v>1.7787304230225988E-3</v>
      </c>
      <c r="E270">
        <f>AVERAGE(normalized!G270:I270)</f>
        <v>1.8621487593370682E-3</v>
      </c>
      <c r="F270">
        <f>AVERAGE(normalized!J270:L270)</f>
        <v>1.9112514017532766E-3</v>
      </c>
      <c r="G270">
        <f>AVERAGE(normalized!M270:O270)</f>
        <v>1.9389097034500126E-3</v>
      </c>
      <c r="H270">
        <f>_xlfn.STDEV.S(normalized!D270:F270)</f>
        <v>3.4663023890887555E-4</v>
      </c>
      <c r="I270">
        <f>_xlfn.STDEV.S(normalized!G270:I270)</f>
        <v>1.0505348134991588E-4</v>
      </c>
      <c r="J270">
        <f>_xlfn.STDEV.S(normalized!J270:L270)</f>
        <v>2.0234626102549227E-4</v>
      </c>
      <c r="K270">
        <f>_xlfn.STDEV.S(normalized!M270:O270)</f>
        <v>1.4543397255986171E-4</v>
      </c>
      <c r="L270" s="9">
        <f t="shared" si="30"/>
        <v>0.19487508304931692</v>
      </c>
      <c r="M270" s="9">
        <f t="shared" si="31"/>
        <v>5.6415192837394643E-2</v>
      </c>
      <c r="N270" s="9">
        <f t="shared" si="32"/>
        <v>0.10587108573988277</v>
      </c>
      <c r="O270" s="9">
        <f t="shared" si="33"/>
        <v>7.5008120440618123E-2</v>
      </c>
      <c r="Q270" s="10">
        <f t="shared" si="34"/>
        <v>1.0468976834458796</v>
      </c>
      <c r="R270" s="10">
        <f t="shared" si="35"/>
        <v>1.0745031270705343</v>
      </c>
      <c r="S270" s="10">
        <f t="shared" si="36"/>
        <v>1.0900525893941932</v>
      </c>
      <c r="T270">
        <f>_xlfn.T.TEST(normalized!G270:I270,normalized!$D270:$F270,2,3)</f>
        <v>0.72316583182998251</v>
      </c>
      <c r="U270">
        <f>_xlfn.T.TEST(normalized!J270:L270,normalized!$D270:$F270,2,3)</f>
        <v>0.60489408173025261</v>
      </c>
      <c r="V270">
        <f>_xlfn.T.TEST(normalized!M270:O270,normalized!$D270:$F270,2,3)</f>
        <v>0.51969558291764495</v>
      </c>
    </row>
    <row r="271" spans="1:22" x14ac:dyDescent="0.3">
      <c r="A271" t="s">
        <v>535</v>
      </c>
      <c r="B271" t="s">
        <v>535</v>
      </c>
      <c r="C271" t="s">
        <v>345</v>
      </c>
      <c r="D271">
        <f>AVERAGE(normalized!D271:F271)</f>
        <v>1.5650274537429378E-2</v>
      </c>
      <c r="E271">
        <f>AVERAGE(normalized!G271:I271)</f>
        <v>1.4241831644491131E-2</v>
      </c>
      <c r="F271">
        <f>AVERAGE(normalized!J271:L271)</f>
        <v>1.3464741782291165E-2</v>
      </c>
      <c r="G271">
        <f>AVERAGE(normalized!M271:O271)</f>
        <v>1.2275854110766683E-2</v>
      </c>
      <c r="H271">
        <f>_xlfn.STDEV.S(normalized!D271:F271)</f>
        <v>9.2475064028053704E-4</v>
      </c>
      <c r="I271">
        <f>_xlfn.STDEV.S(normalized!G271:I271)</f>
        <v>6.1544640562045667E-4</v>
      </c>
      <c r="J271">
        <f>_xlfn.STDEV.S(normalized!J271:L271)</f>
        <v>5.0562477795314622E-4</v>
      </c>
      <c r="K271">
        <f>_xlfn.STDEV.S(normalized!M271:O271)</f>
        <v>5.1672478386099291E-4</v>
      </c>
      <c r="L271" s="9">
        <f t="shared" si="30"/>
        <v>5.9088461232350446E-2</v>
      </c>
      <c r="M271" s="9">
        <f t="shared" si="31"/>
        <v>4.3213992482386693E-2</v>
      </c>
      <c r="N271" s="9">
        <f t="shared" si="32"/>
        <v>3.7551761937101844E-2</v>
      </c>
      <c r="O271" s="9">
        <f t="shared" si="33"/>
        <v>4.2092776535018715E-2</v>
      </c>
      <c r="Q271" s="10">
        <f t="shared" si="34"/>
        <v>0.91000522773132198</v>
      </c>
      <c r="R271" s="10">
        <f t="shared" si="35"/>
        <v>0.86035179447419485</v>
      </c>
      <c r="S271" s="10">
        <f t="shared" si="36"/>
        <v>0.78438586373725316</v>
      </c>
      <c r="T271">
        <f>_xlfn.T.TEST(normalized!G271:I271,normalized!$D271:$F271,2,3)</f>
        <v>0.1031640894377497</v>
      </c>
      <c r="U271">
        <f>_xlfn.T.TEST(normalized!J271:L271,normalized!$D271:$F271,2,3)</f>
        <v>3.5095986998934861E-2</v>
      </c>
      <c r="V271">
        <f>_xlfn.T.TEST(normalized!M271:O271,normalized!$D271:$F271,2,3)</f>
        <v>1.0405565750248759E-2</v>
      </c>
    </row>
    <row r="272" spans="1:22" x14ac:dyDescent="0.3">
      <c r="A272" t="s">
        <v>560</v>
      </c>
      <c r="B272" t="s">
        <v>1538</v>
      </c>
      <c r="C272" t="s">
        <v>345</v>
      </c>
      <c r="D272">
        <f>AVERAGE(normalized!D272:F272)</f>
        <v>1.6636637525988703E-2</v>
      </c>
      <c r="E272">
        <f>AVERAGE(normalized!G272:I272)</f>
        <v>1.9193523597105508E-2</v>
      </c>
      <c r="F272">
        <f>AVERAGE(normalized!J272:L272)</f>
        <v>1.6387059845028043E-2</v>
      </c>
      <c r="G272">
        <f>AVERAGE(normalized!M272:O272)</f>
        <v>1.7949464388308363E-2</v>
      </c>
      <c r="H272">
        <f>_xlfn.STDEV.S(normalized!D272:F272)</f>
        <v>1.8382790766495855E-3</v>
      </c>
      <c r="I272">
        <f>_xlfn.STDEV.S(normalized!G272:I272)</f>
        <v>1.160267161509186E-3</v>
      </c>
      <c r="J272">
        <f>_xlfn.STDEV.S(normalized!J272:L272)</f>
        <v>7.684687311637319E-4</v>
      </c>
      <c r="K272">
        <f>_xlfn.STDEV.S(normalized!M272:O272)</f>
        <v>7.0082558907564436E-4</v>
      </c>
      <c r="L272" s="9">
        <f t="shared" si="30"/>
        <v>0.11049583028889956</v>
      </c>
      <c r="M272" s="9">
        <f t="shared" si="31"/>
        <v>6.0450972206279041E-2</v>
      </c>
      <c r="N272" s="9">
        <f t="shared" si="32"/>
        <v>4.6894851085619915E-2</v>
      </c>
      <c r="O272" s="9">
        <f t="shared" si="33"/>
        <v>3.9044373353677171E-2</v>
      </c>
      <c r="Q272" s="10">
        <f t="shared" si="34"/>
        <v>1.1536900751202037</v>
      </c>
      <c r="R272" s="10">
        <f t="shared" si="35"/>
        <v>0.98499830987056214</v>
      </c>
      <c r="S272" s="10">
        <f t="shared" si="36"/>
        <v>1.0789117909354486</v>
      </c>
      <c r="T272">
        <f>_xlfn.T.TEST(normalized!G272:I272,normalized!$D272:$F272,2,3)</f>
        <v>0.12419083663579944</v>
      </c>
      <c r="U272">
        <f>_xlfn.T.TEST(normalized!J272:L272,normalized!$D272:$F272,2,3)</f>
        <v>0.84369492131194135</v>
      </c>
      <c r="V272">
        <f>_xlfn.T.TEST(normalized!M272:O272,normalized!$D272:$F272,2,3)</f>
        <v>0.34385872049639299</v>
      </c>
    </row>
    <row r="273" spans="1:22" x14ac:dyDescent="0.3">
      <c r="A273" t="s">
        <v>560</v>
      </c>
      <c r="B273" t="s">
        <v>1538</v>
      </c>
      <c r="C273" t="s">
        <v>345</v>
      </c>
      <c r="D273">
        <f>AVERAGE(normalized!D273:F273)</f>
        <v>1.8303905415536722E-2</v>
      </c>
      <c r="E273">
        <f>AVERAGE(normalized!G273:I273)</f>
        <v>1.7969004342903827E-2</v>
      </c>
      <c r="F273">
        <f>AVERAGE(normalized!J273:L273)</f>
        <v>1.5335883402046729E-2</v>
      </c>
      <c r="G273">
        <f>AVERAGE(normalized!M273:O273)</f>
        <v>1.4808072962462988E-2</v>
      </c>
      <c r="H273">
        <f>_xlfn.STDEV.S(normalized!D273:F273)</f>
        <v>2.2391528696266735E-3</v>
      </c>
      <c r="I273">
        <f>_xlfn.STDEV.S(normalized!G273:I273)</f>
        <v>7.4443819347326111E-4</v>
      </c>
      <c r="J273">
        <f>_xlfn.STDEV.S(normalized!J273:L273)</f>
        <v>4.4088409621877416E-4</v>
      </c>
      <c r="K273">
        <f>_xlfn.STDEV.S(normalized!M273:O273)</f>
        <v>7.6522995739381134E-4</v>
      </c>
      <c r="L273" s="9">
        <f t="shared" si="30"/>
        <v>0.12233197335722876</v>
      </c>
      <c r="M273" s="9">
        <f t="shared" si="31"/>
        <v>4.1429017393901882E-2</v>
      </c>
      <c r="N273" s="9">
        <f t="shared" si="32"/>
        <v>2.8748529488684931E-2</v>
      </c>
      <c r="O273" s="9">
        <f t="shared" si="33"/>
        <v>5.1676538826732836E-2</v>
      </c>
      <c r="Q273" s="10">
        <f t="shared" si="34"/>
        <v>0.98170329964944947</v>
      </c>
      <c r="R273" s="10">
        <f t="shared" si="35"/>
        <v>0.83784760978000483</v>
      </c>
      <c r="S273" s="10">
        <f t="shared" si="36"/>
        <v>0.80901166315542683</v>
      </c>
      <c r="T273">
        <f>_xlfn.T.TEST(normalized!G273:I273,normalized!$D273:$F273,2,3)</f>
        <v>0.82501783961054542</v>
      </c>
      <c r="U273">
        <f>_xlfn.T.TEST(normalized!J273:L273,normalized!$D273:$F273,2,3)</f>
        <v>0.14391335823251283</v>
      </c>
      <c r="V273">
        <f>_xlfn.T.TEST(normalized!M273:O273,normalized!$D273:$F273,2,3)</f>
        <v>0.10154129206475325</v>
      </c>
    </row>
    <row r="274" spans="1:22" x14ac:dyDescent="0.3">
      <c r="A274" t="s">
        <v>568</v>
      </c>
      <c r="B274" t="s">
        <v>1539</v>
      </c>
      <c r="C274" t="s">
        <v>345</v>
      </c>
      <c r="D274">
        <f>AVERAGE(normalized!D274:F274)</f>
        <v>3.0563981306779661E-2</v>
      </c>
      <c r="E274">
        <f>AVERAGE(normalized!G274:I274)</f>
        <v>1.7380291624649862E-2</v>
      </c>
      <c r="F274">
        <f>AVERAGE(normalized!J274:L274)</f>
        <v>1.6088114387241833E-2</v>
      </c>
      <c r="G274">
        <f>AVERAGE(normalized!M274:O274)</f>
        <v>1.1610055039748013E-2</v>
      </c>
      <c r="H274">
        <f>_xlfn.STDEV.S(normalized!D274:F274)</f>
        <v>4.6622881605191792E-3</v>
      </c>
      <c r="I274">
        <f>_xlfn.STDEV.S(normalized!G274:I274)</f>
        <v>1.8028236231092066E-3</v>
      </c>
      <c r="J274">
        <f>_xlfn.STDEV.S(normalized!J274:L274)</f>
        <v>2.816763957339089E-3</v>
      </c>
      <c r="K274">
        <f>_xlfn.STDEV.S(normalized!M274:O274)</f>
        <v>1.0242945221774194E-3</v>
      </c>
      <c r="L274" s="9">
        <f t="shared" si="30"/>
        <v>0.15254191244662871</v>
      </c>
      <c r="M274" s="9">
        <f t="shared" si="31"/>
        <v>0.10372804220110581</v>
      </c>
      <c r="N274" s="9">
        <f t="shared" si="32"/>
        <v>0.17508353617704472</v>
      </c>
      <c r="O274" s="9">
        <f t="shared" si="33"/>
        <v>8.8224777459767395E-2</v>
      </c>
      <c r="Q274" s="10">
        <f t="shared" si="34"/>
        <v>0.56865273703051866</v>
      </c>
      <c r="R274" s="10">
        <f t="shared" si="35"/>
        <v>0.52637495834592696</v>
      </c>
      <c r="S274" s="10">
        <f t="shared" si="36"/>
        <v>0.37986069037323639</v>
      </c>
      <c r="T274">
        <f>_xlfn.T.TEST(normalized!G274:I274,normalized!$D274:$F274,2,3)</f>
        <v>2.696735809053287E-2</v>
      </c>
      <c r="U274">
        <f>_xlfn.T.TEST(normalized!J274:L274,normalized!$D274:$F274,2,3)</f>
        <v>1.5730154427841963E-2</v>
      </c>
      <c r="V274">
        <f>_xlfn.T.TEST(normalized!M274:O274,normalized!$D274:$F274,2,3)</f>
        <v>1.6016214008721226E-2</v>
      </c>
    </row>
    <row r="275" spans="1:22" x14ac:dyDescent="0.3">
      <c r="A275" t="s">
        <v>580</v>
      </c>
      <c r="B275" t="s">
        <v>1540</v>
      </c>
      <c r="C275" t="s">
        <v>345</v>
      </c>
      <c r="D275">
        <f>AVERAGE(normalized!D275:F275)</f>
        <v>1.1892187731355933E-2</v>
      </c>
      <c r="E275">
        <f>AVERAGE(normalized!G275:I275)</f>
        <v>1.2160032412464985E-2</v>
      </c>
      <c r="F275">
        <f>AVERAGE(normalized!J275:L275)</f>
        <v>1.0957896365423006E-2</v>
      </c>
      <c r="G275">
        <f>AVERAGE(normalized!M275:O275)</f>
        <v>1.019472128226922E-2</v>
      </c>
      <c r="H275">
        <f>_xlfn.STDEV.S(normalized!D275:F275)</f>
        <v>9.7658444198371478E-4</v>
      </c>
      <c r="I275">
        <f>_xlfn.STDEV.S(normalized!G275:I275)</f>
        <v>5.8981488297286532E-4</v>
      </c>
      <c r="J275">
        <f>_xlfn.STDEV.S(normalized!J275:L275)</f>
        <v>8.5414691036127027E-4</v>
      </c>
      <c r="K275">
        <f>_xlfn.STDEV.S(normalized!M275:O275)</f>
        <v>3.8272864865129683E-4</v>
      </c>
      <c r="L275" s="9">
        <f t="shared" si="30"/>
        <v>8.2119830601796756E-2</v>
      </c>
      <c r="M275" s="9">
        <f t="shared" si="31"/>
        <v>4.850438411399783E-2</v>
      </c>
      <c r="N275" s="9">
        <f t="shared" si="32"/>
        <v>7.7948073414572563E-2</v>
      </c>
      <c r="O275" s="9">
        <f t="shared" si="33"/>
        <v>3.7541845240726984E-2</v>
      </c>
      <c r="Q275" s="10">
        <f t="shared" si="34"/>
        <v>1.022522742422139</v>
      </c>
      <c r="R275" s="10">
        <f t="shared" si="35"/>
        <v>0.92143654413817433</v>
      </c>
      <c r="S275" s="10">
        <f t="shared" si="36"/>
        <v>0.85726205409530909</v>
      </c>
      <c r="T275">
        <f>_xlfn.T.TEST(normalized!G275:I275,normalized!$D275:$F275,2,3)</f>
        <v>0.70931705194536698</v>
      </c>
      <c r="U275">
        <f>_xlfn.T.TEST(normalized!J275:L275,normalized!$D275:$F275,2,3)</f>
        <v>0.28145127073484261</v>
      </c>
      <c r="V275">
        <f>_xlfn.T.TEST(normalized!M275:O275,normalized!$D275:$F275,2,3)</f>
        <v>7.9741711718530783E-2</v>
      </c>
    </row>
    <row r="276" spans="1:22" x14ac:dyDescent="0.3">
      <c r="A276" t="s">
        <v>586</v>
      </c>
      <c r="B276" t="s">
        <v>1541</v>
      </c>
      <c r="C276" t="s">
        <v>345</v>
      </c>
      <c r="D276">
        <f>AVERAGE(normalized!D276:F276)</f>
        <v>9.313529964449152E-2</v>
      </c>
      <c r="E276">
        <f>AVERAGE(normalized!G276:I276)</f>
        <v>9.0331540904528482E-2</v>
      </c>
      <c r="F276">
        <f>AVERAGE(normalized!J276:L276)</f>
        <v>0.10086165641080484</v>
      </c>
      <c r="G276">
        <f>AVERAGE(normalized!M276:O276)</f>
        <v>8.6447058589570525E-2</v>
      </c>
      <c r="H276">
        <f>_xlfn.STDEV.S(normalized!D276:F276)</f>
        <v>1.021155793426912E-2</v>
      </c>
      <c r="I276">
        <f>_xlfn.STDEV.S(normalized!G276:I276)</f>
        <v>1.7374418512927797E-3</v>
      </c>
      <c r="J276">
        <f>_xlfn.STDEV.S(normalized!J276:L276)</f>
        <v>3.585309616484521E-3</v>
      </c>
      <c r="K276">
        <f>_xlfn.STDEV.S(normalized!M276:O276)</f>
        <v>3.7995159643412274E-3</v>
      </c>
      <c r="L276" s="9">
        <f t="shared" si="30"/>
        <v>0.10964218693930064</v>
      </c>
      <c r="M276" s="9">
        <f t="shared" si="31"/>
        <v>1.9234055280083002E-2</v>
      </c>
      <c r="N276" s="9">
        <f t="shared" si="32"/>
        <v>3.5546804842087082E-2</v>
      </c>
      <c r="O276" s="9">
        <f t="shared" si="33"/>
        <v>4.3951940370584489E-2</v>
      </c>
      <c r="Q276" s="10">
        <f t="shared" si="34"/>
        <v>0.96989585312265791</v>
      </c>
      <c r="R276" s="10">
        <f t="shared" si="35"/>
        <v>1.0829584142189455</v>
      </c>
      <c r="S276" s="10">
        <f t="shared" si="36"/>
        <v>0.9281879042591713</v>
      </c>
      <c r="T276">
        <f>_xlfn.T.TEST(normalized!G276:I276,normalized!$D276:$F276,2,3)</f>
        <v>0.68309040071345406</v>
      </c>
      <c r="U276">
        <f>_xlfn.T.TEST(normalized!J276:L276,normalized!$D276:$F276,2,3)</f>
        <v>0.32027054904925006</v>
      </c>
      <c r="V276">
        <f>_xlfn.T.TEST(normalized!M276:O276,normalized!$D276:$F276,2,3)</f>
        <v>0.37807986846754127</v>
      </c>
    </row>
  </sheetData>
  <mergeCells count="8">
    <mergeCell ref="L4:O4"/>
    <mergeCell ref="Q4:S4"/>
    <mergeCell ref="T4:V4"/>
    <mergeCell ref="A1:C1"/>
    <mergeCell ref="A2:C2"/>
    <mergeCell ref="A3:C3"/>
    <mergeCell ref="D4:G4"/>
    <mergeCell ref="H4:K4"/>
  </mergeCells>
  <conditionalFormatting sqref="L5:O276">
    <cfRule type="cellIs" dxfId="6" priority="5" operator="lessThan">
      <formula>0.3</formula>
    </cfRule>
  </conditionalFormatting>
  <conditionalFormatting sqref="T5:V276">
    <cfRule type="cellIs" dxfId="5" priority="1" operator="lessThan">
      <formula>0.001</formula>
    </cfRule>
    <cfRule type="cellIs" dxfId="4" priority="2" operator="lessThan">
      <formula>0.01</formula>
    </cfRule>
    <cfRule type="cellIs" dxfId="3" priority="3" operator="lessThan">
      <formula>0.05</formula>
    </cfRule>
    <cfRule type="cellIs" dxfId="2" priority="4" operator="lessThan">
      <formula>0.1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O14"/>
  <sheetViews>
    <sheetView workbookViewId="0">
      <selection sqref="A1:XFD1048576"/>
    </sheetView>
  </sheetViews>
  <sheetFormatPr defaultRowHeight="14.4" x14ac:dyDescent="0.3"/>
  <sheetData>
    <row r="1" spans="1:275" x14ac:dyDescent="0.3">
      <c r="D1" t="s">
        <v>1551</v>
      </c>
      <c r="E1" t="s">
        <v>1552</v>
      </c>
      <c r="F1" t="s">
        <v>1361</v>
      </c>
      <c r="G1" t="s">
        <v>1553</v>
      </c>
      <c r="H1" t="s">
        <v>1554</v>
      </c>
      <c r="I1" t="s">
        <v>1555</v>
      </c>
      <c r="J1" t="s">
        <v>1556</v>
      </c>
      <c r="K1" t="s">
        <v>1364</v>
      </c>
      <c r="L1" t="s">
        <v>1557</v>
      </c>
      <c r="M1" t="s">
        <v>1558</v>
      </c>
      <c r="N1" t="s">
        <v>1366</v>
      </c>
      <c r="O1" t="s">
        <v>988</v>
      </c>
      <c r="P1" t="s">
        <v>1559</v>
      </c>
      <c r="Q1" t="s">
        <v>1560</v>
      </c>
      <c r="R1" t="s">
        <v>1561</v>
      </c>
      <c r="S1" t="s">
        <v>1562</v>
      </c>
      <c r="T1" t="s">
        <v>1369</v>
      </c>
      <c r="U1" t="s">
        <v>1563</v>
      </c>
      <c r="V1" t="s">
        <v>1564</v>
      </c>
      <c r="W1" t="s">
        <v>1371</v>
      </c>
      <c r="X1" t="s">
        <v>1372</v>
      </c>
      <c r="Y1" t="s">
        <v>1565</v>
      </c>
      <c r="Z1" t="s">
        <v>1566</v>
      </c>
      <c r="AA1" t="s">
        <v>1374</v>
      </c>
      <c r="AB1" t="s">
        <v>1375</v>
      </c>
      <c r="AC1" t="s">
        <v>1376</v>
      </c>
      <c r="AD1" t="s">
        <v>1377</v>
      </c>
      <c r="AE1" t="s">
        <v>1378</v>
      </c>
      <c r="AF1" t="s">
        <v>1379</v>
      </c>
      <c r="AG1" t="s">
        <v>1380</v>
      </c>
      <c r="AH1" t="s">
        <v>1381</v>
      </c>
      <c r="AI1" t="s">
        <v>1382</v>
      </c>
      <c r="AJ1" t="s">
        <v>1383</v>
      </c>
      <c r="AK1" t="s">
        <v>1384</v>
      </c>
      <c r="AL1" t="s">
        <v>1385</v>
      </c>
      <c r="AM1" t="s">
        <v>1386</v>
      </c>
      <c r="AN1" t="s">
        <v>1567</v>
      </c>
      <c r="AO1" t="s">
        <v>1568</v>
      </c>
      <c r="AP1" t="s">
        <v>1569</v>
      </c>
      <c r="AQ1" t="s">
        <v>1570</v>
      </c>
      <c r="AR1" t="s">
        <v>1389</v>
      </c>
      <c r="AS1" t="s">
        <v>1390</v>
      </c>
      <c r="AT1" t="s">
        <v>1571</v>
      </c>
      <c r="AU1" t="s">
        <v>1572</v>
      </c>
      <c r="AV1" t="s">
        <v>1392</v>
      </c>
      <c r="AW1" t="s">
        <v>1573</v>
      </c>
      <c r="AX1" t="s">
        <v>1574</v>
      </c>
      <c r="AY1" t="s">
        <v>1394</v>
      </c>
      <c r="AZ1" t="s">
        <v>1395</v>
      </c>
      <c r="BA1" t="s">
        <v>1575</v>
      </c>
      <c r="BB1" t="s">
        <v>1576</v>
      </c>
      <c r="BC1" t="s">
        <v>1577</v>
      </c>
      <c r="BD1" t="s">
        <v>1397</v>
      </c>
      <c r="BE1" t="s">
        <v>1398</v>
      </c>
      <c r="BF1" t="s">
        <v>1399</v>
      </c>
      <c r="BG1" t="s">
        <v>1400</v>
      </c>
      <c r="BH1" t="s">
        <v>1401</v>
      </c>
      <c r="BI1" t="s">
        <v>1402</v>
      </c>
      <c r="BJ1" t="s">
        <v>1578</v>
      </c>
      <c r="BK1" t="s">
        <v>1579</v>
      </c>
      <c r="BL1" t="s">
        <v>1404</v>
      </c>
      <c r="BM1" t="s">
        <v>1405</v>
      </c>
      <c r="BN1" t="s">
        <v>1580</v>
      </c>
      <c r="BO1" t="s">
        <v>1581</v>
      </c>
      <c r="BP1" t="s">
        <v>1407</v>
      </c>
      <c r="BQ1" t="s">
        <v>1408</v>
      </c>
      <c r="BR1" t="s">
        <v>1582</v>
      </c>
      <c r="BS1" t="s">
        <v>1583</v>
      </c>
      <c r="BT1" t="s">
        <v>1410</v>
      </c>
      <c r="BU1" t="s">
        <v>1411</v>
      </c>
      <c r="BV1" t="s">
        <v>1412</v>
      </c>
      <c r="BW1" t="s">
        <v>1413</v>
      </c>
      <c r="BX1" t="s">
        <v>1414</v>
      </c>
      <c r="BY1" t="s">
        <v>1415</v>
      </c>
      <c r="BZ1" t="s">
        <v>1416</v>
      </c>
      <c r="CA1" t="s">
        <v>1584</v>
      </c>
      <c r="CB1" t="s">
        <v>1585</v>
      </c>
      <c r="CC1" t="s">
        <v>1418</v>
      </c>
      <c r="CD1" t="s">
        <v>1419</v>
      </c>
      <c r="CE1" t="s">
        <v>1586</v>
      </c>
      <c r="CF1" t="s">
        <v>1587</v>
      </c>
      <c r="CG1" t="s">
        <v>1421</v>
      </c>
      <c r="CH1" t="s">
        <v>1422</v>
      </c>
      <c r="CI1" t="s">
        <v>1423</v>
      </c>
      <c r="CJ1" t="s">
        <v>1588</v>
      </c>
      <c r="CK1" t="s">
        <v>1589</v>
      </c>
      <c r="CL1" t="s">
        <v>1425</v>
      </c>
      <c r="CM1" t="s">
        <v>1426</v>
      </c>
      <c r="CN1" t="s">
        <v>1427</v>
      </c>
      <c r="CO1" t="s">
        <v>1590</v>
      </c>
      <c r="CP1" t="s">
        <v>1591</v>
      </c>
      <c r="CQ1" t="s">
        <v>1429</v>
      </c>
      <c r="CR1" t="s">
        <v>1430</v>
      </c>
      <c r="CS1" t="s">
        <v>1592</v>
      </c>
      <c r="CT1" t="s">
        <v>1593</v>
      </c>
      <c r="CU1" t="s">
        <v>1594</v>
      </c>
      <c r="CV1" t="s">
        <v>1595</v>
      </c>
      <c r="CW1" t="s">
        <v>1596</v>
      </c>
      <c r="CX1" t="s">
        <v>1597</v>
      </c>
      <c r="CY1" t="s">
        <v>1598</v>
      </c>
      <c r="CZ1" t="s">
        <v>1599</v>
      </c>
      <c r="DA1" t="s">
        <v>1435</v>
      </c>
      <c r="DB1" t="s">
        <v>1436</v>
      </c>
      <c r="DC1" t="s">
        <v>1600</v>
      </c>
      <c r="DD1" t="s">
        <v>1601</v>
      </c>
      <c r="DE1" t="s">
        <v>1602</v>
      </c>
      <c r="DF1" t="s">
        <v>1603</v>
      </c>
      <c r="DG1" t="s">
        <v>1438</v>
      </c>
      <c r="DH1" t="s">
        <v>1439</v>
      </c>
      <c r="DI1" t="s">
        <v>1604</v>
      </c>
      <c r="DJ1" t="s">
        <v>1605</v>
      </c>
      <c r="DK1" t="s">
        <v>1606</v>
      </c>
      <c r="DL1" t="s">
        <v>1607</v>
      </c>
      <c r="DM1" t="s">
        <v>1608</v>
      </c>
      <c r="DN1" t="s">
        <v>1442</v>
      </c>
      <c r="DO1" t="s">
        <v>1609</v>
      </c>
      <c r="DP1" t="s">
        <v>1610</v>
      </c>
      <c r="DQ1" t="s">
        <v>1611</v>
      </c>
      <c r="DR1" t="s">
        <v>1444</v>
      </c>
      <c r="DS1" t="s">
        <v>1445</v>
      </c>
      <c r="DT1" t="s">
        <v>1446</v>
      </c>
      <c r="DU1" t="s">
        <v>1447</v>
      </c>
      <c r="DV1" t="s">
        <v>1612</v>
      </c>
      <c r="DW1" t="s">
        <v>1613</v>
      </c>
      <c r="DX1" t="s">
        <v>78</v>
      </c>
      <c r="DY1" t="s">
        <v>1449</v>
      </c>
      <c r="DZ1" t="s">
        <v>1450</v>
      </c>
      <c r="EA1" t="s">
        <v>1614</v>
      </c>
      <c r="EB1" t="s">
        <v>1615</v>
      </c>
      <c r="EC1" t="s">
        <v>1452</v>
      </c>
      <c r="ED1" t="s">
        <v>1453</v>
      </c>
      <c r="EE1" t="s">
        <v>1454</v>
      </c>
      <c r="EF1" t="s">
        <v>1455</v>
      </c>
      <c r="EG1" t="s">
        <v>1456</v>
      </c>
      <c r="EH1" t="s">
        <v>1457</v>
      </c>
      <c r="EI1" t="s">
        <v>1458</v>
      </c>
      <c r="EJ1" t="s">
        <v>1459</v>
      </c>
      <c r="EK1" t="s">
        <v>1460</v>
      </c>
      <c r="EL1" t="s">
        <v>1461</v>
      </c>
      <c r="EM1" t="s">
        <v>1462</v>
      </c>
      <c r="EN1" t="s">
        <v>1616</v>
      </c>
      <c r="EO1" t="s">
        <v>1617</v>
      </c>
      <c r="EP1" t="s">
        <v>1464</v>
      </c>
      <c r="EQ1" t="s">
        <v>1618</v>
      </c>
      <c r="ER1" t="s">
        <v>1619</v>
      </c>
      <c r="ES1" t="s">
        <v>1466</v>
      </c>
      <c r="ET1" t="s">
        <v>1620</v>
      </c>
      <c r="EU1" t="s">
        <v>1621</v>
      </c>
      <c r="EV1" t="s">
        <v>1467</v>
      </c>
      <c r="EW1" t="s">
        <v>1622</v>
      </c>
      <c r="EX1" t="s">
        <v>1623</v>
      </c>
      <c r="EY1" t="s">
        <v>1624</v>
      </c>
      <c r="EZ1" t="s">
        <v>178</v>
      </c>
      <c r="FA1" t="s">
        <v>204</v>
      </c>
      <c r="FB1" t="s">
        <v>1468</v>
      </c>
      <c r="FC1" t="s">
        <v>1469</v>
      </c>
      <c r="FD1" t="s">
        <v>1625</v>
      </c>
      <c r="FE1" t="s">
        <v>1626</v>
      </c>
      <c r="FF1" t="s">
        <v>1471</v>
      </c>
      <c r="FG1" t="s">
        <v>1627</v>
      </c>
      <c r="FH1" t="s">
        <v>1628</v>
      </c>
      <c r="FI1" t="s">
        <v>1473</v>
      </c>
      <c r="FJ1" t="s">
        <v>1474</v>
      </c>
      <c r="FK1" t="s">
        <v>1475</v>
      </c>
      <c r="FL1" t="s">
        <v>1476</v>
      </c>
      <c r="FM1" t="s">
        <v>1629</v>
      </c>
      <c r="FN1" t="s">
        <v>1630</v>
      </c>
      <c r="FO1" t="s">
        <v>1631</v>
      </c>
      <c r="FP1" t="s">
        <v>1478</v>
      </c>
      <c r="FQ1" t="s">
        <v>1479</v>
      </c>
      <c r="FR1" t="s">
        <v>1480</v>
      </c>
      <c r="FS1" t="s">
        <v>1481</v>
      </c>
      <c r="FT1" t="s">
        <v>1632</v>
      </c>
      <c r="FU1" t="s">
        <v>1633</v>
      </c>
      <c r="FV1" t="s">
        <v>1634</v>
      </c>
      <c r="FW1" t="s">
        <v>1635</v>
      </c>
      <c r="FX1" t="s">
        <v>1484</v>
      </c>
      <c r="FY1" t="s">
        <v>1485</v>
      </c>
      <c r="FZ1" t="s">
        <v>1486</v>
      </c>
      <c r="GA1" t="s">
        <v>1487</v>
      </c>
      <c r="GB1" t="s">
        <v>1488</v>
      </c>
      <c r="GC1" t="s">
        <v>1489</v>
      </c>
      <c r="GD1" t="s">
        <v>1490</v>
      </c>
      <c r="GE1" t="s">
        <v>1491</v>
      </c>
      <c r="GF1" t="s">
        <v>1492</v>
      </c>
      <c r="GG1" t="s">
        <v>1493</v>
      </c>
      <c r="GH1" t="s">
        <v>1494</v>
      </c>
      <c r="GI1" t="s">
        <v>1495</v>
      </c>
      <c r="GJ1" t="s">
        <v>1496</v>
      </c>
      <c r="GK1" t="s">
        <v>1497</v>
      </c>
      <c r="GL1" t="s">
        <v>1498</v>
      </c>
      <c r="GM1" t="s">
        <v>1499</v>
      </c>
      <c r="GN1" t="s">
        <v>1500</v>
      </c>
      <c r="GO1" t="s">
        <v>1501</v>
      </c>
      <c r="GP1" t="s">
        <v>1502</v>
      </c>
      <c r="GQ1" t="s">
        <v>1636</v>
      </c>
      <c r="GR1" t="s">
        <v>1637</v>
      </c>
      <c r="GS1" t="s">
        <v>1504</v>
      </c>
      <c r="GT1" t="s">
        <v>1505</v>
      </c>
      <c r="GU1" t="s">
        <v>1506</v>
      </c>
      <c r="GV1" t="s">
        <v>1507</v>
      </c>
      <c r="GW1" t="s">
        <v>1508</v>
      </c>
      <c r="GX1" t="s">
        <v>312</v>
      </c>
      <c r="GY1" t="s">
        <v>1509</v>
      </c>
      <c r="GZ1" t="s">
        <v>1510</v>
      </c>
      <c r="HA1" t="s">
        <v>1638</v>
      </c>
      <c r="HB1" t="s">
        <v>1639</v>
      </c>
      <c r="HC1" t="s">
        <v>300</v>
      </c>
      <c r="HD1" t="s">
        <v>306</v>
      </c>
      <c r="HE1" t="s">
        <v>318</v>
      </c>
      <c r="HF1" t="s">
        <v>1640</v>
      </c>
      <c r="HG1" t="s">
        <v>1641</v>
      </c>
      <c r="HH1" t="s">
        <v>1512</v>
      </c>
      <c r="HI1" t="s">
        <v>337</v>
      </c>
      <c r="HJ1" t="s">
        <v>1642</v>
      </c>
      <c r="HK1" t="s">
        <v>1643</v>
      </c>
      <c r="HL1" t="s">
        <v>369</v>
      </c>
      <c r="HM1" t="s">
        <v>1644</v>
      </c>
      <c r="HN1" t="s">
        <v>1645</v>
      </c>
      <c r="HO1" t="s">
        <v>402</v>
      </c>
      <c r="HP1" t="s">
        <v>408</v>
      </c>
      <c r="HQ1" t="s">
        <v>414</v>
      </c>
      <c r="HR1" t="s">
        <v>448</v>
      </c>
      <c r="HS1" t="s">
        <v>1646</v>
      </c>
      <c r="HT1" t="s">
        <v>1647</v>
      </c>
      <c r="HU1" t="s">
        <v>496</v>
      </c>
      <c r="HV1" t="s">
        <v>1514</v>
      </c>
      <c r="HW1" t="s">
        <v>555</v>
      </c>
      <c r="HX1" t="s">
        <v>1648</v>
      </c>
      <c r="HY1" t="s">
        <v>1649</v>
      </c>
      <c r="HZ1" t="s">
        <v>1516</v>
      </c>
      <c r="IA1" t="s">
        <v>1517</v>
      </c>
      <c r="IB1" t="s">
        <v>1518</v>
      </c>
      <c r="IC1" t="s">
        <v>1650</v>
      </c>
      <c r="ID1" t="s">
        <v>1651</v>
      </c>
      <c r="IE1" t="s">
        <v>460</v>
      </c>
      <c r="IF1" t="s">
        <v>466</v>
      </c>
      <c r="IG1" t="s">
        <v>1520</v>
      </c>
      <c r="IH1" t="s">
        <v>1652</v>
      </c>
      <c r="II1" t="s">
        <v>1653</v>
      </c>
      <c r="IJ1" t="s">
        <v>1654</v>
      </c>
      <c r="IK1" t="s">
        <v>1655</v>
      </c>
      <c r="IL1" t="s">
        <v>549</v>
      </c>
      <c r="IM1" t="s">
        <v>1656</v>
      </c>
      <c r="IN1" t="s">
        <v>1657</v>
      </c>
      <c r="IO1" t="s">
        <v>1524</v>
      </c>
      <c r="IP1" t="s">
        <v>1525</v>
      </c>
      <c r="IQ1" t="s">
        <v>1526</v>
      </c>
      <c r="IR1" t="s">
        <v>1527</v>
      </c>
      <c r="IS1" t="s">
        <v>1658</v>
      </c>
      <c r="IT1" t="s">
        <v>1659</v>
      </c>
      <c r="IU1" t="s">
        <v>1660</v>
      </c>
      <c r="IV1" t="s">
        <v>1661</v>
      </c>
      <c r="IW1" t="s">
        <v>1662</v>
      </c>
      <c r="IX1" t="s">
        <v>1663</v>
      </c>
      <c r="IY1" t="s">
        <v>1531</v>
      </c>
      <c r="IZ1" t="s">
        <v>1532</v>
      </c>
      <c r="JA1" t="s">
        <v>1533</v>
      </c>
      <c r="JB1" t="s">
        <v>1534</v>
      </c>
      <c r="JC1" t="s">
        <v>1664</v>
      </c>
      <c r="JD1" t="s">
        <v>1665</v>
      </c>
      <c r="JE1" t="s">
        <v>1536</v>
      </c>
      <c r="JF1" t="s">
        <v>1666</v>
      </c>
      <c r="JG1" t="s">
        <v>1667</v>
      </c>
      <c r="JH1" t="s">
        <v>1668</v>
      </c>
      <c r="JI1" t="s">
        <v>1669</v>
      </c>
      <c r="JJ1" t="s">
        <v>535</v>
      </c>
      <c r="JK1" t="s">
        <v>1670</v>
      </c>
      <c r="JL1" t="s">
        <v>1671</v>
      </c>
      <c r="JM1" t="s">
        <v>1539</v>
      </c>
      <c r="JN1" t="s">
        <v>1540</v>
      </c>
      <c r="JO1" t="s">
        <v>1541</v>
      </c>
    </row>
    <row r="2" spans="1:275" x14ac:dyDescent="0.3">
      <c r="A2" t="s">
        <v>1672</v>
      </c>
      <c r="B2" t="s">
        <v>1320</v>
      </c>
      <c r="C2" t="s">
        <v>1359</v>
      </c>
      <c r="D2" t="s">
        <v>1360</v>
      </c>
      <c r="E2" t="s">
        <v>1360</v>
      </c>
      <c r="F2" t="s">
        <v>1361</v>
      </c>
      <c r="G2" t="s">
        <v>1362</v>
      </c>
      <c r="H2" t="s">
        <v>1362</v>
      </c>
      <c r="I2" t="s">
        <v>1363</v>
      </c>
      <c r="J2" t="s">
        <v>1363</v>
      </c>
      <c r="K2" t="s">
        <v>1364</v>
      </c>
      <c r="L2" t="s">
        <v>1365</v>
      </c>
      <c r="M2" t="s">
        <v>1365</v>
      </c>
      <c r="N2" t="s">
        <v>1366</v>
      </c>
      <c r="O2" t="s">
        <v>988</v>
      </c>
      <c r="P2" t="s">
        <v>1367</v>
      </c>
      <c r="Q2" t="s">
        <v>1367</v>
      </c>
      <c r="R2" t="s">
        <v>1368</v>
      </c>
      <c r="S2" t="s">
        <v>1368</v>
      </c>
      <c r="T2" t="s">
        <v>1369</v>
      </c>
      <c r="U2" t="s">
        <v>1370</v>
      </c>
      <c r="V2" t="s">
        <v>1370</v>
      </c>
      <c r="W2" t="s">
        <v>1371</v>
      </c>
      <c r="X2" t="s">
        <v>1372</v>
      </c>
      <c r="Y2" t="s">
        <v>1373</v>
      </c>
      <c r="Z2" t="s">
        <v>1373</v>
      </c>
      <c r="AA2" t="s">
        <v>1374</v>
      </c>
      <c r="AB2" t="s">
        <v>1375</v>
      </c>
      <c r="AC2" t="s">
        <v>1376</v>
      </c>
      <c r="AD2" t="s">
        <v>1377</v>
      </c>
      <c r="AE2" t="s">
        <v>1378</v>
      </c>
      <c r="AF2" t="s">
        <v>1379</v>
      </c>
      <c r="AG2" t="s">
        <v>1380</v>
      </c>
      <c r="AH2" t="s">
        <v>1381</v>
      </c>
      <c r="AI2" t="s">
        <v>1382</v>
      </c>
      <c r="AJ2" t="s">
        <v>1383</v>
      </c>
      <c r="AK2" t="s">
        <v>1384</v>
      </c>
      <c r="AL2" t="s">
        <v>1385</v>
      </c>
      <c r="AM2" t="s">
        <v>1386</v>
      </c>
      <c r="AN2" t="s">
        <v>1387</v>
      </c>
      <c r="AO2" t="s">
        <v>1387</v>
      </c>
      <c r="AP2" t="s">
        <v>1388</v>
      </c>
      <c r="AQ2" t="s">
        <v>1388</v>
      </c>
      <c r="AR2" t="s">
        <v>1389</v>
      </c>
      <c r="AS2" t="s">
        <v>1390</v>
      </c>
      <c r="AT2" t="s">
        <v>1391</v>
      </c>
      <c r="AU2" t="s">
        <v>1391</v>
      </c>
      <c r="AV2" t="s">
        <v>1392</v>
      </c>
      <c r="AW2" t="s">
        <v>1393</v>
      </c>
      <c r="AX2" t="s">
        <v>1393</v>
      </c>
      <c r="AY2" t="s">
        <v>1394</v>
      </c>
      <c r="AZ2" t="s">
        <v>1395</v>
      </c>
      <c r="BA2" t="s">
        <v>1396</v>
      </c>
      <c r="BB2" t="s">
        <v>1396</v>
      </c>
      <c r="BC2" t="s">
        <v>1396</v>
      </c>
      <c r="BD2" t="s">
        <v>1397</v>
      </c>
      <c r="BE2" t="s">
        <v>1398</v>
      </c>
      <c r="BF2" t="s">
        <v>1399</v>
      </c>
      <c r="BG2" t="s">
        <v>1400</v>
      </c>
      <c r="BH2" t="s">
        <v>1401</v>
      </c>
      <c r="BI2" t="s">
        <v>1402</v>
      </c>
      <c r="BJ2" t="s">
        <v>1403</v>
      </c>
      <c r="BK2" t="s">
        <v>1403</v>
      </c>
      <c r="BL2" t="s">
        <v>1404</v>
      </c>
      <c r="BM2" t="s">
        <v>1405</v>
      </c>
      <c r="BN2" t="s">
        <v>1406</v>
      </c>
      <c r="BO2" t="s">
        <v>1406</v>
      </c>
      <c r="BP2" t="s">
        <v>1407</v>
      </c>
      <c r="BQ2" t="s">
        <v>1408</v>
      </c>
      <c r="BR2" t="s">
        <v>1409</v>
      </c>
      <c r="BS2" t="s">
        <v>1409</v>
      </c>
      <c r="BT2" t="s">
        <v>1410</v>
      </c>
      <c r="BU2" t="s">
        <v>1411</v>
      </c>
      <c r="BV2" t="s">
        <v>1412</v>
      </c>
      <c r="BW2" t="s">
        <v>1413</v>
      </c>
      <c r="BX2" t="s">
        <v>1414</v>
      </c>
      <c r="BY2" t="s">
        <v>1415</v>
      </c>
      <c r="BZ2" t="s">
        <v>1416</v>
      </c>
      <c r="CA2" t="s">
        <v>1417</v>
      </c>
      <c r="CB2" t="s">
        <v>1417</v>
      </c>
      <c r="CC2" t="s">
        <v>1418</v>
      </c>
      <c r="CD2" t="s">
        <v>1419</v>
      </c>
      <c r="CE2" t="s">
        <v>1420</v>
      </c>
      <c r="CF2" t="s">
        <v>1420</v>
      </c>
      <c r="CG2" t="s">
        <v>1421</v>
      </c>
      <c r="CH2" t="s">
        <v>1422</v>
      </c>
      <c r="CI2" t="s">
        <v>1423</v>
      </c>
      <c r="CJ2" t="s">
        <v>1424</v>
      </c>
      <c r="CK2" t="s">
        <v>1424</v>
      </c>
      <c r="CL2" t="s">
        <v>1425</v>
      </c>
      <c r="CM2" t="s">
        <v>1426</v>
      </c>
      <c r="CN2" t="s">
        <v>1427</v>
      </c>
      <c r="CO2" t="s">
        <v>1428</v>
      </c>
      <c r="CP2" t="s">
        <v>1428</v>
      </c>
      <c r="CQ2" t="s">
        <v>1429</v>
      </c>
      <c r="CR2" t="s">
        <v>1430</v>
      </c>
      <c r="CS2" t="s">
        <v>1431</v>
      </c>
      <c r="CT2" t="s">
        <v>1431</v>
      </c>
      <c r="CU2" t="s">
        <v>1432</v>
      </c>
      <c r="CV2" t="s">
        <v>1432</v>
      </c>
      <c r="CW2" t="s">
        <v>1433</v>
      </c>
      <c r="CX2" t="s">
        <v>1433</v>
      </c>
      <c r="CY2" t="s">
        <v>1434</v>
      </c>
      <c r="CZ2" t="s">
        <v>1434</v>
      </c>
      <c r="DA2" t="s">
        <v>1435</v>
      </c>
      <c r="DB2" t="s">
        <v>1436</v>
      </c>
      <c r="DC2" t="s">
        <v>1437</v>
      </c>
      <c r="DD2" t="s">
        <v>1437</v>
      </c>
      <c r="DE2" t="s">
        <v>1437</v>
      </c>
      <c r="DF2" t="s">
        <v>1437</v>
      </c>
      <c r="DG2" t="s">
        <v>1438</v>
      </c>
      <c r="DH2" t="s">
        <v>1439</v>
      </c>
      <c r="DI2" t="s">
        <v>1440</v>
      </c>
      <c r="DJ2" t="s">
        <v>1440</v>
      </c>
      <c r="DK2" t="s">
        <v>1440</v>
      </c>
      <c r="DL2" t="s">
        <v>1441</v>
      </c>
      <c r="DM2" t="s">
        <v>1441</v>
      </c>
      <c r="DN2" t="s">
        <v>1442</v>
      </c>
      <c r="DO2" t="s">
        <v>1443</v>
      </c>
      <c r="DP2" t="s">
        <v>1443</v>
      </c>
      <c r="DQ2" t="s">
        <v>1443</v>
      </c>
      <c r="DR2" t="s">
        <v>1444</v>
      </c>
      <c r="DS2" t="s">
        <v>1445</v>
      </c>
      <c r="DT2" t="s">
        <v>1446</v>
      </c>
      <c r="DU2" t="s">
        <v>1447</v>
      </c>
      <c r="DV2" t="s">
        <v>1448</v>
      </c>
      <c r="DW2" t="s">
        <v>1448</v>
      </c>
      <c r="DX2" t="s">
        <v>78</v>
      </c>
      <c r="DY2" t="s">
        <v>1449</v>
      </c>
      <c r="DZ2" t="s">
        <v>1450</v>
      </c>
      <c r="EA2" t="s">
        <v>1451</v>
      </c>
      <c r="EB2" t="s">
        <v>1451</v>
      </c>
      <c r="EC2" t="s">
        <v>1452</v>
      </c>
      <c r="ED2" t="s">
        <v>1453</v>
      </c>
      <c r="EE2" t="s">
        <v>1454</v>
      </c>
      <c r="EF2" t="s">
        <v>1455</v>
      </c>
      <c r="EG2" t="s">
        <v>1456</v>
      </c>
      <c r="EH2" t="s">
        <v>1457</v>
      </c>
      <c r="EI2" t="s">
        <v>1458</v>
      </c>
      <c r="EJ2" t="s">
        <v>1459</v>
      </c>
      <c r="EK2" t="s">
        <v>1460</v>
      </c>
      <c r="EL2" t="s">
        <v>1461</v>
      </c>
      <c r="EM2" t="s">
        <v>1462</v>
      </c>
      <c r="EN2" t="s">
        <v>1463</v>
      </c>
      <c r="EO2" t="s">
        <v>1463</v>
      </c>
      <c r="EP2" t="s">
        <v>1464</v>
      </c>
      <c r="EQ2" t="s">
        <v>1465</v>
      </c>
      <c r="ER2" t="s">
        <v>1465</v>
      </c>
      <c r="ES2" t="s">
        <v>1466</v>
      </c>
      <c r="ET2" t="s">
        <v>134</v>
      </c>
      <c r="EU2" t="s">
        <v>134</v>
      </c>
      <c r="EV2" t="s">
        <v>1467</v>
      </c>
      <c r="EW2" t="s">
        <v>157</v>
      </c>
      <c r="EX2" t="s">
        <v>157</v>
      </c>
      <c r="EY2" t="s">
        <v>157</v>
      </c>
      <c r="EZ2" t="s">
        <v>178</v>
      </c>
      <c r="FA2" t="s">
        <v>204</v>
      </c>
      <c r="FB2" t="s">
        <v>1468</v>
      </c>
      <c r="FC2" t="s">
        <v>1469</v>
      </c>
      <c r="FD2" t="s">
        <v>1470</v>
      </c>
      <c r="FE2" t="s">
        <v>1470</v>
      </c>
      <c r="FF2" t="s">
        <v>1471</v>
      </c>
      <c r="FG2" t="s">
        <v>1472</v>
      </c>
      <c r="FH2" t="s">
        <v>1472</v>
      </c>
      <c r="FI2" t="s">
        <v>1473</v>
      </c>
      <c r="FJ2" t="s">
        <v>1474</v>
      </c>
      <c r="FK2" t="s">
        <v>1475</v>
      </c>
      <c r="FL2" t="s">
        <v>1476</v>
      </c>
      <c r="FM2" t="s">
        <v>1477</v>
      </c>
      <c r="FN2" t="s">
        <v>1477</v>
      </c>
      <c r="FO2" t="s">
        <v>1477</v>
      </c>
      <c r="FP2" t="s">
        <v>1478</v>
      </c>
      <c r="FQ2" t="s">
        <v>1479</v>
      </c>
      <c r="FR2" t="s">
        <v>1480</v>
      </c>
      <c r="FS2" t="s">
        <v>1481</v>
      </c>
      <c r="FT2" t="s">
        <v>1482</v>
      </c>
      <c r="FU2" t="s">
        <v>1482</v>
      </c>
      <c r="FV2" t="s">
        <v>1483</v>
      </c>
      <c r="FW2" t="s">
        <v>1483</v>
      </c>
      <c r="FX2" t="s">
        <v>1484</v>
      </c>
      <c r="FY2" t="s">
        <v>1485</v>
      </c>
      <c r="FZ2" t="s">
        <v>1486</v>
      </c>
      <c r="GA2" t="s">
        <v>1487</v>
      </c>
      <c r="GB2" t="s">
        <v>1488</v>
      </c>
      <c r="GC2" t="s">
        <v>1489</v>
      </c>
      <c r="GD2" t="s">
        <v>1490</v>
      </c>
      <c r="GE2" t="s">
        <v>1491</v>
      </c>
      <c r="GF2" t="s">
        <v>1492</v>
      </c>
      <c r="GG2" t="s">
        <v>1493</v>
      </c>
      <c r="GH2" t="s">
        <v>1494</v>
      </c>
      <c r="GI2" t="s">
        <v>1495</v>
      </c>
      <c r="GJ2" t="s">
        <v>1496</v>
      </c>
      <c r="GK2" t="s">
        <v>1497</v>
      </c>
      <c r="GL2" t="s">
        <v>1498</v>
      </c>
      <c r="GM2" t="s">
        <v>1499</v>
      </c>
      <c r="GN2" t="s">
        <v>1500</v>
      </c>
      <c r="GO2" t="s">
        <v>1501</v>
      </c>
      <c r="GP2" t="s">
        <v>1502</v>
      </c>
      <c r="GQ2" t="s">
        <v>1503</v>
      </c>
      <c r="GR2" t="s">
        <v>1503</v>
      </c>
      <c r="GS2" t="s">
        <v>1504</v>
      </c>
      <c r="GT2" t="s">
        <v>1505</v>
      </c>
      <c r="GU2" t="s">
        <v>1506</v>
      </c>
      <c r="GV2" t="s">
        <v>1507</v>
      </c>
      <c r="GW2" t="s">
        <v>1508</v>
      </c>
      <c r="GX2" t="s">
        <v>312</v>
      </c>
      <c r="GY2" t="s">
        <v>1509</v>
      </c>
      <c r="GZ2" t="s">
        <v>1510</v>
      </c>
      <c r="HA2" t="s">
        <v>291</v>
      </c>
      <c r="HB2" t="s">
        <v>291</v>
      </c>
      <c r="HC2" t="s">
        <v>300</v>
      </c>
      <c r="HD2" t="s">
        <v>306</v>
      </c>
      <c r="HE2" t="s">
        <v>318</v>
      </c>
      <c r="HF2" t="s">
        <v>1511</v>
      </c>
      <c r="HG2" t="s">
        <v>1511</v>
      </c>
      <c r="HH2" t="s">
        <v>1512</v>
      </c>
      <c r="HI2" t="s">
        <v>337</v>
      </c>
      <c r="HJ2" t="s">
        <v>1513</v>
      </c>
      <c r="HK2" t="s">
        <v>1513</v>
      </c>
      <c r="HL2" t="s">
        <v>369</v>
      </c>
      <c r="HM2" t="s">
        <v>375</v>
      </c>
      <c r="HN2" t="s">
        <v>375</v>
      </c>
      <c r="HO2" t="s">
        <v>402</v>
      </c>
      <c r="HP2" t="s">
        <v>408</v>
      </c>
      <c r="HQ2" t="s">
        <v>414</v>
      </c>
      <c r="HR2" t="s">
        <v>448</v>
      </c>
      <c r="HS2" t="s">
        <v>488</v>
      </c>
      <c r="HT2" t="s">
        <v>488</v>
      </c>
      <c r="HU2" t="s">
        <v>496</v>
      </c>
      <c r="HV2" t="s">
        <v>1514</v>
      </c>
      <c r="HW2" t="s">
        <v>555</v>
      </c>
      <c r="HX2" t="s">
        <v>1515</v>
      </c>
      <c r="HY2" t="s">
        <v>1515</v>
      </c>
      <c r="HZ2" t="s">
        <v>1516</v>
      </c>
      <c r="IA2" t="s">
        <v>1517</v>
      </c>
      <c r="IB2" t="s">
        <v>1518</v>
      </c>
      <c r="IC2" t="s">
        <v>1519</v>
      </c>
      <c r="ID2" t="s">
        <v>1519</v>
      </c>
      <c r="IE2" t="s">
        <v>460</v>
      </c>
      <c r="IF2" t="s">
        <v>466</v>
      </c>
      <c r="IG2" t="s">
        <v>1520</v>
      </c>
      <c r="IH2" t="s">
        <v>1521</v>
      </c>
      <c r="II2" t="s">
        <v>1521</v>
      </c>
      <c r="IJ2" t="s">
        <v>1522</v>
      </c>
      <c r="IK2" t="s">
        <v>1522</v>
      </c>
      <c r="IL2" t="s">
        <v>549</v>
      </c>
      <c r="IM2" t="s">
        <v>1523</v>
      </c>
      <c r="IN2" t="s">
        <v>1523</v>
      </c>
      <c r="IO2" t="s">
        <v>1524</v>
      </c>
      <c r="IP2" t="s">
        <v>1525</v>
      </c>
      <c r="IQ2" t="s">
        <v>1526</v>
      </c>
      <c r="IR2" t="s">
        <v>1527</v>
      </c>
      <c r="IS2" t="s">
        <v>1528</v>
      </c>
      <c r="IT2" t="s">
        <v>1528</v>
      </c>
      <c r="IU2" t="s">
        <v>1529</v>
      </c>
      <c r="IV2" t="s">
        <v>1529</v>
      </c>
      <c r="IW2" t="s">
        <v>1530</v>
      </c>
      <c r="IX2" t="s">
        <v>1530</v>
      </c>
      <c r="IY2" t="s">
        <v>1531</v>
      </c>
      <c r="IZ2" t="s">
        <v>1532</v>
      </c>
      <c r="JA2" t="s">
        <v>1533</v>
      </c>
      <c r="JB2" t="s">
        <v>1534</v>
      </c>
      <c r="JC2" t="s">
        <v>1535</v>
      </c>
      <c r="JD2" t="s">
        <v>1535</v>
      </c>
      <c r="JE2" t="s">
        <v>1536</v>
      </c>
      <c r="JF2" t="s">
        <v>1537</v>
      </c>
      <c r="JG2" t="s">
        <v>1537</v>
      </c>
      <c r="JH2" t="s">
        <v>517</v>
      </c>
      <c r="JI2" t="s">
        <v>517</v>
      </c>
      <c r="JJ2" t="s">
        <v>535</v>
      </c>
      <c r="JK2" t="s">
        <v>1538</v>
      </c>
      <c r="JL2" t="s">
        <v>1538</v>
      </c>
      <c r="JM2" t="s">
        <v>1539</v>
      </c>
      <c r="JN2" t="s">
        <v>1540</v>
      </c>
      <c r="JO2" t="s">
        <v>1541</v>
      </c>
    </row>
    <row r="3" spans="1:275" x14ac:dyDescent="0.3">
      <c r="A3" t="s">
        <v>1673</v>
      </c>
      <c r="B3" t="s">
        <v>1</v>
      </c>
      <c r="C3" t="s">
        <v>1544</v>
      </c>
      <c r="D3">
        <v>1.2178813559322033E-5</v>
      </c>
      <c r="E3">
        <v>1.0492966101694916E-4</v>
      </c>
      <c r="F3">
        <v>5.9552457627118642E-4</v>
      </c>
      <c r="G3">
        <v>2.5861779661016948E-4</v>
      </c>
      <c r="H3">
        <v>4.4980847457627119E-4</v>
      </c>
      <c r="I3">
        <v>4.963305084745763E-5</v>
      </c>
      <c r="J3">
        <v>1.3014491525423729E-4</v>
      </c>
      <c r="K3">
        <v>6.6830508474576271E-4</v>
      </c>
      <c r="L3">
        <v>2.7734322033898305E-4</v>
      </c>
      <c r="M3">
        <v>4.4539830508474578E-4</v>
      </c>
      <c r="N3">
        <v>4.1970677966101695E-4</v>
      </c>
      <c r="O3">
        <v>4.0961661016949156E-3</v>
      </c>
      <c r="P3">
        <v>7.2012372881355936E-3</v>
      </c>
      <c r="Q3">
        <v>5.6121932203389829E-3</v>
      </c>
      <c r="R3">
        <v>4.8454745762711865E-4</v>
      </c>
      <c r="S3">
        <v>9.8028305084745773E-4</v>
      </c>
      <c r="T3">
        <v>6.7273728813559326E-5</v>
      </c>
      <c r="U3">
        <v>4.732852542372881E-3</v>
      </c>
      <c r="V3">
        <v>1.6855E-4</v>
      </c>
      <c r="W3">
        <v>2.41085E-3</v>
      </c>
      <c r="X3">
        <v>3.5721186440677965E-5</v>
      </c>
      <c r="Y3">
        <v>5.9865254237288139E-4</v>
      </c>
      <c r="Z3">
        <v>5.5933898305084745E-5</v>
      </c>
      <c r="AA3">
        <v>2.3941754237288134E-3</v>
      </c>
      <c r="AB3">
        <v>0</v>
      </c>
      <c r="AC3">
        <v>2.6064830508474576E-4</v>
      </c>
      <c r="AD3">
        <v>4.2413474576271184E-4</v>
      </c>
      <c r="AE3">
        <v>4.5888983050847456E-5</v>
      </c>
      <c r="AF3">
        <v>1.8117203389830509E-4</v>
      </c>
      <c r="AG3">
        <v>4.4547932203389835E-3</v>
      </c>
      <c r="AH3">
        <v>2.2137033898305083E-4</v>
      </c>
      <c r="AI3">
        <v>6.7624576271186438E-5</v>
      </c>
      <c r="AJ3">
        <v>2.5157627118644069E-5</v>
      </c>
      <c r="AK3">
        <v>6.5937288135593214E-5</v>
      </c>
      <c r="AL3">
        <v>4.8667796610169492E-5</v>
      </c>
      <c r="AM3">
        <v>1.6684940677966101E-3</v>
      </c>
      <c r="AN3">
        <v>0</v>
      </c>
      <c r="AO3">
        <v>3.4056694915254236E-4</v>
      </c>
      <c r="AP3">
        <v>1.5651355932203389E-4</v>
      </c>
      <c r="AQ3">
        <v>1.5268898305084746E-4</v>
      </c>
      <c r="AR3">
        <v>8.4327966101694921E-5</v>
      </c>
      <c r="AS3">
        <v>1.3013983050847458E-4</v>
      </c>
      <c r="AT3">
        <v>4.2283050847457628E-5</v>
      </c>
      <c r="AU3">
        <v>9.5363898305084746E-4</v>
      </c>
      <c r="AV3">
        <v>3.6185847457627119E-4</v>
      </c>
      <c r="AW3">
        <v>3.9730000000000001E-4</v>
      </c>
      <c r="AX3">
        <v>4.133686440677966E-4</v>
      </c>
      <c r="AY3">
        <v>3.4384745762711867E-5</v>
      </c>
      <c r="AZ3">
        <v>2.7229661016949154E-5</v>
      </c>
      <c r="BA3">
        <v>5.7761016949152542E-5</v>
      </c>
      <c r="BB3">
        <v>5.2123728813559324E-5</v>
      </c>
      <c r="BC3">
        <v>3.0162118644067796E-4</v>
      </c>
      <c r="BD3">
        <v>4.6811864406779658E-5</v>
      </c>
      <c r="BE3">
        <v>8.8908898305084744E-4</v>
      </c>
      <c r="BF3">
        <v>9.7382203389830514E-5</v>
      </c>
      <c r="BG3">
        <v>4.1477118644067799E-5</v>
      </c>
      <c r="BH3">
        <v>3.3116949152542376E-5</v>
      </c>
      <c r="BI3">
        <v>2.4520338983050847E-5</v>
      </c>
      <c r="BJ3">
        <v>1.0337711864406779E-4</v>
      </c>
      <c r="BK3">
        <v>2.1141525423728814E-5</v>
      </c>
      <c r="BL3">
        <v>2.1378305084745762E-4</v>
      </c>
      <c r="BM3">
        <v>3.3212711864406777E-5</v>
      </c>
      <c r="BN3">
        <v>7.0325254237288133E-4</v>
      </c>
      <c r="BO3">
        <v>7.0325254237288133E-4</v>
      </c>
      <c r="BP3">
        <v>5.6449152542372879E-5</v>
      </c>
      <c r="BQ3">
        <v>2.5539830508474577E-5</v>
      </c>
      <c r="BR3">
        <v>4.8744915254237287E-5</v>
      </c>
      <c r="BS3">
        <v>1.1700084745762712E-4</v>
      </c>
      <c r="BT3">
        <v>5.9701694915254236E-5</v>
      </c>
      <c r="BU3">
        <v>2.7169915254237286E-4</v>
      </c>
      <c r="BV3">
        <v>1.8401440677966101E-4</v>
      </c>
      <c r="BW3">
        <v>3.5844406779661015E-4</v>
      </c>
      <c r="BX3">
        <v>5.7317796610169492E-5</v>
      </c>
      <c r="BY3">
        <v>1.6592372881355932E-5</v>
      </c>
      <c r="BZ3">
        <v>1.5985593220338985E-5</v>
      </c>
      <c r="CA3">
        <v>7.4757542372881354E-4</v>
      </c>
      <c r="CB3">
        <v>9.4534322033898303E-4</v>
      </c>
      <c r="CC3">
        <v>8.7325E-4</v>
      </c>
      <c r="CD3">
        <v>8.2542372881355933E-6</v>
      </c>
      <c r="CE3">
        <v>7.6470338983050849E-5</v>
      </c>
      <c r="CF3">
        <v>4.6001101694915256E-4</v>
      </c>
      <c r="CG3">
        <v>2.0678305084745763E-4</v>
      </c>
      <c r="CH3">
        <v>7.9763644067796613E-4</v>
      </c>
      <c r="CI3">
        <v>6.4402542372881359E-5</v>
      </c>
      <c r="CJ3">
        <v>2.5689245762711864E-3</v>
      </c>
      <c r="CK3">
        <v>5.6865593220338983E-4</v>
      </c>
      <c r="CL3">
        <v>0</v>
      </c>
      <c r="CM3">
        <v>5.8051694915254237E-5</v>
      </c>
      <c r="CN3">
        <v>1.067906779661017E-4</v>
      </c>
      <c r="CO3">
        <v>3.0872118644067797E-4</v>
      </c>
      <c r="CP3">
        <v>6.4082118644067797E-4</v>
      </c>
      <c r="CQ3">
        <v>3.3824533898305083E-3</v>
      </c>
      <c r="CR3">
        <v>4.2363474576271188E-4</v>
      </c>
      <c r="CS3">
        <v>1.8407881355932202E-4</v>
      </c>
      <c r="CT3">
        <v>8.5926271186440685E-5</v>
      </c>
      <c r="CU3">
        <v>1.2249923728813558E-3</v>
      </c>
      <c r="CV3">
        <v>2.3324177966101696E-3</v>
      </c>
      <c r="CW3">
        <v>3.1152881355932206E-4</v>
      </c>
      <c r="CX3">
        <v>1.1981881355932202E-3</v>
      </c>
      <c r="CY3">
        <v>3.7122881355932201E-5</v>
      </c>
      <c r="CZ3">
        <v>6.050593220338983E-5</v>
      </c>
      <c r="DA3">
        <v>0</v>
      </c>
      <c r="DB3">
        <v>1.5737627118644069E-4</v>
      </c>
      <c r="DC3">
        <v>1.3154745762711863E-4</v>
      </c>
      <c r="DD3">
        <v>1.1206525423728814E-4</v>
      </c>
      <c r="DE3">
        <v>3.4464661016949153E-4</v>
      </c>
      <c r="DF3">
        <v>1.2622033898305085E-4</v>
      </c>
      <c r="DG3">
        <v>4.1395762711864409E-5</v>
      </c>
      <c r="DH3">
        <v>4.5624067796610167E-4</v>
      </c>
      <c r="DI3">
        <v>5.6200254237288134E-4</v>
      </c>
      <c r="DJ3">
        <v>3.6887033898305087E-4</v>
      </c>
      <c r="DK3">
        <v>1.3230381355932204E-3</v>
      </c>
      <c r="DL3">
        <v>9.1520338983050849E-5</v>
      </c>
      <c r="DM3">
        <v>4.0623728813559322E-5</v>
      </c>
      <c r="DN3">
        <v>3.4526271186440675E-5</v>
      </c>
      <c r="DO3">
        <v>9.4828220338983053E-4</v>
      </c>
      <c r="DP3">
        <v>1.0225618644067796E-3</v>
      </c>
      <c r="DQ3">
        <v>1.490627966101695E-3</v>
      </c>
      <c r="DR3">
        <v>0</v>
      </c>
      <c r="DS3">
        <v>2.9651779661016948E-4</v>
      </c>
      <c r="DT3">
        <v>3.6890762711864409E-4</v>
      </c>
      <c r="DU3">
        <v>1.7297991525423728E-3</v>
      </c>
      <c r="DV3">
        <v>1.59164406779661E-4</v>
      </c>
      <c r="DW3">
        <v>3.1096525423728814E-4</v>
      </c>
      <c r="DX3">
        <v>7.2891084745762714E-3</v>
      </c>
      <c r="DY3">
        <v>1.6272661016949153E-3</v>
      </c>
      <c r="DZ3">
        <v>6.3686355932203388E-4</v>
      </c>
      <c r="EA3">
        <v>1.0500652542372881E-3</v>
      </c>
      <c r="EB3">
        <v>1.5174177966101694E-3</v>
      </c>
      <c r="EC3">
        <v>5.8343220338983052E-4</v>
      </c>
      <c r="ED3">
        <v>1.686128813559322E-3</v>
      </c>
      <c r="EE3">
        <v>1.1729661016949152E-4</v>
      </c>
      <c r="EF3">
        <v>3.9678813559322031E-5</v>
      </c>
      <c r="EG3">
        <v>3.9457627118644068E-6</v>
      </c>
      <c r="EH3">
        <v>5.7033898305084748E-6</v>
      </c>
      <c r="EI3">
        <v>2.7638220338983051E-4</v>
      </c>
      <c r="EJ3">
        <v>1.4087881355932203E-4</v>
      </c>
      <c r="EK3">
        <v>1.7598898305084745E-4</v>
      </c>
      <c r="EL3">
        <v>1.1567627118644068E-4</v>
      </c>
      <c r="EM3">
        <v>3.6389830508474577E-6</v>
      </c>
      <c r="EN3">
        <v>4.1130593220338983E-4</v>
      </c>
      <c r="EO3">
        <v>5.9443559322033899E-4</v>
      </c>
      <c r="EP3">
        <v>4.3239406779661018E-4</v>
      </c>
      <c r="EQ3">
        <v>2.8976016949152543E-4</v>
      </c>
      <c r="ER3">
        <v>1.8252033898305084E-4</v>
      </c>
      <c r="ES3">
        <v>9.8670355932203389E-3</v>
      </c>
      <c r="ET3">
        <v>1.5365084745762711E-3</v>
      </c>
      <c r="EU3">
        <v>3.2425457627118645E-3</v>
      </c>
      <c r="EV3">
        <v>9.4542372881355937E-6</v>
      </c>
      <c r="EW3">
        <v>8.0943398305084752E-3</v>
      </c>
      <c r="EX3">
        <v>4.9676686440677964E-2</v>
      </c>
      <c r="EY3">
        <v>1.0819237288135592E-2</v>
      </c>
      <c r="EZ3">
        <v>4.6970940677966101E-3</v>
      </c>
      <c r="FA3">
        <v>5.484381355932203E-4</v>
      </c>
      <c r="FB3">
        <v>4.7884745762711862E-4</v>
      </c>
      <c r="FC3">
        <v>3.7127966101694912E-5</v>
      </c>
      <c r="FD3">
        <v>2.3798813559322034E-4</v>
      </c>
      <c r="FE3">
        <v>5.6161864406779662E-5</v>
      </c>
      <c r="FF3">
        <v>2.521940677966102E-4</v>
      </c>
      <c r="FG3">
        <v>3.945683898305085E-3</v>
      </c>
      <c r="FH3">
        <v>1.4544576271186441E-3</v>
      </c>
      <c r="FI3">
        <v>4.1141525423728815E-5</v>
      </c>
      <c r="FJ3">
        <v>2.0435847457627118E-4</v>
      </c>
      <c r="FK3">
        <v>8.2054322033898303E-4</v>
      </c>
      <c r="FL3">
        <v>6.6633898305084747E-5</v>
      </c>
      <c r="FM3">
        <v>2.3058898305084745E-4</v>
      </c>
      <c r="FN3">
        <v>1.3680483050847458E-3</v>
      </c>
      <c r="FO3">
        <v>2.7603389830508474E-4</v>
      </c>
      <c r="FP3">
        <v>8.1944915254237295E-5</v>
      </c>
      <c r="FQ3">
        <v>4.2761016949152544E-5</v>
      </c>
      <c r="FR3">
        <v>2.0067796610169491E-5</v>
      </c>
      <c r="FS3">
        <v>0</v>
      </c>
      <c r="FT3">
        <v>6.908474576271187E-5</v>
      </c>
      <c r="FU3">
        <v>8.6165254237288136E-5</v>
      </c>
      <c r="FV3">
        <v>4.9066101694915253E-5</v>
      </c>
      <c r="FW3">
        <v>4.8074576271186438E-5</v>
      </c>
      <c r="FX3">
        <v>1.2652033898305086E-4</v>
      </c>
      <c r="FY3">
        <v>1.5210423728813558E-4</v>
      </c>
      <c r="FZ3">
        <v>1.5449830508474575E-4</v>
      </c>
      <c r="GA3">
        <v>1.1581949152542373E-4</v>
      </c>
      <c r="GB3">
        <v>4.0907627118644068E-4</v>
      </c>
      <c r="GC3">
        <v>5.9808050847457632E-4</v>
      </c>
      <c r="GD3">
        <v>1.1652542372881357E-4</v>
      </c>
      <c r="GE3">
        <v>8.6983050847457623E-5</v>
      </c>
      <c r="GF3">
        <v>3.7049322033898307E-4</v>
      </c>
      <c r="GG3">
        <v>8.4572796610169496E-4</v>
      </c>
      <c r="GH3">
        <v>1.0699491525423729E-4</v>
      </c>
      <c r="GI3">
        <v>3.3982033898305084E-4</v>
      </c>
      <c r="GJ3">
        <v>3.372686440677966E-4</v>
      </c>
      <c r="GK3">
        <v>4.6454915254237286E-4</v>
      </c>
      <c r="GL3">
        <v>9.7873728813559324E-5</v>
      </c>
      <c r="GM3">
        <v>1.2979745762711864E-4</v>
      </c>
      <c r="GN3">
        <v>1.643779661016949E-4</v>
      </c>
      <c r="GO3">
        <v>2.0359237288135594E-4</v>
      </c>
      <c r="GP3">
        <v>2.1049406779661016E-4</v>
      </c>
      <c r="GQ3">
        <v>3.1965338983050846E-4</v>
      </c>
      <c r="GR3">
        <v>2.8465593220338982E-4</v>
      </c>
      <c r="GS3">
        <v>1.0153957627118645E-3</v>
      </c>
      <c r="GT3">
        <v>1.6277110169491526E-3</v>
      </c>
      <c r="GU3">
        <v>5.3102711864406777E-4</v>
      </c>
      <c r="GV3">
        <v>7.0917796610169492E-4</v>
      </c>
      <c r="GW3">
        <v>1.8363562711864408E-2</v>
      </c>
      <c r="GX3">
        <v>9.7095383050847459E-2</v>
      </c>
      <c r="GY3">
        <v>1.5250677966101696E-4</v>
      </c>
      <c r="GZ3">
        <v>9.2837203389830507E-4</v>
      </c>
      <c r="HA3">
        <v>1.9192491525423729E-3</v>
      </c>
      <c r="HB3">
        <v>6.1651101694915251E-4</v>
      </c>
      <c r="HC3">
        <v>1.3592599152542373E-2</v>
      </c>
      <c r="HD3">
        <v>2.2791477966101696E-2</v>
      </c>
      <c r="HE3">
        <v>5.3020881355932206E-3</v>
      </c>
      <c r="HF3">
        <v>7.0029599999999997E-2</v>
      </c>
      <c r="HG3">
        <v>1.4597022881355932E-2</v>
      </c>
      <c r="HH3">
        <v>1.1775364406779662E-3</v>
      </c>
      <c r="HI3">
        <v>0.3193407084745763</v>
      </c>
      <c r="HJ3">
        <v>0.11058749830508474</v>
      </c>
      <c r="HK3">
        <v>0.58823533983050846</v>
      </c>
      <c r="HL3">
        <v>3.5933830508474577E-3</v>
      </c>
      <c r="HM3">
        <v>1.35086215</v>
      </c>
      <c r="HN3">
        <v>1.9073837779661016</v>
      </c>
      <c r="HO3">
        <v>1.4570261016949153E-2</v>
      </c>
      <c r="HP3">
        <v>0.7693863110169491</v>
      </c>
      <c r="HQ3">
        <v>5.1327795762711861E-2</v>
      </c>
      <c r="HR3">
        <v>3.1228661016949152E-2</v>
      </c>
      <c r="HS3">
        <v>1.0954275423728814E-2</v>
      </c>
      <c r="HT3">
        <v>1.5615458474576271E-2</v>
      </c>
      <c r="HU3">
        <v>5.7080237288135594E-3</v>
      </c>
      <c r="HV3">
        <v>3.3640788135593219E-3</v>
      </c>
      <c r="HW3">
        <v>3.1778533898305086E-3</v>
      </c>
      <c r="HX3">
        <v>1.4794152542372882E-4</v>
      </c>
      <c r="HY3">
        <v>1.2483728813559322E-4</v>
      </c>
      <c r="HZ3">
        <v>3.0335991525423729E-3</v>
      </c>
      <c r="IA3">
        <v>1.2719830508474577E-4</v>
      </c>
      <c r="IB3">
        <v>1.1670423728813559E-4</v>
      </c>
      <c r="IC3">
        <v>1.5269661016949153E-4</v>
      </c>
      <c r="ID3">
        <v>7.0451440677966101E-4</v>
      </c>
      <c r="IE3">
        <v>5.2650491525423728E-3</v>
      </c>
      <c r="IF3">
        <v>1.3233838983050846E-3</v>
      </c>
      <c r="IG3">
        <v>1.7373313559322034E-3</v>
      </c>
      <c r="IH3">
        <v>3.9790167796610168E-2</v>
      </c>
      <c r="II3">
        <v>8.2255423728813566E-3</v>
      </c>
      <c r="IJ3">
        <v>6.1514039830508474E-2</v>
      </c>
      <c r="IK3">
        <v>1.5762494915254239E-2</v>
      </c>
      <c r="IL3">
        <v>8.3962711864406779E-4</v>
      </c>
      <c r="IM3">
        <v>1.3836440677966102E-3</v>
      </c>
      <c r="IN3">
        <v>9.4126694915254233E-4</v>
      </c>
      <c r="IO3">
        <v>7.3599830508474574E-4</v>
      </c>
      <c r="IP3">
        <v>5.5985677966101691E-4</v>
      </c>
      <c r="IQ3">
        <v>8.8024999999999996E-4</v>
      </c>
      <c r="IR3">
        <v>4.7238305084745764E-4</v>
      </c>
      <c r="IS3">
        <v>3.9258872881355929E-3</v>
      </c>
      <c r="IT3">
        <v>7.5323550847457626E-3</v>
      </c>
      <c r="IU3">
        <v>4.9311042372881357E-3</v>
      </c>
      <c r="IV3">
        <v>1.6520527118644067E-2</v>
      </c>
      <c r="IW3">
        <v>1.5362076271186441E-3</v>
      </c>
      <c r="IX3">
        <v>2.4255118644067796E-3</v>
      </c>
      <c r="IY3">
        <v>9.0978234745762707E-2</v>
      </c>
      <c r="IZ3">
        <v>9.3414915254237283E-4</v>
      </c>
      <c r="JA3">
        <v>8.110678813559322E-3</v>
      </c>
      <c r="JB3">
        <v>7.6881432203389832E-2</v>
      </c>
      <c r="JC3">
        <v>7.6036279661016951E-3</v>
      </c>
      <c r="JD3">
        <v>5.3098872881355936E-3</v>
      </c>
      <c r="JE3">
        <v>3.7031882203389828E-2</v>
      </c>
      <c r="JF3">
        <v>0.28233417881355932</v>
      </c>
      <c r="JG3">
        <v>0.41317605762711862</v>
      </c>
      <c r="JH3">
        <v>7.3100779661016951E-3</v>
      </c>
      <c r="JI3">
        <v>1.4795686440677966E-3</v>
      </c>
      <c r="JJ3">
        <v>1.5322354237288135E-2</v>
      </c>
      <c r="JK3">
        <v>1.5663240677966102E-2</v>
      </c>
      <c r="JL3">
        <v>1.710391779661017E-2</v>
      </c>
      <c r="JM3">
        <v>2.5180943220338984E-2</v>
      </c>
      <c r="JN3">
        <v>1.1565818644067796E-2</v>
      </c>
      <c r="JO3">
        <v>9.0653030508474577E-2</v>
      </c>
    </row>
    <row r="4" spans="1:275" x14ac:dyDescent="0.3">
      <c r="A4" t="s">
        <v>1674</v>
      </c>
      <c r="B4" t="s">
        <v>1</v>
      </c>
      <c r="D4">
        <v>8.7306399999999995E-5</v>
      </c>
      <c r="E4">
        <v>1.7618319999999999E-4</v>
      </c>
      <c r="F4">
        <v>6.9388399999999997E-4</v>
      </c>
      <c r="G4">
        <v>3.403088E-4</v>
      </c>
      <c r="H4">
        <v>6.0367999999999999E-4</v>
      </c>
      <c r="I4">
        <v>1.3181839999999999E-4</v>
      </c>
      <c r="J4">
        <v>2.2644399999999999E-4</v>
      </c>
      <c r="K4">
        <v>8.329616E-4</v>
      </c>
      <c r="L4">
        <v>3.0508400000000001E-4</v>
      </c>
      <c r="M4">
        <v>8.3549039999999996E-4</v>
      </c>
      <c r="N4">
        <v>7.9878640000000003E-4</v>
      </c>
      <c r="O4">
        <v>4.7564568000000003E-3</v>
      </c>
      <c r="P4">
        <v>9.7323463999999995E-3</v>
      </c>
      <c r="Q4">
        <v>7.8021480000000001E-3</v>
      </c>
      <c r="R4">
        <v>7.5087600000000004E-4</v>
      </c>
      <c r="S4">
        <v>1.040008E-3</v>
      </c>
      <c r="T4">
        <v>8.0864000000000004E-5</v>
      </c>
      <c r="U4">
        <v>2.8677920000000001E-3</v>
      </c>
      <c r="V4">
        <v>3.3896719999999998E-4</v>
      </c>
      <c r="W4">
        <v>2.4727375999999998E-3</v>
      </c>
      <c r="X4">
        <v>6.3532000000000001E-5</v>
      </c>
      <c r="Y4">
        <v>9.4954239999999997E-4</v>
      </c>
      <c r="Z4">
        <v>1.0651599999999999E-4</v>
      </c>
      <c r="AA4">
        <v>2.6703120000000002E-3</v>
      </c>
      <c r="AB4">
        <v>1.7261600000000001E-5</v>
      </c>
      <c r="AC4">
        <v>3.6125920000000002E-4</v>
      </c>
      <c r="AD4">
        <v>4.93816E-4</v>
      </c>
      <c r="AE4">
        <v>2.9261600000000001E-5</v>
      </c>
      <c r="AF4">
        <v>4.1572000000000001E-4</v>
      </c>
      <c r="AG4">
        <v>5.8350855999999996E-3</v>
      </c>
      <c r="AH4">
        <v>1.8343680000000001E-4</v>
      </c>
      <c r="AI4">
        <v>1.561504E-4</v>
      </c>
      <c r="AJ4">
        <v>4.3644000000000002E-4</v>
      </c>
      <c r="AK4">
        <v>1.5566080000000001E-4</v>
      </c>
      <c r="AL4">
        <v>5.8033599999999999E-5</v>
      </c>
      <c r="AM4">
        <v>2.0870127999999999E-3</v>
      </c>
      <c r="AN4">
        <v>1.6224800000000001E-5</v>
      </c>
      <c r="AO4">
        <v>4.3107520000000002E-4</v>
      </c>
      <c r="AP4">
        <v>1.2857440000000001E-4</v>
      </c>
      <c r="AQ4">
        <v>1.284488E-4</v>
      </c>
      <c r="AR4">
        <v>2.6775600000000002E-4</v>
      </c>
      <c r="AS4">
        <v>1.623688E-4</v>
      </c>
      <c r="AT4">
        <v>8.9944000000000005E-5</v>
      </c>
      <c r="AU4">
        <v>1.4326511999999999E-3</v>
      </c>
      <c r="AV4">
        <v>4.7442159999999998E-4</v>
      </c>
      <c r="AW4">
        <v>4.0165280000000001E-4</v>
      </c>
      <c r="AX4">
        <v>5.9978240000000001E-4</v>
      </c>
      <c r="AY4">
        <v>1.7572639999999999E-4</v>
      </c>
      <c r="AZ4">
        <v>5.9141600000000003E-5</v>
      </c>
      <c r="BA4">
        <v>4.3362399999999997E-5</v>
      </c>
      <c r="BB4">
        <v>1.027648E-4</v>
      </c>
      <c r="BC4">
        <v>5.9440320000000004E-4</v>
      </c>
      <c r="BD4">
        <v>1.050456E-4</v>
      </c>
      <c r="BE4">
        <v>8.5134000000000002E-4</v>
      </c>
      <c r="BF4">
        <v>1.5876240000000001E-4</v>
      </c>
      <c r="BG4">
        <v>1.9042399999999999E-5</v>
      </c>
      <c r="BH4">
        <v>1.5004000000000001E-5</v>
      </c>
      <c r="BI4">
        <v>0</v>
      </c>
      <c r="BJ4">
        <v>1.450368E-4</v>
      </c>
      <c r="BK4">
        <v>1.9827279999999999E-4</v>
      </c>
      <c r="BL4">
        <v>7.2621199999999995E-4</v>
      </c>
      <c r="BM4">
        <v>4.8222400000000001E-5</v>
      </c>
      <c r="BN4">
        <v>4.2472560000000003E-4</v>
      </c>
      <c r="BO4">
        <v>2.9983119999999998E-4</v>
      </c>
      <c r="BP4">
        <v>7.1247200000000005E-5</v>
      </c>
      <c r="BQ4">
        <v>4.6536799999999998E-5</v>
      </c>
      <c r="BR4">
        <v>1.4070080000000001E-4</v>
      </c>
      <c r="BS4">
        <v>6.4472800000000004E-5</v>
      </c>
      <c r="BT4">
        <v>3.72448E-5</v>
      </c>
      <c r="BU4">
        <v>2.4676720000000002E-4</v>
      </c>
      <c r="BV4">
        <v>1.853976E-4</v>
      </c>
      <c r="BW4">
        <v>5.0814800000000004E-4</v>
      </c>
      <c r="BX4">
        <v>5.62536E-5</v>
      </c>
      <c r="BY4">
        <v>6.52496E-5</v>
      </c>
      <c r="BZ4">
        <v>4.6530399999999998E-5</v>
      </c>
      <c r="CA4">
        <v>9.7581679999999996E-4</v>
      </c>
      <c r="CB4">
        <v>1.1377959999999999E-3</v>
      </c>
      <c r="CC4">
        <v>1.3421679999999999E-3</v>
      </c>
      <c r="CD4">
        <v>8.3815999999999995E-6</v>
      </c>
      <c r="CE4">
        <v>1.768056E-4</v>
      </c>
      <c r="CF4">
        <v>1.9581279999999999E-4</v>
      </c>
      <c r="CG4">
        <v>7.7670399999999994E-5</v>
      </c>
      <c r="CH4">
        <v>5.1393840000000005E-4</v>
      </c>
      <c r="CI4">
        <v>3.7361840000000001E-4</v>
      </c>
      <c r="CJ4">
        <v>4.1244399999999998E-4</v>
      </c>
      <c r="CK4">
        <v>9.2188799999999994E-5</v>
      </c>
      <c r="CL4">
        <v>9.4447999999999998E-6</v>
      </c>
      <c r="CM4">
        <v>1.8539920000000001E-4</v>
      </c>
      <c r="CN4">
        <v>7.2870399999999999E-5</v>
      </c>
      <c r="CO4">
        <v>5.6386719999999997E-4</v>
      </c>
      <c r="CP4">
        <v>2.0600560000000001E-4</v>
      </c>
      <c r="CQ4">
        <v>4.6157359999999996E-3</v>
      </c>
      <c r="CR4">
        <v>4.3148399999999999E-4</v>
      </c>
      <c r="CS4">
        <v>2.7162159999999998E-4</v>
      </c>
      <c r="CT4">
        <v>1.013128E-4</v>
      </c>
      <c r="CU4">
        <v>1.0352200000000001E-3</v>
      </c>
      <c r="CV4">
        <v>1.3033407999999999E-3</v>
      </c>
      <c r="CW4">
        <v>2.241144E-4</v>
      </c>
      <c r="CX4">
        <v>1.1829248E-3</v>
      </c>
      <c r="CY4">
        <v>2.3944800000000002E-5</v>
      </c>
      <c r="CZ4">
        <v>9.6444800000000002E-5</v>
      </c>
      <c r="DA4">
        <v>1.08744E-5</v>
      </c>
      <c r="DB4">
        <v>2.6109199999999999E-4</v>
      </c>
      <c r="DC4">
        <v>1.5912479999999999E-4</v>
      </c>
      <c r="DD4">
        <v>1.9890319999999999E-4</v>
      </c>
      <c r="DE4">
        <v>4.0078880000000001E-4</v>
      </c>
      <c r="DF4">
        <v>2.188856E-4</v>
      </c>
      <c r="DG4">
        <v>4.2769599999999998E-5</v>
      </c>
      <c r="DH4">
        <v>4.9642480000000003E-4</v>
      </c>
      <c r="DI4">
        <v>4.8666239999999998E-4</v>
      </c>
      <c r="DJ4">
        <v>3.500256E-4</v>
      </c>
      <c r="DK4">
        <v>8.2030000000000004E-4</v>
      </c>
      <c r="DL4">
        <v>2.172384E-4</v>
      </c>
      <c r="DM4">
        <v>6.8196799999999997E-5</v>
      </c>
      <c r="DN4">
        <v>6.3594400000000002E-5</v>
      </c>
      <c r="DO4">
        <v>7.9008560000000004E-4</v>
      </c>
      <c r="DP4">
        <v>9.0826959999999995E-4</v>
      </c>
      <c r="DQ4">
        <v>9.0445680000000004E-4</v>
      </c>
      <c r="DR4">
        <v>1.657928E-4</v>
      </c>
      <c r="DS4">
        <v>3.4974719999999998E-4</v>
      </c>
      <c r="DT4">
        <v>2.7355039999999998E-4</v>
      </c>
      <c r="DU4">
        <v>1.8808472E-3</v>
      </c>
      <c r="DV4">
        <v>2.232608E-4</v>
      </c>
      <c r="DW4">
        <v>4.3836720000000001E-4</v>
      </c>
      <c r="DX4">
        <v>5.2247407999999997E-3</v>
      </c>
      <c r="DY4">
        <v>2.1001368000000001E-3</v>
      </c>
      <c r="DZ4">
        <v>7.1578959999999997E-4</v>
      </c>
      <c r="EA4">
        <v>1.5644896000000001E-3</v>
      </c>
      <c r="EB4">
        <v>2.0921472E-3</v>
      </c>
      <c r="EC4">
        <v>1.1495839999999999E-3</v>
      </c>
      <c r="ED4">
        <v>2.0467215999999998E-3</v>
      </c>
      <c r="EE4">
        <v>5.463016E-4</v>
      </c>
      <c r="EF4">
        <v>6.9303199999999997E-5</v>
      </c>
      <c r="EG4">
        <v>3.5352000000000001E-6</v>
      </c>
      <c r="EH4">
        <v>1.5160800000000001E-5</v>
      </c>
      <c r="EI4">
        <v>3.3742400000000001E-4</v>
      </c>
      <c r="EJ4">
        <v>1.880784E-4</v>
      </c>
      <c r="EK4">
        <v>2.9274960000000001E-4</v>
      </c>
      <c r="EL4">
        <v>1.390544E-4</v>
      </c>
      <c r="EM4">
        <v>7.9024000000000008E-6</v>
      </c>
      <c r="EN4">
        <v>6.9576960000000004E-4</v>
      </c>
      <c r="EO4">
        <v>9.6563279999999996E-4</v>
      </c>
      <c r="EP4">
        <v>5.6879680000000005E-4</v>
      </c>
      <c r="EQ4">
        <v>5.2120159999999999E-4</v>
      </c>
      <c r="ER4">
        <v>2.3301760000000001E-4</v>
      </c>
      <c r="ES4">
        <v>1.7155927200000001E-2</v>
      </c>
      <c r="ET4">
        <v>2.3249928E-3</v>
      </c>
      <c r="EU4">
        <v>4.6061280000000001E-3</v>
      </c>
      <c r="EV4">
        <v>4.21616E-5</v>
      </c>
      <c r="EW4">
        <v>1.6134736E-2</v>
      </c>
      <c r="EX4">
        <v>8.6762430400000007E-2</v>
      </c>
      <c r="EY4">
        <v>1.48306584E-2</v>
      </c>
      <c r="EZ4">
        <v>6.0173752000000002E-3</v>
      </c>
      <c r="FA4">
        <v>7.5528399999999995E-4</v>
      </c>
      <c r="FB4">
        <v>5.6321759999999996E-4</v>
      </c>
      <c r="FC4">
        <v>9.1305599999999995E-5</v>
      </c>
      <c r="FD4">
        <v>1.043288E-4</v>
      </c>
      <c r="FE4">
        <v>6.2151999999999997E-5</v>
      </c>
      <c r="FF4">
        <v>4.4581360000000002E-4</v>
      </c>
      <c r="FG4">
        <v>5.5638255999999999E-3</v>
      </c>
      <c r="FH4">
        <v>1.6151480000000001E-3</v>
      </c>
      <c r="FI4">
        <v>1.5151760000000001E-4</v>
      </c>
      <c r="FJ4">
        <v>1.454824E-4</v>
      </c>
      <c r="FK4">
        <v>7.7522880000000004E-4</v>
      </c>
      <c r="FL4">
        <v>1.609336E-4</v>
      </c>
      <c r="FM4">
        <v>5.517632E-4</v>
      </c>
      <c r="FN4">
        <v>3.1989271999999999E-3</v>
      </c>
      <c r="FO4">
        <v>5.6385280000000005E-4</v>
      </c>
      <c r="FP4">
        <v>1.181208E-4</v>
      </c>
      <c r="FQ4">
        <v>1.182816E-4</v>
      </c>
      <c r="FR4">
        <v>4.9213599999999999E-5</v>
      </c>
      <c r="FS4">
        <v>0</v>
      </c>
      <c r="FT4">
        <v>8.1613599999999994E-5</v>
      </c>
      <c r="FU4">
        <v>1.109704E-4</v>
      </c>
      <c r="FV4">
        <v>6.0258399999999999E-5</v>
      </c>
      <c r="FW4">
        <v>3.6910399999999998E-5</v>
      </c>
      <c r="FX4">
        <v>8.2491999999999996E-5</v>
      </c>
      <c r="FY4">
        <v>1.704528E-4</v>
      </c>
      <c r="FZ4">
        <v>2.1864479999999999E-4</v>
      </c>
      <c r="GA4">
        <v>2.4835759999999998E-4</v>
      </c>
      <c r="GB4">
        <v>4.4484480000000001E-4</v>
      </c>
      <c r="GC4">
        <v>1.0210616E-3</v>
      </c>
      <c r="GD4">
        <v>2.6572640000000001E-4</v>
      </c>
      <c r="GE4">
        <v>4.9165600000000002E-5</v>
      </c>
      <c r="GF4">
        <v>1.2299199999999999E-4</v>
      </c>
      <c r="GG4">
        <v>1.5936311999999999E-3</v>
      </c>
      <c r="GH4">
        <v>1.012712E-4</v>
      </c>
      <c r="GI4">
        <v>4.8528800000000001E-4</v>
      </c>
      <c r="GJ4">
        <v>3.2867200000000001E-4</v>
      </c>
      <c r="GK4">
        <v>6.9813839999999998E-4</v>
      </c>
      <c r="GL4">
        <v>4.3550400000000002E-5</v>
      </c>
      <c r="GM4">
        <v>7.0152000000000002E-5</v>
      </c>
      <c r="GN4">
        <v>1.911704E-4</v>
      </c>
      <c r="GO4">
        <v>7.6575999999999993E-5</v>
      </c>
      <c r="GP4">
        <v>1.3069040000000001E-4</v>
      </c>
      <c r="GQ4">
        <v>3.2705519999999999E-4</v>
      </c>
      <c r="GR4">
        <v>2.3308000000000001E-5</v>
      </c>
      <c r="GS4">
        <v>7.9221119999999998E-4</v>
      </c>
      <c r="GT4">
        <v>1.1709696E-3</v>
      </c>
      <c r="GU4">
        <v>4.4543600000000001E-4</v>
      </c>
      <c r="GV4">
        <v>4.749984E-4</v>
      </c>
      <c r="GW4">
        <v>1.4707233599999999E-2</v>
      </c>
      <c r="GX4">
        <v>8.8629996799999999E-2</v>
      </c>
      <c r="GY4">
        <v>1.3700959999999999E-4</v>
      </c>
      <c r="GZ4">
        <v>1.0750568000000001E-3</v>
      </c>
      <c r="HA4">
        <v>1.813128E-3</v>
      </c>
      <c r="HB4">
        <v>5.0649359999999999E-4</v>
      </c>
      <c r="HC4">
        <v>1.3640808799999999E-2</v>
      </c>
      <c r="HD4">
        <v>2.21601048E-2</v>
      </c>
      <c r="HE4">
        <v>5.2812776000000002E-3</v>
      </c>
      <c r="HF4">
        <v>7.2158492000000005E-2</v>
      </c>
      <c r="HG4">
        <v>1.4584954400000001E-2</v>
      </c>
      <c r="HH4">
        <v>9.7483919999999998E-4</v>
      </c>
      <c r="HI4">
        <v>0.33469682880000001</v>
      </c>
      <c r="HJ4">
        <v>0.1199458296</v>
      </c>
      <c r="HK4">
        <v>0.61983818960000003</v>
      </c>
      <c r="HL4">
        <v>3.7903184000000001E-3</v>
      </c>
      <c r="HM4">
        <v>1.4917083168</v>
      </c>
      <c r="HN4">
        <v>2.1074232944000002</v>
      </c>
      <c r="HO4">
        <v>1.52121832E-2</v>
      </c>
      <c r="HP4">
        <v>0.86345809600000001</v>
      </c>
      <c r="HQ4">
        <v>6.006388E-2</v>
      </c>
      <c r="HR4">
        <v>3.6839308000000001E-2</v>
      </c>
      <c r="HS4">
        <v>1.05815392E-2</v>
      </c>
      <c r="HT4">
        <v>1.60644008E-2</v>
      </c>
      <c r="HU4">
        <v>5.9300799999999999E-3</v>
      </c>
      <c r="HV4">
        <v>3.7515128000000001E-3</v>
      </c>
      <c r="HW4">
        <v>2.8480103999999999E-3</v>
      </c>
      <c r="HX4">
        <v>2.6637200000000002E-4</v>
      </c>
      <c r="HY4">
        <v>8.4331200000000003E-5</v>
      </c>
      <c r="HZ4">
        <v>4.3411135999999999E-3</v>
      </c>
      <c r="IA4">
        <v>2.2478959999999999E-4</v>
      </c>
      <c r="IB4">
        <v>1.4359919999999999E-4</v>
      </c>
      <c r="IC4">
        <v>2.1479600000000001E-4</v>
      </c>
      <c r="ID4">
        <v>9.4041679999999996E-4</v>
      </c>
      <c r="IE4">
        <v>6.0219567999999996E-3</v>
      </c>
      <c r="IF4">
        <v>1.6687200000000001E-3</v>
      </c>
      <c r="IG4">
        <v>2.0360287999999999E-3</v>
      </c>
      <c r="IH4">
        <v>4.62254104E-2</v>
      </c>
      <c r="II4">
        <v>9.9238616000000002E-3</v>
      </c>
      <c r="IJ4">
        <v>6.9974383200000004E-2</v>
      </c>
      <c r="IK4">
        <v>1.8874548800000002E-2</v>
      </c>
      <c r="IL4">
        <v>8.1914960000000002E-4</v>
      </c>
      <c r="IM4">
        <v>1.4386551999999999E-3</v>
      </c>
      <c r="IN4">
        <v>1.0911472000000001E-3</v>
      </c>
      <c r="IO4">
        <v>9.4283520000000001E-4</v>
      </c>
      <c r="IP4">
        <v>6.2572240000000002E-4</v>
      </c>
      <c r="IQ4">
        <v>1.3740816000000001E-3</v>
      </c>
      <c r="IR4">
        <v>3.6935279999999999E-4</v>
      </c>
      <c r="IS4">
        <v>3.7247448000000002E-3</v>
      </c>
      <c r="IT4">
        <v>7.5347647999999996E-3</v>
      </c>
      <c r="IU4">
        <v>4.7226263999999999E-3</v>
      </c>
      <c r="IV4">
        <v>1.6044376799999999E-2</v>
      </c>
      <c r="IW4">
        <v>1.6258792000000001E-3</v>
      </c>
      <c r="IX4">
        <v>2.6560711999999999E-3</v>
      </c>
      <c r="IY4">
        <v>9.4012511199999996E-2</v>
      </c>
      <c r="IZ4">
        <v>9.8680319999999992E-4</v>
      </c>
      <c r="JA4">
        <v>9.5227951999999998E-3</v>
      </c>
      <c r="JB4">
        <v>0.1176239216</v>
      </c>
      <c r="JC4">
        <v>9.2836607999999994E-3</v>
      </c>
      <c r="JD4">
        <v>6.4069927999999996E-3</v>
      </c>
      <c r="JE4">
        <v>4.2330496799999999E-2</v>
      </c>
      <c r="JF4">
        <v>0.30939821760000003</v>
      </c>
      <c r="JG4">
        <v>0.5044742968</v>
      </c>
      <c r="JH4">
        <v>8.7999040000000008E-3</v>
      </c>
      <c r="JI4">
        <v>2.158592E-3</v>
      </c>
      <c r="JJ4">
        <v>1.6694299999999999E-2</v>
      </c>
      <c r="JK4">
        <v>1.8756934400000001E-2</v>
      </c>
      <c r="JL4">
        <v>2.08872872E-2</v>
      </c>
      <c r="JM4">
        <v>3.3319583200000003E-2</v>
      </c>
      <c r="JN4">
        <v>1.2990160799999999E-2</v>
      </c>
      <c r="JO4">
        <v>0.10435915279999999</v>
      </c>
    </row>
    <row r="5" spans="1:275" x14ac:dyDescent="0.3">
      <c r="A5" t="s">
        <v>1675</v>
      </c>
      <c r="B5" t="s">
        <v>1</v>
      </c>
      <c r="D5">
        <v>3.1091874999999998E-5</v>
      </c>
      <c r="E5">
        <v>6.9643124999999999E-5</v>
      </c>
      <c r="F5">
        <v>4.9057187499999995E-4</v>
      </c>
      <c r="G5">
        <v>1.8323062499999999E-4</v>
      </c>
      <c r="H5">
        <v>7.5693750000000001E-4</v>
      </c>
      <c r="I5">
        <v>8.7123749999999997E-5</v>
      </c>
      <c r="J5">
        <v>2.25560625E-4</v>
      </c>
      <c r="K5">
        <v>5.9879562500000005E-4</v>
      </c>
      <c r="L5">
        <v>2.3409312500000001E-4</v>
      </c>
      <c r="M5">
        <v>5.1981812499999995E-4</v>
      </c>
      <c r="N5">
        <v>3.1726437500000001E-4</v>
      </c>
      <c r="O5">
        <v>4.06606625E-3</v>
      </c>
      <c r="P5">
        <v>7.6436718749999999E-3</v>
      </c>
      <c r="Q5">
        <v>5.2190331249999996E-3</v>
      </c>
      <c r="R5">
        <v>7.0988625000000004E-4</v>
      </c>
      <c r="S5">
        <v>9.2234749999999996E-4</v>
      </c>
      <c r="T5">
        <v>3.7995625000000001E-5</v>
      </c>
      <c r="U5">
        <v>2.540485625E-3</v>
      </c>
      <c r="V5">
        <v>2.6476875000000001E-4</v>
      </c>
      <c r="W5">
        <v>2.1704856249999999E-3</v>
      </c>
      <c r="X5">
        <v>4.8596875E-5</v>
      </c>
      <c r="Y5">
        <v>7.1012937500000001E-4</v>
      </c>
      <c r="Z5">
        <v>6.8017500000000004E-5</v>
      </c>
      <c r="AA5">
        <v>2.111805E-3</v>
      </c>
      <c r="AB5">
        <v>0</v>
      </c>
      <c r="AC5">
        <v>2.26378125E-4</v>
      </c>
      <c r="AD5">
        <v>2.43610625E-4</v>
      </c>
      <c r="AE5">
        <v>2.8550624999999999E-5</v>
      </c>
      <c r="AF5">
        <v>3.59940625E-4</v>
      </c>
      <c r="AG5">
        <v>4.2981468749999996E-3</v>
      </c>
      <c r="AH5">
        <v>1.73088125E-4</v>
      </c>
      <c r="AI5">
        <v>1.7565812499999999E-4</v>
      </c>
      <c r="AJ5">
        <v>1.6506625000000001E-4</v>
      </c>
      <c r="AK5">
        <v>1.4943625E-4</v>
      </c>
      <c r="AL5">
        <v>1.2062375E-4</v>
      </c>
      <c r="AM5">
        <v>1.9864062499999999E-3</v>
      </c>
      <c r="AN5">
        <v>2.7014374999999998E-5</v>
      </c>
      <c r="AO5">
        <v>4.4458812499999998E-4</v>
      </c>
      <c r="AP5">
        <v>1.4037062500000001E-4</v>
      </c>
      <c r="AQ5">
        <v>6.8413749999999995E-5</v>
      </c>
      <c r="AR5">
        <v>2.7248749999999998E-4</v>
      </c>
      <c r="AS5">
        <v>2.0767375E-4</v>
      </c>
      <c r="AT5">
        <v>4.0390625000000001E-5</v>
      </c>
      <c r="AU5">
        <v>1.4269093750000001E-3</v>
      </c>
      <c r="AV5">
        <v>3.6389937500000001E-4</v>
      </c>
      <c r="AW5">
        <v>3.7113312499999999E-4</v>
      </c>
      <c r="AX5">
        <v>4.8722000000000001E-4</v>
      </c>
      <c r="AY5">
        <v>1.608425E-4</v>
      </c>
      <c r="AZ5">
        <v>6.7996875000000004E-5</v>
      </c>
      <c r="BA5">
        <v>8.0719375000000003E-5</v>
      </c>
      <c r="BB5">
        <v>1.3236875E-5</v>
      </c>
      <c r="BC5">
        <v>4.0988374999999998E-4</v>
      </c>
      <c r="BD5">
        <v>6.8733124999999996E-5</v>
      </c>
      <c r="BE5">
        <v>4.14653125E-4</v>
      </c>
      <c r="BF5">
        <v>6.6050000000000006E-5</v>
      </c>
      <c r="BG5">
        <v>9.3676875000000003E-5</v>
      </c>
      <c r="BH5">
        <v>5.995125E-5</v>
      </c>
      <c r="BI5">
        <v>7.523625E-5</v>
      </c>
      <c r="BJ5">
        <v>1.16100625E-4</v>
      </c>
      <c r="BK5">
        <v>1.2860749999999999E-4</v>
      </c>
      <c r="BL5">
        <v>3.4545562499999999E-4</v>
      </c>
      <c r="BM5">
        <v>2.2396875000000001E-5</v>
      </c>
      <c r="BN5">
        <v>2.2116187499999999E-4</v>
      </c>
      <c r="BO5">
        <v>1.5469E-4</v>
      </c>
      <c r="BP5">
        <v>6.4131250000000004E-5</v>
      </c>
      <c r="BQ5">
        <v>4.7429999999999998E-5</v>
      </c>
      <c r="BR5">
        <v>5.9003750000000002E-5</v>
      </c>
      <c r="BS5">
        <v>9.1940625E-5</v>
      </c>
      <c r="BT5">
        <v>3.2639999999999999E-5</v>
      </c>
      <c r="BU5">
        <v>1.9487249999999999E-4</v>
      </c>
      <c r="BV5">
        <v>8.0713125E-5</v>
      </c>
      <c r="BW5">
        <v>8.0813125000000002E-5</v>
      </c>
      <c r="BX5">
        <v>4.1762499999999999E-5</v>
      </c>
      <c r="BY5">
        <v>1.02445625E-4</v>
      </c>
      <c r="BZ5">
        <v>1.1526875E-5</v>
      </c>
      <c r="CA5">
        <v>6.91163125E-4</v>
      </c>
      <c r="CB5">
        <v>1.1647750000000001E-3</v>
      </c>
      <c r="CC5">
        <v>1.09953625E-3</v>
      </c>
      <c r="CD5">
        <v>6.621875E-6</v>
      </c>
      <c r="CE5">
        <v>6.3106875000000002E-5</v>
      </c>
      <c r="CF5">
        <v>8.3983125000000001E-5</v>
      </c>
      <c r="CG5">
        <v>5.9018750000000001E-5</v>
      </c>
      <c r="CH5">
        <v>3.4720937499999998E-4</v>
      </c>
      <c r="CI5">
        <v>2.5226562499999999E-4</v>
      </c>
      <c r="CJ5">
        <v>9.7838750000000006E-5</v>
      </c>
      <c r="CK5">
        <v>7.9922500000000006E-5</v>
      </c>
      <c r="CL5">
        <v>2.042875E-5</v>
      </c>
      <c r="CM5">
        <v>1.83534375E-4</v>
      </c>
      <c r="CN5">
        <v>2.4627250000000002E-4</v>
      </c>
      <c r="CO5">
        <v>4.7678625000000002E-4</v>
      </c>
      <c r="CP5">
        <v>5.0204312500000002E-4</v>
      </c>
      <c r="CQ5">
        <v>4.11557625E-3</v>
      </c>
      <c r="CR5">
        <v>2.7332875000000002E-4</v>
      </c>
      <c r="CS5">
        <v>2.7112624999999998E-4</v>
      </c>
      <c r="CT5">
        <v>1.0484437499999999E-4</v>
      </c>
      <c r="CU5">
        <v>1.0352562499999999E-3</v>
      </c>
      <c r="CV5">
        <v>1.191609375E-3</v>
      </c>
      <c r="CW5">
        <v>2.1358E-4</v>
      </c>
      <c r="CX5">
        <v>8.6371312500000005E-4</v>
      </c>
      <c r="CY5">
        <v>4.3581875000000002E-5</v>
      </c>
      <c r="CZ5">
        <v>1.0002687499999999E-4</v>
      </c>
      <c r="DA5">
        <v>2.1565625000000001E-5</v>
      </c>
      <c r="DB5">
        <v>2.7437687499999998E-4</v>
      </c>
      <c r="DC5">
        <v>7.0875000000000002E-5</v>
      </c>
      <c r="DD5">
        <v>5.9712500000000001E-5</v>
      </c>
      <c r="DE5">
        <v>1.7843125E-4</v>
      </c>
      <c r="DF5">
        <v>2.5378E-4</v>
      </c>
      <c r="DG5">
        <v>1.0621249999999999E-5</v>
      </c>
      <c r="DH5">
        <v>2.7202375000000002E-4</v>
      </c>
      <c r="DI5">
        <v>2.8277312499999999E-4</v>
      </c>
      <c r="DJ5">
        <v>9.5853750000000004E-5</v>
      </c>
      <c r="DK5">
        <v>2.7432312500000002E-4</v>
      </c>
      <c r="DL5">
        <v>2.7037375000000001E-4</v>
      </c>
      <c r="DM5">
        <v>6.2112499999999999E-5</v>
      </c>
      <c r="DN5">
        <v>3.6061874999999999E-5</v>
      </c>
      <c r="DO5">
        <v>3.2738187499999999E-4</v>
      </c>
      <c r="DP5">
        <v>3.4625312500000002E-4</v>
      </c>
      <c r="DQ5">
        <v>5.0723562499999997E-4</v>
      </c>
      <c r="DR5">
        <v>1.3957187500000001E-4</v>
      </c>
      <c r="DS5">
        <v>1.3312562499999999E-4</v>
      </c>
      <c r="DT5">
        <v>5.2379187499999999E-4</v>
      </c>
      <c r="DU5">
        <v>8.0232687499999999E-4</v>
      </c>
      <c r="DV5">
        <v>1.3512625000000001E-4</v>
      </c>
      <c r="DW5">
        <v>3.2857687499999999E-4</v>
      </c>
      <c r="DX5">
        <v>3.6571787500000001E-3</v>
      </c>
      <c r="DY5">
        <v>1.3961187500000001E-3</v>
      </c>
      <c r="DZ5">
        <v>5.191525E-4</v>
      </c>
      <c r="EA5">
        <v>1.0954018749999999E-3</v>
      </c>
      <c r="EB5">
        <v>1.3841081249999999E-3</v>
      </c>
      <c r="EC5">
        <v>2.4480625E-4</v>
      </c>
      <c r="ED5">
        <v>1.1033631249999999E-3</v>
      </c>
      <c r="EE5">
        <v>7.2937500000000004E-5</v>
      </c>
      <c r="EF5">
        <v>2.8275624999999999E-5</v>
      </c>
      <c r="EG5">
        <v>2.2525624999999998E-5</v>
      </c>
      <c r="EH5">
        <v>7.3443750000000003E-6</v>
      </c>
      <c r="EI5">
        <v>2.3721125000000001E-4</v>
      </c>
      <c r="EJ5">
        <v>1.0043999999999999E-4</v>
      </c>
      <c r="EK5">
        <v>2.8236437499999997E-4</v>
      </c>
      <c r="EL5">
        <v>9.4378749999999995E-5</v>
      </c>
      <c r="EM5">
        <v>7.0375E-6</v>
      </c>
      <c r="EN5">
        <v>4.4023687500000002E-4</v>
      </c>
      <c r="EO5">
        <v>5.3512000000000004E-4</v>
      </c>
      <c r="EP5">
        <v>4.6829875000000001E-4</v>
      </c>
      <c r="EQ5">
        <v>2.55989375E-4</v>
      </c>
      <c r="ER5">
        <v>1.4453E-4</v>
      </c>
      <c r="ES5">
        <v>1.029515625E-2</v>
      </c>
      <c r="ET5">
        <v>1.845609375E-3</v>
      </c>
      <c r="EU5">
        <v>3.602415625E-3</v>
      </c>
      <c r="EV5">
        <v>1.7541250000000001E-5</v>
      </c>
      <c r="EW5">
        <v>1.6963962499999999E-2</v>
      </c>
      <c r="EX5">
        <v>5.9152446249999997E-2</v>
      </c>
      <c r="EY5">
        <v>1.3274436875E-2</v>
      </c>
      <c r="EZ5">
        <v>6.1867718750000002E-3</v>
      </c>
      <c r="FA5">
        <v>4.9620062500000002E-4</v>
      </c>
      <c r="FB5">
        <v>3.9267125000000001E-4</v>
      </c>
      <c r="FC5">
        <v>2.9185624999999999E-5</v>
      </c>
      <c r="FD5">
        <v>1.1547437500000001E-4</v>
      </c>
      <c r="FE5">
        <v>6.3596875000000006E-5</v>
      </c>
      <c r="FF5">
        <v>2.41018125E-4</v>
      </c>
      <c r="FG5">
        <v>4.3672218749999997E-3</v>
      </c>
      <c r="FH5">
        <v>1.4322162499999999E-3</v>
      </c>
      <c r="FI5">
        <v>1.14040625E-4</v>
      </c>
      <c r="FJ5">
        <v>3.4903125000000003E-5</v>
      </c>
      <c r="FK5">
        <v>8.1240749999999997E-4</v>
      </c>
      <c r="FL5">
        <v>1.4653625000000001E-4</v>
      </c>
      <c r="FM5">
        <v>6.1122812500000005E-4</v>
      </c>
      <c r="FN5">
        <v>2.164944375E-3</v>
      </c>
      <c r="FO5">
        <v>4.6502562499999998E-4</v>
      </c>
      <c r="FP5">
        <v>1.01845E-4</v>
      </c>
      <c r="FQ5">
        <v>9.9968125000000004E-5</v>
      </c>
      <c r="FR5">
        <v>5.6449375E-5</v>
      </c>
      <c r="FS5">
        <v>0</v>
      </c>
      <c r="FT5">
        <v>8.0305624999999994E-5</v>
      </c>
      <c r="FU5">
        <v>1.18058125E-4</v>
      </c>
      <c r="FV5">
        <v>8.2628124999999998E-5</v>
      </c>
      <c r="FW5">
        <v>5.7478125000000003E-5</v>
      </c>
      <c r="FX5">
        <v>8.3176875000000005E-5</v>
      </c>
      <c r="FY5">
        <v>1.9487062500000001E-4</v>
      </c>
      <c r="FZ5">
        <v>5.4604375E-5</v>
      </c>
      <c r="GA5">
        <v>4.8753125000000001E-5</v>
      </c>
      <c r="GB5">
        <v>2.6313437500000001E-4</v>
      </c>
      <c r="GC5">
        <v>3.6563625E-4</v>
      </c>
      <c r="GD5">
        <v>5.8142500000000001E-5</v>
      </c>
      <c r="GE5">
        <v>3.8221250000000003E-5</v>
      </c>
      <c r="GF5">
        <v>2.73935E-4</v>
      </c>
      <c r="GG5">
        <v>8.6407437499999996E-4</v>
      </c>
      <c r="GH5">
        <v>1.06526875E-4</v>
      </c>
      <c r="GI5">
        <v>4.4463812500000001E-4</v>
      </c>
      <c r="GJ5">
        <v>4.0265625000000002E-4</v>
      </c>
      <c r="GK5">
        <v>3.83628125E-4</v>
      </c>
      <c r="GL5">
        <v>0</v>
      </c>
      <c r="GM5">
        <v>6.7347499999999999E-5</v>
      </c>
      <c r="GN5">
        <v>1.78330625E-4</v>
      </c>
      <c r="GO5">
        <v>5.7011249999999997E-5</v>
      </c>
      <c r="GP5">
        <v>6.5416874999999999E-5</v>
      </c>
      <c r="GQ5">
        <v>1.898975E-4</v>
      </c>
      <c r="GR5">
        <v>1.8518874999999999E-4</v>
      </c>
      <c r="GS5">
        <v>5.2983999999999996E-4</v>
      </c>
      <c r="GT5">
        <v>5.433975E-4</v>
      </c>
      <c r="GU5">
        <v>2.0556312500000001E-4</v>
      </c>
      <c r="GV5">
        <v>4.9377375000000002E-4</v>
      </c>
      <c r="GW5">
        <v>1.3095092500000001E-2</v>
      </c>
      <c r="GX5">
        <v>8.032984E-2</v>
      </c>
      <c r="GY5">
        <v>1.4305437500000001E-4</v>
      </c>
      <c r="GZ5">
        <v>8.4259500000000002E-4</v>
      </c>
      <c r="HA5">
        <v>1.1722837499999999E-3</v>
      </c>
      <c r="HB5">
        <v>3.5371749999999998E-4</v>
      </c>
      <c r="HC5">
        <v>9.1352949999999999E-3</v>
      </c>
      <c r="HD5">
        <v>1.6414165625000001E-2</v>
      </c>
      <c r="HE5">
        <v>4.0659918750000001E-3</v>
      </c>
      <c r="HF5">
        <v>5.2003513124999998E-2</v>
      </c>
      <c r="HG5">
        <v>1.0740193125E-2</v>
      </c>
      <c r="HH5">
        <v>7.5611937499999999E-4</v>
      </c>
      <c r="HI5">
        <v>0.25364108624999998</v>
      </c>
      <c r="HJ5">
        <v>9.6373595625000003E-2</v>
      </c>
      <c r="HK5">
        <v>0.48703203249999999</v>
      </c>
      <c r="HL5">
        <v>3.2088074999999999E-3</v>
      </c>
      <c r="HM5">
        <v>1.1618880443749999</v>
      </c>
      <c r="HN5">
        <v>1.6943783562500001</v>
      </c>
      <c r="HO5">
        <v>1.067734125E-2</v>
      </c>
      <c r="HP5">
        <v>0.67065133062500004</v>
      </c>
      <c r="HQ5">
        <v>5.1626286875000003E-2</v>
      </c>
      <c r="HR5">
        <v>3.0602431874999999E-2</v>
      </c>
      <c r="HS5">
        <v>8.0459750000000003E-3</v>
      </c>
      <c r="HT5">
        <v>1.2014866250000001E-2</v>
      </c>
      <c r="HU5">
        <v>4.5458093750000003E-3</v>
      </c>
      <c r="HV5">
        <v>3.137610625E-3</v>
      </c>
      <c r="HW5">
        <v>2.228745625E-3</v>
      </c>
      <c r="HX5">
        <v>1.5525749999999999E-4</v>
      </c>
      <c r="HY5">
        <v>1.9464375E-4</v>
      </c>
      <c r="HZ5">
        <v>4.932459375E-3</v>
      </c>
      <c r="IA5">
        <v>3.0745187500000001E-4</v>
      </c>
      <c r="IB5">
        <v>1.20810625E-4</v>
      </c>
      <c r="IC5">
        <v>1.189575E-4</v>
      </c>
      <c r="ID5">
        <v>7.7664062499999999E-4</v>
      </c>
      <c r="IE5">
        <v>5.2797449999999998E-3</v>
      </c>
      <c r="IF5">
        <v>1.319265E-3</v>
      </c>
      <c r="IG5">
        <v>1.8758581249999999E-3</v>
      </c>
      <c r="IH5">
        <v>3.9318509374999998E-2</v>
      </c>
      <c r="II5">
        <v>8.8193043749999998E-3</v>
      </c>
      <c r="IJ5">
        <v>5.6910651875000003E-2</v>
      </c>
      <c r="IK5">
        <v>1.5480363125E-2</v>
      </c>
      <c r="IL5">
        <v>8.5535375000000003E-4</v>
      </c>
      <c r="IM5">
        <v>1.405865625E-3</v>
      </c>
      <c r="IN5">
        <v>9.2052062499999997E-4</v>
      </c>
      <c r="IO5">
        <v>9.3381499999999995E-4</v>
      </c>
      <c r="IP5">
        <v>6.5048937499999999E-4</v>
      </c>
      <c r="IQ5">
        <v>1.0020637499999999E-3</v>
      </c>
      <c r="IR5">
        <v>3.0339937500000001E-4</v>
      </c>
      <c r="IS5">
        <v>2.5080125000000002E-3</v>
      </c>
      <c r="IT5">
        <v>5.5929718749999999E-3</v>
      </c>
      <c r="IU5">
        <v>3.4943262500000002E-3</v>
      </c>
      <c r="IV5">
        <v>1.1406905E-2</v>
      </c>
      <c r="IW5">
        <v>1.3250406250000001E-3</v>
      </c>
      <c r="IX5">
        <v>2.05838375E-3</v>
      </c>
      <c r="IY5">
        <v>6.7959648750000004E-2</v>
      </c>
      <c r="IZ5">
        <v>7.4231437500000001E-4</v>
      </c>
      <c r="JA5">
        <v>7.3982662500000004E-3</v>
      </c>
      <c r="JB5">
        <v>5.3440059375000001E-2</v>
      </c>
      <c r="JC5">
        <v>7.6868512499999996E-3</v>
      </c>
      <c r="JD5">
        <v>4.9839656249999996E-3</v>
      </c>
      <c r="JE5">
        <v>3.4118205625000002E-2</v>
      </c>
      <c r="JF5">
        <v>0.25227982999999998</v>
      </c>
      <c r="JG5">
        <v>0.40142950375000003</v>
      </c>
      <c r="JH5">
        <v>4.3487793750000003E-3</v>
      </c>
      <c r="JI5">
        <v>1.698030625E-3</v>
      </c>
      <c r="JJ5">
        <v>1.4934169375E-2</v>
      </c>
      <c r="JK5">
        <v>1.54897375E-2</v>
      </c>
      <c r="JL5">
        <v>1.6920511249999999E-2</v>
      </c>
      <c r="JM5">
        <v>3.3191417500000001E-2</v>
      </c>
      <c r="JN5">
        <v>1.1120583749999999E-2</v>
      </c>
      <c r="JO5">
        <v>8.4393715625000004E-2</v>
      </c>
    </row>
    <row r="6" spans="1:275" x14ac:dyDescent="0.3">
      <c r="A6" t="s">
        <v>1676</v>
      </c>
      <c r="B6" t="s">
        <v>1550</v>
      </c>
      <c r="D6">
        <v>0</v>
      </c>
      <c r="E6">
        <v>0</v>
      </c>
      <c r="F6">
        <v>5.5808750000000003E-4</v>
      </c>
      <c r="G6">
        <v>0</v>
      </c>
      <c r="H6">
        <v>1.8124107142857142E-5</v>
      </c>
      <c r="I6">
        <v>1.6773124999999999E-4</v>
      </c>
      <c r="J6">
        <v>2.1648125000000001E-4</v>
      </c>
      <c r="K6">
        <v>0</v>
      </c>
      <c r="L6">
        <v>0</v>
      </c>
      <c r="M6">
        <v>0</v>
      </c>
      <c r="N6">
        <v>0</v>
      </c>
      <c r="O6">
        <v>3.2130625000000002E-4</v>
      </c>
      <c r="P6">
        <v>8.9013928571428577E-3</v>
      </c>
      <c r="Q6">
        <v>6.4826169642857147E-3</v>
      </c>
      <c r="R6">
        <v>8.2705178571428571E-4</v>
      </c>
      <c r="S6">
        <v>9.807401785714286E-4</v>
      </c>
      <c r="T6">
        <v>5.9785714285714287E-5</v>
      </c>
      <c r="U6">
        <v>3.2165178571428574E-4</v>
      </c>
      <c r="V6">
        <v>2.6319196428571429E-4</v>
      </c>
      <c r="W6">
        <v>3.1083205357142858E-3</v>
      </c>
      <c r="X6">
        <v>0</v>
      </c>
      <c r="Y6">
        <v>9.366071428571428E-6</v>
      </c>
      <c r="Z6">
        <v>9.4483928571428567E-5</v>
      </c>
      <c r="AA6">
        <v>2.5649776785714286E-3</v>
      </c>
      <c r="AB6">
        <v>6.6104464285714288E-5</v>
      </c>
      <c r="AC6">
        <v>0</v>
      </c>
      <c r="AD6">
        <v>2.2720535714285714E-4</v>
      </c>
      <c r="AE6">
        <v>0</v>
      </c>
      <c r="AF6">
        <v>4.2573749999999999E-4</v>
      </c>
      <c r="AG6">
        <v>4.7340660714285717E-3</v>
      </c>
      <c r="AH6">
        <v>0</v>
      </c>
      <c r="AI6">
        <v>2.3571071428571429E-4</v>
      </c>
      <c r="AJ6">
        <v>2.4551428571428573E-4</v>
      </c>
      <c r="AK6">
        <v>1.0648303571428571E-4</v>
      </c>
      <c r="AL6">
        <v>4.7125E-5</v>
      </c>
      <c r="AM6">
        <v>8.8835714285714288E-5</v>
      </c>
      <c r="AN6">
        <v>1.2307142857142857E-5</v>
      </c>
      <c r="AO6">
        <v>5.0784642857142862E-4</v>
      </c>
      <c r="AP6">
        <v>2.0514910714285715E-4</v>
      </c>
      <c r="AQ6">
        <v>2.0547499999999999E-4</v>
      </c>
      <c r="AR6">
        <v>3.5521517857142857E-4</v>
      </c>
      <c r="AS6">
        <v>2.2185982142857143E-4</v>
      </c>
      <c r="AT6">
        <v>3.9691964285714283E-5</v>
      </c>
      <c r="AU6">
        <v>1.1840803571428572E-4</v>
      </c>
      <c r="AV6">
        <v>0</v>
      </c>
      <c r="AW6">
        <v>3.3396785714285713E-4</v>
      </c>
      <c r="AX6">
        <v>6.8832946428571426E-4</v>
      </c>
      <c r="AY6">
        <v>5.9139285714285717E-5</v>
      </c>
      <c r="AZ6">
        <v>2.7412857142857145E-4</v>
      </c>
      <c r="BA6">
        <v>9.616696428571428E-5</v>
      </c>
      <c r="BB6">
        <v>1.8639285714285715E-5</v>
      </c>
      <c r="BC6">
        <v>1.1166071428571429E-5</v>
      </c>
      <c r="BD6">
        <v>5.4775000000000003E-5</v>
      </c>
      <c r="BE6">
        <v>1.0035624999999999E-3</v>
      </c>
      <c r="BF6">
        <v>1.7850624999999999E-4</v>
      </c>
      <c r="BG6">
        <v>1.3006339285714284E-4</v>
      </c>
      <c r="BH6">
        <v>1.553017857142857E-4</v>
      </c>
      <c r="BI6">
        <v>1.7308928571428572E-5</v>
      </c>
      <c r="BJ6">
        <v>9.0142857142857144E-5</v>
      </c>
      <c r="BK6">
        <v>7.951160714285714E-5</v>
      </c>
      <c r="BL6">
        <v>0</v>
      </c>
      <c r="BM6">
        <v>6.9301785714285713E-5</v>
      </c>
      <c r="BN6">
        <v>2.8956607142857144E-4</v>
      </c>
      <c r="BO6">
        <v>2.6495089285714284E-4</v>
      </c>
      <c r="BP6">
        <v>4.2345535714285712E-5</v>
      </c>
      <c r="BQ6">
        <v>0</v>
      </c>
      <c r="BR6">
        <v>7.0273214285714291E-5</v>
      </c>
      <c r="BS6">
        <v>8.0818749999999996E-5</v>
      </c>
      <c r="BT6">
        <v>0</v>
      </c>
      <c r="BU6">
        <v>3.9676964285714284E-4</v>
      </c>
      <c r="BV6">
        <v>3.7982589285714285E-4</v>
      </c>
      <c r="BW6">
        <v>3.5500089285714283E-4</v>
      </c>
      <c r="BX6">
        <v>6.6865178571428577E-5</v>
      </c>
      <c r="BY6">
        <v>1.1579285714285714E-4</v>
      </c>
      <c r="BZ6">
        <v>1.2085803571428571E-4</v>
      </c>
      <c r="CA6">
        <v>1.2918598214285714E-3</v>
      </c>
      <c r="CB6">
        <v>1.0716080357142856E-3</v>
      </c>
      <c r="CC6">
        <v>1.3479758928571428E-3</v>
      </c>
      <c r="CD6">
        <v>2.2794642857142857E-5</v>
      </c>
      <c r="CE6">
        <v>3.155482142857143E-4</v>
      </c>
      <c r="CF6">
        <v>3.155482142857143E-4</v>
      </c>
      <c r="CG6">
        <v>1.4049017857142856E-4</v>
      </c>
      <c r="CH6">
        <v>2.0282500000000001E-4</v>
      </c>
      <c r="CI6">
        <v>2.7107589285714284E-4</v>
      </c>
      <c r="CJ6">
        <v>1.7963839285714284E-4</v>
      </c>
      <c r="CK6">
        <v>6.5775892857142861E-5</v>
      </c>
      <c r="CL6">
        <v>8.3267857142857136E-6</v>
      </c>
      <c r="CM6">
        <v>2.7324642857142856E-4</v>
      </c>
      <c r="CN6">
        <v>1.3665892857142858E-4</v>
      </c>
      <c r="CO6">
        <v>1.0231696428571429E-3</v>
      </c>
      <c r="CP6">
        <v>3.0703660714285715E-4</v>
      </c>
      <c r="CQ6">
        <v>4.85995E-3</v>
      </c>
      <c r="CR6">
        <v>3.339607142857143E-4</v>
      </c>
      <c r="CS6">
        <v>2.9246607142857141E-4</v>
      </c>
      <c r="CT6">
        <v>6.9883928571428565E-5</v>
      </c>
      <c r="CU6">
        <v>1.1591205357142857E-3</v>
      </c>
      <c r="CV6">
        <v>1.6386026785714285E-3</v>
      </c>
      <c r="CW6">
        <v>3.3477142857142855E-4</v>
      </c>
      <c r="CX6">
        <v>1.1545892857142857E-3</v>
      </c>
      <c r="CY6">
        <v>3.3696071428571426E-4</v>
      </c>
      <c r="CZ6">
        <v>3.3696071428571426E-4</v>
      </c>
      <c r="DA6">
        <v>1.9226785714285713E-5</v>
      </c>
      <c r="DB6">
        <v>2.8614553571428572E-4</v>
      </c>
      <c r="DC6">
        <v>9.7156249999999993E-5</v>
      </c>
      <c r="DD6">
        <v>1.4933303571428572E-4</v>
      </c>
      <c r="DE6">
        <v>2.914892857142857E-4</v>
      </c>
      <c r="DF6">
        <v>2.7366160714285717E-4</v>
      </c>
      <c r="DG6">
        <v>2.1880357142857142E-5</v>
      </c>
      <c r="DH6">
        <v>9.5533214285714282E-4</v>
      </c>
      <c r="DI6">
        <v>4.0660982142857143E-4</v>
      </c>
      <c r="DJ6">
        <v>3.0496517857142856E-4</v>
      </c>
      <c r="DK6">
        <v>5.7292232142857138E-4</v>
      </c>
      <c r="DL6">
        <v>1.5981785714285713E-4</v>
      </c>
      <c r="DM6">
        <v>2.7123214285714286E-5</v>
      </c>
      <c r="DN6">
        <v>7.6441964285714289E-5</v>
      </c>
      <c r="DO6">
        <v>9.4723839285714285E-4</v>
      </c>
      <c r="DP6">
        <v>9.8998125000000011E-4</v>
      </c>
      <c r="DQ6">
        <v>1.2201633928571429E-3</v>
      </c>
      <c r="DR6">
        <v>2.6534464285714288E-4</v>
      </c>
      <c r="DS6">
        <v>2.6512767857142858E-4</v>
      </c>
      <c r="DT6">
        <v>3.8651964285714283E-4</v>
      </c>
      <c r="DU6">
        <v>1.0921633928571428E-3</v>
      </c>
      <c r="DV6">
        <v>1.3582232142857144E-4</v>
      </c>
      <c r="DW6">
        <v>2.3979017857142857E-4</v>
      </c>
      <c r="DX6">
        <v>5.2167258928571426E-3</v>
      </c>
      <c r="DY6">
        <v>1.5890214285714285E-3</v>
      </c>
      <c r="DZ6">
        <v>6.8443660714285711E-4</v>
      </c>
      <c r="EA6">
        <v>1.0947330357142858E-3</v>
      </c>
      <c r="EB6">
        <v>1.6799267857142857E-3</v>
      </c>
      <c r="EC6">
        <v>1.2063241071428572E-3</v>
      </c>
      <c r="ED6">
        <v>1.8238419642857143E-3</v>
      </c>
      <c r="EE6">
        <v>5.9227232142857139E-4</v>
      </c>
      <c r="EF6">
        <v>5.1623214285714285E-5</v>
      </c>
      <c r="EG6">
        <v>2.8176785714285713E-5</v>
      </c>
      <c r="EH6">
        <v>3.9272321428571428E-5</v>
      </c>
      <c r="EI6">
        <v>2.9441249999999998E-4</v>
      </c>
      <c r="EJ6">
        <v>9.1219642857142853E-5</v>
      </c>
      <c r="EK6">
        <v>3.1637321428571428E-4</v>
      </c>
      <c r="EL6">
        <v>1.7872589285714287E-4</v>
      </c>
      <c r="EM6">
        <v>7.7616071428571425E-6</v>
      </c>
      <c r="EN6">
        <v>5.3775982142857139E-4</v>
      </c>
      <c r="EO6">
        <v>1.3100053571428571E-3</v>
      </c>
      <c r="EP6">
        <v>4.76825E-4</v>
      </c>
      <c r="EQ6">
        <v>5.149455357142857E-4</v>
      </c>
      <c r="ER6">
        <v>2.8054285714285712E-4</v>
      </c>
      <c r="ES6">
        <v>1.4686938392857143E-2</v>
      </c>
      <c r="ET6">
        <v>2.1100955357142856E-3</v>
      </c>
      <c r="EU6">
        <v>4.1923267857142859E-3</v>
      </c>
      <c r="EV6">
        <v>3.9624999999999998E-6</v>
      </c>
      <c r="EW6">
        <v>1.5123739285714286E-2</v>
      </c>
      <c r="EX6">
        <v>5.6074334821428574E-2</v>
      </c>
      <c r="EY6">
        <v>1.4939850892857143E-2</v>
      </c>
      <c r="EZ6">
        <v>5.7644776785714287E-3</v>
      </c>
      <c r="FA6">
        <v>7.0675000000000002E-4</v>
      </c>
      <c r="FB6">
        <v>6.0709821428571432E-4</v>
      </c>
      <c r="FC6">
        <v>1.2969732142857144E-4</v>
      </c>
      <c r="FD6">
        <v>1.0721517857142857E-4</v>
      </c>
      <c r="FE6">
        <v>6.0432142857142857E-5</v>
      </c>
      <c r="FF6">
        <v>4.1338660714285716E-4</v>
      </c>
      <c r="FG6">
        <v>4.2967875000000004E-3</v>
      </c>
      <c r="FH6">
        <v>2.2639812499999998E-3</v>
      </c>
      <c r="FI6">
        <v>1.3858214285714286E-4</v>
      </c>
      <c r="FJ6">
        <v>1.8543928571428572E-4</v>
      </c>
      <c r="FK6">
        <v>1.1243196428571429E-3</v>
      </c>
      <c r="FL6">
        <v>1.2733392857142858E-4</v>
      </c>
      <c r="FM6">
        <v>5.7457500000000002E-4</v>
      </c>
      <c r="FN6">
        <v>2.0711544642857144E-3</v>
      </c>
      <c r="FO6">
        <v>5.7936874999999996E-4</v>
      </c>
      <c r="FP6">
        <v>5.580982142857143E-5</v>
      </c>
      <c r="FQ6">
        <v>7.3414285714285712E-5</v>
      </c>
      <c r="FR6">
        <v>8.4183035714285713E-5</v>
      </c>
      <c r="FS6">
        <v>0</v>
      </c>
      <c r="FT6">
        <v>6.5818749999999997E-5</v>
      </c>
      <c r="FU6">
        <v>1.3832589285714286E-4</v>
      </c>
      <c r="FV6">
        <v>7.9465178571428571E-5</v>
      </c>
      <c r="FW6">
        <v>3.0443750000000001E-5</v>
      </c>
      <c r="FX6">
        <v>2.3723839285714286E-4</v>
      </c>
      <c r="FY6">
        <v>1.9493035714285715E-4</v>
      </c>
      <c r="FZ6">
        <v>1.5972053571428573E-4</v>
      </c>
      <c r="GA6">
        <v>0</v>
      </c>
      <c r="GB6">
        <v>6.9778928571428576E-4</v>
      </c>
      <c r="GC6">
        <v>6.4873660714285717E-4</v>
      </c>
      <c r="GD6">
        <v>0</v>
      </c>
      <c r="GE6">
        <v>0</v>
      </c>
      <c r="GF6">
        <v>2.0984374999999999E-4</v>
      </c>
      <c r="GG6">
        <v>1.6177312499999999E-3</v>
      </c>
      <c r="GH6">
        <v>0</v>
      </c>
      <c r="GI6">
        <v>4.4012232142857141E-4</v>
      </c>
      <c r="GJ6">
        <v>4.4425625E-4</v>
      </c>
      <c r="GK6">
        <v>3.7984732142857142E-4</v>
      </c>
      <c r="GL6">
        <v>0</v>
      </c>
      <c r="GM6">
        <v>8.219017857142857E-5</v>
      </c>
      <c r="GN6">
        <v>0</v>
      </c>
      <c r="GO6">
        <v>0</v>
      </c>
      <c r="GP6">
        <v>7.1323214285714289E-5</v>
      </c>
      <c r="GQ6">
        <v>2.4357410714285715E-4</v>
      </c>
      <c r="GR6">
        <v>2.2076696428571427E-4</v>
      </c>
      <c r="GS6">
        <v>9.6882857142857148E-4</v>
      </c>
      <c r="GT6">
        <v>1.06845625E-3</v>
      </c>
      <c r="GU6">
        <v>5.6663214285714286E-4</v>
      </c>
      <c r="GV6">
        <v>8.0256964285714289E-4</v>
      </c>
      <c r="GW6">
        <v>1.7384726785714285E-2</v>
      </c>
      <c r="GX6">
        <v>8.6228442857142859E-2</v>
      </c>
      <c r="GY6">
        <v>9.671071428571429E-5</v>
      </c>
      <c r="GZ6">
        <v>4.1416964285714288E-4</v>
      </c>
      <c r="HA6">
        <v>2.8124616071428573E-3</v>
      </c>
      <c r="HB6">
        <v>7.053464285714286E-4</v>
      </c>
      <c r="HC6">
        <v>2.0903591964285713E-2</v>
      </c>
      <c r="HD6">
        <v>2.6352716964285716E-2</v>
      </c>
      <c r="HE6">
        <v>7.6623428571428575E-3</v>
      </c>
      <c r="HF6">
        <v>9.2630131249999997E-2</v>
      </c>
      <c r="HG6">
        <v>1.7464584821428573E-2</v>
      </c>
      <c r="HH6">
        <v>1.3851794642857143E-3</v>
      </c>
      <c r="HI6">
        <v>0.42204579732142855</v>
      </c>
      <c r="HJ6">
        <v>0.12215786785714286</v>
      </c>
      <c r="HK6">
        <v>0.64987836517857145</v>
      </c>
      <c r="HL6">
        <v>4.8175383928571432E-3</v>
      </c>
      <c r="HM6">
        <v>1.5126304142857143</v>
      </c>
      <c r="HN6">
        <v>1.7647066312499999</v>
      </c>
      <c r="HO6">
        <v>1.5129194642857143E-2</v>
      </c>
      <c r="HP6">
        <v>0.69900464821428576</v>
      </c>
      <c r="HQ6">
        <v>4.7695003571428571E-2</v>
      </c>
      <c r="HR6">
        <v>2.4456551785714285E-2</v>
      </c>
      <c r="HS6">
        <v>1.0707834821428572E-2</v>
      </c>
      <c r="HT6">
        <v>1.4949957142857143E-2</v>
      </c>
      <c r="HU6">
        <v>5.2115866071428575E-3</v>
      </c>
      <c r="HV6">
        <v>3.1646187500000002E-3</v>
      </c>
      <c r="HW6">
        <v>3.6085741071428573E-3</v>
      </c>
      <c r="HX6">
        <v>2.1805267857142856E-4</v>
      </c>
      <c r="HY6">
        <v>9.1317857142857146E-5</v>
      </c>
      <c r="HZ6">
        <v>2.219082142857143E-3</v>
      </c>
      <c r="IA6">
        <v>1.0972410714285715E-4</v>
      </c>
      <c r="IB6">
        <v>8.1466071428571427E-5</v>
      </c>
      <c r="IC6">
        <v>2.8323482142857142E-4</v>
      </c>
      <c r="ID6">
        <v>9.4295446428571434E-4</v>
      </c>
      <c r="IE6">
        <v>7.0757651785714288E-3</v>
      </c>
      <c r="IF6">
        <v>2.0455410714285715E-3</v>
      </c>
      <c r="IG6">
        <v>1.406992857142857E-3</v>
      </c>
      <c r="IH6">
        <v>4.9846704464285713E-2</v>
      </c>
      <c r="II6">
        <v>9.3217714285714279E-3</v>
      </c>
      <c r="IJ6">
        <v>5.2426828571428573E-2</v>
      </c>
      <c r="IK6">
        <v>1.9387861607142856E-2</v>
      </c>
      <c r="IL6">
        <v>1.0884910714285714E-3</v>
      </c>
      <c r="IM6">
        <v>1.1757848214285715E-3</v>
      </c>
      <c r="IN6">
        <v>9.0859642857142858E-4</v>
      </c>
      <c r="IO6">
        <v>4.3345535714285713E-4</v>
      </c>
      <c r="IP6">
        <v>1.5969553571428571E-4</v>
      </c>
      <c r="IQ6">
        <v>2.8343750000000001E-5</v>
      </c>
      <c r="IR6">
        <v>7.2670000000000005E-4</v>
      </c>
      <c r="IS6">
        <v>6.4524142857142856E-3</v>
      </c>
      <c r="IT6">
        <v>8.8398035714285714E-3</v>
      </c>
      <c r="IU6">
        <v>5.723535714285714E-3</v>
      </c>
      <c r="IV6">
        <v>2.3265699107142858E-2</v>
      </c>
      <c r="IW6">
        <v>2.3746000000000001E-3</v>
      </c>
      <c r="IX6">
        <v>3.1394607142857141E-3</v>
      </c>
      <c r="IY6">
        <v>0.12352175357142857</v>
      </c>
      <c r="IZ6">
        <v>1.6195312500000001E-3</v>
      </c>
      <c r="JA6">
        <v>1.1817376785714286E-2</v>
      </c>
      <c r="JB6">
        <v>0.13007490714285713</v>
      </c>
      <c r="JC6">
        <v>9.3640803571428573E-3</v>
      </c>
      <c r="JD6">
        <v>8.8891625000000005E-3</v>
      </c>
      <c r="JE6">
        <v>4.3447874107142855E-2</v>
      </c>
      <c r="JF6">
        <v>0.32240891785714287</v>
      </c>
      <c r="JG6">
        <v>0.4017833732142857</v>
      </c>
      <c r="JH6">
        <v>1.0289575E-2</v>
      </c>
      <c r="JI6">
        <v>1.98274375E-3</v>
      </c>
      <c r="JJ6">
        <v>1.4049565178571428E-2</v>
      </c>
      <c r="JK6">
        <v>1.9887841071428571E-2</v>
      </c>
      <c r="JL6">
        <v>1.8818981249999998E-2</v>
      </c>
      <c r="JM6">
        <v>1.5715416071428571E-2</v>
      </c>
      <c r="JN6">
        <v>1.2568399107142856E-2</v>
      </c>
      <c r="JO6">
        <v>9.1295616964285717E-2</v>
      </c>
    </row>
    <row r="7" spans="1:275" x14ac:dyDescent="0.3">
      <c r="A7" t="s">
        <v>1677</v>
      </c>
      <c r="B7" t="s">
        <v>1550</v>
      </c>
      <c r="D7">
        <v>0</v>
      </c>
      <c r="E7">
        <v>0</v>
      </c>
      <c r="F7">
        <v>8.5734333333333337E-4</v>
      </c>
      <c r="G7">
        <v>1.7910833333333335E-5</v>
      </c>
      <c r="H7">
        <v>0</v>
      </c>
      <c r="I7">
        <v>1.1808333333333333E-4</v>
      </c>
      <c r="J7">
        <v>2.4827333333333335E-4</v>
      </c>
      <c r="K7">
        <v>1.1092499999999999E-5</v>
      </c>
      <c r="L7">
        <v>0</v>
      </c>
      <c r="M7">
        <v>2.3087499999999999E-5</v>
      </c>
      <c r="N7">
        <v>0</v>
      </c>
      <c r="O7">
        <v>1.5292166666666668E-4</v>
      </c>
      <c r="P7">
        <v>8.325536666666666E-3</v>
      </c>
      <c r="Q7">
        <v>7.2078033333333336E-3</v>
      </c>
      <c r="R7">
        <v>9.1004499999999995E-4</v>
      </c>
      <c r="S7">
        <v>1.0430816666666667E-3</v>
      </c>
      <c r="T7">
        <v>2.1404999999999999E-5</v>
      </c>
      <c r="U7">
        <v>1.8155916666666666E-4</v>
      </c>
      <c r="V7">
        <v>4.4684166666666668E-5</v>
      </c>
      <c r="W7">
        <v>2.4564891666666666E-3</v>
      </c>
      <c r="X7">
        <v>0</v>
      </c>
      <c r="Y7">
        <v>0</v>
      </c>
      <c r="Z7">
        <v>6.5880833333333328E-5</v>
      </c>
      <c r="AA7">
        <v>2.6020583333333331E-3</v>
      </c>
      <c r="AB7">
        <v>1.5155833333333333E-5</v>
      </c>
      <c r="AC7">
        <v>0</v>
      </c>
      <c r="AD7">
        <v>1.3509916666666668E-4</v>
      </c>
      <c r="AE7">
        <v>0</v>
      </c>
      <c r="AF7">
        <v>1.7587583333333333E-4</v>
      </c>
      <c r="AG7">
        <v>4.861245833333333E-3</v>
      </c>
      <c r="AH7">
        <v>0</v>
      </c>
      <c r="AI7">
        <v>1.8194749999999999E-4</v>
      </c>
      <c r="AJ7">
        <v>2.0204916666666668E-4</v>
      </c>
      <c r="AK7">
        <v>1.4861666666666666E-4</v>
      </c>
      <c r="AL7">
        <v>1.1589833333333333E-4</v>
      </c>
      <c r="AM7">
        <v>8.7860833333333331E-5</v>
      </c>
      <c r="AN7">
        <v>7.2611666666666668E-5</v>
      </c>
      <c r="AO7">
        <v>4.8186166666666668E-4</v>
      </c>
      <c r="AP7">
        <v>1.6935750000000001E-4</v>
      </c>
      <c r="AQ7">
        <v>1.2850249999999999E-4</v>
      </c>
      <c r="AR7">
        <v>2.0580500000000001E-4</v>
      </c>
      <c r="AS7">
        <v>1.664975E-4</v>
      </c>
      <c r="AT7">
        <v>1.6801500000000001E-4</v>
      </c>
      <c r="AU7">
        <v>4.5974166666666664E-5</v>
      </c>
      <c r="AV7">
        <v>0</v>
      </c>
      <c r="AW7">
        <v>4.3477083333333334E-4</v>
      </c>
      <c r="AX7">
        <v>3.8535583333333331E-4</v>
      </c>
      <c r="AY7">
        <v>5.906E-5</v>
      </c>
      <c r="AZ7">
        <v>9.8368333333333338E-5</v>
      </c>
      <c r="BA7">
        <v>9.7424999999999996E-5</v>
      </c>
      <c r="BB7">
        <v>5.3108333333333334E-5</v>
      </c>
      <c r="BC7">
        <v>0</v>
      </c>
      <c r="BD7">
        <v>1.409925E-4</v>
      </c>
      <c r="BE7">
        <v>6.7221999999999996E-4</v>
      </c>
      <c r="BF7">
        <v>7.7217499999999997E-5</v>
      </c>
      <c r="BG7">
        <v>1.6851250000000001E-4</v>
      </c>
      <c r="BH7">
        <v>3.4461666666666669E-5</v>
      </c>
      <c r="BI7">
        <v>2.4539166666666667E-5</v>
      </c>
      <c r="BJ7">
        <v>1.6807249999999999E-4</v>
      </c>
      <c r="BK7">
        <v>1.3861833333333334E-4</v>
      </c>
      <c r="BL7">
        <v>0</v>
      </c>
      <c r="BM7">
        <v>5.423416666666667E-5</v>
      </c>
      <c r="BN7">
        <v>3.9612166666666668E-4</v>
      </c>
      <c r="BO7">
        <v>3.3938916666666669E-4</v>
      </c>
      <c r="BP7">
        <v>8.7773333333333335E-5</v>
      </c>
      <c r="BQ7">
        <v>0</v>
      </c>
      <c r="BR7">
        <v>7.7512499999999994E-5</v>
      </c>
      <c r="BS7">
        <v>8.3872499999999994E-5</v>
      </c>
      <c r="BT7">
        <v>0</v>
      </c>
      <c r="BU7">
        <v>2.8702083333333336E-4</v>
      </c>
      <c r="BV7">
        <v>9.8869166666666665E-5</v>
      </c>
      <c r="BW7">
        <v>7.9360833333333338E-4</v>
      </c>
      <c r="BX7">
        <v>3.4527499999999998E-5</v>
      </c>
      <c r="BY7">
        <v>1.3569833333333333E-4</v>
      </c>
      <c r="BZ7">
        <v>2.0709E-4</v>
      </c>
      <c r="CA7">
        <v>8.3823999999999997E-4</v>
      </c>
      <c r="CB7">
        <v>9.5327499999999996E-4</v>
      </c>
      <c r="CC7">
        <v>1.1810233333333334E-3</v>
      </c>
      <c r="CD7">
        <v>2.639E-5</v>
      </c>
      <c r="CE7">
        <v>1.9942333333333333E-4</v>
      </c>
      <c r="CF7">
        <v>3.1402833333333332E-4</v>
      </c>
      <c r="CG7">
        <v>1.5235166666666667E-4</v>
      </c>
      <c r="CH7">
        <v>8.3563500000000005E-4</v>
      </c>
      <c r="CI7">
        <v>2.761625E-4</v>
      </c>
      <c r="CJ7">
        <v>1.0821374999999999E-3</v>
      </c>
      <c r="CK7">
        <v>4.0962916666666669E-4</v>
      </c>
      <c r="CL7">
        <v>1.6785833333333335E-5</v>
      </c>
      <c r="CM7">
        <v>4.5216666666666663E-5</v>
      </c>
      <c r="CN7">
        <v>2.7903583333333334E-4</v>
      </c>
      <c r="CO7">
        <v>5.8541833333333336E-4</v>
      </c>
      <c r="CP7">
        <v>4.6309250000000003E-4</v>
      </c>
      <c r="CQ7">
        <v>4.0187041666666663E-3</v>
      </c>
      <c r="CR7">
        <v>2.4115666666666666E-4</v>
      </c>
      <c r="CS7">
        <v>2.8935916666666668E-4</v>
      </c>
      <c r="CT7">
        <v>7.7757500000000002E-5</v>
      </c>
      <c r="CU7">
        <v>1.1877416666666667E-3</v>
      </c>
      <c r="CV7">
        <v>1.2824058333333332E-3</v>
      </c>
      <c r="CW7">
        <v>3.2528333333333332E-4</v>
      </c>
      <c r="CX7">
        <v>1.1731949999999999E-3</v>
      </c>
      <c r="CY7">
        <v>2.9237499999999999E-5</v>
      </c>
      <c r="CZ7">
        <v>2.959E-5</v>
      </c>
      <c r="DA7">
        <v>3.0603333333333332E-5</v>
      </c>
      <c r="DB7">
        <v>9.0769166666666672E-5</v>
      </c>
      <c r="DC7">
        <v>1.4979500000000001E-4</v>
      </c>
      <c r="DD7">
        <v>1.7388916666666668E-4</v>
      </c>
      <c r="DE7">
        <v>4.2976166666666666E-4</v>
      </c>
      <c r="DF7">
        <v>1.3493416666666668E-4</v>
      </c>
      <c r="DG7">
        <v>4.0000000000000003E-5</v>
      </c>
      <c r="DH7">
        <v>3.9969000000000002E-4</v>
      </c>
      <c r="DI7">
        <v>4.9107583333333333E-4</v>
      </c>
      <c r="DJ7">
        <v>3.91915E-4</v>
      </c>
      <c r="DK7">
        <v>7.1115250000000001E-4</v>
      </c>
      <c r="DL7">
        <v>1.3134916666666667E-4</v>
      </c>
      <c r="DM7">
        <v>4.6629999999999999E-5</v>
      </c>
      <c r="DN7">
        <v>2.2818333333333335E-5</v>
      </c>
      <c r="DO7">
        <v>9.4795666666666666E-4</v>
      </c>
      <c r="DP7">
        <v>9.9506416666666673E-4</v>
      </c>
      <c r="DQ7">
        <v>1.1733416666666666E-3</v>
      </c>
      <c r="DR7">
        <v>3.7392833333333331E-4</v>
      </c>
      <c r="DS7">
        <v>2.2426666666666668E-4</v>
      </c>
      <c r="DT7">
        <v>3.4097499999999998E-4</v>
      </c>
      <c r="DU7">
        <v>1.37345E-3</v>
      </c>
      <c r="DV7">
        <v>1.1717E-4</v>
      </c>
      <c r="DW7">
        <v>2.9184666666666665E-4</v>
      </c>
      <c r="DX7">
        <v>5.7844749999999999E-3</v>
      </c>
      <c r="DY7">
        <v>9.7578750000000005E-4</v>
      </c>
      <c r="DZ7">
        <v>7.0096749999999999E-4</v>
      </c>
      <c r="EA7">
        <v>1.4672875E-3</v>
      </c>
      <c r="EB7">
        <v>1.1641666666666666E-3</v>
      </c>
      <c r="EC7">
        <v>4.5097166666666668E-4</v>
      </c>
      <c r="ED7">
        <v>1.6397524999999999E-3</v>
      </c>
      <c r="EE7">
        <v>1.7865333333333335E-4</v>
      </c>
      <c r="EF7">
        <v>4.2484166666666669E-5</v>
      </c>
      <c r="EG7">
        <v>2.8866666666666668E-6</v>
      </c>
      <c r="EH7">
        <v>4.5159166666666666E-5</v>
      </c>
      <c r="EI7">
        <v>2.8231749999999998E-4</v>
      </c>
      <c r="EJ7">
        <v>1.4870416666666668E-4</v>
      </c>
      <c r="EK7">
        <v>1.5827500000000001E-4</v>
      </c>
      <c r="EL7">
        <v>1.4950333333333334E-4</v>
      </c>
      <c r="EM7">
        <v>1.0720000000000001E-5</v>
      </c>
      <c r="EN7">
        <v>3.6941166666666669E-4</v>
      </c>
      <c r="EO7">
        <v>8.2404833333333334E-4</v>
      </c>
      <c r="EP7">
        <v>5.2690333333333338E-4</v>
      </c>
      <c r="EQ7">
        <v>4.1883083333333336E-4</v>
      </c>
      <c r="ER7">
        <v>2.5434333333333335E-4</v>
      </c>
      <c r="ES7">
        <v>1.1383588333333333E-2</v>
      </c>
      <c r="ET7">
        <v>1.66697E-3</v>
      </c>
      <c r="EU7">
        <v>3.480885E-3</v>
      </c>
      <c r="EV7">
        <v>1.7561666666666668E-5</v>
      </c>
      <c r="EW7">
        <v>8.9234341666666675E-3</v>
      </c>
      <c r="EX7">
        <v>4.9544379999999999E-2</v>
      </c>
      <c r="EY7">
        <v>1.1817382499999999E-2</v>
      </c>
      <c r="EZ7">
        <v>4.603698333333333E-3</v>
      </c>
      <c r="FA7">
        <v>6.6103250000000004E-4</v>
      </c>
      <c r="FB7">
        <v>5.4894416666666668E-4</v>
      </c>
      <c r="FC7">
        <v>3.4525833333333334E-5</v>
      </c>
      <c r="FD7">
        <v>7.6312500000000005E-5</v>
      </c>
      <c r="FE7">
        <v>5.3484166666666665E-5</v>
      </c>
      <c r="FF7">
        <v>1.2651749999999999E-4</v>
      </c>
      <c r="FG7">
        <v>4.8007666666666669E-3</v>
      </c>
      <c r="FH7">
        <v>2.2178333333333334E-3</v>
      </c>
      <c r="FI7">
        <v>8.7173333333333334E-5</v>
      </c>
      <c r="FJ7">
        <v>2.3279416666666667E-4</v>
      </c>
      <c r="FK7">
        <v>1.0489558333333334E-3</v>
      </c>
      <c r="FL7">
        <v>8.5705833333333335E-5</v>
      </c>
      <c r="FM7">
        <v>1.1656500000000001E-4</v>
      </c>
      <c r="FN7">
        <v>8.0449916666666666E-4</v>
      </c>
      <c r="FO7">
        <v>3.3908416666666665E-4</v>
      </c>
      <c r="FP7">
        <v>8.4293333333333335E-5</v>
      </c>
      <c r="FQ7">
        <v>1.4464166666666666E-5</v>
      </c>
      <c r="FR7">
        <v>5.2633333333333336E-5</v>
      </c>
      <c r="FS7">
        <v>0</v>
      </c>
      <c r="FT7">
        <v>2.0883333333333334E-5</v>
      </c>
      <c r="FU7">
        <v>1.2985583333333334E-4</v>
      </c>
      <c r="FV7">
        <v>1.7947500000000001E-5</v>
      </c>
      <c r="FW7">
        <v>2.21425E-5</v>
      </c>
      <c r="FX7">
        <v>1.685225E-4</v>
      </c>
      <c r="FY7">
        <v>2.4085083333333333E-4</v>
      </c>
      <c r="FZ7">
        <v>2.4757000000000002E-4</v>
      </c>
      <c r="GA7">
        <v>0</v>
      </c>
      <c r="GB7">
        <v>4.6239749999999998E-4</v>
      </c>
      <c r="GC7">
        <v>1.824675E-3</v>
      </c>
      <c r="GD7">
        <v>0</v>
      </c>
      <c r="GE7">
        <v>0</v>
      </c>
      <c r="GF7">
        <v>2.5521083333333335E-4</v>
      </c>
      <c r="GG7">
        <v>1.3219325E-3</v>
      </c>
      <c r="GH7">
        <v>2.86475E-5</v>
      </c>
      <c r="GI7">
        <v>7.7503666666666664E-4</v>
      </c>
      <c r="GJ7">
        <v>4.1439833333333333E-4</v>
      </c>
      <c r="GK7">
        <v>6.7730916666666665E-4</v>
      </c>
      <c r="GL7">
        <v>0</v>
      </c>
      <c r="GM7">
        <v>2.0108916666666666E-4</v>
      </c>
      <c r="GN7">
        <v>0</v>
      </c>
      <c r="GO7">
        <v>0</v>
      </c>
      <c r="GP7">
        <v>1.2975916666666668E-4</v>
      </c>
      <c r="GQ7">
        <v>2.6562166666666665E-4</v>
      </c>
      <c r="GR7">
        <v>1.842975E-4</v>
      </c>
      <c r="GS7">
        <v>5.3644333333333332E-4</v>
      </c>
      <c r="GT7">
        <v>1.7757408333333334E-3</v>
      </c>
      <c r="GU7">
        <v>4.7693749999999999E-4</v>
      </c>
      <c r="GV7">
        <v>7.7273166666666667E-4</v>
      </c>
      <c r="GW7">
        <v>1.8121823333333332E-2</v>
      </c>
      <c r="GX7">
        <v>8.7618420000000002E-2</v>
      </c>
      <c r="GY7">
        <v>1.126075E-4</v>
      </c>
      <c r="GZ7">
        <v>5.1118333333333328E-4</v>
      </c>
      <c r="HA7">
        <v>2.4502933333333332E-3</v>
      </c>
      <c r="HB7">
        <v>6.7004E-4</v>
      </c>
      <c r="HC7">
        <v>1.9249504166666667E-2</v>
      </c>
      <c r="HD7">
        <v>2.4172026666666666E-2</v>
      </c>
      <c r="HE7">
        <v>6.8996841666666663E-3</v>
      </c>
      <c r="HF7">
        <v>8.6861218333333337E-2</v>
      </c>
      <c r="HG7">
        <v>1.6934621666666667E-2</v>
      </c>
      <c r="HH7">
        <v>1.3113291666666668E-3</v>
      </c>
      <c r="HI7">
        <v>0.40303343416666665</v>
      </c>
      <c r="HJ7">
        <v>0.12180893499999999</v>
      </c>
      <c r="HK7">
        <v>0.64666512750000005</v>
      </c>
      <c r="HL7">
        <v>4.8321624999999998E-3</v>
      </c>
      <c r="HM7">
        <v>1.5650901583333334</v>
      </c>
      <c r="HN7">
        <v>1.8903269666666667</v>
      </c>
      <c r="HO7">
        <v>1.5040494166666666E-2</v>
      </c>
      <c r="HP7">
        <v>0.71318736166666663</v>
      </c>
      <c r="HQ7">
        <v>5.0214010000000003E-2</v>
      </c>
      <c r="HR7">
        <v>2.7293455000000001E-2</v>
      </c>
      <c r="HS7">
        <v>1.0670862499999999E-2</v>
      </c>
      <c r="HT7">
        <v>1.4517484166666667E-2</v>
      </c>
      <c r="HU7">
        <v>5.2624108333333332E-3</v>
      </c>
      <c r="HV7">
        <v>3.3587908333333333E-3</v>
      </c>
      <c r="HW7">
        <v>3.5148016666666669E-3</v>
      </c>
      <c r="HX7">
        <v>1.6856999999999999E-4</v>
      </c>
      <c r="HY7">
        <v>1.4747583333333332E-4</v>
      </c>
      <c r="HZ7">
        <v>2.1739166666666669E-3</v>
      </c>
      <c r="IA7">
        <v>8.9941666666666666E-5</v>
      </c>
      <c r="IB7">
        <v>1.2044583333333333E-4</v>
      </c>
      <c r="IC7">
        <v>1.7404583333333333E-4</v>
      </c>
      <c r="ID7">
        <v>8.9776500000000002E-4</v>
      </c>
      <c r="IE7">
        <v>6.3381708333333335E-3</v>
      </c>
      <c r="IF7">
        <v>1.8569866666666667E-3</v>
      </c>
      <c r="IG7">
        <v>1.5980358333333334E-3</v>
      </c>
      <c r="IH7">
        <v>4.3947910833333333E-2</v>
      </c>
      <c r="II7">
        <v>8.6784500000000007E-3</v>
      </c>
      <c r="IJ7">
        <v>5.7349755000000002E-2</v>
      </c>
      <c r="IK7">
        <v>1.84278425E-2</v>
      </c>
      <c r="IL7">
        <v>1.0793016666666667E-3</v>
      </c>
      <c r="IM7">
        <v>1.2261925E-3</v>
      </c>
      <c r="IN7">
        <v>8.5780416666666668E-4</v>
      </c>
      <c r="IO7">
        <v>5.2426250000000001E-4</v>
      </c>
      <c r="IP7">
        <v>1.7662833333333334E-4</v>
      </c>
      <c r="IQ7">
        <v>4.5670000000000002E-5</v>
      </c>
      <c r="IR7">
        <v>6.9609999999999995E-4</v>
      </c>
      <c r="IS7">
        <v>5.5105558333333332E-3</v>
      </c>
      <c r="IT7">
        <v>8.5618224999999999E-3</v>
      </c>
      <c r="IU7">
        <v>5.3663391666666669E-3</v>
      </c>
      <c r="IV7">
        <v>2.1834124999999999E-2</v>
      </c>
      <c r="IW7">
        <v>2.0166366666666668E-3</v>
      </c>
      <c r="IX7">
        <v>2.7589350000000001E-3</v>
      </c>
      <c r="IY7">
        <v>0.11692002</v>
      </c>
      <c r="IZ7">
        <v>1.2198675000000001E-3</v>
      </c>
      <c r="JA7">
        <v>1.01922475E-2</v>
      </c>
      <c r="JB7">
        <v>8.9031711666666666E-2</v>
      </c>
      <c r="JC7">
        <v>8.0971008333333341E-3</v>
      </c>
      <c r="JD7">
        <v>7.3155725E-3</v>
      </c>
      <c r="JE7">
        <v>3.9854540833333334E-2</v>
      </c>
      <c r="JF7">
        <v>0.33974012583333335</v>
      </c>
      <c r="JG7">
        <v>0.42652923083333333</v>
      </c>
      <c r="JH7">
        <v>8.7224525000000001E-3</v>
      </c>
      <c r="JI7">
        <v>1.7904991666666667E-3</v>
      </c>
      <c r="JJ7">
        <v>1.4930459166666667E-2</v>
      </c>
      <c r="JK7">
        <v>1.7854063333333333E-2</v>
      </c>
      <c r="JL7">
        <v>1.7432918333333332E-2</v>
      </c>
      <c r="JM7">
        <v>1.9295002499999998E-2</v>
      </c>
      <c r="JN7">
        <v>1.1483822499999999E-2</v>
      </c>
      <c r="JO7">
        <v>8.8325815833333335E-2</v>
      </c>
    </row>
    <row r="8" spans="1:275" x14ac:dyDescent="0.3">
      <c r="A8" t="s">
        <v>1678</v>
      </c>
      <c r="B8" t="s">
        <v>1550</v>
      </c>
      <c r="D8">
        <v>0</v>
      </c>
      <c r="E8">
        <v>0</v>
      </c>
      <c r="F8">
        <v>5.4078403361344535E-4</v>
      </c>
      <c r="G8">
        <v>0</v>
      </c>
      <c r="H8">
        <v>0</v>
      </c>
      <c r="I8">
        <v>1.3379915966386555E-4</v>
      </c>
      <c r="J8">
        <v>3.0838739495798318E-4</v>
      </c>
      <c r="K8">
        <v>0</v>
      </c>
      <c r="L8">
        <v>0</v>
      </c>
      <c r="M8">
        <v>0</v>
      </c>
      <c r="N8">
        <v>1.0152100840336134E-5</v>
      </c>
      <c r="O8">
        <v>3.2850840336134452E-4</v>
      </c>
      <c r="P8">
        <v>9.7282420168067225E-3</v>
      </c>
      <c r="Q8">
        <v>6.122387394957983E-3</v>
      </c>
      <c r="R8">
        <v>6.3750672268907561E-4</v>
      </c>
      <c r="S8">
        <v>1.0853310924369749E-3</v>
      </c>
      <c r="T8">
        <v>1.616218487394958E-5</v>
      </c>
      <c r="U8">
        <v>1.4097142857142858E-4</v>
      </c>
      <c r="V8">
        <v>1.8818571428571429E-4</v>
      </c>
      <c r="W8">
        <v>2.5810428571428571E-3</v>
      </c>
      <c r="X8">
        <v>0</v>
      </c>
      <c r="Y8">
        <v>0</v>
      </c>
      <c r="Z8">
        <v>6.4705882352941171E-5</v>
      </c>
      <c r="AA8">
        <v>2.8333394957983193E-3</v>
      </c>
      <c r="AB8">
        <v>3.129075630252101E-5</v>
      </c>
      <c r="AC8">
        <v>0</v>
      </c>
      <c r="AD8">
        <v>1.8618151260504202E-4</v>
      </c>
      <c r="AE8">
        <v>0</v>
      </c>
      <c r="AF8">
        <v>3.6808739495798322E-4</v>
      </c>
      <c r="AG8">
        <v>4.7635899159663864E-3</v>
      </c>
      <c r="AH8">
        <v>0</v>
      </c>
      <c r="AI8">
        <v>4.2365630252100842E-4</v>
      </c>
      <c r="AJ8">
        <v>4.1013613445378151E-4</v>
      </c>
      <c r="AK8">
        <v>1.568436974789916E-4</v>
      </c>
      <c r="AL8">
        <v>1.3176806722689076E-4</v>
      </c>
      <c r="AM8">
        <v>1.4300336134453781E-4</v>
      </c>
      <c r="AN8">
        <v>2.1294117647058822E-5</v>
      </c>
      <c r="AO8">
        <v>4.7931596638655462E-4</v>
      </c>
      <c r="AP8">
        <v>1.620873949579832E-4</v>
      </c>
      <c r="AQ8">
        <v>2.7470084033613445E-4</v>
      </c>
      <c r="AR8">
        <v>2.4846722689075628E-4</v>
      </c>
      <c r="AS8">
        <v>1.3091428571428571E-4</v>
      </c>
      <c r="AT8">
        <v>1.4130336134453783E-4</v>
      </c>
      <c r="AU8">
        <v>1.0087731092436975E-4</v>
      </c>
      <c r="AV8">
        <v>0</v>
      </c>
      <c r="AW8">
        <v>2.2922605042016806E-4</v>
      </c>
      <c r="AX8">
        <v>1.0767159663865546E-3</v>
      </c>
      <c r="AY8">
        <v>9.5434453781512605E-5</v>
      </c>
      <c r="AZ8">
        <v>2.7457731092436977E-4</v>
      </c>
      <c r="BA8">
        <v>1.5808151260504201E-4</v>
      </c>
      <c r="BB8">
        <v>8.4101680672268902E-5</v>
      </c>
      <c r="BC8">
        <v>0</v>
      </c>
      <c r="BD8">
        <v>8.8133613445378145E-5</v>
      </c>
      <c r="BE8">
        <v>1.2943865546218487E-3</v>
      </c>
      <c r="BF8">
        <v>1.0949159663865546E-4</v>
      </c>
      <c r="BG8">
        <v>1.1463949579831932E-4</v>
      </c>
      <c r="BH8">
        <v>1.1162521008403361E-4</v>
      </c>
      <c r="BI8">
        <v>6.4768067226890762E-5</v>
      </c>
      <c r="BJ8">
        <v>1.5144453781512605E-4</v>
      </c>
      <c r="BK8">
        <v>2.3367142857142858E-4</v>
      </c>
      <c r="BL8">
        <v>0</v>
      </c>
      <c r="BM8">
        <v>3.9131092436974791E-5</v>
      </c>
      <c r="BN8">
        <v>3.8592773109243696E-4</v>
      </c>
      <c r="BO8">
        <v>3.7047563025210083E-4</v>
      </c>
      <c r="BP8">
        <v>8.0037815126050418E-5</v>
      </c>
      <c r="BQ8">
        <v>0</v>
      </c>
      <c r="BR8">
        <v>1.0819159663865547E-4</v>
      </c>
      <c r="BS8">
        <v>1.6598151260504201E-4</v>
      </c>
      <c r="BT8">
        <v>0</v>
      </c>
      <c r="BU8">
        <v>3.4437058823529412E-4</v>
      </c>
      <c r="BV8">
        <v>2.5656218487394959E-4</v>
      </c>
      <c r="BW8">
        <v>8.0509915966386555E-4</v>
      </c>
      <c r="BX8">
        <v>2.3278151260504203E-5</v>
      </c>
      <c r="BY8">
        <v>1.7891428571428571E-4</v>
      </c>
      <c r="BZ8">
        <v>1.0408067226890757E-4</v>
      </c>
      <c r="CA8">
        <v>1.3782436974789916E-3</v>
      </c>
      <c r="CB8">
        <v>1.2067420168067227E-3</v>
      </c>
      <c r="CC8">
        <v>1.5282806722689076E-3</v>
      </c>
      <c r="CD8">
        <v>5.278151260504202E-5</v>
      </c>
      <c r="CE8">
        <v>4.0768067226890759E-4</v>
      </c>
      <c r="CF8">
        <v>4.0768067226890759E-4</v>
      </c>
      <c r="CG8">
        <v>1.1755378151260504E-4</v>
      </c>
      <c r="CH8">
        <v>5.2989075630252103E-4</v>
      </c>
      <c r="CI8">
        <v>2.678109243697479E-4</v>
      </c>
      <c r="CJ8">
        <v>7.7952941176470593E-4</v>
      </c>
      <c r="CK8">
        <v>3.957983193277311E-7</v>
      </c>
      <c r="CL8">
        <v>0</v>
      </c>
      <c r="CM8">
        <v>4.9643697478991594E-5</v>
      </c>
      <c r="CN8">
        <v>3.6093445378151262E-4</v>
      </c>
      <c r="CO8">
        <v>6.5946134453781513E-4</v>
      </c>
      <c r="CP8">
        <v>4.6315042016806723E-4</v>
      </c>
      <c r="CQ8">
        <v>4.6005336134453782E-3</v>
      </c>
      <c r="CR8">
        <v>1.8491260504201681E-4</v>
      </c>
      <c r="CS8">
        <v>3.163386554621849E-4</v>
      </c>
      <c r="CT8">
        <v>9.2848739495798326E-5</v>
      </c>
      <c r="CU8">
        <v>1.4487159663865547E-3</v>
      </c>
      <c r="CV8">
        <v>1.6490369747899159E-3</v>
      </c>
      <c r="CW8">
        <v>4.2339327731092438E-4</v>
      </c>
      <c r="CX8">
        <v>1.409655462184874E-3</v>
      </c>
      <c r="CY8">
        <v>3.0546470588235292E-4</v>
      </c>
      <c r="CZ8">
        <v>3.0546470588235292E-4</v>
      </c>
      <c r="DA8">
        <v>4.9639495798319328E-5</v>
      </c>
      <c r="DB8">
        <v>3.3916554621848737E-4</v>
      </c>
      <c r="DC8">
        <v>1.1390420168067227E-4</v>
      </c>
      <c r="DD8">
        <v>1.3421680672268907E-4</v>
      </c>
      <c r="DE8">
        <v>3.3185630252100841E-4</v>
      </c>
      <c r="DF8">
        <v>2.0627226890756301E-4</v>
      </c>
      <c r="DG8">
        <v>4.0908403361344538E-5</v>
      </c>
      <c r="DH8">
        <v>3.5985798319327733E-4</v>
      </c>
      <c r="DI8">
        <v>4.4981344537815127E-4</v>
      </c>
      <c r="DJ8">
        <v>3.4299747899159665E-4</v>
      </c>
      <c r="DK8">
        <v>1.229336974789916E-3</v>
      </c>
      <c r="DL8">
        <v>1.5846218487394959E-4</v>
      </c>
      <c r="DM8">
        <v>5.0560504201680675E-5</v>
      </c>
      <c r="DN8">
        <v>2.0095798319327731E-5</v>
      </c>
      <c r="DO8">
        <v>9.0645042016806727E-4</v>
      </c>
      <c r="DP8">
        <v>1.0624571428571429E-3</v>
      </c>
      <c r="DQ8">
        <v>1.2921764705882354E-3</v>
      </c>
      <c r="DR8">
        <v>3.2766386554621846E-5</v>
      </c>
      <c r="DS8">
        <v>3.0538571428571427E-4</v>
      </c>
      <c r="DT8">
        <v>1.2879999999999999E-4</v>
      </c>
      <c r="DU8">
        <v>1.2087294117647058E-3</v>
      </c>
      <c r="DV8">
        <v>1.5123865546218487E-4</v>
      </c>
      <c r="DW8">
        <v>2.3037226890756303E-4</v>
      </c>
      <c r="DX8">
        <v>5.4737201680672273E-3</v>
      </c>
      <c r="DY8">
        <v>2.0236512605042016E-3</v>
      </c>
      <c r="DZ8">
        <v>9.0357731092436972E-4</v>
      </c>
      <c r="EA8">
        <v>1.4975495798319328E-3</v>
      </c>
      <c r="EB8">
        <v>1.7836689075630251E-3</v>
      </c>
      <c r="EC8">
        <v>1.4457142857142856E-4</v>
      </c>
      <c r="ED8">
        <v>2.3858176470588233E-3</v>
      </c>
      <c r="EE8">
        <v>6.2804201680672275E-5</v>
      </c>
      <c r="EF8">
        <v>6.5331092436974784E-5</v>
      </c>
      <c r="EG8">
        <v>6.4789915966386558E-6</v>
      </c>
      <c r="EH8">
        <v>1.6802521008403361E-5</v>
      </c>
      <c r="EI8">
        <v>3.0266050420168068E-4</v>
      </c>
      <c r="EJ8">
        <v>1.7070336134453781E-4</v>
      </c>
      <c r="EK8">
        <v>1.8111596638655463E-4</v>
      </c>
      <c r="EL8">
        <v>1.6199915966386554E-4</v>
      </c>
      <c r="EM8">
        <v>3.4613445378151259E-6</v>
      </c>
      <c r="EN8">
        <v>5.151806722689076E-4</v>
      </c>
      <c r="EO8">
        <v>9.618428571428571E-4</v>
      </c>
      <c r="EP8">
        <v>6.4936386554621849E-4</v>
      </c>
      <c r="EQ8">
        <v>4.6748403361344536E-4</v>
      </c>
      <c r="ER8">
        <v>2.3566134453781513E-4</v>
      </c>
      <c r="ES8">
        <v>1.1991898319327732E-2</v>
      </c>
      <c r="ET8">
        <v>1.7438697478991596E-3</v>
      </c>
      <c r="EU8">
        <v>3.605720168067227E-3</v>
      </c>
      <c r="EV8">
        <v>3.1764705882352939E-6</v>
      </c>
      <c r="EW8">
        <v>1.1032347058823529E-2</v>
      </c>
      <c r="EX8">
        <v>5.0416669747899157E-2</v>
      </c>
      <c r="EY8">
        <v>1.2567443697478992E-2</v>
      </c>
      <c r="EZ8">
        <v>4.7217126050420168E-3</v>
      </c>
      <c r="FA8">
        <v>7.1580672268907561E-4</v>
      </c>
      <c r="FB8">
        <v>5.5542100840336129E-4</v>
      </c>
      <c r="FC8">
        <v>6.90672268907563E-5</v>
      </c>
      <c r="FD8">
        <v>7.2334453781512599E-5</v>
      </c>
      <c r="FE8">
        <v>4.5189075630252099E-5</v>
      </c>
      <c r="FF8">
        <v>2.7372184873949578E-4</v>
      </c>
      <c r="FG8">
        <v>4.2859907563025214E-3</v>
      </c>
      <c r="FH8">
        <v>2.1518857142857144E-3</v>
      </c>
      <c r="FI8">
        <v>6.4696638655462179E-5</v>
      </c>
      <c r="FJ8">
        <v>2.674596638655462E-4</v>
      </c>
      <c r="FK8">
        <v>1.0478907563025209E-3</v>
      </c>
      <c r="FL8">
        <v>5.2575630252100838E-5</v>
      </c>
      <c r="FM8">
        <v>3.0031764705882355E-4</v>
      </c>
      <c r="FN8">
        <v>1.4870579831932774E-3</v>
      </c>
      <c r="FO8">
        <v>3.3453445378151263E-4</v>
      </c>
      <c r="FP8">
        <v>1.0827899159663866E-4</v>
      </c>
      <c r="FQ8">
        <v>4.8328571428571428E-5</v>
      </c>
      <c r="FR8">
        <v>3.8363865546218484E-5</v>
      </c>
      <c r="FS8">
        <v>0</v>
      </c>
      <c r="FT8">
        <v>3.9581512605042017E-5</v>
      </c>
      <c r="FU8">
        <v>9.8461344537815126E-5</v>
      </c>
      <c r="FV8">
        <v>7.5110924369747905E-5</v>
      </c>
      <c r="FW8">
        <v>3.0579831932773112E-5</v>
      </c>
      <c r="FX8">
        <v>2.8635966386554622E-4</v>
      </c>
      <c r="FY8">
        <v>1.3041176470588237E-4</v>
      </c>
      <c r="FZ8">
        <v>2.98809243697479E-4</v>
      </c>
      <c r="GA8">
        <v>0</v>
      </c>
      <c r="GB8">
        <v>3.6528067226890759E-4</v>
      </c>
      <c r="GC8">
        <v>1.3074773109243698E-3</v>
      </c>
      <c r="GD8">
        <v>0</v>
      </c>
      <c r="GE8">
        <v>0</v>
      </c>
      <c r="GF8">
        <v>3.2473781512605044E-4</v>
      </c>
      <c r="GG8">
        <v>1.7985462184873949E-3</v>
      </c>
      <c r="GH8">
        <v>0</v>
      </c>
      <c r="GI8">
        <v>7.8877394957983197E-4</v>
      </c>
      <c r="GJ8">
        <v>5.1120420168067229E-4</v>
      </c>
      <c r="GK8">
        <v>7.113201680672269E-4</v>
      </c>
      <c r="GL8">
        <v>0</v>
      </c>
      <c r="GM8">
        <v>1.5125294117647058E-4</v>
      </c>
      <c r="GN8">
        <v>0</v>
      </c>
      <c r="GO8">
        <v>9.7151260504201688E-6</v>
      </c>
      <c r="GP8">
        <v>2.3698823529411765E-4</v>
      </c>
      <c r="GQ8">
        <v>1.0499747899159664E-4</v>
      </c>
      <c r="GR8">
        <v>2.0098907563025211E-4</v>
      </c>
      <c r="GS8">
        <v>5.7159327731092435E-4</v>
      </c>
      <c r="GT8">
        <v>1.4123294117647058E-3</v>
      </c>
      <c r="GU8">
        <v>4.8219075630252101E-4</v>
      </c>
      <c r="GV8">
        <v>6.587436974789916E-4</v>
      </c>
      <c r="GW8">
        <v>1.7015707563025211E-2</v>
      </c>
      <c r="GX8">
        <v>8.5881922689075629E-2</v>
      </c>
      <c r="GY8">
        <v>1.1831848739495799E-4</v>
      </c>
      <c r="GZ8">
        <v>4.7209831932773109E-4</v>
      </c>
      <c r="HA8">
        <v>2.6571840336134453E-3</v>
      </c>
      <c r="HB8">
        <v>7.0468739495798316E-4</v>
      </c>
      <c r="HC8">
        <v>1.9926857983193276E-2</v>
      </c>
      <c r="HD8">
        <v>2.4314568067226892E-2</v>
      </c>
      <c r="HE8">
        <v>7.2651310924369749E-3</v>
      </c>
      <c r="HF8">
        <v>9.0020142857142854E-2</v>
      </c>
      <c r="HG8">
        <v>1.6292847058823529E-2</v>
      </c>
      <c r="HH8">
        <v>1.2748193277310924E-3</v>
      </c>
      <c r="HI8">
        <v>0.41372763109243699</v>
      </c>
      <c r="HJ8">
        <v>0.12449938823529412</v>
      </c>
      <c r="HK8">
        <v>0.63398798907563025</v>
      </c>
      <c r="HL8">
        <v>5.749819327731092E-3</v>
      </c>
      <c r="HM8">
        <v>1.5284888957983194</v>
      </c>
      <c r="HN8">
        <v>1.7593200579831934</v>
      </c>
      <c r="HO8">
        <v>1.5601003361344538E-2</v>
      </c>
      <c r="HP8">
        <v>0.69605394789915964</v>
      </c>
      <c r="HQ8">
        <v>4.675705714285714E-2</v>
      </c>
      <c r="HR8">
        <v>2.4652012605042017E-2</v>
      </c>
      <c r="HS8">
        <v>1.02706243697479E-2</v>
      </c>
      <c r="HT8">
        <v>1.4107372268907563E-2</v>
      </c>
      <c r="HU8">
        <v>5.0778823529411769E-3</v>
      </c>
      <c r="HV8">
        <v>3.4252226890756302E-3</v>
      </c>
      <c r="HW8">
        <v>3.3732294117647058E-3</v>
      </c>
      <c r="HX8">
        <v>2.2675798319327732E-4</v>
      </c>
      <c r="HY8">
        <v>3.6978151260504201E-5</v>
      </c>
      <c r="HZ8">
        <v>2.0844285714285713E-3</v>
      </c>
      <c r="IA8">
        <v>8.3762184873949579E-5</v>
      </c>
      <c r="IB8">
        <v>6.3206722689075634E-5</v>
      </c>
      <c r="IC8">
        <v>3.0621932773109242E-4</v>
      </c>
      <c r="ID8">
        <v>9.4435714285714283E-4</v>
      </c>
      <c r="IE8">
        <v>7.2998168067226893E-3</v>
      </c>
      <c r="IF8">
        <v>1.938516806722689E-3</v>
      </c>
      <c r="IG8">
        <v>1.5221067226890755E-3</v>
      </c>
      <c r="IH8">
        <v>4.8725792436974787E-2</v>
      </c>
      <c r="II8">
        <v>8.7628857142857137E-3</v>
      </c>
      <c r="IJ8">
        <v>5.7154546218487395E-2</v>
      </c>
      <c r="IK8">
        <v>1.8026125210084034E-2</v>
      </c>
      <c r="IL8">
        <v>1.1459336134453781E-3</v>
      </c>
      <c r="IM8">
        <v>1.2527168067226892E-3</v>
      </c>
      <c r="IN8">
        <v>9.8909075630252102E-4</v>
      </c>
      <c r="IO8">
        <v>4.7983949579831931E-4</v>
      </c>
      <c r="IP8">
        <v>1.7258823529411765E-4</v>
      </c>
      <c r="IQ8">
        <v>4.4700840336134454E-5</v>
      </c>
      <c r="IR8">
        <v>6.7755882352941174E-4</v>
      </c>
      <c r="IS8">
        <v>5.8426260504201681E-3</v>
      </c>
      <c r="IT8">
        <v>7.9777705882352942E-3</v>
      </c>
      <c r="IU8">
        <v>5.2623201680672268E-3</v>
      </c>
      <c r="IV8">
        <v>2.1442978151260506E-2</v>
      </c>
      <c r="IW8">
        <v>2.5360000000000001E-3</v>
      </c>
      <c r="IX8">
        <v>2.8957378151260502E-3</v>
      </c>
      <c r="IY8">
        <v>0.1163830050420168</v>
      </c>
      <c r="IZ8">
        <v>1.3334529411764707E-3</v>
      </c>
      <c r="JA8">
        <v>1.1487187394957982E-2</v>
      </c>
      <c r="JB8">
        <v>0.12534256050420167</v>
      </c>
      <c r="JC8">
        <v>8.7841680672268909E-3</v>
      </c>
      <c r="JD8">
        <v>7.5960378151260508E-3</v>
      </c>
      <c r="JE8">
        <v>4.0059029411764709E-2</v>
      </c>
      <c r="JF8">
        <v>0.33399343949579829</v>
      </c>
      <c r="JG8">
        <v>0.39749197226890759</v>
      </c>
      <c r="JH8">
        <v>9.2953789915966381E-3</v>
      </c>
      <c r="JI8">
        <v>1.8132033613445378E-3</v>
      </c>
      <c r="JJ8">
        <v>1.3745470588235295E-2</v>
      </c>
      <c r="JK8">
        <v>1.9838666386554623E-2</v>
      </c>
      <c r="JL8">
        <v>1.7655113445378151E-2</v>
      </c>
      <c r="JM8">
        <v>1.7130456302521007E-2</v>
      </c>
      <c r="JN8">
        <v>1.24278756302521E-2</v>
      </c>
      <c r="JO8">
        <v>9.137318991596638E-2</v>
      </c>
    </row>
    <row r="9" spans="1:275" x14ac:dyDescent="0.3">
      <c r="A9" t="s">
        <v>1679</v>
      </c>
      <c r="B9" t="s">
        <v>1341</v>
      </c>
      <c r="D9">
        <v>1.6178796296296296E-4</v>
      </c>
      <c r="E9">
        <v>2.8623796296296295E-4</v>
      </c>
      <c r="F9">
        <v>0</v>
      </c>
      <c r="G9">
        <v>8.337175925925926E-4</v>
      </c>
      <c r="H9">
        <v>8.842314814814815E-4</v>
      </c>
      <c r="I9">
        <v>0</v>
      </c>
      <c r="J9">
        <v>0</v>
      </c>
      <c r="K9">
        <v>1.0940055555555557E-3</v>
      </c>
      <c r="L9">
        <v>1.8374009259259259E-3</v>
      </c>
      <c r="M9">
        <v>2.0372138888888891E-3</v>
      </c>
      <c r="N9">
        <v>4.1409814814814816E-4</v>
      </c>
      <c r="O9">
        <v>8.4705009259259251E-3</v>
      </c>
      <c r="P9">
        <v>0</v>
      </c>
      <c r="Q9">
        <v>0</v>
      </c>
      <c r="R9">
        <v>0</v>
      </c>
      <c r="S9">
        <v>0</v>
      </c>
      <c r="T9">
        <v>0</v>
      </c>
      <c r="U9">
        <v>3.4670416666666669E-3</v>
      </c>
      <c r="V9">
        <v>0</v>
      </c>
      <c r="W9">
        <v>0</v>
      </c>
      <c r="X9">
        <v>1.6487314814814816E-4</v>
      </c>
      <c r="Y9">
        <v>8.4705185185185189E-4</v>
      </c>
      <c r="Z9">
        <v>0</v>
      </c>
      <c r="AA9">
        <v>0</v>
      </c>
      <c r="AB9">
        <v>0</v>
      </c>
      <c r="AC9">
        <v>5.166805555555556E-4</v>
      </c>
      <c r="AD9">
        <v>0</v>
      </c>
      <c r="AE9">
        <v>1.1833333333333333E-4</v>
      </c>
      <c r="AF9">
        <v>0</v>
      </c>
      <c r="AG9">
        <v>0</v>
      </c>
      <c r="AH9">
        <v>1.2108898148148147E-3</v>
      </c>
      <c r="AI9">
        <v>0</v>
      </c>
      <c r="AJ9">
        <v>0</v>
      </c>
      <c r="AK9">
        <v>0</v>
      </c>
      <c r="AL9">
        <v>0</v>
      </c>
      <c r="AM9">
        <v>4.7657796296296301E-3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1.7193148148148148E-3</v>
      </c>
      <c r="AV9">
        <v>8.9005185185185185E-4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5.6664629629629628E-4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4.2005648148148151E-4</v>
      </c>
      <c r="BM9">
        <v>0</v>
      </c>
      <c r="BN9">
        <v>0</v>
      </c>
      <c r="BO9">
        <v>0</v>
      </c>
      <c r="BP9">
        <v>0</v>
      </c>
      <c r="BQ9">
        <v>2.5500925925925925E-5</v>
      </c>
      <c r="BR9">
        <v>0</v>
      </c>
      <c r="BS9">
        <v>0</v>
      </c>
      <c r="BT9">
        <v>8.9955555555555554E-5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3.8221296296296294E-5</v>
      </c>
      <c r="CE9">
        <v>1.6831574074074074E-4</v>
      </c>
      <c r="CF9">
        <v>2.1488703703703704E-4</v>
      </c>
      <c r="CG9">
        <v>2.9399259259259259E-4</v>
      </c>
      <c r="CH9">
        <v>5.7619629629629627E-4</v>
      </c>
      <c r="CI9">
        <v>1.2940833333333334E-4</v>
      </c>
      <c r="CJ9">
        <v>5.570138888888889E-4</v>
      </c>
      <c r="CK9">
        <v>1.5078333333333333E-4</v>
      </c>
      <c r="CL9">
        <v>2.5443518518518517E-5</v>
      </c>
      <c r="CM9">
        <v>1.8243055555555555E-4</v>
      </c>
      <c r="CN9">
        <v>3.2720740740740738E-4</v>
      </c>
      <c r="CO9">
        <v>5.1322870370370372E-4</v>
      </c>
      <c r="CP9">
        <v>5.8794537037037042E-4</v>
      </c>
      <c r="CQ9">
        <v>7.1404888888888891E-3</v>
      </c>
      <c r="CR9">
        <v>4.4304722222222225E-4</v>
      </c>
      <c r="CS9">
        <v>3.4704629629629631E-4</v>
      </c>
      <c r="CT9">
        <v>9.4061111111111109E-5</v>
      </c>
      <c r="CU9">
        <v>1.3986481481481482E-3</v>
      </c>
      <c r="CV9">
        <v>2.4488342592592595E-3</v>
      </c>
      <c r="CW9">
        <v>4.8080740740740743E-4</v>
      </c>
      <c r="CX9">
        <v>1.5248824074074075E-3</v>
      </c>
      <c r="CY9">
        <v>8.3997222222222221E-5</v>
      </c>
      <c r="CZ9">
        <v>9.781018518518518E-5</v>
      </c>
      <c r="DA9">
        <v>6.4745370370370377E-5</v>
      </c>
      <c r="DB9">
        <v>1.8102777777777778E-4</v>
      </c>
      <c r="DC9">
        <v>1.8259259259259259E-4</v>
      </c>
      <c r="DD9">
        <v>2.1840185185185185E-4</v>
      </c>
      <c r="DE9">
        <v>4.6341944444444443E-4</v>
      </c>
      <c r="DF9">
        <v>4.0755185185185184E-4</v>
      </c>
      <c r="DG9">
        <v>5.3828703703703707E-5</v>
      </c>
      <c r="DH9">
        <v>1.0797055555555556E-3</v>
      </c>
      <c r="DI9">
        <v>5.4761018518518514E-4</v>
      </c>
      <c r="DJ9">
        <v>5.6480833333333335E-4</v>
      </c>
      <c r="DK9">
        <v>8.0197314814814814E-4</v>
      </c>
      <c r="DL9">
        <v>2.2638240740740741E-4</v>
      </c>
      <c r="DM9">
        <v>6.4347222222222217E-5</v>
      </c>
      <c r="DN9">
        <v>2.415925925925926E-5</v>
      </c>
      <c r="DO9">
        <v>9.970925925925926E-4</v>
      </c>
      <c r="DP9">
        <v>1.0754296296296296E-3</v>
      </c>
      <c r="DQ9">
        <v>1.3753675925925926E-3</v>
      </c>
      <c r="DR9">
        <v>1.1730833333333333E-4</v>
      </c>
      <c r="DS9">
        <v>4.5465277777777778E-4</v>
      </c>
      <c r="DT9">
        <v>4.3656111111111111E-4</v>
      </c>
      <c r="DU9">
        <v>1.385962962962963E-3</v>
      </c>
      <c r="DV9">
        <v>1.1395833333333333E-4</v>
      </c>
      <c r="DW9">
        <v>2.1441388888888889E-4</v>
      </c>
      <c r="DX9">
        <v>5.3914240740740738E-3</v>
      </c>
      <c r="DY9">
        <v>2.6121296296296296E-3</v>
      </c>
      <c r="DZ9">
        <v>1.2058620370370371E-3</v>
      </c>
      <c r="EA9">
        <v>1.7039731481481482E-3</v>
      </c>
      <c r="EB9">
        <v>2.3010000000000001E-3</v>
      </c>
      <c r="EC9">
        <v>1.1221240740740741E-3</v>
      </c>
      <c r="ED9">
        <v>2.2826759259259258E-3</v>
      </c>
      <c r="EE9">
        <v>1.0795555555555556E-4</v>
      </c>
      <c r="EF9">
        <v>6.6907407407407413E-5</v>
      </c>
      <c r="EG9">
        <v>1.9125925925925926E-5</v>
      </c>
      <c r="EH9">
        <v>1.5462962962962962E-5</v>
      </c>
      <c r="EI9">
        <v>2.7739814814814814E-4</v>
      </c>
      <c r="EJ9">
        <v>8.1975925925925925E-5</v>
      </c>
      <c r="EK9">
        <v>2.3380462962962963E-4</v>
      </c>
      <c r="EL9">
        <v>1.7872407407407408E-4</v>
      </c>
      <c r="EM9">
        <v>9.8916666666666671E-6</v>
      </c>
      <c r="EN9">
        <v>6.1283425925925928E-4</v>
      </c>
      <c r="EO9">
        <v>8.7711481481481481E-4</v>
      </c>
      <c r="EP9">
        <v>9.7989444444444439E-4</v>
      </c>
      <c r="EQ9">
        <v>5.8978240740740736E-4</v>
      </c>
      <c r="ER9">
        <v>3.0716759259259257E-4</v>
      </c>
      <c r="ES9">
        <v>1.3144986111111111E-2</v>
      </c>
      <c r="ET9">
        <v>1.9355861111111112E-3</v>
      </c>
      <c r="EU9">
        <v>4.0372759259259261E-3</v>
      </c>
      <c r="EV9">
        <v>0</v>
      </c>
      <c r="EW9">
        <v>1.1649775925925926E-2</v>
      </c>
      <c r="EX9">
        <v>4.7596514814814812E-2</v>
      </c>
      <c r="EY9">
        <v>1.2609384259259259E-2</v>
      </c>
      <c r="EZ9">
        <v>5.3273990740740742E-3</v>
      </c>
      <c r="FA9">
        <v>7.5816944444444441E-4</v>
      </c>
      <c r="FB9">
        <v>6.2146944444444439E-4</v>
      </c>
      <c r="FC9">
        <v>7.4337962962962967E-5</v>
      </c>
      <c r="FD9">
        <v>7.368888888888889E-5</v>
      </c>
      <c r="FE9">
        <v>7.7980555555555561E-5</v>
      </c>
      <c r="FF9">
        <v>2.9974999999999999E-4</v>
      </c>
      <c r="FG9">
        <v>4.0638212962962961E-3</v>
      </c>
      <c r="FH9">
        <v>2.0299083333333331E-3</v>
      </c>
      <c r="FI9">
        <v>1.1427407407407407E-4</v>
      </c>
      <c r="FJ9">
        <v>1.6243425925925925E-4</v>
      </c>
      <c r="FK9">
        <v>1.2016046296296297E-3</v>
      </c>
      <c r="FL9">
        <v>7.3312037037037031E-5</v>
      </c>
      <c r="FM9">
        <v>2.8036018518518517E-4</v>
      </c>
      <c r="FN9">
        <v>1.6495074074074074E-3</v>
      </c>
      <c r="FO9">
        <v>4.3923518518518517E-4</v>
      </c>
      <c r="FP9">
        <v>6.2861111111111109E-5</v>
      </c>
      <c r="FQ9">
        <v>7.1187962962962958E-5</v>
      </c>
      <c r="FR9">
        <v>1.0146944444444445E-4</v>
      </c>
      <c r="FS9">
        <v>6.006388888888889E-5</v>
      </c>
      <c r="FT9">
        <v>4.3366666666666666E-5</v>
      </c>
      <c r="FU9">
        <v>1.7109166666666667E-4</v>
      </c>
      <c r="FV9">
        <v>1.0585462962962964E-4</v>
      </c>
      <c r="FW9">
        <v>4.3256481481481482E-5</v>
      </c>
      <c r="FX9">
        <v>0</v>
      </c>
      <c r="FY9">
        <v>0</v>
      </c>
      <c r="FZ9">
        <v>0</v>
      </c>
      <c r="GA9">
        <v>3.4123888888888887E-4</v>
      </c>
      <c r="GB9">
        <v>0</v>
      </c>
      <c r="GC9">
        <v>0</v>
      </c>
      <c r="GD9">
        <v>9.4202777777777774E-5</v>
      </c>
      <c r="GE9">
        <v>6.7585185185185191E-5</v>
      </c>
      <c r="GF9">
        <v>0</v>
      </c>
      <c r="GG9">
        <v>0</v>
      </c>
      <c r="GH9">
        <v>4.3541481481481481E-4</v>
      </c>
      <c r="GI9">
        <v>0</v>
      </c>
      <c r="GJ9">
        <v>0</v>
      </c>
      <c r="GK9">
        <v>0</v>
      </c>
      <c r="GL9">
        <v>2.5571666666666666E-4</v>
      </c>
      <c r="GM9">
        <v>0</v>
      </c>
      <c r="GN9">
        <v>1.7311111111111111E-4</v>
      </c>
      <c r="GO9">
        <v>1.7691111111111112E-4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5.8024722222222228E-4</v>
      </c>
      <c r="GW9">
        <v>1.3959115740740741E-2</v>
      </c>
      <c r="GX9">
        <v>6.3108977777777783E-2</v>
      </c>
      <c r="GY9">
        <v>1.5218333333333334E-4</v>
      </c>
      <c r="GZ9">
        <v>6.6079814814814814E-4</v>
      </c>
      <c r="HA9">
        <v>3.7115824074074075E-3</v>
      </c>
      <c r="HB9">
        <v>1.0079351851851853E-3</v>
      </c>
      <c r="HC9">
        <v>2.5568781481481482E-2</v>
      </c>
      <c r="HD9">
        <v>3.3848762037037038E-2</v>
      </c>
      <c r="HE9">
        <v>9.9349981481481487E-3</v>
      </c>
      <c r="HF9">
        <v>0.12155682592592593</v>
      </c>
      <c r="HG9">
        <v>2.3466268518518518E-2</v>
      </c>
      <c r="HH9">
        <v>1.6748611111111111E-3</v>
      </c>
      <c r="HI9">
        <v>0.50559355370370374</v>
      </c>
      <c r="HJ9">
        <v>0.14535896666666667</v>
      </c>
      <c r="HK9">
        <v>0.77077429537037034</v>
      </c>
      <c r="HL9">
        <v>4.9485750000000002E-3</v>
      </c>
      <c r="HM9">
        <v>1.5523066888888888</v>
      </c>
      <c r="HN9">
        <v>1.883816687037037</v>
      </c>
      <c r="HO9">
        <v>1.8500616666666667E-2</v>
      </c>
      <c r="HP9">
        <v>0.80511077407407405</v>
      </c>
      <c r="HQ9">
        <v>5.1820474074074072E-2</v>
      </c>
      <c r="HR9">
        <v>2.6841318518518519E-2</v>
      </c>
      <c r="HS9">
        <v>1.2952962037037037E-2</v>
      </c>
      <c r="HT9">
        <v>1.8000021296296298E-2</v>
      </c>
      <c r="HU9">
        <v>5.9908935185185187E-3</v>
      </c>
      <c r="HV9">
        <v>4.4347249999999996E-3</v>
      </c>
      <c r="HW9">
        <v>4.1929185185185184E-3</v>
      </c>
      <c r="HX9">
        <v>1.8381944444444443E-4</v>
      </c>
      <c r="HY9">
        <v>1.0723888888888889E-4</v>
      </c>
      <c r="HZ9">
        <v>3.2221305555555557E-3</v>
      </c>
      <c r="IA9">
        <v>4.7266666666666666E-5</v>
      </c>
      <c r="IB9">
        <v>6.6281481481481486E-5</v>
      </c>
      <c r="IC9">
        <v>5.7076944444444441E-4</v>
      </c>
      <c r="ID9">
        <v>2.0925962962962965E-3</v>
      </c>
      <c r="IE9">
        <v>1.4577772222222223E-2</v>
      </c>
      <c r="IF9">
        <v>4.9258185185185183E-3</v>
      </c>
      <c r="IG9">
        <v>3.5130583333333335E-3</v>
      </c>
      <c r="IH9">
        <v>9.0047851851851851E-2</v>
      </c>
      <c r="II9">
        <v>1.8246061111111111E-2</v>
      </c>
      <c r="IJ9">
        <v>8.4974250000000001E-2</v>
      </c>
      <c r="IK9">
        <v>2.8759574074074073E-2</v>
      </c>
      <c r="IL9">
        <v>1.6182694444444444E-3</v>
      </c>
      <c r="IM9">
        <v>1.5153601851851852E-3</v>
      </c>
      <c r="IN9">
        <v>1.2894657407407407E-3</v>
      </c>
      <c r="IO9">
        <v>4.3824444444444442E-4</v>
      </c>
      <c r="IP9">
        <v>1.1223796296296297E-4</v>
      </c>
      <c r="IQ9">
        <v>1.1008611111111111E-4</v>
      </c>
      <c r="IR9">
        <v>8.2061944444444443E-4</v>
      </c>
      <c r="IS9">
        <v>6.5940083333333333E-3</v>
      </c>
      <c r="IT9">
        <v>1.0245142592592592E-2</v>
      </c>
      <c r="IU9">
        <v>6.3771851851851854E-3</v>
      </c>
      <c r="IV9">
        <v>2.4162801851851851E-2</v>
      </c>
      <c r="IW9">
        <v>3.2018990740740739E-3</v>
      </c>
      <c r="IX9">
        <v>4.0037249999999996E-3</v>
      </c>
      <c r="IY9">
        <v>0.11803214814814815</v>
      </c>
      <c r="IZ9">
        <v>1.6485425925925926E-3</v>
      </c>
      <c r="JA9">
        <v>1.5615272222222223E-2</v>
      </c>
      <c r="JB9">
        <v>0.12873289074074074</v>
      </c>
      <c r="JC9">
        <v>9.0061259259259265E-3</v>
      </c>
      <c r="JD9">
        <v>8.3412101851851848E-3</v>
      </c>
      <c r="JE9">
        <v>4.9061052777777781E-2</v>
      </c>
      <c r="JF9">
        <v>0.29489320462962965</v>
      </c>
      <c r="JG9">
        <v>0.3597726</v>
      </c>
      <c r="JH9">
        <v>9.6263611111111116E-3</v>
      </c>
      <c r="JI9">
        <v>2.1419638888888889E-3</v>
      </c>
      <c r="JJ9">
        <v>1.3975613888888889E-2</v>
      </c>
      <c r="JK9">
        <v>1.7004170370370369E-2</v>
      </c>
      <c r="JL9">
        <v>1.5658000925925925E-2</v>
      </c>
      <c r="JM9">
        <v>1.4878817592592592E-2</v>
      </c>
      <c r="JN9">
        <v>1.1715469444444444E-2</v>
      </c>
      <c r="JO9">
        <v>0.10298975277777778</v>
      </c>
    </row>
    <row r="10" spans="1:275" x14ac:dyDescent="0.3">
      <c r="A10" t="s">
        <v>1680</v>
      </c>
      <c r="B10" t="s">
        <v>1341</v>
      </c>
      <c r="D10">
        <v>1.3540172413793104E-4</v>
      </c>
      <c r="E10">
        <v>2.6261810344827588E-4</v>
      </c>
      <c r="F10">
        <v>0</v>
      </c>
      <c r="G10">
        <v>7.1310344827586205E-4</v>
      </c>
      <c r="H10">
        <v>8.5529396551724138E-4</v>
      </c>
      <c r="I10">
        <v>0</v>
      </c>
      <c r="J10">
        <v>0</v>
      </c>
      <c r="K10">
        <v>1.2274991379310344E-3</v>
      </c>
      <c r="L10">
        <v>3.3032327586206896E-4</v>
      </c>
      <c r="M10">
        <v>3.6994672413793103E-3</v>
      </c>
      <c r="N10">
        <v>1.0556155172413793E-3</v>
      </c>
      <c r="O10">
        <v>7.286648275862069E-3</v>
      </c>
      <c r="P10">
        <v>0</v>
      </c>
      <c r="Q10">
        <v>0</v>
      </c>
      <c r="R10">
        <v>0</v>
      </c>
      <c r="S10">
        <v>0</v>
      </c>
      <c r="T10">
        <v>0</v>
      </c>
      <c r="U10">
        <v>3.1778017241379311E-3</v>
      </c>
      <c r="V10">
        <v>0</v>
      </c>
      <c r="W10">
        <v>0</v>
      </c>
      <c r="X10">
        <v>1.0812327586206897E-4</v>
      </c>
      <c r="Y10">
        <v>9.1278448275862066E-4</v>
      </c>
      <c r="Z10">
        <v>0</v>
      </c>
      <c r="AA10">
        <v>0</v>
      </c>
      <c r="AB10">
        <v>0</v>
      </c>
      <c r="AC10">
        <v>4.4646120689655175E-4</v>
      </c>
      <c r="AD10">
        <v>0</v>
      </c>
      <c r="AE10">
        <v>1.1643189655172413E-4</v>
      </c>
      <c r="AF10">
        <v>0</v>
      </c>
      <c r="AG10">
        <v>0</v>
      </c>
      <c r="AH10">
        <v>1.0791862068965517E-3</v>
      </c>
      <c r="AI10">
        <v>0</v>
      </c>
      <c r="AJ10">
        <v>0</v>
      </c>
      <c r="AK10">
        <v>0</v>
      </c>
      <c r="AL10">
        <v>0</v>
      </c>
      <c r="AM10">
        <v>4.0804844827586209E-3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3.7938939655172412E-3</v>
      </c>
      <c r="AV10">
        <v>6.1217068965517237E-4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5.3555431034482757E-4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7.8286896551724139E-4</v>
      </c>
      <c r="BM10">
        <v>0</v>
      </c>
      <c r="BN10">
        <v>0</v>
      </c>
      <c r="BO10">
        <v>0</v>
      </c>
      <c r="BP10">
        <v>0</v>
      </c>
      <c r="BQ10">
        <v>4.4519827586206899E-5</v>
      </c>
      <c r="BR10">
        <v>0</v>
      </c>
      <c r="BS10">
        <v>0</v>
      </c>
      <c r="BT10">
        <v>8.4296551724137928E-5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5.15198275862069E-5</v>
      </c>
      <c r="CE10">
        <v>1.9290948275862068E-4</v>
      </c>
      <c r="CF10">
        <v>2.2939655172413793E-4</v>
      </c>
      <c r="CG10">
        <v>2.3698189655172415E-4</v>
      </c>
      <c r="CH10">
        <v>8.2869396551724138E-4</v>
      </c>
      <c r="CI10">
        <v>1.555948275862069E-4</v>
      </c>
      <c r="CJ10">
        <v>1.626680172413793E-3</v>
      </c>
      <c r="CK10">
        <v>7.8517068965517245E-4</v>
      </c>
      <c r="CL10">
        <v>1.7946551724137931E-5</v>
      </c>
      <c r="CM10">
        <v>3.6961206896551724E-5</v>
      </c>
      <c r="CN10">
        <v>3.5549224137931037E-4</v>
      </c>
      <c r="CO10">
        <v>4.1830862068965516E-4</v>
      </c>
      <c r="CP10">
        <v>4.4773275862068965E-4</v>
      </c>
      <c r="CQ10">
        <v>5.3068439655172411E-3</v>
      </c>
      <c r="CR10">
        <v>2.0631206896551724E-4</v>
      </c>
      <c r="CS10">
        <v>3.8037327586206896E-4</v>
      </c>
      <c r="CT10">
        <v>1.1910258620689655E-4</v>
      </c>
      <c r="CU10">
        <v>7.6775517241379305E-4</v>
      </c>
      <c r="CV10">
        <v>2.0852086206896553E-3</v>
      </c>
      <c r="CW10">
        <v>3.7492068965517243E-4</v>
      </c>
      <c r="CX10">
        <v>1.4379362068965517E-3</v>
      </c>
      <c r="CY10">
        <v>7.455172413793104E-5</v>
      </c>
      <c r="CZ10">
        <v>6.2774137931034479E-5</v>
      </c>
      <c r="DA10">
        <v>0</v>
      </c>
      <c r="DB10">
        <v>8.9025862068965511E-5</v>
      </c>
      <c r="DC10">
        <v>1.5454913793103449E-4</v>
      </c>
      <c r="DD10">
        <v>2.4902844827586206E-4</v>
      </c>
      <c r="DE10">
        <v>4.7099655172413795E-4</v>
      </c>
      <c r="DF10">
        <v>2.3807327586206897E-4</v>
      </c>
      <c r="DG10">
        <v>2.9707758620689656E-5</v>
      </c>
      <c r="DH10">
        <v>7.0389913793103445E-4</v>
      </c>
      <c r="DI10">
        <v>5.8866551724137933E-4</v>
      </c>
      <c r="DJ10">
        <v>5.0365431034482761E-4</v>
      </c>
      <c r="DK10">
        <v>5.5206896551724142E-4</v>
      </c>
      <c r="DL10">
        <v>1.923103448275862E-4</v>
      </c>
      <c r="DM10">
        <v>8.8367241379310341E-5</v>
      </c>
      <c r="DN10">
        <v>4.709051724137931E-5</v>
      </c>
      <c r="DO10">
        <v>9.0609051724137931E-4</v>
      </c>
      <c r="DP10">
        <v>6.67751724137931E-4</v>
      </c>
      <c r="DQ10">
        <v>1.3892422413793104E-3</v>
      </c>
      <c r="DR10">
        <v>4.868706896551724E-5</v>
      </c>
      <c r="DS10">
        <v>2.3762413793103449E-4</v>
      </c>
      <c r="DT10">
        <v>2.9497844827586206E-4</v>
      </c>
      <c r="DU10">
        <v>1.4720689655172414E-3</v>
      </c>
      <c r="DV10">
        <v>1.2806034482758621E-4</v>
      </c>
      <c r="DW10">
        <v>2.449112068965517E-4</v>
      </c>
      <c r="DX10">
        <v>6.2496112068965515E-3</v>
      </c>
      <c r="DY10">
        <v>1.6786793103448275E-3</v>
      </c>
      <c r="DZ10">
        <v>4.3357500000000001E-4</v>
      </c>
      <c r="EA10">
        <v>1.4395060344827586E-3</v>
      </c>
      <c r="EB10">
        <v>1.5583465517241379E-3</v>
      </c>
      <c r="EC10">
        <v>8.1826810344827591E-4</v>
      </c>
      <c r="ED10">
        <v>1.9376336206896551E-3</v>
      </c>
      <c r="EE10">
        <v>1.1204310344827586E-4</v>
      </c>
      <c r="EF10">
        <v>1.2929310344827586E-5</v>
      </c>
      <c r="EG10">
        <v>2.1596551724137932E-5</v>
      </c>
      <c r="EH10">
        <v>3.1025000000000002E-5</v>
      </c>
      <c r="EI10">
        <v>2.7068793103448278E-4</v>
      </c>
      <c r="EJ10">
        <v>2.0161982758620689E-4</v>
      </c>
      <c r="EK10">
        <v>2.1652499999999999E-4</v>
      </c>
      <c r="EL10">
        <v>1.0380344827586206E-4</v>
      </c>
      <c r="EM10">
        <v>9.3965517241379314E-6</v>
      </c>
      <c r="EN10">
        <v>4.5267672413793104E-4</v>
      </c>
      <c r="EO10">
        <v>7.7452241379310344E-4</v>
      </c>
      <c r="EP10">
        <v>5.3333017241379314E-4</v>
      </c>
      <c r="EQ10">
        <v>3.9655000000000002E-4</v>
      </c>
      <c r="ER10">
        <v>2.0609051724137931E-4</v>
      </c>
      <c r="ES10">
        <v>1.1748743965517242E-2</v>
      </c>
      <c r="ET10">
        <v>1.8585051724137932E-3</v>
      </c>
      <c r="EU10">
        <v>3.5421008620689655E-3</v>
      </c>
      <c r="EV10">
        <v>1.1962931034482759E-5</v>
      </c>
      <c r="EW10">
        <v>9.1547336206896559E-3</v>
      </c>
      <c r="EX10">
        <v>4.9580705172413794E-2</v>
      </c>
      <c r="EY10">
        <v>1.1751541379310344E-2</v>
      </c>
      <c r="EZ10">
        <v>5.0853482758620693E-3</v>
      </c>
      <c r="FA10">
        <v>5.2866724137931034E-4</v>
      </c>
      <c r="FB10">
        <v>4.7013534482758619E-4</v>
      </c>
      <c r="FC10">
        <v>5.1988793103448276E-5</v>
      </c>
      <c r="FD10">
        <v>6.7684482758620688E-5</v>
      </c>
      <c r="FE10">
        <v>4.8623275862068965E-5</v>
      </c>
      <c r="FF10">
        <v>2.5662758620689655E-4</v>
      </c>
      <c r="FG10">
        <v>4.4656258620689657E-3</v>
      </c>
      <c r="FH10">
        <v>1.9010689655172414E-3</v>
      </c>
      <c r="FI10">
        <v>8.9497413793103447E-5</v>
      </c>
      <c r="FJ10">
        <v>2.2033103448275862E-4</v>
      </c>
      <c r="FK10">
        <v>1.0465870689655172E-3</v>
      </c>
      <c r="FL10">
        <v>1.5334568965517242E-4</v>
      </c>
      <c r="FM10">
        <v>2.5571810344827587E-4</v>
      </c>
      <c r="FN10">
        <v>1.4473474137931034E-3</v>
      </c>
      <c r="FO10">
        <v>3.5908793103448276E-4</v>
      </c>
      <c r="FP10">
        <v>3.5412068965517242E-5</v>
      </c>
      <c r="FQ10">
        <v>5.7688793103448273E-5</v>
      </c>
      <c r="FR10">
        <v>4.3982758620689657E-5</v>
      </c>
      <c r="FS10">
        <v>2.630603448275862E-5</v>
      </c>
      <c r="FT10">
        <v>9.6670689655172415E-5</v>
      </c>
      <c r="FU10">
        <v>1.4868103448275862E-4</v>
      </c>
      <c r="FV10">
        <v>5.1336206896551721E-5</v>
      </c>
      <c r="FW10">
        <v>1.6159482758620689E-5</v>
      </c>
      <c r="FX10">
        <v>0</v>
      </c>
      <c r="FY10">
        <v>0</v>
      </c>
      <c r="FZ10">
        <v>0</v>
      </c>
      <c r="GA10">
        <v>1.8569568965517242E-4</v>
      </c>
      <c r="GB10">
        <v>0</v>
      </c>
      <c r="GC10">
        <v>0</v>
      </c>
      <c r="GD10">
        <v>2.2719396551724137E-4</v>
      </c>
      <c r="GE10">
        <v>4.7200000000000002E-5</v>
      </c>
      <c r="GF10">
        <v>0</v>
      </c>
      <c r="GG10">
        <v>0</v>
      </c>
      <c r="GH10">
        <v>3.391198275862069E-4</v>
      </c>
      <c r="GI10">
        <v>0</v>
      </c>
      <c r="GJ10">
        <v>0</v>
      </c>
      <c r="GK10">
        <v>0</v>
      </c>
      <c r="GL10">
        <v>2.9186120689655173E-4</v>
      </c>
      <c r="GM10">
        <v>0</v>
      </c>
      <c r="GN10">
        <v>3.0819396551724136E-4</v>
      </c>
      <c r="GO10">
        <v>1.7311465517241378E-4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5.7078965517241376E-4</v>
      </c>
      <c r="GW10">
        <v>1.2812749137931035E-2</v>
      </c>
      <c r="GX10">
        <v>6.2861972413793099E-2</v>
      </c>
      <c r="GY10">
        <v>1.5736810344827587E-4</v>
      </c>
      <c r="GZ10">
        <v>6.851198275862069E-4</v>
      </c>
      <c r="HA10">
        <v>3.1102439655172412E-3</v>
      </c>
      <c r="HB10">
        <v>8.1214310344827586E-4</v>
      </c>
      <c r="HC10">
        <v>2.1611758620689654E-2</v>
      </c>
      <c r="HD10">
        <v>3.2067937931034483E-2</v>
      </c>
      <c r="HE10">
        <v>8.2956672413793103E-3</v>
      </c>
      <c r="HF10">
        <v>0.11149717413793103</v>
      </c>
      <c r="HG10">
        <v>2.1692837931034482E-2</v>
      </c>
      <c r="HH10">
        <v>1.5422974137931035E-3</v>
      </c>
      <c r="HI10">
        <v>0.44076640603448275</v>
      </c>
      <c r="HJ10">
        <v>0.13506235775862069</v>
      </c>
      <c r="HK10">
        <v>0.73827284310344832</v>
      </c>
      <c r="HL10">
        <v>3.6144637931034484E-3</v>
      </c>
      <c r="HM10">
        <v>1.5314742784482758</v>
      </c>
      <c r="HN10">
        <v>1.935143975862069</v>
      </c>
      <c r="HO10">
        <v>1.412285775862069E-2</v>
      </c>
      <c r="HP10">
        <v>0.81189328362068969</v>
      </c>
      <c r="HQ10">
        <v>5.3765560344827587E-2</v>
      </c>
      <c r="HR10">
        <v>3.005155948275862E-2</v>
      </c>
      <c r="HS10">
        <v>1.1706739655172414E-2</v>
      </c>
      <c r="HT10">
        <v>1.5325383620689656E-2</v>
      </c>
      <c r="HU10">
        <v>5.7245999999999998E-3</v>
      </c>
      <c r="HV10">
        <v>4.9474999999999996E-3</v>
      </c>
      <c r="HW10">
        <v>2.9612870689655173E-3</v>
      </c>
      <c r="HX10">
        <v>2.2172672413793104E-4</v>
      </c>
      <c r="HY10">
        <v>1.3798706896551725E-4</v>
      </c>
      <c r="HZ10">
        <v>3.1071241379310344E-3</v>
      </c>
      <c r="IA10">
        <v>1.1003362068965517E-4</v>
      </c>
      <c r="IB10">
        <v>7.3478448275862072E-5</v>
      </c>
      <c r="IC10">
        <v>4.5095775862068964E-4</v>
      </c>
      <c r="ID10">
        <v>1.8164051724137932E-3</v>
      </c>
      <c r="IE10">
        <v>1.2897079310344827E-2</v>
      </c>
      <c r="IF10">
        <v>3.8169560344827585E-3</v>
      </c>
      <c r="IG10">
        <v>3.4415525862068965E-3</v>
      </c>
      <c r="IH10">
        <v>7.8165853448275868E-2</v>
      </c>
      <c r="II10">
        <v>1.7663147413793105E-2</v>
      </c>
      <c r="IJ10">
        <v>8.5795899999999994E-2</v>
      </c>
      <c r="IK10">
        <v>2.644763879310345E-2</v>
      </c>
      <c r="IL10">
        <v>1.6967353448275862E-3</v>
      </c>
      <c r="IM10">
        <v>1.5237094827586207E-3</v>
      </c>
      <c r="IN10">
        <v>1.1233879310344828E-3</v>
      </c>
      <c r="IO10">
        <v>6.0273103448275857E-4</v>
      </c>
      <c r="IP10">
        <v>2.4348103448275862E-4</v>
      </c>
      <c r="IQ10">
        <v>4.3224310344827584E-4</v>
      </c>
      <c r="IR10">
        <v>6.8059310344827583E-4</v>
      </c>
      <c r="IS10">
        <v>5.4009448275862066E-3</v>
      </c>
      <c r="IT10">
        <v>8.9217534482758619E-3</v>
      </c>
      <c r="IU10">
        <v>5.7942224137931039E-3</v>
      </c>
      <c r="IV10">
        <v>2.0115409482758622E-2</v>
      </c>
      <c r="IW10">
        <v>2.218166379310345E-3</v>
      </c>
      <c r="IX10">
        <v>3.6588741379310345E-3</v>
      </c>
      <c r="IY10">
        <v>0.10466095</v>
      </c>
      <c r="IZ10">
        <v>1.274669827586207E-3</v>
      </c>
      <c r="JA10">
        <v>1.3101082758620689E-2</v>
      </c>
      <c r="JB10">
        <v>0.12169491551724138</v>
      </c>
      <c r="JC10">
        <v>8.3371206896551732E-3</v>
      </c>
      <c r="JD10">
        <v>6.5299525862068967E-3</v>
      </c>
      <c r="JE10">
        <v>4.5745753448275861E-2</v>
      </c>
      <c r="JF10">
        <v>0.28439169482758619</v>
      </c>
      <c r="JG10">
        <v>0.38856120086206897</v>
      </c>
      <c r="JH10">
        <v>8.088164655172413E-3</v>
      </c>
      <c r="JI10">
        <v>1.827876724137931E-3</v>
      </c>
      <c r="JJ10">
        <v>1.3454078448275862E-2</v>
      </c>
      <c r="JK10">
        <v>1.5526304310344827E-2</v>
      </c>
      <c r="JL10">
        <v>1.483341724137931E-2</v>
      </c>
      <c r="JM10">
        <v>1.9307597413793103E-2</v>
      </c>
      <c r="JN10">
        <v>1.0032182758620689E-2</v>
      </c>
      <c r="JO10">
        <v>9.6722246551724136E-2</v>
      </c>
    </row>
    <row r="11" spans="1:275" x14ac:dyDescent="0.3">
      <c r="A11" t="s">
        <v>1681</v>
      </c>
      <c r="B11" t="s">
        <v>1341</v>
      </c>
      <c r="D11">
        <v>6.9822330097087383E-5</v>
      </c>
      <c r="E11">
        <v>2.5505436893203884E-4</v>
      </c>
      <c r="F11">
        <v>0</v>
      </c>
      <c r="G11">
        <v>7.9953592233009704E-4</v>
      </c>
      <c r="H11">
        <v>9.0022330097087378E-4</v>
      </c>
      <c r="I11">
        <v>0</v>
      </c>
      <c r="J11">
        <v>0</v>
      </c>
      <c r="K11">
        <v>9.4516990291262134E-4</v>
      </c>
      <c r="L11">
        <v>1.4481941747572816E-3</v>
      </c>
      <c r="M11">
        <v>2.2660990291262137E-3</v>
      </c>
      <c r="N11">
        <v>4.8802233009708737E-4</v>
      </c>
      <c r="O11">
        <v>7.5390864077669907E-3</v>
      </c>
      <c r="P11">
        <v>0</v>
      </c>
      <c r="Q11">
        <v>0</v>
      </c>
      <c r="R11">
        <v>0</v>
      </c>
      <c r="S11">
        <v>0</v>
      </c>
      <c r="T11">
        <v>0</v>
      </c>
      <c r="U11">
        <v>3.0247825242718449E-3</v>
      </c>
      <c r="V11">
        <v>0</v>
      </c>
      <c r="W11">
        <v>0</v>
      </c>
      <c r="X11">
        <v>1.2487864077669904E-4</v>
      </c>
      <c r="Y11">
        <v>8.3931359223300965E-4</v>
      </c>
      <c r="Z11">
        <v>0</v>
      </c>
      <c r="AA11">
        <v>0</v>
      </c>
      <c r="AB11">
        <v>0</v>
      </c>
      <c r="AC11">
        <v>3.968883495145631E-4</v>
      </c>
      <c r="AD11">
        <v>0</v>
      </c>
      <c r="AE11">
        <v>1.5430291262135922E-4</v>
      </c>
      <c r="AF11">
        <v>0</v>
      </c>
      <c r="AG11">
        <v>0</v>
      </c>
      <c r="AH11">
        <v>2.1256262135922331E-3</v>
      </c>
      <c r="AI11">
        <v>0</v>
      </c>
      <c r="AJ11">
        <v>0</v>
      </c>
      <c r="AK11">
        <v>0</v>
      </c>
      <c r="AL11">
        <v>0</v>
      </c>
      <c r="AM11">
        <v>4.2326087378640777E-3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1.7458407766990291E-3</v>
      </c>
      <c r="AV11">
        <v>1.2664446601941748E-3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4.3876407766990291E-4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6.771174757281553E-4</v>
      </c>
      <c r="BM11">
        <v>0</v>
      </c>
      <c r="BN11">
        <v>0</v>
      </c>
      <c r="BO11">
        <v>0</v>
      </c>
      <c r="BP11">
        <v>0</v>
      </c>
      <c r="BQ11">
        <v>2.6503883495145631E-5</v>
      </c>
      <c r="BR11">
        <v>0</v>
      </c>
      <c r="BS11">
        <v>0</v>
      </c>
      <c r="BT11">
        <v>1.1777669902912621E-4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2.7266019417475728E-5</v>
      </c>
      <c r="CE11">
        <v>2.1241553398058252E-4</v>
      </c>
      <c r="CF11">
        <v>2.8985048543689318E-4</v>
      </c>
      <c r="CG11">
        <v>1.5450970873786407E-4</v>
      </c>
      <c r="CH11">
        <v>3.9161747572815536E-4</v>
      </c>
      <c r="CI11">
        <v>1.1852815533980583E-4</v>
      </c>
      <c r="CJ11">
        <v>6.7773786407766985E-4</v>
      </c>
      <c r="CK11">
        <v>5.1906601941747576E-4</v>
      </c>
      <c r="CL11">
        <v>0</v>
      </c>
      <c r="CM11">
        <v>1.4160679611650485E-4</v>
      </c>
      <c r="CN11">
        <v>3.0175825242718447E-4</v>
      </c>
      <c r="CO11">
        <v>6.0371844660194178E-4</v>
      </c>
      <c r="CP11">
        <v>3.2880970873786408E-4</v>
      </c>
      <c r="CQ11">
        <v>6.1705669902912619E-3</v>
      </c>
      <c r="CR11">
        <v>6.0595728155339807E-4</v>
      </c>
      <c r="CS11">
        <v>3.1573495145631068E-4</v>
      </c>
      <c r="CT11">
        <v>9.4594174757281558E-5</v>
      </c>
      <c r="CU11">
        <v>1.2020582524271844E-3</v>
      </c>
      <c r="CV11">
        <v>3.169785436893204E-3</v>
      </c>
      <c r="CW11">
        <v>5.724728155339806E-4</v>
      </c>
      <c r="CX11">
        <v>1.6790009708737865E-3</v>
      </c>
      <c r="CY11">
        <v>6.4900000000000005E-5</v>
      </c>
      <c r="CZ11">
        <v>1.6771262135922331E-4</v>
      </c>
      <c r="DA11">
        <v>6.0537864077669903E-5</v>
      </c>
      <c r="DB11">
        <v>2.7764271844660194E-4</v>
      </c>
      <c r="DC11">
        <v>1.7529708737864077E-4</v>
      </c>
      <c r="DD11">
        <v>2.5956699029126216E-4</v>
      </c>
      <c r="DE11">
        <v>3.8465825242718448E-4</v>
      </c>
      <c r="DF11">
        <v>2.2818155339805824E-4</v>
      </c>
      <c r="DG11">
        <v>6.8187378640776694E-5</v>
      </c>
      <c r="DH11">
        <v>5.1585922330097084E-4</v>
      </c>
      <c r="DI11">
        <v>4.85152427184466E-4</v>
      </c>
      <c r="DJ11">
        <v>5.9880582524271845E-4</v>
      </c>
      <c r="DK11">
        <v>7.3492427184466014E-4</v>
      </c>
      <c r="DL11">
        <v>1.3267864077669904E-4</v>
      </c>
      <c r="DM11">
        <v>6.9075728155339801E-5</v>
      </c>
      <c r="DN11">
        <v>2.8359223300970875E-5</v>
      </c>
      <c r="DO11">
        <v>9.8594271844660198E-4</v>
      </c>
      <c r="DP11">
        <v>1.0167436893203884E-3</v>
      </c>
      <c r="DQ11">
        <v>1.581821359223301E-3</v>
      </c>
      <c r="DR11">
        <v>1.1981553398058252E-4</v>
      </c>
      <c r="DS11">
        <v>3.9549029126213591E-4</v>
      </c>
      <c r="DT11">
        <v>1.8079320388349516E-4</v>
      </c>
      <c r="DU11">
        <v>1.318657281553398E-3</v>
      </c>
      <c r="DV11">
        <v>8.8429126213592234E-5</v>
      </c>
      <c r="DW11">
        <v>2.2172233009708738E-4</v>
      </c>
      <c r="DX11">
        <v>5.5110873786407763E-3</v>
      </c>
      <c r="DY11">
        <v>1.5143009708737864E-3</v>
      </c>
      <c r="DZ11">
        <v>5.2484174757281557E-4</v>
      </c>
      <c r="EA11">
        <v>1.4804970873786407E-3</v>
      </c>
      <c r="EB11">
        <v>1.6216077669902913E-3</v>
      </c>
      <c r="EC11">
        <v>3.8335533980582523E-4</v>
      </c>
      <c r="ED11">
        <v>1.8458213592233009E-3</v>
      </c>
      <c r="EE11">
        <v>1.6982038834951457E-4</v>
      </c>
      <c r="EF11">
        <v>2.7790291262135924E-5</v>
      </c>
      <c r="EG11">
        <v>3.8558252427184467E-5</v>
      </c>
      <c r="EH11">
        <v>3.6691262135922328E-5</v>
      </c>
      <c r="EI11">
        <v>3.444223300970874E-4</v>
      </c>
      <c r="EJ11">
        <v>1.1596019417475728E-4</v>
      </c>
      <c r="EK11">
        <v>2.6209902912621361E-4</v>
      </c>
      <c r="EL11">
        <v>1.9390679611650484E-4</v>
      </c>
      <c r="EM11">
        <v>4.1407766990291266E-6</v>
      </c>
      <c r="EN11">
        <v>5.792660194174757E-4</v>
      </c>
      <c r="EO11">
        <v>1.1032689320388349E-3</v>
      </c>
      <c r="EP11">
        <v>1.0405165048543688E-3</v>
      </c>
      <c r="EQ11">
        <v>5.627572815533981E-4</v>
      </c>
      <c r="ER11">
        <v>2.3638252427184465E-4</v>
      </c>
      <c r="ES11">
        <v>1.3590338834951456E-2</v>
      </c>
      <c r="ET11">
        <v>2.0552310679611652E-3</v>
      </c>
      <c r="EU11">
        <v>4.2705592233009708E-3</v>
      </c>
      <c r="EV11">
        <v>0</v>
      </c>
      <c r="EW11">
        <v>1.0696188349514564E-2</v>
      </c>
      <c r="EX11">
        <v>5.0823522330097085E-2</v>
      </c>
      <c r="EY11">
        <v>1.2891929126213592E-2</v>
      </c>
      <c r="EZ11">
        <v>5.8884291262135922E-3</v>
      </c>
      <c r="FA11">
        <v>7.9911165048543692E-4</v>
      </c>
      <c r="FB11">
        <v>8.4906504854368934E-4</v>
      </c>
      <c r="FC11">
        <v>5.8966019417475729E-5</v>
      </c>
      <c r="FD11">
        <v>1.0208737864077671E-4</v>
      </c>
      <c r="FE11">
        <v>7.2441747572815534E-5</v>
      </c>
      <c r="FF11">
        <v>1.5875048543689319E-4</v>
      </c>
      <c r="FG11">
        <v>4.2600679611650488E-3</v>
      </c>
      <c r="FH11">
        <v>2.2046203883495145E-3</v>
      </c>
      <c r="FI11">
        <v>1.0005728155339806E-4</v>
      </c>
      <c r="FJ11">
        <v>1.4298737864077671E-4</v>
      </c>
      <c r="FK11">
        <v>1.2396708737864078E-3</v>
      </c>
      <c r="FL11">
        <v>9.8833009708737863E-5</v>
      </c>
      <c r="FM11">
        <v>3.2437669902912622E-4</v>
      </c>
      <c r="FN11">
        <v>1.6891466019417476E-3</v>
      </c>
      <c r="FO11">
        <v>4.2840388349514564E-4</v>
      </c>
      <c r="FP11">
        <v>4.791359223300971E-5</v>
      </c>
      <c r="FQ11">
        <v>3.3611650485436891E-5</v>
      </c>
      <c r="FR11">
        <v>5.0310679611650482E-5</v>
      </c>
      <c r="FS11">
        <v>6.8675728155339805E-5</v>
      </c>
      <c r="FT11">
        <v>5.3966019417475729E-5</v>
      </c>
      <c r="FU11">
        <v>1.0047961165048544E-4</v>
      </c>
      <c r="FV11">
        <v>1.0332815533980582E-4</v>
      </c>
      <c r="FW11">
        <v>2.8663106796116506E-5</v>
      </c>
      <c r="FX11">
        <v>0</v>
      </c>
      <c r="FY11">
        <v>0</v>
      </c>
      <c r="FZ11">
        <v>0</v>
      </c>
      <c r="GA11">
        <v>2.050233009708738E-4</v>
      </c>
      <c r="GB11">
        <v>0</v>
      </c>
      <c r="GC11">
        <v>0</v>
      </c>
      <c r="GD11">
        <v>1.9372912621359225E-4</v>
      </c>
      <c r="GE11">
        <v>3.5063106796116505E-5</v>
      </c>
      <c r="GF11">
        <v>1.5380582524271846E-5</v>
      </c>
      <c r="GG11">
        <v>0</v>
      </c>
      <c r="GH11">
        <v>2.4202815533980583E-4</v>
      </c>
      <c r="GI11">
        <v>0</v>
      </c>
      <c r="GJ11">
        <v>0</v>
      </c>
      <c r="GK11">
        <v>0</v>
      </c>
      <c r="GL11">
        <v>2.7287184466019416E-4</v>
      </c>
      <c r="GM11">
        <v>0</v>
      </c>
      <c r="GN11">
        <v>1.8350582524271844E-4</v>
      </c>
      <c r="GO11">
        <v>1.3913398058252428E-4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5.2709902912621354E-4</v>
      </c>
      <c r="GW11">
        <v>1.3485814563106796E-2</v>
      </c>
      <c r="GX11">
        <v>6.1187801941747576E-2</v>
      </c>
      <c r="GY11">
        <v>1.5702718446601943E-4</v>
      </c>
      <c r="GZ11">
        <v>7.9124757281553396E-4</v>
      </c>
      <c r="HA11">
        <v>3.864373786407767E-3</v>
      </c>
      <c r="HB11">
        <v>9.8139126213592242E-4</v>
      </c>
      <c r="HC11">
        <v>2.4224894174757282E-2</v>
      </c>
      <c r="HD11">
        <v>3.2893544660194174E-2</v>
      </c>
      <c r="HE11">
        <v>1.0486936893203883E-2</v>
      </c>
      <c r="HF11">
        <v>0.11659276796116505</v>
      </c>
      <c r="HG11">
        <v>2.2042048543689321E-2</v>
      </c>
      <c r="HH11">
        <v>1.4880203883495145E-3</v>
      </c>
      <c r="HI11">
        <v>0.46734577572815533</v>
      </c>
      <c r="HJ11">
        <v>0.13442821844660194</v>
      </c>
      <c r="HK11">
        <v>0.74088325242718445</v>
      </c>
      <c r="HL11">
        <v>4.8628533980582525E-3</v>
      </c>
      <c r="HM11">
        <v>1.5269363320388349</v>
      </c>
      <c r="HN11">
        <v>1.7980738233009708</v>
      </c>
      <c r="HO11">
        <v>1.7517779611650484E-2</v>
      </c>
      <c r="HP11">
        <v>0.79095597864077671</v>
      </c>
      <c r="HQ11">
        <v>4.8105932038834953E-2</v>
      </c>
      <c r="HR11">
        <v>2.5371416504854367E-2</v>
      </c>
      <c r="HS11">
        <v>1.3051411650485437E-2</v>
      </c>
      <c r="HT11">
        <v>1.721604854368932E-2</v>
      </c>
      <c r="HU11">
        <v>6.0198038834951458E-3</v>
      </c>
      <c r="HV11">
        <v>3.9464427184466022E-3</v>
      </c>
      <c r="HW11">
        <v>3.6987941747572816E-3</v>
      </c>
      <c r="HX11">
        <v>1.668106796116505E-4</v>
      </c>
      <c r="HY11">
        <v>9.2719417475728159E-5</v>
      </c>
      <c r="HZ11">
        <v>2.5378213592233008E-3</v>
      </c>
      <c r="IA11">
        <v>3.1463106796116506E-5</v>
      </c>
      <c r="IB11">
        <v>3.8109708737864075E-5</v>
      </c>
      <c r="IC11">
        <v>7.1186407766990294E-4</v>
      </c>
      <c r="ID11">
        <v>1.8249621359223301E-3</v>
      </c>
      <c r="IE11">
        <v>1.3413957281553398E-2</v>
      </c>
      <c r="IF11">
        <v>4.5688533980582525E-3</v>
      </c>
      <c r="IG11">
        <v>3.3168543689320387E-3</v>
      </c>
      <c r="IH11">
        <v>8.9066306796116504E-2</v>
      </c>
      <c r="II11">
        <v>1.6718923300970873E-2</v>
      </c>
      <c r="IJ11">
        <v>8.9338105825242722E-2</v>
      </c>
      <c r="IK11">
        <v>2.7170176699029127E-2</v>
      </c>
      <c r="IL11">
        <v>1.6083067961165049E-3</v>
      </c>
      <c r="IM11">
        <v>1.2903446601941748E-3</v>
      </c>
      <c r="IN11">
        <v>1.1118582524271845E-3</v>
      </c>
      <c r="IO11">
        <v>4.0311262135922331E-4</v>
      </c>
      <c r="IP11">
        <v>1.4953009708737865E-4</v>
      </c>
      <c r="IQ11">
        <v>1.5985922330097088E-4</v>
      </c>
      <c r="IR11">
        <v>8.2582524271844655E-4</v>
      </c>
      <c r="IS11">
        <v>6.3035466019417475E-3</v>
      </c>
      <c r="IT11">
        <v>9.9311077669902905E-3</v>
      </c>
      <c r="IU11">
        <v>6.0860912621359224E-3</v>
      </c>
      <c r="IV11">
        <v>2.381345145631068E-2</v>
      </c>
      <c r="IW11">
        <v>3.2503854368932041E-3</v>
      </c>
      <c r="IX11">
        <v>3.6224446601941748E-3</v>
      </c>
      <c r="IY11">
        <v>0.11544508155339805</v>
      </c>
      <c r="IZ11">
        <v>1.4312320388349515E-3</v>
      </c>
      <c r="JA11">
        <v>1.4690631067961165E-2</v>
      </c>
      <c r="JB11">
        <v>0.12744076990291262</v>
      </c>
      <c r="JC11">
        <v>8.2856592233009705E-3</v>
      </c>
      <c r="JD11">
        <v>7.5137194174757279E-3</v>
      </c>
      <c r="JE11">
        <v>4.6592039805825242E-2</v>
      </c>
      <c r="JF11">
        <v>0.28516485242718448</v>
      </c>
      <c r="JG11">
        <v>0.35313460194174756</v>
      </c>
      <c r="JH11">
        <v>8.9436669902912616E-3</v>
      </c>
      <c r="JI11">
        <v>1.7639135922330098E-3</v>
      </c>
      <c r="JJ11">
        <v>1.2964533009708738E-2</v>
      </c>
      <c r="JK11">
        <v>1.6630704854368933E-2</v>
      </c>
      <c r="JL11">
        <v>1.5516232038834952E-2</v>
      </c>
      <c r="JM11">
        <v>1.4077928155339805E-2</v>
      </c>
      <c r="JN11">
        <v>1.1126036893203883E-2</v>
      </c>
      <c r="JO11">
        <v>0.10287296990291263</v>
      </c>
    </row>
    <row r="12" spans="1:275" x14ac:dyDescent="0.3">
      <c r="A12" t="s">
        <v>1682</v>
      </c>
      <c r="B12" t="s">
        <v>1342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1.1403703703703704E-5</v>
      </c>
      <c r="T12">
        <v>0</v>
      </c>
      <c r="U12">
        <v>0</v>
      </c>
      <c r="V12">
        <v>1.2275925925925925E-5</v>
      </c>
      <c r="W12">
        <v>0</v>
      </c>
      <c r="X12">
        <v>0</v>
      </c>
      <c r="Y12">
        <v>0</v>
      </c>
      <c r="Z12">
        <v>0</v>
      </c>
      <c r="AA12">
        <v>1.4098148148148149E-5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1.0345370370370371E-4</v>
      </c>
      <c r="CE12">
        <v>5.0651388888888892E-4</v>
      </c>
      <c r="CF12">
        <v>5.0651388888888892E-4</v>
      </c>
      <c r="CG12">
        <v>3.3531759259259258E-4</v>
      </c>
      <c r="CH12">
        <v>9.233555555555556E-4</v>
      </c>
      <c r="CI12">
        <v>6.0839814814814814E-5</v>
      </c>
      <c r="CJ12">
        <v>1.8752083333333333E-3</v>
      </c>
      <c r="CK12">
        <v>4.1744444444444446E-4</v>
      </c>
      <c r="CL12">
        <v>7.7379629629629625E-6</v>
      </c>
      <c r="CM12">
        <v>6.3513888888888886E-5</v>
      </c>
      <c r="CN12">
        <v>2.7665092592592591E-4</v>
      </c>
      <c r="CO12">
        <v>4.4187222222222223E-4</v>
      </c>
      <c r="CP12">
        <v>5.6226666666666671E-4</v>
      </c>
      <c r="CQ12">
        <v>5.7741120370370371E-3</v>
      </c>
      <c r="CR12">
        <v>2.6337870370370369E-4</v>
      </c>
      <c r="CS12">
        <v>3.938990740740741E-4</v>
      </c>
      <c r="CT12">
        <v>7.7034259259259265E-5</v>
      </c>
      <c r="CU12">
        <v>5.9819259259259261E-4</v>
      </c>
      <c r="CV12">
        <v>2.3870046296296295E-3</v>
      </c>
      <c r="CW12">
        <v>6.850564814814815E-4</v>
      </c>
      <c r="CX12">
        <v>1.4796500000000001E-3</v>
      </c>
      <c r="CY12">
        <v>3.4701851851851853E-5</v>
      </c>
      <c r="CZ12">
        <v>1.8982314814814814E-4</v>
      </c>
      <c r="DA12">
        <v>5.8861111111111114E-5</v>
      </c>
      <c r="DB12">
        <v>1.9967592592592593E-4</v>
      </c>
      <c r="DC12">
        <v>1.225925925925926E-4</v>
      </c>
      <c r="DD12">
        <v>2.4695185185185184E-4</v>
      </c>
      <c r="DE12">
        <v>4.6185277777777779E-4</v>
      </c>
      <c r="DF12">
        <v>2.2688981481481482E-4</v>
      </c>
      <c r="DG12">
        <v>4.7714814814814813E-5</v>
      </c>
      <c r="DH12">
        <v>5.5260740740740739E-4</v>
      </c>
      <c r="DI12">
        <v>4.7017685185185185E-4</v>
      </c>
      <c r="DJ12">
        <v>5.2446851851851853E-4</v>
      </c>
      <c r="DK12">
        <v>8.258601851851852E-4</v>
      </c>
      <c r="DL12">
        <v>1.5947499999999999E-4</v>
      </c>
      <c r="DM12">
        <v>3.5699074074074075E-5</v>
      </c>
      <c r="DN12">
        <v>1.8328703703703705E-5</v>
      </c>
      <c r="DO12">
        <v>7.613166666666667E-4</v>
      </c>
      <c r="DP12">
        <v>1.1641712962962964E-3</v>
      </c>
      <c r="DQ12">
        <v>1.3487027777777777E-3</v>
      </c>
      <c r="DR12">
        <v>1.9025925925925927E-4</v>
      </c>
      <c r="DS12">
        <v>2.9267777777777776E-4</v>
      </c>
      <c r="DT12">
        <v>3.0797777777777775E-4</v>
      </c>
      <c r="DU12">
        <v>1.0236620370370371E-3</v>
      </c>
      <c r="DV12">
        <v>1.7305277777777777E-4</v>
      </c>
      <c r="DW12">
        <v>2.399E-4</v>
      </c>
      <c r="DX12">
        <v>5.8963916666666663E-3</v>
      </c>
      <c r="DY12">
        <v>2.0995101851851851E-3</v>
      </c>
      <c r="DZ12">
        <v>7.9166203703703701E-4</v>
      </c>
      <c r="EA12">
        <v>1.3460916666666667E-3</v>
      </c>
      <c r="EB12">
        <v>1.0966842592592594E-3</v>
      </c>
      <c r="EC12">
        <v>1.3249351851851851E-4</v>
      </c>
      <c r="ED12">
        <v>2.4378064814814817E-3</v>
      </c>
      <c r="EE12">
        <v>1.5746388888888889E-4</v>
      </c>
      <c r="EF12">
        <v>6.264907407407408E-5</v>
      </c>
      <c r="EG12">
        <v>7.2629629629629628E-6</v>
      </c>
      <c r="EH12">
        <v>1.632685185185185E-5</v>
      </c>
      <c r="EI12">
        <v>2.0918425925925925E-4</v>
      </c>
      <c r="EJ12">
        <v>1.0221851851851852E-4</v>
      </c>
      <c r="EK12">
        <v>1.9686944444444445E-4</v>
      </c>
      <c r="EL12">
        <v>1.6406203703703704E-4</v>
      </c>
      <c r="EM12">
        <v>0</v>
      </c>
      <c r="EN12">
        <v>4.3443425925925928E-4</v>
      </c>
      <c r="EO12">
        <v>1.7142490740740741E-3</v>
      </c>
      <c r="EP12">
        <v>9.736388888888889E-4</v>
      </c>
      <c r="EQ12">
        <v>7.1259444444444445E-4</v>
      </c>
      <c r="ER12">
        <v>4.554675925925926E-4</v>
      </c>
      <c r="ES12">
        <v>1.9275321296296295E-2</v>
      </c>
      <c r="ET12">
        <v>2.5307990740740739E-3</v>
      </c>
      <c r="EU12">
        <v>4.9665092592592591E-3</v>
      </c>
      <c r="EV12">
        <v>4.3953703703703704E-6</v>
      </c>
      <c r="EW12">
        <v>1.008099537037037E-2</v>
      </c>
      <c r="EX12">
        <v>5.6755182407407408E-2</v>
      </c>
      <c r="EY12">
        <v>1.4372962962962962E-2</v>
      </c>
      <c r="EZ12">
        <v>4.7514166666666668E-3</v>
      </c>
      <c r="FA12">
        <v>7.4716759259259259E-4</v>
      </c>
      <c r="FB12">
        <v>6.0114537037037042E-4</v>
      </c>
      <c r="FC12">
        <v>3.1193518518518518E-5</v>
      </c>
      <c r="FD12">
        <v>4.4036111111111112E-5</v>
      </c>
      <c r="FE12">
        <v>5.8396296296296297E-5</v>
      </c>
      <c r="FF12">
        <v>2.8839074074074074E-4</v>
      </c>
      <c r="FG12">
        <v>4.303412037037037E-3</v>
      </c>
      <c r="FH12">
        <v>2.2187685185185184E-3</v>
      </c>
      <c r="FI12">
        <v>1.1629351851851852E-4</v>
      </c>
      <c r="FJ12">
        <v>3.6620000000000001E-4</v>
      </c>
      <c r="FK12">
        <v>1.0020472222222222E-3</v>
      </c>
      <c r="FL12">
        <v>5.8093518518518521E-5</v>
      </c>
      <c r="FM12">
        <v>2.3276296296296297E-4</v>
      </c>
      <c r="FN12">
        <v>1.6523814814814815E-3</v>
      </c>
      <c r="FO12">
        <v>4.2699259259259257E-4</v>
      </c>
      <c r="FP12">
        <v>1.7771296296296295E-5</v>
      </c>
      <c r="FQ12">
        <v>3.4713888888888891E-5</v>
      </c>
      <c r="FR12">
        <v>6.6624074074074068E-5</v>
      </c>
      <c r="FS12">
        <v>2.3873148148148148E-5</v>
      </c>
      <c r="FT12">
        <v>6.4648148148148149E-5</v>
      </c>
      <c r="FU12">
        <v>9.9957407407407403E-5</v>
      </c>
      <c r="FV12">
        <v>4.8053703703703702E-5</v>
      </c>
      <c r="FW12">
        <v>3.8942592592592592E-5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4.5599722222222221E-4</v>
      </c>
      <c r="GW12">
        <v>1.3621057407407407E-2</v>
      </c>
      <c r="GX12">
        <v>5.2211088888888889E-2</v>
      </c>
      <c r="GY12">
        <v>2.7088888888888889E-5</v>
      </c>
      <c r="GZ12">
        <v>4.6725E-4</v>
      </c>
      <c r="HA12">
        <v>5.244514814814815E-3</v>
      </c>
      <c r="HB12">
        <v>1.0938981481481481E-3</v>
      </c>
      <c r="HC12">
        <v>3.3808402777777781E-2</v>
      </c>
      <c r="HD12">
        <v>3.9225549074074072E-2</v>
      </c>
      <c r="HE12">
        <v>1.3819069444444445E-2</v>
      </c>
      <c r="HF12">
        <v>0.14894535740740741</v>
      </c>
      <c r="HG12">
        <v>2.4373620370370372E-2</v>
      </c>
      <c r="HH12">
        <v>1.7025796296296295E-3</v>
      </c>
      <c r="HI12">
        <v>0.57125372500000005</v>
      </c>
      <c r="HJ12">
        <v>0.1377717675925926</v>
      </c>
      <c r="HK12">
        <v>0.76005175833333338</v>
      </c>
      <c r="HL12">
        <v>6.0718462962962962E-3</v>
      </c>
      <c r="HM12">
        <v>1.5309767064814814</v>
      </c>
      <c r="HN12">
        <v>1.6116752324074075</v>
      </c>
      <c r="HO12">
        <v>1.6134391666666668E-2</v>
      </c>
      <c r="HP12">
        <v>0.65205607592592596</v>
      </c>
      <c r="HQ12">
        <v>4.2287080555555558E-2</v>
      </c>
      <c r="HR12">
        <v>2.1384986111111112E-2</v>
      </c>
      <c r="HS12">
        <v>1.1800102777777778E-2</v>
      </c>
      <c r="HT12">
        <v>1.411139537037037E-2</v>
      </c>
      <c r="HU12">
        <v>4.9853907407407406E-3</v>
      </c>
      <c r="HV12">
        <v>3.2907759259259259E-3</v>
      </c>
      <c r="HW12">
        <v>3.7236083333333334E-3</v>
      </c>
      <c r="HX12">
        <v>8.0932407407407401E-5</v>
      </c>
      <c r="HY12">
        <v>4.6655555555555559E-5</v>
      </c>
      <c r="HZ12">
        <v>1.6320296296296296E-3</v>
      </c>
      <c r="IA12">
        <v>4.4573148148148149E-5</v>
      </c>
      <c r="IB12">
        <v>1.3546296296296296E-5</v>
      </c>
      <c r="IC12">
        <v>9.6085370370370372E-4</v>
      </c>
      <c r="ID12">
        <v>1.9389055555555557E-3</v>
      </c>
      <c r="IE12">
        <v>1.42912E-2</v>
      </c>
      <c r="IF12">
        <v>4.9770407407407407E-3</v>
      </c>
      <c r="IG12">
        <v>2.7104379629629628E-3</v>
      </c>
      <c r="IH12">
        <v>8.2727473148148142E-2</v>
      </c>
      <c r="II12">
        <v>1.5855289814814814E-2</v>
      </c>
      <c r="IJ12">
        <v>7.5186149074074074E-2</v>
      </c>
      <c r="IK12">
        <v>2.6978486111111113E-2</v>
      </c>
      <c r="IL12">
        <v>1.680612037037037E-3</v>
      </c>
      <c r="IM12">
        <v>1.1043870370370371E-3</v>
      </c>
      <c r="IN12">
        <v>9.8838518518518516E-4</v>
      </c>
      <c r="IO12">
        <v>3.4597129629629629E-4</v>
      </c>
      <c r="IP12">
        <v>0</v>
      </c>
      <c r="IQ12">
        <v>0</v>
      </c>
      <c r="IR12">
        <v>1.1678537037037038E-3</v>
      </c>
      <c r="IS12">
        <v>9.1906518518518523E-3</v>
      </c>
      <c r="IT12">
        <v>1.1225678703703704E-2</v>
      </c>
      <c r="IU12">
        <v>7.2486935185185185E-3</v>
      </c>
      <c r="IV12">
        <v>3.1430614814814815E-2</v>
      </c>
      <c r="IW12">
        <v>3.611226851851852E-3</v>
      </c>
      <c r="IX12">
        <v>4.2231027777777774E-3</v>
      </c>
      <c r="IY12">
        <v>0.14413380740740742</v>
      </c>
      <c r="IZ12">
        <v>1.9229648148148149E-3</v>
      </c>
      <c r="JA12">
        <v>1.734337037037037E-2</v>
      </c>
      <c r="JB12">
        <v>0.14358138148148147</v>
      </c>
      <c r="JC12">
        <v>8.6206453703703712E-3</v>
      </c>
      <c r="JD12">
        <v>8.8920898148148152E-3</v>
      </c>
      <c r="JE12">
        <v>4.6523422222222222E-2</v>
      </c>
      <c r="JF12">
        <v>0.31632019166666664</v>
      </c>
      <c r="JG12">
        <v>0.34473622314814817</v>
      </c>
      <c r="JH12">
        <v>9.5112694444444441E-3</v>
      </c>
      <c r="JI12">
        <v>1.7854231481481482E-3</v>
      </c>
      <c r="JJ12">
        <v>1.2433402777777778E-2</v>
      </c>
      <c r="JK12">
        <v>1.7158497222222222E-2</v>
      </c>
      <c r="JL12">
        <v>1.392543888888889E-2</v>
      </c>
      <c r="JM12">
        <v>1.127295E-2</v>
      </c>
      <c r="JN12">
        <v>9.9344666666666675E-3</v>
      </c>
      <c r="JO12">
        <v>8.3980899999999997E-2</v>
      </c>
    </row>
    <row r="13" spans="1:275" x14ac:dyDescent="0.3">
      <c r="A13" t="s">
        <v>1683</v>
      </c>
      <c r="B13" t="s">
        <v>1342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2.7261946902654866E-5</v>
      </c>
      <c r="CE13">
        <v>5.686070796460177E-4</v>
      </c>
      <c r="CF13">
        <v>5.686070796460177E-4</v>
      </c>
      <c r="CG13">
        <v>3.180778761061947E-4</v>
      </c>
      <c r="CH13">
        <v>8.1871327433628318E-4</v>
      </c>
      <c r="CI13">
        <v>8.6383185840707965E-5</v>
      </c>
      <c r="CJ13">
        <v>8.4545486725663721E-4</v>
      </c>
      <c r="CK13">
        <v>2.2859203539823009E-4</v>
      </c>
      <c r="CL13">
        <v>2.9600884955752214E-5</v>
      </c>
      <c r="CM13">
        <v>1.9007876106194691E-4</v>
      </c>
      <c r="CN13">
        <v>1.1625221238938054E-4</v>
      </c>
      <c r="CO13">
        <v>3.0049026548672564E-4</v>
      </c>
      <c r="CP13">
        <v>4.7654336283185842E-4</v>
      </c>
      <c r="CQ13">
        <v>6.8461530973451326E-3</v>
      </c>
      <c r="CR13">
        <v>4.8257522123893804E-4</v>
      </c>
      <c r="CS13">
        <v>3.7640088495575222E-4</v>
      </c>
      <c r="CT13">
        <v>9.2430088495575215E-5</v>
      </c>
      <c r="CU13">
        <v>1.1992300884955751E-3</v>
      </c>
      <c r="CV13">
        <v>1.7503115044247787E-3</v>
      </c>
      <c r="CW13">
        <v>4.0674336283185841E-4</v>
      </c>
      <c r="CX13">
        <v>1.3893300884955753E-3</v>
      </c>
      <c r="CY13">
        <v>1.006141592920354E-4</v>
      </c>
      <c r="CZ13">
        <v>1.0758141592920354E-4</v>
      </c>
      <c r="DA13">
        <v>4.5468141592920351E-5</v>
      </c>
      <c r="DB13">
        <v>2.1454690265486725E-4</v>
      </c>
      <c r="DC13">
        <v>1.438008849557522E-4</v>
      </c>
      <c r="DD13">
        <v>2.6127787610619467E-4</v>
      </c>
      <c r="DE13">
        <v>5.2904513274336287E-4</v>
      </c>
      <c r="DF13">
        <v>2.1755132743362832E-4</v>
      </c>
      <c r="DG13">
        <v>2.0474336283185842E-5</v>
      </c>
      <c r="DH13">
        <v>8.2883628318584067E-4</v>
      </c>
      <c r="DI13">
        <v>5.1701769911504422E-4</v>
      </c>
      <c r="DJ13">
        <v>4.7035221238938055E-4</v>
      </c>
      <c r="DK13">
        <v>6.0243008849557517E-4</v>
      </c>
      <c r="DL13">
        <v>1.2474336283185841E-4</v>
      </c>
      <c r="DM13">
        <v>6.4865486725663716E-5</v>
      </c>
      <c r="DN13">
        <v>6.0557522123893806E-6</v>
      </c>
      <c r="DO13">
        <v>8.2300619469026547E-4</v>
      </c>
      <c r="DP13">
        <v>8.0478672566371677E-4</v>
      </c>
      <c r="DQ13">
        <v>1.2029663716814159E-3</v>
      </c>
      <c r="DR13">
        <v>3.0488672566371681E-4</v>
      </c>
      <c r="DS13">
        <v>3.3647964601769912E-4</v>
      </c>
      <c r="DT13">
        <v>1.0652212389380531E-4</v>
      </c>
      <c r="DU13">
        <v>1.0943946902654867E-3</v>
      </c>
      <c r="DV13">
        <v>1.7728849557522124E-4</v>
      </c>
      <c r="DW13">
        <v>2.4253982300884955E-4</v>
      </c>
      <c r="DX13">
        <v>5.3972840707964603E-3</v>
      </c>
      <c r="DY13">
        <v>2.1664938053097345E-3</v>
      </c>
      <c r="DZ13">
        <v>9.2113185840707963E-4</v>
      </c>
      <c r="EA13">
        <v>1.3715522123893804E-3</v>
      </c>
      <c r="EB13">
        <v>1.4794778761061946E-3</v>
      </c>
      <c r="EC13">
        <v>3.4028761061946904E-4</v>
      </c>
      <c r="ED13">
        <v>1.9254044247787611E-3</v>
      </c>
      <c r="EE13">
        <v>7.6939823008849564E-5</v>
      </c>
      <c r="EF13">
        <v>5.1155752212389382E-5</v>
      </c>
      <c r="EG13">
        <v>5.4221238938053101E-6</v>
      </c>
      <c r="EH13">
        <v>8.4451327433628322E-6</v>
      </c>
      <c r="EI13">
        <v>2.4015398230088495E-4</v>
      </c>
      <c r="EJ13">
        <v>1.6175663716814159E-4</v>
      </c>
      <c r="EK13">
        <v>2.2970088495575221E-4</v>
      </c>
      <c r="EL13">
        <v>1.3215309734513275E-4</v>
      </c>
      <c r="EM13">
        <v>1.7462831858407078E-5</v>
      </c>
      <c r="EN13">
        <v>4.5026814159292036E-4</v>
      </c>
      <c r="EO13">
        <v>1.8282769911504425E-3</v>
      </c>
      <c r="EP13">
        <v>9.9428584070796453E-4</v>
      </c>
      <c r="EQ13">
        <v>7.9290176991150439E-4</v>
      </c>
      <c r="ER13">
        <v>4.3110973451327436E-4</v>
      </c>
      <c r="ES13">
        <v>1.9332974336283185E-2</v>
      </c>
      <c r="ET13">
        <v>2.4412115044247788E-3</v>
      </c>
      <c r="EU13">
        <v>4.8807061946902651E-3</v>
      </c>
      <c r="EV13">
        <v>1.0453982300884955E-5</v>
      </c>
      <c r="EW13">
        <v>1.0920155752212389E-2</v>
      </c>
      <c r="EX13">
        <v>5.7354327433628317E-2</v>
      </c>
      <c r="EY13">
        <v>1.4260033628318585E-2</v>
      </c>
      <c r="EZ13">
        <v>4.8538973451327429E-3</v>
      </c>
      <c r="FA13">
        <v>7.0440442477876105E-4</v>
      </c>
      <c r="FB13">
        <v>5.8519469026548673E-4</v>
      </c>
      <c r="FC13">
        <v>8.9248672566371679E-5</v>
      </c>
      <c r="FD13">
        <v>5.8083185840707961E-5</v>
      </c>
      <c r="FE13">
        <v>4.492477876106195E-5</v>
      </c>
      <c r="FF13">
        <v>5.024884955752212E-4</v>
      </c>
      <c r="FG13">
        <v>4.2143769911504427E-3</v>
      </c>
      <c r="FH13">
        <v>2.204861946902655E-3</v>
      </c>
      <c r="FI13">
        <v>1.3906814159292036E-4</v>
      </c>
      <c r="FJ13">
        <v>3.2374601769911504E-4</v>
      </c>
      <c r="FK13">
        <v>9.8502389380530973E-4</v>
      </c>
      <c r="FL13">
        <v>7.5996460176991153E-5</v>
      </c>
      <c r="FM13">
        <v>3.5099115044247785E-4</v>
      </c>
      <c r="FN13">
        <v>1.9701176991150445E-3</v>
      </c>
      <c r="FO13">
        <v>4.877920353982301E-4</v>
      </c>
      <c r="FP13">
        <v>5.2546017699115043E-5</v>
      </c>
      <c r="FQ13">
        <v>3.9627433628318581E-5</v>
      </c>
      <c r="FR13">
        <v>6.2199115044247788E-5</v>
      </c>
      <c r="FS13">
        <v>2.3480530973451326E-5</v>
      </c>
      <c r="FT13">
        <v>6.4247787610619475E-5</v>
      </c>
      <c r="FU13">
        <v>1.2029469026548672E-4</v>
      </c>
      <c r="FV13">
        <v>5.8812389380530971E-5</v>
      </c>
      <c r="FW13">
        <v>6.7823008849557525E-5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4.9056814159292037E-4</v>
      </c>
      <c r="GW13">
        <v>1.2522113274336283E-2</v>
      </c>
      <c r="GX13">
        <v>5.3059437168141592E-2</v>
      </c>
      <c r="GY13">
        <v>2.4181415929203539E-5</v>
      </c>
      <c r="GZ13">
        <v>2.362070796460177E-4</v>
      </c>
      <c r="HA13">
        <v>5.2472371681415927E-3</v>
      </c>
      <c r="HB13">
        <v>1.1351840707964601E-3</v>
      </c>
      <c r="HC13">
        <v>3.4415694690265487E-2</v>
      </c>
      <c r="HD13">
        <v>4.0045533628318586E-2</v>
      </c>
      <c r="HE13">
        <v>1.3784693805309734E-2</v>
      </c>
      <c r="HF13">
        <v>0.14797660619469027</v>
      </c>
      <c r="HG13">
        <v>2.6159750442477876E-2</v>
      </c>
      <c r="HH13">
        <v>1.8206079646017699E-3</v>
      </c>
      <c r="HI13">
        <v>0.57924686194690267</v>
      </c>
      <c r="HJ13">
        <v>0.13779054690265485</v>
      </c>
      <c r="HK13">
        <v>0.77234657699115039</v>
      </c>
      <c r="HL13">
        <v>5.9512159292035398E-3</v>
      </c>
      <c r="HM13">
        <v>1.6864800761061947</v>
      </c>
      <c r="HN13">
        <v>1.7438410194690266</v>
      </c>
      <c r="HO13">
        <v>1.6171820353982302E-2</v>
      </c>
      <c r="HP13">
        <v>0.70768763274336288</v>
      </c>
      <c r="HQ13">
        <v>4.4027866371681414E-2</v>
      </c>
      <c r="HR13">
        <v>2.1900751327433628E-2</v>
      </c>
      <c r="HS13">
        <v>1.2360530973451328E-2</v>
      </c>
      <c r="HT13">
        <v>1.4224042477876106E-2</v>
      </c>
      <c r="HU13">
        <v>5.181483185840708E-3</v>
      </c>
      <c r="HV13">
        <v>3.5714982300884958E-3</v>
      </c>
      <c r="HW13">
        <v>3.9287672566371678E-3</v>
      </c>
      <c r="HX13">
        <v>1.098504424778761E-4</v>
      </c>
      <c r="HY13">
        <v>9.898761061946903E-5</v>
      </c>
      <c r="HZ13">
        <v>1.9237097345132744E-3</v>
      </c>
      <c r="IA13">
        <v>8.1297345132743366E-5</v>
      </c>
      <c r="IB13">
        <v>4.7788495575221238E-5</v>
      </c>
      <c r="IC13">
        <v>8.8130796460176989E-4</v>
      </c>
      <c r="ID13">
        <v>2.0664318584070794E-3</v>
      </c>
      <c r="IE13">
        <v>1.4775558407079645E-2</v>
      </c>
      <c r="IF13">
        <v>5.4236150442477874E-3</v>
      </c>
      <c r="IG13">
        <v>2.4949362831858408E-3</v>
      </c>
      <c r="IH13">
        <v>8.7638749557522128E-2</v>
      </c>
      <c r="II13">
        <v>1.7216294690265487E-2</v>
      </c>
      <c r="IJ13">
        <v>7.9144278761061948E-2</v>
      </c>
      <c r="IK13">
        <v>2.9867258407079645E-2</v>
      </c>
      <c r="IL13">
        <v>1.6660734513274337E-3</v>
      </c>
      <c r="IM13">
        <v>1.1947362831858407E-3</v>
      </c>
      <c r="IN13">
        <v>1.0290238938053097E-3</v>
      </c>
      <c r="IO13">
        <v>3.3833274336283185E-4</v>
      </c>
      <c r="IP13">
        <v>0</v>
      </c>
      <c r="IQ13">
        <v>0</v>
      </c>
      <c r="IR13">
        <v>1.1972123893805309E-3</v>
      </c>
      <c r="IS13">
        <v>8.7124212389380531E-3</v>
      </c>
      <c r="IT13">
        <v>1.1147587610619469E-2</v>
      </c>
      <c r="IU13">
        <v>6.9015522123893804E-3</v>
      </c>
      <c r="IV13">
        <v>3.1580784955752214E-2</v>
      </c>
      <c r="IW13">
        <v>3.7497938053097347E-3</v>
      </c>
      <c r="IX13">
        <v>4.4208805309734513E-3</v>
      </c>
      <c r="IY13">
        <v>0.15140401504424778</v>
      </c>
      <c r="IZ13">
        <v>2.0347867256637168E-3</v>
      </c>
      <c r="JA13">
        <v>1.7976499999999999E-2</v>
      </c>
      <c r="JB13">
        <v>0.10075011327433628</v>
      </c>
      <c r="JC13">
        <v>9.5023176991150451E-3</v>
      </c>
      <c r="JD13">
        <v>9.6400345132743367E-3</v>
      </c>
      <c r="JE13">
        <v>4.9259233628318584E-2</v>
      </c>
      <c r="JF13">
        <v>0.33339463097345134</v>
      </c>
      <c r="JG13">
        <v>0.37255523185840705</v>
      </c>
      <c r="JH13">
        <v>6.9701725663716815E-3</v>
      </c>
      <c r="JI13">
        <v>1.9566407079646018E-3</v>
      </c>
      <c r="JJ13">
        <v>1.2695465486725665E-2</v>
      </c>
      <c r="JK13">
        <v>1.819684424778761E-2</v>
      </c>
      <c r="JL13">
        <v>1.521340796460177E-2</v>
      </c>
      <c r="JM13">
        <v>1.2760416814159292E-2</v>
      </c>
      <c r="JN13">
        <v>1.0634173451327434E-2</v>
      </c>
      <c r="JO13">
        <v>9.0822568141592924E-2</v>
      </c>
    </row>
    <row r="14" spans="1:275" x14ac:dyDescent="0.3">
      <c r="A14" t="s">
        <v>1684</v>
      </c>
      <c r="B14" t="s">
        <v>1342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4.1136440677966104E-5</v>
      </c>
      <c r="CE14">
        <v>8.5927118644067802E-5</v>
      </c>
      <c r="CF14">
        <v>3.9809999999999997E-4</v>
      </c>
      <c r="CG14">
        <v>7.1890677966101693E-5</v>
      </c>
      <c r="CH14">
        <v>3.332542372881356E-4</v>
      </c>
      <c r="CI14">
        <v>1.9133220338983051E-4</v>
      </c>
      <c r="CJ14">
        <v>5.5531440677966106E-4</v>
      </c>
      <c r="CK14">
        <v>1.1092372881355932E-4</v>
      </c>
      <c r="CL14">
        <v>4.5711864406779658E-5</v>
      </c>
      <c r="CM14">
        <v>3.1382542372881354E-4</v>
      </c>
      <c r="CN14">
        <v>1.1006949152542374E-4</v>
      </c>
      <c r="CO14">
        <v>7.9724491525423732E-4</v>
      </c>
      <c r="CP14">
        <v>2.9787966101694916E-4</v>
      </c>
      <c r="CQ14">
        <v>7.2337559322033897E-3</v>
      </c>
      <c r="CR14">
        <v>5.1152881355932204E-4</v>
      </c>
      <c r="CS14">
        <v>2.0691949152542373E-4</v>
      </c>
      <c r="CT14">
        <v>4.4605932203389829E-5</v>
      </c>
      <c r="CU14">
        <v>1.2715915254237289E-3</v>
      </c>
      <c r="CV14">
        <v>1.8443110169491525E-3</v>
      </c>
      <c r="CW14">
        <v>2.6814999999999999E-4</v>
      </c>
      <c r="CX14">
        <v>8.5576355932203395E-4</v>
      </c>
      <c r="CY14">
        <v>3.5568220338983049E-4</v>
      </c>
      <c r="CZ14">
        <v>3.5568220338983049E-4</v>
      </c>
      <c r="DA14">
        <v>5.0489830508474577E-5</v>
      </c>
      <c r="DB14">
        <v>1.8274745762711863E-4</v>
      </c>
      <c r="DC14">
        <v>1.2384152542372883E-4</v>
      </c>
      <c r="DD14">
        <v>2.3678813559322034E-4</v>
      </c>
      <c r="DE14">
        <v>4.5109745762711862E-4</v>
      </c>
      <c r="DF14">
        <v>3.6347627118644065E-4</v>
      </c>
      <c r="DG14">
        <v>1.9577966101694916E-5</v>
      </c>
      <c r="DH14">
        <v>8.7966949152542369E-4</v>
      </c>
      <c r="DI14">
        <v>4.6460593220338983E-4</v>
      </c>
      <c r="DJ14">
        <v>4.5040084745762713E-4</v>
      </c>
      <c r="DK14">
        <v>8.8972372881355934E-4</v>
      </c>
      <c r="DL14">
        <v>2.5268474576271187E-4</v>
      </c>
      <c r="DM14">
        <v>7.1115254237288136E-5</v>
      </c>
      <c r="DN14">
        <v>3.9535593220338981E-5</v>
      </c>
      <c r="DO14">
        <v>7.8665423728813556E-4</v>
      </c>
      <c r="DP14">
        <v>6.9299406779661018E-4</v>
      </c>
      <c r="DQ14">
        <v>1.2815110169491525E-3</v>
      </c>
      <c r="DR14">
        <v>3.1411101694915253E-4</v>
      </c>
      <c r="DS14">
        <v>2.4481101694915253E-4</v>
      </c>
      <c r="DT14">
        <v>3.294805084745763E-4</v>
      </c>
      <c r="DU14">
        <v>9.9941440677966107E-4</v>
      </c>
      <c r="DV14">
        <v>2.042415254237288E-4</v>
      </c>
      <c r="DW14">
        <v>2.2719745762711865E-4</v>
      </c>
      <c r="DX14">
        <v>4.5627881355932206E-3</v>
      </c>
      <c r="DY14">
        <v>1.5537466101694915E-3</v>
      </c>
      <c r="DZ14">
        <v>5.4372542372881354E-4</v>
      </c>
      <c r="EA14">
        <v>1.3417771186440678E-3</v>
      </c>
      <c r="EB14">
        <v>1.3223661016949152E-3</v>
      </c>
      <c r="EC14">
        <v>3.0673305084745765E-4</v>
      </c>
      <c r="ED14">
        <v>1.4497991525423729E-3</v>
      </c>
      <c r="EE14">
        <v>3.4866186440677966E-4</v>
      </c>
      <c r="EF14">
        <v>4.977966101694915E-5</v>
      </c>
      <c r="EG14">
        <v>4.4773728813559321E-5</v>
      </c>
      <c r="EH14">
        <v>0</v>
      </c>
      <c r="EI14">
        <v>2.2366186440677966E-4</v>
      </c>
      <c r="EJ14">
        <v>1.2101186440677966E-4</v>
      </c>
      <c r="EK14">
        <v>3.1153898305084747E-4</v>
      </c>
      <c r="EL14">
        <v>8.2199152542372875E-5</v>
      </c>
      <c r="EM14">
        <v>1.3961016949152542E-5</v>
      </c>
      <c r="EN14">
        <v>3.7794322033898306E-4</v>
      </c>
      <c r="EO14">
        <v>2.0418237288135593E-3</v>
      </c>
      <c r="EP14">
        <v>8.5303474576271191E-4</v>
      </c>
      <c r="EQ14">
        <v>8.7935169491525425E-4</v>
      </c>
      <c r="ER14">
        <v>5.1878813559322031E-4</v>
      </c>
      <c r="ES14">
        <v>2.0986760169491525E-2</v>
      </c>
      <c r="ET14">
        <v>2.4476957627118643E-3</v>
      </c>
      <c r="EU14">
        <v>5.267968644067797E-3</v>
      </c>
      <c r="EV14">
        <v>3.1190677966101693E-5</v>
      </c>
      <c r="EW14">
        <v>1.4093209322033898E-2</v>
      </c>
      <c r="EX14">
        <v>5.8009126271186442E-2</v>
      </c>
      <c r="EY14">
        <v>1.5691334745762713E-2</v>
      </c>
      <c r="EZ14">
        <v>5.2961381355932204E-3</v>
      </c>
      <c r="FA14">
        <v>6.5202457627118644E-4</v>
      </c>
      <c r="FB14">
        <v>4.19964406779661E-4</v>
      </c>
      <c r="FC14">
        <v>8.6236440677966102E-5</v>
      </c>
      <c r="FD14">
        <v>7.8711864406779661E-5</v>
      </c>
      <c r="FE14">
        <v>5.1731355932203392E-5</v>
      </c>
      <c r="FF14">
        <v>6.3241525423728812E-4</v>
      </c>
      <c r="FG14">
        <v>3.9493288135593217E-3</v>
      </c>
      <c r="FH14">
        <v>2.1012677966101693E-3</v>
      </c>
      <c r="FI14">
        <v>1.9373559322033898E-4</v>
      </c>
      <c r="FJ14">
        <v>1.1387627118644067E-4</v>
      </c>
      <c r="FK14">
        <v>9.3349576271186438E-4</v>
      </c>
      <c r="FL14">
        <v>7.4666101694915258E-5</v>
      </c>
      <c r="FM14">
        <v>5.1788644067796608E-4</v>
      </c>
      <c r="FN14">
        <v>2.2468533898305086E-3</v>
      </c>
      <c r="FO14">
        <v>6.31964406779661E-4</v>
      </c>
      <c r="FP14">
        <v>5.7867796610169492E-5</v>
      </c>
      <c r="FQ14">
        <v>2.9892372881355931E-5</v>
      </c>
      <c r="FR14">
        <v>9.1448305084745765E-5</v>
      </c>
      <c r="FS14">
        <v>5.2652542372881358E-5</v>
      </c>
      <c r="FT14">
        <v>5.9011864406779663E-5</v>
      </c>
      <c r="FU14">
        <v>1.4303389830508473E-4</v>
      </c>
      <c r="FV14">
        <v>5.5165254237288134E-5</v>
      </c>
      <c r="FW14">
        <v>2.6157627118644066E-5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3.6908305084745762E-4</v>
      </c>
      <c r="GW14">
        <v>1.0440141525423729E-2</v>
      </c>
      <c r="GX14">
        <v>4.4861827118644067E-2</v>
      </c>
      <c r="GY14">
        <v>1.1910593220338983E-4</v>
      </c>
      <c r="GZ14">
        <v>2.9938389830508474E-4</v>
      </c>
      <c r="HA14">
        <v>4.693978813559322E-3</v>
      </c>
      <c r="HB14">
        <v>1.1125694915254238E-3</v>
      </c>
      <c r="HC14">
        <v>3.1629584745762711E-2</v>
      </c>
      <c r="HD14">
        <v>3.4670399152542372E-2</v>
      </c>
      <c r="HE14">
        <v>1.2623572033898306E-2</v>
      </c>
      <c r="HF14">
        <v>0.13712706949152542</v>
      </c>
      <c r="HG14">
        <v>2.293239406779661E-2</v>
      </c>
      <c r="HH14">
        <v>1.5762067796610169E-3</v>
      </c>
      <c r="HI14">
        <v>0.53203785169491524</v>
      </c>
      <c r="HJ14">
        <v>0.1220475</v>
      </c>
      <c r="HK14">
        <v>0.71927084322033896</v>
      </c>
      <c r="HL14">
        <v>5.0167983050847459E-3</v>
      </c>
      <c r="HM14">
        <v>1.4480270601694916</v>
      </c>
      <c r="HN14">
        <v>1.521424843220339</v>
      </c>
      <c r="HO14">
        <v>1.4465161864406779E-2</v>
      </c>
      <c r="HP14">
        <v>0.63201099152542373</v>
      </c>
      <c r="HQ14">
        <v>3.8917974576271185E-2</v>
      </c>
      <c r="HR14">
        <v>1.956079152542373E-2</v>
      </c>
      <c r="HS14">
        <v>1.0370492372881356E-2</v>
      </c>
      <c r="HT14">
        <v>1.2556531355932203E-2</v>
      </c>
      <c r="HU14">
        <v>4.4937533898305087E-3</v>
      </c>
      <c r="HV14">
        <v>3.2374050847457625E-3</v>
      </c>
      <c r="HW14">
        <v>3.2891567796610168E-3</v>
      </c>
      <c r="HX14">
        <v>1.5552457627118643E-4</v>
      </c>
      <c r="HY14">
        <v>7.341440677966102E-5</v>
      </c>
      <c r="HZ14">
        <v>1.6865457627118644E-3</v>
      </c>
      <c r="IA14">
        <v>6.0344067796610167E-5</v>
      </c>
      <c r="IB14">
        <v>3.7588983050847458E-5</v>
      </c>
      <c r="IC14">
        <v>8.8489830508474573E-4</v>
      </c>
      <c r="ID14">
        <v>1.9561237288135591E-3</v>
      </c>
      <c r="IE14">
        <v>1.4930796610169491E-2</v>
      </c>
      <c r="IF14">
        <v>5.2145728813559325E-3</v>
      </c>
      <c r="IG14">
        <v>2.8031288135593221E-3</v>
      </c>
      <c r="IH14">
        <v>8.2579063559322027E-2</v>
      </c>
      <c r="II14">
        <v>1.6181854237288136E-2</v>
      </c>
      <c r="IJ14">
        <v>7.2700133050847451E-2</v>
      </c>
      <c r="IK14">
        <v>2.6782724576271188E-2</v>
      </c>
      <c r="IL14">
        <v>1.7037440677966102E-3</v>
      </c>
      <c r="IM14">
        <v>1.1014974576271186E-3</v>
      </c>
      <c r="IN14">
        <v>1.0314254237288136E-3</v>
      </c>
      <c r="IO14">
        <v>3.212042372881356E-4</v>
      </c>
      <c r="IP14">
        <v>0</v>
      </c>
      <c r="IQ14">
        <v>0</v>
      </c>
      <c r="IR14">
        <v>1.1713618644067798E-3</v>
      </c>
      <c r="IS14">
        <v>8.0816610169491526E-3</v>
      </c>
      <c r="IT14">
        <v>1.0212177118644068E-2</v>
      </c>
      <c r="IU14">
        <v>6.259958474576271E-3</v>
      </c>
      <c r="IV14">
        <v>2.896495338983051E-2</v>
      </c>
      <c r="IW14">
        <v>3.9324152542372882E-3</v>
      </c>
      <c r="IX14">
        <v>4.4078305084745764E-3</v>
      </c>
      <c r="IY14">
        <v>0.14093867203389832</v>
      </c>
      <c r="IZ14">
        <v>2.0605101694915256E-3</v>
      </c>
      <c r="JA14">
        <v>1.7566607627118643E-2</v>
      </c>
      <c r="JB14">
        <v>0.13511788813559322</v>
      </c>
      <c r="JC14">
        <v>1.0027316949152543E-2</v>
      </c>
      <c r="JD14">
        <v>9.8458974576271178E-3</v>
      </c>
      <c r="JE14">
        <v>4.7664527966101697E-2</v>
      </c>
      <c r="JF14">
        <v>0.31646386016949152</v>
      </c>
      <c r="JG14">
        <v>0.32472179152542374</v>
      </c>
      <c r="JH14">
        <v>1.0699614406779662E-2</v>
      </c>
      <c r="JI14">
        <v>2.0746652542372882E-3</v>
      </c>
      <c r="JJ14">
        <v>1.1698694067796609E-2</v>
      </c>
      <c r="JK14">
        <v>1.8493051694915254E-2</v>
      </c>
      <c r="JL14">
        <v>1.5285372033898304E-2</v>
      </c>
      <c r="JM14">
        <v>1.0796798305084745E-2</v>
      </c>
      <c r="JN14">
        <v>1.001552372881356E-2</v>
      </c>
      <c r="JO14">
        <v>8.4537707627118638E-2</v>
      </c>
    </row>
  </sheetData>
  <phoneticPr fontId="22" type="noConversion"/>
  <conditionalFormatting sqref="D1:JO1">
    <cfRule type="duplicateValues" dxfId="1" priority="1"/>
  </conditionalFormatting>
  <conditionalFormatting sqref="D2:JO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sample key</vt:lpstr>
      <vt:lpstr>format_lipid_names</vt:lpstr>
      <vt:lpstr>formatted</vt:lpstr>
      <vt:lpstr>normalized</vt:lpstr>
      <vt:lpstr>stats</vt:lpstr>
      <vt:lpstr>MetaboAnalyst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Jones</dc:creator>
  <cp:lastModifiedBy>Schnizlein, Matt</cp:lastModifiedBy>
  <dcterms:created xsi:type="dcterms:W3CDTF">2024-04-29T19:37:31Z</dcterms:created>
  <dcterms:modified xsi:type="dcterms:W3CDTF">2024-05-02T16:10:54Z</dcterms:modified>
</cp:coreProperties>
</file>