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VO Lab\Experiments\MSU_Crosson group_Macrophage\Data\BH6-030 B Fragilis\R Analysis\"/>
    </mc:Choice>
  </mc:AlternateContent>
  <xr:revisionPtr revIDLastSave="0" documentId="8_{99BA70C6-C6F6-4A8F-9DE3-8E852CDF914B}" xr6:coauthVersionLast="47" xr6:coauthVersionMax="47" xr10:uidLastSave="{00000000-0000-0000-0000-000000000000}"/>
  <bookViews>
    <workbookView xWindow="38280" yWindow="3675" windowWidth="29040" windowHeight="15720" activeTab="3" xr2:uid="{7CDB2D9D-0B0F-4865-9C3F-512D9DF9E208}"/>
  </bookViews>
  <sheets>
    <sheet name="mp" sheetId="1" r:id="rId1"/>
    <sheet name="ms" sheetId="6" r:id="rId2"/>
    <sheet name="fmol" sheetId="7" r:id="rId3"/>
    <sheet name="atoms" sheetId="8" r:id="rId4"/>
    <sheet name="conc" sheetId="9" r:id="rId5"/>
    <sheet name="medi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0" l="1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7" i="9" l="1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B6" i="1" l="1"/>
  <c r="L7" i="1" l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<sst xmlns="http://schemas.openxmlformats.org/spreadsheetml/2006/main" count="122" uniqueCount="22">
  <si>
    <t>Na</t>
  </si>
  <si>
    <t>Mg</t>
  </si>
  <si>
    <t xml:space="preserve">P </t>
  </si>
  <si>
    <t>S</t>
  </si>
  <si>
    <t>K</t>
  </si>
  <si>
    <t>Ca</t>
  </si>
  <si>
    <t>Mn</t>
  </si>
  <si>
    <t>Fe</t>
  </si>
  <si>
    <t>Cu</t>
  </si>
  <si>
    <t>Zn</t>
  </si>
  <si>
    <t>Se</t>
  </si>
  <si>
    <t>Avg</t>
  </si>
  <si>
    <t>SD</t>
  </si>
  <si>
    <t xml:space="preserve">V </t>
  </si>
  <si>
    <t>Cr</t>
  </si>
  <si>
    <t>Co</t>
  </si>
  <si>
    <t>Ni</t>
  </si>
  <si>
    <t>As</t>
  </si>
  <si>
    <t>Mo</t>
  </si>
  <si>
    <t>Cd</t>
  </si>
  <si>
    <t>Gd</t>
  </si>
  <si>
    <t>atoms/cell x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</si>
</sst>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1" width="9.81640625" customWidth="1"/>
    <col min="12" max="12" width="11.54296875" customWidth="1"/>
    <col min="13" max="15" width="9.81640625" customWidth="1"/>
    <col min="16" max="16" width="11" customWidth="1"/>
    <col min="17" max="17" width="12.453125" customWidth="1"/>
    <col min="18" max="18" width="11.6328125" customWidth="1"/>
    <col min="19" max="19" width="11.269531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0.10475559597245336</v>
      </c>
      <c r="C2">
        <v>0.13134200344881639</v>
      </c>
      <c r="D2">
        <v>1</v>
      </c>
      <c r="E2">
        <v>0.17607755933288005</v>
      </c>
      <c r="F2">
        <v>0.78290677882802362</v>
      </c>
      <c r="G2">
        <v>5.7358690228784467E-3</v>
      </c>
      <c r="H2">
        <v>5.3505440882026591E-6</v>
      </c>
      <c r="I2">
        <v>3.7766969425999669E-6</v>
      </c>
      <c r="J2">
        <v>7.3973743095777719E-5</v>
      </c>
      <c r="K2">
        <v>7.4038430418656397E-3</v>
      </c>
      <c r="L2">
        <v>2.5799607722765488E-5</v>
      </c>
      <c r="M2">
        <v>8.6776668859593326E-7</v>
      </c>
      <c r="N2">
        <v>1.0365922454157175E-3</v>
      </c>
      <c r="O2">
        <v>4.1043809459924408E-4</v>
      </c>
      <c r="P2">
        <v>5.3703845995943215E-6</v>
      </c>
      <c r="Q2">
        <v>9.0400938598180635E-6</v>
      </c>
      <c r="R2">
        <v>2.6091982898474429E-6</v>
      </c>
      <c r="S2">
        <v>2.348308558353906E-6</v>
      </c>
    </row>
    <row r="3" spans="1:19" x14ac:dyDescent="0.35">
      <c r="A3">
        <v>2</v>
      </c>
      <c r="B3">
        <v>0.18672368870468131</v>
      </c>
      <c r="C3">
        <v>0.13003472973407432</v>
      </c>
      <c r="D3">
        <v>1</v>
      </c>
      <c r="E3">
        <v>0.17620478203142609</v>
      </c>
      <c r="F3">
        <v>0.78566155122686854</v>
      </c>
      <c r="G3">
        <v>5.1346463471584076E-3</v>
      </c>
      <c r="H3">
        <v>6.5736143460743028E-6</v>
      </c>
      <c r="I3">
        <v>5.7014699931536046E-6</v>
      </c>
      <c r="J3">
        <v>6.8573640285938251E-5</v>
      </c>
      <c r="K3">
        <v>7.0039173236736991E-3</v>
      </c>
      <c r="L3">
        <v>2.414632592389569E-5</v>
      </c>
      <c r="M3">
        <v>7.7176938262881372E-7</v>
      </c>
      <c r="N3">
        <v>8.6378663233011542E-4</v>
      </c>
      <c r="O3">
        <v>4.1166281160895119E-4</v>
      </c>
      <c r="P3">
        <v>5.3378740059548736E-6</v>
      </c>
      <c r="Q3">
        <v>8.0722112276444927E-6</v>
      </c>
      <c r="R3">
        <v>2.4695326604425592E-6</v>
      </c>
      <c r="S3">
        <v>2.2201454619099059E-6</v>
      </c>
    </row>
    <row r="4" spans="1:19" x14ac:dyDescent="0.35">
      <c r="A4">
        <v>3</v>
      </c>
      <c r="B4">
        <v>0.11581148571023157</v>
      </c>
      <c r="C4">
        <v>0.1334289819262435</v>
      </c>
      <c r="D4">
        <v>1</v>
      </c>
      <c r="E4">
        <v>0.17589892952641048</v>
      </c>
      <c r="F4">
        <v>0.81083137705433528</v>
      </c>
      <c r="G4">
        <v>4.5591949871026036E-3</v>
      </c>
      <c r="H4">
        <v>5.0265611603726361E-6</v>
      </c>
      <c r="I4">
        <v>9.9117085049291069E-6</v>
      </c>
      <c r="J4">
        <v>6.6801772870760757E-5</v>
      </c>
      <c r="K4">
        <v>6.9561076209403239E-3</v>
      </c>
      <c r="L4">
        <v>2.3662001213793234E-5</v>
      </c>
      <c r="M4">
        <v>7.0327706336624489E-7</v>
      </c>
      <c r="N4">
        <v>8.0329867896011473E-4</v>
      </c>
      <c r="O4">
        <v>4.0489928227361362E-4</v>
      </c>
      <c r="P4">
        <v>4.6730883217230482E-6</v>
      </c>
      <c r="Q4">
        <v>8.5130791366831359E-6</v>
      </c>
      <c r="R4">
        <v>2.6671921378418345E-6</v>
      </c>
      <c r="S4">
        <v>2.204438174777964E-6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0.13576359012912209</v>
      </c>
      <c r="C6" s="4">
        <f t="shared" ref="C6:L6" si="0">AVERAGE(C2:C5)</f>
        <v>0.13160190503637806</v>
      </c>
      <c r="D6" s="6">
        <f t="shared" si="0"/>
        <v>1</v>
      </c>
      <c r="E6" s="5">
        <f t="shared" si="0"/>
        <v>0.17606042363023888</v>
      </c>
      <c r="F6" s="5">
        <f t="shared" si="0"/>
        <v>0.79313323570307581</v>
      </c>
      <c r="G6" s="3">
        <f t="shared" si="0"/>
        <v>5.1432367857131523E-3</v>
      </c>
      <c r="H6" s="1">
        <f t="shared" si="0"/>
        <v>5.6502398648831999E-6</v>
      </c>
      <c r="I6" s="2">
        <f t="shared" si="0"/>
        <v>6.4632918135608928E-6</v>
      </c>
      <c r="J6" s="1">
        <f t="shared" si="0"/>
        <v>6.9783052084158905E-5</v>
      </c>
      <c r="K6" s="3">
        <f t="shared" si="0"/>
        <v>7.1212893288265548E-3</v>
      </c>
      <c r="L6" s="11">
        <f t="shared" si="0"/>
        <v>2.4535978286818136E-5</v>
      </c>
      <c r="M6" s="1">
        <f>AVERAGE(M2:M5)</f>
        <v>7.8093771153033052E-7</v>
      </c>
      <c r="N6" s="1">
        <f t="shared" ref="N6:S6" si="1">AVERAGE(N2:N5)</f>
        <v>9.0122585223531592E-4</v>
      </c>
      <c r="O6" s="2">
        <f t="shared" si="1"/>
        <v>4.0900006282726967E-4</v>
      </c>
      <c r="P6" s="11">
        <f t="shared" si="1"/>
        <v>5.1271156424240808E-6</v>
      </c>
      <c r="Q6" s="11">
        <f t="shared" si="1"/>
        <v>8.5417947413818979E-6</v>
      </c>
      <c r="R6" s="11">
        <f t="shared" si="1"/>
        <v>2.5819743627106119E-6</v>
      </c>
      <c r="S6" s="11">
        <f t="shared" si="1"/>
        <v>2.2576307316805922E-6</v>
      </c>
    </row>
    <row r="7" spans="1:19" x14ac:dyDescent="0.35">
      <c r="A7" t="s">
        <v>12</v>
      </c>
      <c r="B7" s="5">
        <f>STDEV(B2:B5)</f>
        <v>4.4477600088094982E-2</v>
      </c>
      <c r="C7" s="4">
        <f t="shared" ref="C7:L7" si="2">STDEV(C2:C5)</f>
        <v>1.7119867442314323E-3</v>
      </c>
      <c r="D7" s="6">
        <f t="shared" si="2"/>
        <v>0</v>
      </c>
      <c r="E7" s="5">
        <f t="shared" si="2"/>
        <v>1.5364459943270311E-4</v>
      </c>
      <c r="F7" s="5">
        <f t="shared" si="2"/>
        <v>1.5388805938383576E-2</v>
      </c>
      <c r="G7" s="3">
        <f t="shared" si="2"/>
        <v>5.8838405259080124E-4</v>
      </c>
      <c r="H7" s="1">
        <f t="shared" si="2"/>
        <v>8.1590842547894616E-7</v>
      </c>
      <c r="I7" s="2">
        <f t="shared" si="2"/>
        <v>3.1376537543225775E-6</v>
      </c>
      <c r="J7" s="1">
        <f t="shared" si="2"/>
        <v>3.7358127496421656E-6</v>
      </c>
      <c r="K7" s="3">
        <f t="shared" si="2"/>
        <v>2.4586356477321688E-4</v>
      </c>
      <c r="L7" s="11">
        <f t="shared" si="2"/>
        <v>1.1208086900753496E-6</v>
      </c>
      <c r="M7" s="1">
        <f>STDEV(M2:M5)</f>
        <v>8.2627192214098772E-8</v>
      </c>
      <c r="N7" s="1">
        <f t="shared" ref="N7:S7" si="3">STDEV(N2:N5)</f>
        <v>1.2106916794843416E-4</v>
      </c>
      <c r="O7" s="2">
        <f t="shared" si="3"/>
        <v>3.6037874244187793E-6</v>
      </c>
      <c r="P7" s="11">
        <f t="shared" si="3"/>
        <v>3.9353505642053828E-7</v>
      </c>
      <c r="Q7" s="11">
        <f t="shared" si="3"/>
        <v>4.8457985604100547E-7</v>
      </c>
      <c r="R7" s="11">
        <f t="shared" si="3"/>
        <v>1.0160302115588029E-7</v>
      </c>
      <c r="S7" s="11">
        <f t="shared" si="3"/>
        <v>7.8921042218840494E-8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5765-5A42-40DA-9C64-190D4FC2CFEE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0.59494007282557604</v>
      </c>
      <c r="C2">
        <v>0.7459326670953581</v>
      </c>
      <c r="D2">
        <v>5.6793154322946355</v>
      </c>
      <c r="E2">
        <v>1</v>
      </c>
      <c r="F2">
        <v>4.4463745510460768</v>
      </c>
      <c r="G2">
        <v>3.2575809459254312E-2</v>
      </c>
      <c r="H2">
        <v>3.0387427611302191E-5</v>
      </c>
      <c r="I2">
        <v>2.1449053229207958E-5</v>
      </c>
      <c r="J2">
        <v>4.201202207484491E-4</v>
      </c>
      <c r="K2">
        <v>4.2048760045954779E-2</v>
      </c>
      <c r="L2">
        <v>1.4652411028704987E-4</v>
      </c>
      <c r="M2">
        <v>4.9283207461740962E-6</v>
      </c>
      <c r="N2">
        <v>5.8871343363864331E-3</v>
      </c>
      <c r="O2">
        <v>2.3310074046590922E-3</v>
      </c>
      <c r="P2">
        <v>3.0500108133833474E-5</v>
      </c>
      <c r="Q2">
        <v>5.1341544567456702E-5</v>
      </c>
      <c r="R2">
        <v>1.4818460113447352E-5</v>
      </c>
      <c r="S2">
        <v>1.3336785035248907E-5</v>
      </c>
    </row>
    <row r="3" spans="1:19" x14ac:dyDescent="0.35">
      <c r="A3">
        <v>2</v>
      </c>
      <c r="B3">
        <v>1.0596970556189513</v>
      </c>
      <c r="C3">
        <v>0.73797503243063312</v>
      </c>
      <c r="D3">
        <v>5.6752148748247384</v>
      </c>
      <c r="E3">
        <v>1</v>
      </c>
      <c r="F3">
        <v>4.4587981221006023</v>
      </c>
      <c r="G3">
        <v>2.91402213263579E-2</v>
      </c>
      <c r="H3">
        <v>3.7306673918202173E-5</v>
      </c>
      <c r="I3">
        <v>3.2357067313512229E-5</v>
      </c>
      <c r="J3">
        <v>3.8917014337163768E-4</v>
      </c>
      <c r="K3">
        <v>3.9748735777355645E-2</v>
      </c>
      <c r="L3">
        <v>1.37035588055659E-4</v>
      </c>
      <c r="M3">
        <v>4.3799570802293483E-6</v>
      </c>
      <c r="N3">
        <v>4.9021747444746378E-3</v>
      </c>
      <c r="O3">
        <v>2.3362749118552937E-3</v>
      </c>
      <c r="P3">
        <v>3.0293581958535408E-5</v>
      </c>
      <c r="Q3">
        <v>4.5811533231855283E-5</v>
      </c>
      <c r="R3">
        <v>1.401512848840912E-5</v>
      </c>
      <c r="S3">
        <v>1.2599802549705736E-5</v>
      </c>
    </row>
    <row r="4" spans="1:19" x14ac:dyDescent="0.35">
      <c r="A4">
        <v>3</v>
      </c>
      <c r="B4">
        <v>0.65839789941895566</v>
      </c>
      <c r="C4">
        <v>0.75855482626009796</v>
      </c>
      <c r="D4">
        <v>5.6850829205862468</v>
      </c>
      <c r="E4">
        <v>1</v>
      </c>
      <c r="F4">
        <v>4.6096436131670284</v>
      </c>
      <c r="G4">
        <v>2.5919401552799447E-2</v>
      </c>
      <c r="H4">
        <v>2.857641700211666E-5</v>
      </c>
      <c r="I4">
        <v>5.6348884735201906E-5</v>
      </c>
      <c r="J4">
        <v>3.797736180124436E-4</v>
      </c>
      <c r="K4">
        <v>3.9546048629567669E-2</v>
      </c>
      <c r="L4">
        <v>1.3452043896742695E-4</v>
      </c>
      <c r="M4">
        <v>3.9981884213834903E-6</v>
      </c>
      <c r="N4">
        <v>4.5668195998856426E-3</v>
      </c>
      <c r="O4">
        <v>2.3018859942113504E-3</v>
      </c>
      <c r="P4">
        <v>2.6566894604218751E-5</v>
      </c>
      <c r="Q4">
        <v>4.8397560801556402E-5</v>
      </c>
      <c r="R4">
        <v>1.5163208468766532E-5</v>
      </c>
      <c r="S4">
        <v>1.2532413816918521E-5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0.77101167595449438</v>
      </c>
      <c r="C6" s="4">
        <f t="shared" ref="C6:L6" si="0">AVERAGE(C2:C5)</f>
        <v>0.74748750859536306</v>
      </c>
      <c r="D6" s="6">
        <f t="shared" si="0"/>
        <v>5.6798710759018745</v>
      </c>
      <c r="E6" s="5">
        <f t="shared" si="0"/>
        <v>1</v>
      </c>
      <c r="F6" s="5">
        <f t="shared" si="0"/>
        <v>4.5049387621045698</v>
      </c>
      <c r="G6" s="3">
        <f t="shared" si="0"/>
        <v>2.9211810779470552E-2</v>
      </c>
      <c r="H6" s="1">
        <f t="shared" si="0"/>
        <v>3.2090172843873674E-5</v>
      </c>
      <c r="I6" s="2">
        <f t="shared" si="0"/>
        <v>3.6718335092640698E-5</v>
      </c>
      <c r="J6" s="1">
        <f t="shared" si="0"/>
        <v>3.9635466071084348E-4</v>
      </c>
      <c r="K6" s="3">
        <f t="shared" si="0"/>
        <v>4.0447848150959365E-2</v>
      </c>
      <c r="L6" s="1">
        <f t="shared" si="0"/>
        <v>1.3936004577004527E-4</v>
      </c>
      <c r="M6" s="3">
        <f>AVERAGE(M2:M5)</f>
        <v>4.4354887492623116E-6</v>
      </c>
      <c r="N6" s="4">
        <f t="shared" ref="N6:S6" si="1">AVERAGE(N2:N5)</f>
        <v>5.1187095602489045E-3</v>
      </c>
      <c r="O6" s="1">
        <f t="shared" si="1"/>
        <v>2.3230561035752456E-3</v>
      </c>
      <c r="P6" s="2">
        <f t="shared" si="1"/>
        <v>2.9120194898862544E-5</v>
      </c>
      <c r="Q6" s="2">
        <f t="shared" si="1"/>
        <v>4.85168795336228E-5</v>
      </c>
      <c r="R6" s="3">
        <f t="shared" si="1"/>
        <v>1.4665599023541E-5</v>
      </c>
      <c r="S6" s="1">
        <f t="shared" si="1"/>
        <v>1.2823000467291056E-5</v>
      </c>
    </row>
    <row r="7" spans="1:19" x14ac:dyDescent="0.35">
      <c r="A7" t="s">
        <v>12</v>
      </c>
      <c r="B7" s="5">
        <f>STDEV(B2:B5)</f>
        <v>0.25201420647058276</v>
      </c>
      <c r="C7" s="4">
        <f t="shared" ref="C7:L7" si="2">STDEV(C2:C5)</f>
        <v>1.0377626298119579E-2</v>
      </c>
      <c r="D7" s="6">
        <f t="shared" si="2"/>
        <v>4.9574324656523651E-3</v>
      </c>
      <c r="E7" s="5">
        <f t="shared" si="2"/>
        <v>0</v>
      </c>
      <c r="F7" s="5">
        <f t="shared" si="2"/>
        <v>9.0889579471166757E-2</v>
      </c>
      <c r="G7" s="3">
        <f t="shared" si="2"/>
        <v>3.3287813598412317E-3</v>
      </c>
      <c r="H7" s="1">
        <f t="shared" si="2"/>
        <v>4.6074778838859785E-6</v>
      </c>
      <c r="I7" s="2">
        <f t="shared" si="2"/>
        <v>1.7853992614192491E-5</v>
      </c>
      <c r="J7" s="1">
        <f t="shared" si="2"/>
        <v>2.1111017387427657E-5</v>
      </c>
      <c r="K7" s="3">
        <f t="shared" si="2"/>
        <v>1.3901293794546475E-3</v>
      </c>
      <c r="L7" s="1">
        <f t="shared" si="2"/>
        <v>6.3304311888576671E-6</v>
      </c>
      <c r="M7" s="3">
        <f>STDEV(M2:M5)</f>
        <v>4.6754610478998134E-7</v>
      </c>
      <c r="N7" s="4">
        <f t="shared" ref="N7:S7" si="3">STDEV(N2:N5)</f>
        <v>6.8627490533100847E-4</v>
      </c>
      <c r="O7" s="1">
        <f t="shared" si="3"/>
        <v>1.8522062678734378E-5</v>
      </c>
      <c r="P7" s="2">
        <f t="shared" si="3"/>
        <v>2.2136327747035807E-6</v>
      </c>
      <c r="Q7" s="2">
        <f t="shared" si="3"/>
        <v>2.7669358617135483E-6</v>
      </c>
      <c r="R7" s="3">
        <f t="shared" si="3"/>
        <v>5.8910677718889514E-7</v>
      </c>
      <c r="S7" s="1">
        <f t="shared" si="3"/>
        <v>4.4622443571637142E-7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2DC9-4C2F-402B-A2CF-3B7417BAC1C9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6.8036371665842657E-2</v>
      </c>
      <c r="C2">
        <v>8.5303637280913266E-2</v>
      </c>
      <c r="D2">
        <v>0.64947720486200633</v>
      </c>
      <c r="E2">
        <v>0.11435836107444303</v>
      </c>
      <c r="F2">
        <v>0.5084801063807417</v>
      </c>
      <c r="G2">
        <v>3.7253161804336609E-3</v>
      </c>
      <c r="H2">
        <v>3.4750564188967954E-6</v>
      </c>
      <c r="I2">
        <v>2.4528785738907118E-6</v>
      </c>
      <c r="J2">
        <v>4.8044259899025847E-5</v>
      </c>
      <c r="K2">
        <v>4.80862728406791E-3</v>
      </c>
      <c r="L2">
        <v>1.6756257110317961E-5</v>
      </c>
      <c r="M2">
        <v>5.6359468338164581E-7</v>
      </c>
      <c r="N2">
        <v>6.7324303413423116E-4</v>
      </c>
      <c r="O2">
        <v>2.6657018644920481E-4</v>
      </c>
      <c r="P2">
        <v>3.487942378778485E-6</v>
      </c>
      <c r="Q2">
        <v>5.8713348917648221E-6</v>
      </c>
      <c r="R2">
        <v>1.6946148122208443E-6</v>
      </c>
      <c r="S2">
        <v>1.5251728786332227E-6</v>
      </c>
    </row>
    <row r="3" spans="1:19" x14ac:dyDescent="0.35">
      <c r="A3">
        <v>2</v>
      </c>
      <c r="B3">
        <v>0.11478578086564051</v>
      </c>
      <c r="C3">
        <v>7.9937034747557617E-2</v>
      </c>
      <c r="D3">
        <v>0.61473603944908961</v>
      </c>
      <c r="E3">
        <v>0.10831942983798898</v>
      </c>
      <c r="F3">
        <v>0.48297447034863322</v>
      </c>
      <c r="G3">
        <v>3.1564521594238948E-3</v>
      </c>
      <c r="H3">
        <v>4.0410376479714339E-6</v>
      </c>
      <c r="I3">
        <v>3.5048990826290748E-6</v>
      </c>
      <c r="J3">
        <v>4.2154688039984223E-5</v>
      </c>
      <c r="K3">
        <v>4.3055603961840378E-3</v>
      </c>
      <c r="L3">
        <v>1.4843616765702516E-5</v>
      </c>
      <c r="M3">
        <v>4.7443445364530602E-7</v>
      </c>
      <c r="N3">
        <v>5.3100077328768216E-4</v>
      </c>
      <c r="O3">
        <v>2.5306396639696336E-4</v>
      </c>
      <c r="P3">
        <v>3.2813835254989451E-6</v>
      </c>
      <c r="Q3">
        <v>4.9622791596786489E-6</v>
      </c>
      <c r="R3">
        <v>1.5181107269706323E-6</v>
      </c>
      <c r="S3">
        <v>1.3648034282553652E-6</v>
      </c>
    </row>
    <row r="4" spans="1:19" x14ac:dyDescent="0.35">
      <c r="A4">
        <v>3</v>
      </c>
      <c r="B4">
        <v>7.9581915700456238E-2</v>
      </c>
      <c r="C4">
        <v>9.1688090576959883E-2</v>
      </c>
      <c r="D4">
        <v>0.687167729628957</v>
      </c>
      <c r="E4">
        <v>0.12087206804682739</v>
      </c>
      <c r="F4">
        <v>0.55717715648234845</v>
      </c>
      <c r="G4">
        <v>3.1329316682230184E-3</v>
      </c>
      <c r="H4">
        <v>3.45409062041436E-6</v>
      </c>
      <c r="I4">
        <v>6.811006230076158E-6</v>
      </c>
      <c r="J4">
        <v>4.5904022598789918E-5</v>
      </c>
      <c r="K4">
        <v>4.7800126809362485E-3</v>
      </c>
      <c r="L4">
        <v>1.6259763652559921E-5</v>
      </c>
      <c r="M4">
        <v>4.8326930293350264E-7</v>
      </c>
      <c r="N4">
        <v>5.5200092943496245E-4</v>
      </c>
      <c r="O4">
        <v>2.7823372052835325E-4</v>
      </c>
      <c r="P4">
        <v>3.2111954923940203E-6</v>
      </c>
      <c r="Q4">
        <v>5.8499132625061917E-6</v>
      </c>
      <c r="R4">
        <v>1.8328083658449776E-6</v>
      </c>
      <c r="S4">
        <v>1.5148187756695754E-6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5">
        <f>AVERAGE(B2:B5)</f>
        <v>8.7468022743979801E-2</v>
      </c>
      <c r="C6" s="4">
        <f t="shared" ref="C6:L6" si="0">AVERAGE(C2:C5)</f>
        <v>8.5642920868476913E-2</v>
      </c>
      <c r="D6" s="6">
        <f t="shared" si="0"/>
        <v>0.65046032464668435</v>
      </c>
      <c r="E6" s="5">
        <f t="shared" si="0"/>
        <v>0.11451661965308646</v>
      </c>
      <c r="F6" s="5">
        <f t="shared" si="0"/>
        <v>0.51621057773724111</v>
      </c>
      <c r="G6" s="3">
        <f t="shared" si="0"/>
        <v>3.3382333360268582E-3</v>
      </c>
      <c r="H6" s="1">
        <f t="shared" si="0"/>
        <v>3.6567282290941963E-6</v>
      </c>
      <c r="I6" s="2">
        <f t="shared" si="0"/>
        <v>4.2562612955319817E-6</v>
      </c>
      <c r="J6" s="1">
        <f t="shared" si="0"/>
        <v>4.5367656845933338E-5</v>
      </c>
      <c r="K6" s="3">
        <f t="shared" si="0"/>
        <v>4.6314001203960654E-3</v>
      </c>
      <c r="L6" s="1">
        <f t="shared" si="0"/>
        <v>1.5953212509526799E-5</v>
      </c>
      <c r="M6" s="3">
        <f>AVERAGE(M2:M5)</f>
        <v>5.0709947998681816E-7</v>
      </c>
      <c r="N6" s="4">
        <f t="shared" ref="N6:S6" si="1">AVERAGE(N2:N5)</f>
        <v>5.8541491228562533E-4</v>
      </c>
      <c r="O6" s="1">
        <f t="shared" si="1"/>
        <v>2.6595595779150714E-4</v>
      </c>
      <c r="P6" s="2">
        <f t="shared" si="1"/>
        <v>3.3268404655571497E-6</v>
      </c>
      <c r="Q6" s="2">
        <f t="shared" si="1"/>
        <v>5.5611757713165545E-6</v>
      </c>
      <c r="R6" s="3">
        <f t="shared" si="1"/>
        <v>1.6818446350121515E-6</v>
      </c>
      <c r="S6" s="1">
        <f t="shared" si="1"/>
        <v>1.468265027519388E-6</v>
      </c>
    </row>
    <row r="7" spans="1:19" x14ac:dyDescent="0.35">
      <c r="A7" t="s">
        <v>12</v>
      </c>
      <c r="B7" s="5">
        <f>STDEV(B2:B5)</f>
        <v>2.4351998446923616E-2</v>
      </c>
      <c r="C7" s="4">
        <f t="shared" ref="C7:L7" si="2">STDEV(C2:C5)</f>
        <v>5.8828703275718049E-3</v>
      </c>
      <c r="D7" s="6">
        <f t="shared" si="2"/>
        <v>3.6225851666473539E-2</v>
      </c>
      <c r="E7" s="5">
        <f t="shared" si="2"/>
        <v>6.2778153711130404E-3</v>
      </c>
      <c r="F7" s="5">
        <f t="shared" si="2"/>
        <v>3.7700527820043933E-2</v>
      </c>
      <c r="G7" s="3">
        <f t="shared" si="2"/>
        <v>3.3542979847075077E-4</v>
      </c>
      <c r="H7" s="1">
        <f t="shared" si="2"/>
        <v>3.3298676888852734E-7</v>
      </c>
      <c r="I7" s="2">
        <f t="shared" si="2"/>
        <v>2.2741433657832298E-6</v>
      </c>
      <c r="J7" s="1">
        <f t="shared" si="2"/>
        <v>2.9811961251034483E-6</v>
      </c>
      <c r="K7" s="3">
        <f t="shared" si="2"/>
        <v>2.8254794864593038E-4</v>
      </c>
      <c r="L7" s="1">
        <f t="shared" si="2"/>
        <v>9.9248600717282499E-7</v>
      </c>
      <c r="M7" s="3">
        <f>STDEV(M2:M5)</f>
        <v>4.9125295372684494E-8</v>
      </c>
      <c r="N7" s="4">
        <f t="shared" ref="N7:S7" si="3">STDEV(N2:N5)</f>
        <v>7.6782718629537426E-5</v>
      </c>
      <c r="O7" s="1">
        <f t="shared" si="3"/>
        <v>1.2596114019474713E-5</v>
      </c>
      <c r="P7" s="2">
        <f t="shared" si="3"/>
        <v>1.438643799919403E-7</v>
      </c>
      <c r="Q7" s="2">
        <f t="shared" si="3"/>
        <v>5.1877026237395925E-7</v>
      </c>
      <c r="R7" s="3">
        <f t="shared" si="3"/>
        <v>1.5773699327592128E-7</v>
      </c>
      <c r="S7" s="1">
        <f t="shared" si="3"/>
        <v>8.9749811998395573E-8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3BC6-B526-4573-BCA0-9EA48984DC5B}">
  <dimension ref="A1:S7"/>
  <sheetViews>
    <sheetView tabSelected="1" zoomScale="115" zoomScaleNormal="115" workbookViewId="0"/>
  </sheetViews>
  <sheetFormatPr defaultRowHeight="14.5" x14ac:dyDescent="0.35"/>
  <cols>
    <col min="1" max="1" width="15.453125" bestFit="1" customWidth="1"/>
    <col min="2" max="19" width="9.81640625" customWidth="1"/>
  </cols>
  <sheetData>
    <row r="1" spans="1:19" s="7" customFormat="1" x14ac:dyDescent="0.35">
      <c r="A1" s="14" t="s">
        <v>21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  <c r="B2">
        <v>40.972455526373764</v>
      </c>
      <c r="C2">
        <v>51.371044621487897</v>
      </c>
      <c r="D2">
        <v>391.12426544876831</v>
      </c>
      <c r="E2">
        <v>68.868206056084645</v>
      </c>
      <c r="F2">
        <v>306.21383878397199</v>
      </c>
      <c r="G2">
        <v>2.2434375582836763</v>
      </c>
      <c r="H2">
        <v>2.0927276262495153E-3</v>
      </c>
      <c r="I2">
        <v>1.4771578174970212E-3</v>
      </c>
      <c r="J2">
        <v>2.8932925930831955E-2</v>
      </c>
      <c r="K2">
        <v>2.8958226712476725</v>
      </c>
      <c r="L2">
        <v>1.009085261943302E-2</v>
      </c>
      <c r="M2">
        <v>3.3940460865799447E-4</v>
      </c>
      <c r="N2">
        <v>0.40543638055811193</v>
      </c>
      <c r="O2">
        <v>0.1605322982623214</v>
      </c>
      <c r="P2">
        <v>2.1004877316937068E-3</v>
      </c>
      <c r="Q2">
        <v>3.5358000705092607E-3</v>
      </c>
      <c r="R2">
        <v>1.0205207645267635E-3</v>
      </c>
      <c r="S2">
        <v>9.1848045993322763E-4</v>
      </c>
    </row>
    <row r="3" spans="1:19" x14ac:dyDescent="0.35">
      <c r="A3">
        <v>2</v>
      </c>
      <c r="B3">
        <v>69.125604238220831</v>
      </c>
      <c r="C3">
        <v>48.139201443465666</v>
      </c>
      <c r="D3">
        <v>370.20264926079403</v>
      </c>
      <c r="E3">
        <v>65.231477120454699</v>
      </c>
      <c r="F3">
        <v>290.85398768653181</v>
      </c>
      <c r="G3">
        <v>1.9008596807353013</v>
      </c>
      <c r="H3">
        <v>2.4335694461354693E-3</v>
      </c>
      <c r="I3">
        <v>2.1106992961463858E-3</v>
      </c>
      <c r="J3">
        <v>2.5386143303311057E-2</v>
      </c>
      <c r="K3">
        <v>2.5928687484275739</v>
      </c>
      <c r="L3">
        <v>8.9390338269407735E-3</v>
      </c>
      <c r="M3">
        <v>2.8571107006755431E-4</v>
      </c>
      <c r="N3">
        <v>0.31977609968466825</v>
      </c>
      <c r="O3">
        <v>0.1523986634597809</v>
      </c>
      <c r="P3">
        <v>1.9760950984248214E-3</v>
      </c>
      <c r="Q3">
        <v>2.9883539818667182E-3</v>
      </c>
      <c r="R3">
        <v>9.1422753333189231E-4</v>
      </c>
      <c r="S3">
        <v>8.2190373174337653E-4</v>
      </c>
    </row>
    <row r="4" spans="1:19" x14ac:dyDescent="0.35">
      <c r="A4">
        <v>3</v>
      </c>
      <c r="B4">
        <v>47.925343781634552</v>
      </c>
      <c r="C4">
        <v>55.215851778713322</v>
      </c>
      <c r="D4">
        <v>413.82202713077277</v>
      </c>
      <c r="E4">
        <v>72.790851586752098</v>
      </c>
      <c r="F4">
        <v>335.53988411386092</v>
      </c>
      <c r="G4">
        <v>1.8866953116472567</v>
      </c>
      <c r="H4">
        <v>2.0801017288822137E-3</v>
      </c>
      <c r="I4">
        <v>4.1016833058390842E-3</v>
      </c>
      <c r="J4">
        <v>2.7644045065307671E-2</v>
      </c>
      <c r="K4">
        <v>2.878590556637342</v>
      </c>
      <c r="L4">
        <v>9.7918573082627202E-3</v>
      </c>
      <c r="M4">
        <v>2.9103153999679638E-4</v>
      </c>
      <c r="N4">
        <v>0.33242268771874645</v>
      </c>
      <c r="O4">
        <v>0.16755624177426176</v>
      </c>
      <c r="P4">
        <v>1.9338268822565725E-3</v>
      </c>
      <c r="Q4">
        <v>3.5228996654669033E-3</v>
      </c>
      <c r="R4">
        <v>1.1037428572289673E-3</v>
      </c>
      <c r="S4">
        <v>9.122450741710777E-4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>
        <f>AVERAGE(B2:B5)</f>
        <v>52.674467848743042</v>
      </c>
      <c r="C6" s="13">
        <f t="shared" ref="C6:L6" si="0">AVERAGE(C2:C5)</f>
        <v>51.575365947888962</v>
      </c>
      <c r="D6" s="6">
        <f t="shared" si="0"/>
        <v>391.71631394677837</v>
      </c>
      <c r="E6" s="6">
        <f t="shared" si="0"/>
        <v>68.963511587763819</v>
      </c>
      <c r="F6" s="6">
        <f t="shared" si="0"/>
        <v>310.86923686145491</v>
      </c>
      <c r="G6" s="5">
        <f t="shared" si="0"/>
        <v>2.0103308502220782</v>
      </c>
      <c r="H6" s="3">
        <f t="shared" si="0"/>
        <v>2.2021329337557328E-3</v>
      </c>
      <c r="I6" s="4">
        <f t="shared" si="0"/>
        <v>2.5631801398274972E-3</v>
      </c>
      <c r="J6" s="4">
        <f t="shared" si="0"/>
        <v>2.7321038099816893E-2</v>
      </c>
      <c r="K6" s="5">
        <f t="shared" si="0"/>
        <v>2.789093992104196</v>
      </c>
      <c r="L6" s="2">
        <f t="shared" si="0"/>
        <v>9.6072479182121723E-3</v>
      </c>
      <c r="M6" s="3">
        <f>AVERAGE(M2:M5)</f>
        <v>3.0538240624078172E-4</v>
      </c>
      <c r="N6" s="4">
        <f t="shared" ref="N6:S6" si="1">AVERAGE(N2:N5)</f>
        <v>0.3525450559871755</v>
      </c>
      <c r="O6" s="5">
        <f t="shared" si="1"/>
        <v>0.16016240116545469</v>
      </c>
      <c r="P6" s="3">
        <f t="shared" si="1"/>
        <v>2.0034699041250339E-3</v>
      </c>
      <c r="Q6" s="3">
        <f t="shared" si="1"/>
        <v>3.3490179059476274E-3</v>
      </c>
      <c r="R6" s="3">
        <f t="shared" si="1"/>
        <v>1.0128303850292077E-3</v>
      </c>
      <c r="S6" s="2">
        <f t="shared" si="1"/>
        <v>8.8420975528256051E-4</v>
      </c>
    </row>
    <row r="7" spans="1:19" x14ac:dyDescent="0.35">
      <c r="A7" t="s">
        <v>12</v>
      </c>
      <c r="B7" s="6">
        <f>STDEV(B2:B5)</f>
        <v>14.665114392715655</v>
      </c>
      <c r="C7" s="13">
        <f t="shared" ref="C7:L7" si="2">STDEV(C2:C5)</f>
        <v>3.542746871448327</v>
      </c>
      <c r="D7" s="6">
        <f t="shared" si="2"/>
        <v>21.815715035473733</v>
      </c>
      <c r="E7" s="6">
        <f t="shared" si="2"/>
        <v>3.7805883058994612</v>
      </c>
      <c r="F7" s="6">
        <f t="shared" si="2"/>
        <v>22.703785660619904</v>
      </c>
      <c r="G7" s="5">
        <f t="shared" si="2"/>
        <v>0.20200052065626459</v>
      </c>
      <c r="H7" s="3">
        <f t="shared" si="2"/>
        <v>2.0052929403943545E-4</v>
      </c>
      <c r="I7" s="4">
        <f t="shared" si="2"/>
        <v>1.3695209728817825E-3</v>
      </c>
      <c r="J7" s="4">
        <f t="shared" si="2"/>
        <v>1.7953180432830507E-3</v>
      </c>
      <c r="K7" s="5">
        <f t="shared" si="2"/>
        <v>0.1701543303458605</v>
      </c>
      <c r="L7" s="2">
        <f t="shared" si="2"/>
        <v>5.9768896832357614E-4</v>
      </c>
      <c r="M7" s="3">
        <f>STDEV(M2:M5)</f>
        <v>2.9583940627565826E-5</v>
      </c>
      <c r="N7" s="4">
        <f t="shared" ref="N7:S7" si="3">STDEV(N2:N5)</f>
        <v>4.6239628116768412E-2</v>
      </c>
      <c r="O7" s="5">
        <f t="shared" si="3"/>
        <v>7.5855562081239601E-3</v>
      </c>
      <c r="P7" s="3">
        <f t="shared" si="3"/>
        <v>8.6637143732466485E-5</v>
      </c>
      <c r="Q7" s="3">
        <f t="shared" si="3"/>
        <v>3.1241071478527128E-4</v>
      </c>
      <c r="R7" s="3">
        <f t="shared" si="3"/>
        <v>9.4991425668665639E-5</v>
      </c>
      <c r="S7" s="2">
        <f t="shared" si="3"/>
        <v>5.4048593282801794E-5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7C48-E40E-4EA0-92EF-B81F0C4B26CD}">
  <dimension ref="A1:S7"/>
  <sheetViews>
    <sheetView zoomScale="115" zoomScaleNormal="115" workbookViewId="0">
      <selection activeCell="B2" sqref="B2:S4"/>
    </sheetView>
  </sheetViews>
  <sheetFormatPr defaultRowHeight="14.5" x14ac:dyDescent="0.35"/>
  <cols>
    <col min="2" max="19" width="9.81640625" customWidth="1"/>
  </cols>
  <sheetData>
    <row r="1" spans="1:19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</row>
    <row r="2" spans="1:19" x14ac:dyDescent="0.35">
      <c r="A2">
        <v>1</v>
      </c>
    </row>
    <row r="3" spans="1:19" x14ac:dyDescent="0.35">
      <c r="A3">
        <v>2</v>
      </c>
    </row>
    <row r="4" spans="1:19" x14ac:dyDescent="0.35">
      <c r="A4">
        <v>3</v>
      </c>
    </row>
    <row r="5" spans="1:19" ht="13.75" customHeight="1" x14ac:dyDescent="0.35">
      <c r="A5">
        <v>4</v>
      </c>
    </row>
    <row r="6" spans="1:19" x14ac:dyDescent="0.35">
      <c r="A6" t="s">
        <v>11</v>
      </c>
      <c r="B6" s="6" t="e">
        <f>AVERAGE(B2:B5)</f>
        <v>#DIV/0!</v>
      </c>
      <c r="C6" s="13" t="e">
        <f t="shared" ref="C6:L6" si="0">AVERAGE(C2:C5)</f>
        <v>#DIV/0!</v>
      </c>
      <c r="D6" s="6" t="e">
        <f t="shared" si="0"/>
        <v>#DIV/0!</v>
      </c>
      <c r="E6" s="6" t="e">
        <f t="shared" si="0"/>
        <v>#DIV/0!</v>
      </c>
      <c r="F6" s="6" t="e">
        <f t="shared" si="0"/>
        <v>#DIV/0!</v>
      </c>
      <c r="G6" s="5" t="e">
        <f t="shared" si="0"/>
        <v>#DIV/0!</v>
      </c>
      <c r="H6" s="3" t="e">
        <f t="shared" si="0"/>
        <v>#DIV/0!</v>
      </c>
      <c r="I6" s="4" t="e">
        <f t="shared" si="0"/>
        <v>#DIV/0!</v>
      </c>
      <c r="J6" s="4" t="e">
        <f t="shared" si="0"/>
        <v>#DIV/0!</v>
      </c>
      <c r="K6" s="5" t="e">
        <f t="shared" si="0"/>
        <v>#DIV/0!</v>
      </c>
      <c r="L6" s="2" t="e">
        <f t="shared" si="0"/>
        <v>#DIV/0!</v>
      </c>
      <c r="M6" s="3" t="e">
        <f>AVERAGE(M2:M5)</f>
        <v>#DIV/0!</v>
      </c>
      <c r="N6" s="4" t="e">
        <f t="shared" ref="N6:S6" si="1">AVERAGE(N2:N5)</f>
        <v>#DIV/0!</v>
      </c>
      <c r="O6" s="5" t="e">
        <f t="shared" si="1"/>
        <v>#DIV/0!</v>
      </c>
      <c r="P6" s="3" t="e">
        <f t="shared" si="1"/>
        <v>#DIV/0!</v>
      </c>
      <c r="Q6" s="3" t="e">
        <f t="shared" si="1"/>
        <v>#DIV/0!</v>
      </c>
      <c r="R6" s="3" t="e">
        <f t="shared" si="1"/>
        <v>#DIV/0!</v>
      </c>
      <c r="S6" s="2" t="e">
        <f t="shared" si="1"/>
        <v>#DIV/0!</v>
      </c>
    </row>
    <row r="7" spans="1:19" x14ac:dyDescent="0.35">
      <c r="A7" t="s">
        <v>12</v>
      </c>
      <c r="B7" s="6" t="e">
        <f>STDEV(B2:B5)</f>
        <v>#DIV/0!</v>
      </c>
      <c r="C7" s="13" t="e">
        <f t="shared" ref="C7:L7" si="2">STDEV(C2:C5)</f>
        <v>#DIV/0!</v>
      </c>
      <c r="D7" s="6" t="e">
        <f t="shared" si="2"/>
        <v>#DIV/0!</v>
      </c>
      <c r="E7" s="6" t="e">
        <f t="shared" si="2"/>
        <v>#DIV/0!</v>
      </c>
      <c r="F7" s="6" t="e">
        <f t="shared" si="2"/>
        <v>#DIV/0!</v>
      </c>
      <c r="G7" s="5" t="e">
        <f t="shared" si="2"/>
        <v>#DIV/0!</v>
      </c>
      <c r="H7" s="3" t="e">
        <f t="shared" si="2"/>
        <v>#DIV/0!</v>
      </c>
      <c r="I7" s="4" t="e">
        <f t="shared" si="2"/>
        <v>#DIV/0!</v>
      </c>
      <c r="J7" s="4" t="e">
        <f t="shared" si="2"/>
        <v>#DIV/0!</v>
      </c>
      <c r="K7" s="5" t="e">
        <f t="shared" si="2"/>
        <v>#DIV/0!</v>
      </c>
      <c r="L7" s="2" t="e">
        <f t="shared" si="2"/>
        <v>#DIV/0!</v>
      </c>
      <c r="M7" s="3" t="e">
        <f>STDEV(M2:M5)</f>
        <v>#DIV/0!</v>
      </c>
      <c r="N7" s="4" t="e">
        <f t="shared" ref="N7:S7" si="3">STDEV(N2:N5)</f>
        <v>#DIV/0!</v>
      </c>
      <c r="O7" s="5" t="e">
        <f t="shared" si="3"/>
        <v>#DIV/0!</v>
      </c>
      <c r="P7" s="3" t="e">
        <f t="shared" si="3"/>
        <v>#DIV/0!</v>
      </c>
      <c r="Q7" s="3" t="e">
        <f t="shared" si="3"/>
        <v>#DIV/0!</v>
      </c>
      <c r="R7" s="3" t="e">
        <f t="shared" si="3"/>
        <v>#DIV/0!</v>
      </c>
      <c r="S7" s="2" t="e">
        <f t="shared" si="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2781-96EC-427C-82BC-62B038E56F20}">
  <dimension ref="A1:T7"/>
  <sheetViews>
    <sheetView zoomScale="110" zoomScaleNormal="110" workbookViewId="0">
      <selection activeCell="L11" sqref="L11"/>
    </sheetView>
  </sheetViews>
  <sheetFormatPr defaultRowHeight="14.5" x14ac:dyDescent="0.35"/>
  <cols>
    <col min="2" max="11" width="9.81640625" customWidth="1"/>
    <col min="12" max="12" width="11.81640625" customWidth="1"/>
    <col min="13" max="18" width="9.81640625" customWidth="1"/>
    <col min="19" max="19" width="11" customWidth="1"/>
  </cols>
  <sheetData>
    <row r="1" spans="1:20" s="7" customFormat="1" x14ac:dyDescent="0.3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13</v>
      </c>
      <c r="I1" s="8" t="s">
        <v>14</v>
      </c>
      <c r="J1" s="8" t="s">
        <v>6</v>
      </c>
      <c r="K1" s="8" t="s">
        <v>7</v>
      </c>
      <c r="L1" s="8" t="s">
        <v>15</v>
      </c>
      <c r="M1" s="8" t="s">
        <v>16</v>
      </c>
      <c r="N1" s="8" t="s">
        <v>8</v>
      </c>
      <c r="O1" s="8" t="s">
        <v>9</v>
      </c>
      <c r="P1" s="8" t="s">
        <v>17</v>
      </c>
      <c r="Q1" s="8" t="s">
        <v>18</v>
      </c>
      <c r="R1" s="8" t="s">
        <v>10</v>
      </c>
      <c r="S1" s="9" t="s">
        <v>19</v>
      </c>
      <c r="T1" s="10" t="s">
        <v>20</v>
      </c>
    </row>
    <row r="2" spans="1:20" x14ac:dyDescent="0.35">
      <c r="A2">
        <v>1</v>
      </c>
      <c r="B2">
        <v>129.92476237499443</v>
      </c>
      <c r="C2">
        <v>0.93598958770173313</v>
      </c>
      <c r="D2">
        <v>25.024679844619424</v>
      </c>
      <c r="E2">
        <v>12.868880526694477</v>
      </c>
      <c r="F2">
        <v>33.3383340842582</v>
      </c>
      <c r="G2">
        <v>0.34366075779008454</v>
      </c>
      <c r="H2">
        <v>4.2262258997327728E-3</v>
      </c>
      <c r="I2">
        <v>3.588255386522547E-4</v>
      </c>
      <c r="J2">
        <v>1.2489172348641696E-3</v>
      </c>
      <c r="K2">
        <v>1.7196285287780604E-2</v>
      </c>
      <c r="L2">
        <v>6.1242513060751286E-4</v>
      </c>
      <c r="M2">
        <v>1.7098963596779595E-4</v>
      </c>
      <c r="N2">
        <v>2.8009082591147233E-4</v>
      </c>
      <c r="O2">
        <v>4.1928261836411795E-2</v>
      </c>
      <c r="P2">
        <v>1.311760762306704E-4</v>
      </c>
      <c r="Q2">
        <v>1.6259059525949054E-4</v>
      </c>
      <c r="R2">
        <v>1.8605370718629028E-4</v>
      </c>
      <c r="S2">
        <v>5.14036034833091E-6</v>
      </c>
      <c r="T2" s="4">
        <v>4.1096620082318881E-2</v>
      </c>
    </row>
    <row r="3" spans="1:20" x14ac:dyDescent="0.35">
      <c r="A3">
        <v>2</v>
      </c>
      <c r="B3">
        <v>129.34263922979326</v>
      </c>
      <c r="C3">
        <v>0.90849883428485034</v>
      </c>
      <c r="D3">
        <v>24.074886284950054</v>
      </c>
      <c r="E3">
        <v>13.122965242140136</v>
      </c>
      <c r="F3">
        <v>32.182860633096944</v>
      </c>
      <c r="G3">
        <v>0.30069874317730372</v>
      </c>
      <c r="H3">
        <v>4.2219074213633795E-3</v>
      </c>
      <c r="I3">
        <v>3.7953091770047734E-4</v>
      </c>
      <c r="J3">
        <v>1.2597847442702382E-3</v>
      </c>
      <c r="K3">
        <v>1.7015755996801489E-2</v>
      </c>
      <c r="L3">
        <v>6.1561292368603291E-4</v>
      </c>
      <c r="M3">
        <v>1.8093328514688124E-4</v>
      </c>
      <c r="N3">
        <v>2.9014725983077846E-4</v>
      </c>
      <c r="O3">
        <v>3.6904806682594361E-2</v>
      </c>
      <c r="P3">
        <v>1.3498226067080023E-4</v>
      </c>
      <c r="Q3">
        <v>1.613206247201188E-4</v>
      </c>
      <c r="R3">
        <v>1.8554779297127205E-4</v>
      </c>
      <c r="S3">
        <v>5.0258926527931884E-6</v>
      </c>
      <c r="T3" s="4">
        <v>4.3075717621136655E-2</v>
      </c>
    </row>
    <row r="4" spans="1:20" x14ac:dyDescent="0.35">
      <c r="A4">
        <v>3</v>
      </c>
      <c r="B4">
        <v>130.6608822886142</v>
      </c>
      <c r="C4">
        <v>0.9188309667483332</v>
      </c>
      <c r="D4">
        <v>24.902669541899947</v>
      </c>
      <c r="E4">
        <v>12.994587654890495</v>
      </c>
      <c r="F4">
        <v>32.622563703903026</v>
      </c>
      <c r="G4">
        <v>0.33813414852609391</v>
      </c>
      <c r="H4">
        <v>4.218169018805353E-3</v>
      </c>
      <c r="I4">
        <v>3.547587162078543E-4</v>
      </c>
      <c r="J4">
        <v>1.2528129655650991E-3</v>
      </c>
      <c r="K4">
        <v>1.6927515934194608E-2</v>
      </c>
      <c r="L4">
        <v>6.1865304050397825E-4</v>
      </c>
      <c r="M4">
        <v>1.7806929322292458E-4</v>
      </c>
      <c r="N4">
        <v>2.8547299245933411E-4</v>
      </c>
      <c r="O4">
        <v>3.696266132117032E-2</v>
      </c>
      <c r="P4">
        <v>1.3243412932659971E-4</v>
      </c>
      <c r="Q4">
        <v>1.5995867804785647E-4</v>
      </c>
      <c r="R4">
        <v>1.7458398952308128E-4</v>
      </c>
      <c r="S4">
        <v>5.1481716361607289E-6</v>
      </c>
      <c r="T4" s="4">
        <v>1.8379667156604211E-2</v>
      </c>
    </row>
    <row r="5" spans="1:20" ht="13.75" customHeight="1" x14ac:dyDescent="0.35">
      <c r="A5">
        <v>4</v>
      </c>
    </row>
    <row r="6" spans="1:20" x14ac:dyDescent="0.35">
      <c r="A6" t="s">
        <v>11</v>
      </c>
      <c r="B6" s="6">
        <f>AVERAGE(B2:B5)</f>
        <v>129.97609463113395</v>
      </c>
      <c r="C6" s="5">
        <f t="shared" ref="C6:L6" si="0">AVERAGE(C2:C5)</f>
        <v>0.92110646291163889</v>
      </c>
      <c r="D6" s="12">
        <f t="shared" si="0"/>
        <v>24.667411890489813</v>
      </c>
      <c r="E6" s="12">
        <f t="shared" si="0"/>
        <v>12.995477807908371</v>
      </c>
      <c r="F6" s="12">
        <f t="shared" si="0"/>
        <v>32.714586140419392</v>
      </c>
      <c r="G6" s="5">
        <f t="shared" si="0"/>
        <v>0.32749788316449407</v>
      </c>
      <c r="H6" s="1">
        <f t="shared" si="0"/>
        <v>4.2221007799671693E-3</v>
      </c>
      <c r="I6" s="1">
        <f t="shared" si="0"/>
        <v>3.6437172418686206E-4</v>
      </c>
      <c r="J6" s="1">
        <f t="shared" si="0"/>
        <v>1.2538383148998355E-3</v>
      </c>
      <c r="K6" s="3">
        <f t="shared" si="0"/>
        <v>1.7046519072925568E-2</v>
      </c>
      <c r="L6" s="11">
        <f t="shared" si="0"/>
        <v>6.1556369826584127E-4</v>
      </c>
      <c r="M6" s="1">
        <f>AVERAGE(M2:M5)</f>
        <v>1.7666407144586725E-4</v>
      </c>
      <c r="N6" s="2">
        <f t="shared" ref="N6:S6" si="1">AVERAGE(N2:N5)</f>
        <v>2.8523702606719493E-4</v>
      </c>
      <c r="O6" s="3">
        <f t="shared" si="1"/>
        <v>3.8598576613392159E-2</v>
      </c>
      <c r="P6" s="1">
        <f t="shared" si="1"/>
        <v>1.328641554093568E-4</v>
      </c>
      <c r="Q6" s="1">
        <f t="shared" si="1"/>
        <v>1.6128996600915527E-4</v>
      </c>
      <c r="R6" s="1">
        <f t="shared" si="1"/>
        <v>1.8206182989354786E-4</v>
      </c>
      <c r="S6" s="11">
        <f t="shared" si="1"/>
        <v>5.1048082124282755E-6</v>
      </c>
      <c r="T6" s="4">
        <f t="shared" ref="T6" si="2">AVERAGE(T2:T5)</f>
        <v>3.4184001620019916E-2</v>
      </c>
    </row>
    <row r="7" spans="1:20" x14ac:dyDescent="0.35">
      <c r="A7" t="s">
        <v>12</v>
      </c>
      <c r="B7" s="6">
        <f>STDEV(B2:B5)</f>
        <v>0.66061898316857215</v>
      </c>
      <c r="C7" s="5">
        <f t="shared" ref="C7:L7" si="3">STDEV(C2:C5)</f>
        <v>1.3885920673433121E-2</v>
      </c>
      <c r="D7" s="12">
        <f t="shared" si="3"/>
        <v>0.51675581603656284</v>
      </c>
      <c r="E7" s="12">
        <f t="shared" si="3"/>
        <v>0.12704469660348594</v>
      </c>
      <c r="F7" s="12">
        <f t="shared" si="3"/>
        <v>0.58320735652204558</v>
      </c>
      <c r="G7" s="5">
        <f t="shared" si="3"/>
        <v>2.3372660963805018E-2</v>
      </c>
      <c r="H7" s="1">
        <f t="shared" si="3"/>
        <v>4.0319192987830843E-6</v>
      </c>
      <c r="I7" s="1">
        <f t="shared" si="3"/>
        <v>1.3284789128397757E-5</v>
      </c>
      <c r="J7" s="1">
        <f t="shared" si="3"/>
        <v>5.5058329175912381E-6</v>
      </c>
      <c r="K7" s="3">
        <f t="shared" si="3"/>
        <v>1.370000602051706E-4</v>
      </c>
      <c r="L7" s="11">
        <f t="shared" si="3"/>
        <v>3.1142467429729555E-6</v>
      </c>
      <c r="M7" s="1">
        <f>STDEV(M2:M5)</f>
        <v>5.1185960898685909E-6</v>
      </c>
      <c r="N7" s="2">
        <f t="shared" ref="N7:S7" si="4">STDEV(N2:N5)</f>
        <v>5.032367822109893E-6</v>
      </c>
      <c r="O7" s="3">
        <f t="shared" si="4"/>
        <v>2.8837370811323425E-3</v>
      </c>
      <c r="P7" s="1">
        <f t="shared" si="4"/>
        <v>1.9391884441590906E-6</v>
      </c>
      <c r="Q7" s="1">
        <f t="shared" si="4"/>
        <v>1.3162264317519144E-6</v>
      </c>
      <c r="R7" s="1">
        <f t="shared" si="4"/>
        <v>6.4809381846206758E-6</v>
      </c>
      <c r="S7" s="11">
        <f t="shared" si="4"/>
        <v>6.8454387870897968E-8</v>
      </c>
      <c r="T7" s="4">
        <f t="shared" ref="T7" si="5">STDEV(T2:T5)</f>
        <v>1.3722680045846387E-2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</vt:lpstr>
      <vt:lpstr>ms</vt:lpstr>
      <vt:lpstr>fmol</vt:lpstr>
      <vt:lpstr>atoms</vt:lpstr>
      <vt:lpstr>conc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Hong, BongJin</cp:lastModifiedBy>
  <dcterms:created xsi:type="dcterms:W3CDTF">2023-05-25T19:55:35Z</dcterms:created>
  <dcterms:modified xsi:type="dcterms:W3CDTF">2024-07-03T21:59:12Z</dcterms:modified>
</cp:coreProperties>
</file>