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VO Lab\Experiments\MSU_Crosson group_Macrophage\Data\BH6-030 B Fragilis\R Analysis\"/>
    </mc:Choice>
  </mc:AlternateContent>
  <xr:revisionPtr revIDLastSave="0" documentId="8_{7EEB394C-67EA-4D45-A111-17344FD3EA35}" xr6:coauthVersionLast="47" xr6:coauthVersionMax="47" xr10:uidLastSave="{00000000-0000-0000-0000-000000000000}"/>
  <bookViews>
    <workbookView xWindow="38280" yWindow="3675" windowWidth="29040" windowHeight="15720" activeTab="3" xr2:uid="{7CDB2D9D-0B0F-4865-9C3F-512D9DF9E208}"/>
  </bookViews>
  <sheets>
    <sheet name="mp" sheetId="1" r:id="rId1"/>
    <sheet name="ms" sheetId="6" r:id="rId2"/>
    <sheet name="fmol" sheetId="7" r:id="rId3"/>
    <sheet name="atoms" sheetId="8" r:id="rId4"/>
    <sheet name="conc" sheetId="9" r:id="rId5"/>
    <sheet name="media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0" l="1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S7" i="9" l="1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B6" i="1" l="1"/>
  <c r="L7" i="1" l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<sst xmlns="http://schemas.openxmlformats.org/spreadsheetml/2006/main" count="122" uniqueCount="22">
  <si>
    <t>Na</t>
  </si>
  <si>
    <t>Mg</t>
  </si>
  <si>
    <t xml:space="preserve">P </t>
  </si>
  <si>
    <t>S</t>
  </si>
  <si>
    <t>K</t>
  </si>
  <si>
    <t>Ca</t>
  </si>
  <si>
    <t>Mn</t>
  </si>
  <si>
    <t>Fe</t>
  </si>
  <si>
    <t>Cu</t>
  </si>
  <si>
    <t>Zn</t>
  </si>
  <si>
    <t>Se</t>
  </si>
  <si>
    <t>Avg</t>
  </si>
  <si>
    <t>SD</t>
  </si>
  <si>
    <t xml:space="preserve">V </t>
  </si>
  <si>
    <t>Cr</t>
  </si>
  <si>
    <t>Co</t>
  </si>
  <si>
    <t>Ni</t>
  </si>
  <si>
    <t>As</t>
  </si>
  <si>
    <t>Mo</t>
  </si>
  <si>
    <t>Cd</t>
  </si>
  <si>
    <t>Gd</t>
  </si>
  <si>
    <t>atoms/cell x 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</si>
</sst>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"/>
    <numFmt numFmtId="165" formatCode="0.000000"/>
    <numFmt numFmtId="166" formatCode="0.00000"/>
    <numFmt numFmtId="167" formatCode="0.0000"/>
    <numFmt numFmtId="168" formatCode="0.000"/>
    <numFmt numFmtId="169" formatCode="0.00000000"/>
    <numFmt numFmtId="170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0" xfId="0" applyFill="1" applyAlignment="1">
      <alignment horizontal="right"/>
    </xf>
    <xf numFmtId="169" fontId="0" fillId="0" borderId="0" xfId="0" applyNumberFormat="1"/>
    <xf numFmtId="2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D0AC-953A-4E43-96B8-4AD54F084164}">
  <dimension ref="A1:S7"/>
  <sheetViews>
    <sheetView zoomScale="115" zoomScaleNormal="115" workbookViewId="0">
      <selection activeCell="B2" sqref="B2:S4"/>
    </sheetView>
  </sheetViews>
  <sheetFormatPr defaultRowHeight="14.5" x14ac:dyDescent="0.35"/>
  <cols>
    <col min="2" max="11" width="9.81640625" customWidth="1"/>
    <col min="12" max="12" width="11.54296875" customWidth="1"/>
    <col min="13" max="15" width="9.81640625" customWidth="1"/>
    <col min="16" max="16" width="11" customWidth="1"/>
    <col min="17" max="17" width="12.453125" customWidth="1"/>
    <col min="18" max="18" width="11.6328125" customWidth="1"/>
    <col min="19" max="19" width="11.269531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0.12775015862224018</v>
      </c>
      <c r="C2">
        <v>0.12767062393966339</v>
      </c>
      <c r="D2">
        <v>1</v>
      </c>
      <c r="E2">
        <v>0.1763916969916296</v>
      </c>
      <c r="F2">
        <v>0.74301863828936476</v>
      </c>
      <c r="G2">
        <v>4.9105149764631598E-3</v>
      </c>
      <c r="H2">
        <v>6.5941376633904492E-6</v>
      </c>
      <c r="I2">
        <v>4.0544317839347748E-6</v>
      </c>
      <c r="J2">
        <v>9.1801732856259494E-5</v>
      </c>
      <c r="K2">
        <v>7.3457652386877533E-3</v>
      </c>
      <c r="L2">
        <v>3.391807248913573E-5</v>
      </c>
      <c r="M2">
        <v>9.385793789460953E-7</v>
      </c>
      <c r="N2">
        <v>1.1365747966237451E-3</v>
      </c>
      <c r="O2">
        <v>4.1580642665201792E-4</v>
      </c>
      <c r="P2">
        <v>4.7737979905324801E-6</v>
      </c>
      <c r="Q2">
        <v>8.7098827542047619E-6</v>
      </c>
      <c r="R2">
        <v>2.8480608818995005E-6</v>
      </c>
      <c r="S2">
        <v>2.3398841656896075E-6</v>
      </c>
    </row>
    <row r="3" spans="1:19" x14ac:dyDescent="0.35">
      <c r="A3">
        <v>2</v>
      </c>
      <c r="B3">
        <v>0.17518187918042177</v>
      </c>
      <c r="C3">
        <v>0.12326458766931549</v>
      </c>
      <c r="D3">
        <v>1</v>
      </c>
      <c r="E3">
        <v>0.17400326820912823</v>
      </c>
      <c r="F3">
        <v>0.74562869350024985</v>
      </c>
      <c r="G3">
        <v>4.4040703465514216E-3</v>
      </c>
      <c r="H3">
        <v>8.9637281698046985E-6</v>
      </c>
      <c r="I3">
        <v>1.38183964897126E-5</v>
      </c>
      <c r="J3">
        <v>8.4284839788239553E-5</v>
      </c>
      <c r="K3">
        <v>7.074655616251424E-3</v>
      </c>
      <c r="L3">
        <v>3.139669638017913E-5</v>
      </c>
      <c r="M3">
        <v>3.2285813445145251E-6</v>
      </c>
      <c r="N3">
        <v>1.1128189059556536E-3</v>
      </c>
      <c r="O3">
        <v>4.4746313806707507E-4</v>
      </c>
      <c r="P3">
        <v>4.5497262965747139E-6</v>
      </c>
      <c r="Q3">
        <v>8.5796177228846477E-6</v>
      </c>
      <c r="R3">
        <v>3.6006222434288742E-6</v>
      </c>
      <c r="S3">
        <v>2.1648593960762337E-6</v>
      </c>
    </row>
    <row r="4" spans="1:19" x14ac:dyDescent="0.35">
      <c r="A4">
        <v>3</v>
      </c>
      <c r="B4">
        <v>0.11699866840055059</v>
      </c>
      <c r="C4">
        <v>0.12980834726091453</v>
      </c>
      <c r="D4">
        <v>1</v>
      </c>
      <c r="E4">
        <v>0.17332540719616701</v>
      </c>
      <c r="F4">
        <v>0.7365591186329723</v>
      </c>
      <c r="G4">
        <v>5.7166473039131109E-3</v>
      </c>
      <c r="H4">
        <v>4.9329831151645564E-6</v>
      </c>
      <c r="I4">
        <v>9.7620176722780568E-6</v>
      </c>
      <c r="J4">
        <v>8.2606615785673607E-5</v>
      </c>
      <c r="K4">
        <v>7.21480962171681E-3</v>
      </c>
      <c r="L4">
        <v>3.1883467289978345E-5</v>
      </c>
      <c r="M4">
        <v>1.5609140782679724E-6</v>
      </c>
      <c r="N4">
        <v>9.4554485613509737E-4</v>
      </c>
      <c r="O4">
        <v>4.770082964665674E-4</v>
      </c>
      <c r="P4">
        <v>4.5903248972304428E-6</v>
      </c>
      <c r="Q4">
        <v>7.9951145408023381E-6</v>
      </c>
      <c r="R4">
        <v>3.0233029383425556E-6</v>
      </c>
      <c r="S4">
        <v>2.17837456810437E-6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5">
        <f>AVERAGE(B2:B5)</f>
        <v>0.13997690206773752</v>
      </c>
      <c r="C6" s="4">
        <f t="shared" ref="C6:L6" si="0">AVERAGE(C2:C5)</f>
        <v>0.12691451962329781</v>
      </c>
      <c r="D6" s="6">
        <f t="shared" si="0"/>
        <v>1</v>
      </c>
      <c r="E6" s="5">
        <f t="shared" si="0"/>
        <v>0.1745734574656416</v>
      </c>
      <c r="F6" s="5">
        <f t="shared" si="0"/>
        <v>0.74173548347419571</v>
      </c>
      <c r="G6" s="3">
        <f t="shared" si="0"/>
        <v>5.0104108756425644E-3</v>
      </c>
      <c r="H6" s="1">
        <f t="shared" si="0"/>
        <v>6.8302829827865675E-6</v>
      </c>
      <c r="I6" s="2">
        <f t="shared" si="0"/>
        <v>9.2116153153084765E-6</v>
      </c>
      <c r="J6" s="1">
        <f t="shared" si="0"/>
        <v>8.6231062810057551E-5</v>
      </c>
      <c r="K6" s="3">
        <f t="shared" si="0"/>
        <v>7.2117434922186622E-3</v>
      </c>
      <c r="L6" s="11">
        <f t="shared" si="0"/>
        <v>3.2399412053097737E-5</v>
      </c>
      <c r="M6" s="1">
        <f>AVERAGE(M2:M5)</f>
        <v>1.9093582672428645E-6</v>
      </c>
      <c r="N6" s="1">
        <f t="shared" ref="N6:S6" si="1">AVERAGE(N2:N5)</f>
        <v>1.0649795195714986E-3</v>
      </c>
      <c r="O6" s="2">
        <f t="shared" si="1"/>
        <v>4.4675928706188676E-4</v>
      </c>
      <c r="P6" s="11">
        <f t="shared" si="1"/>
        <v>4.6379497281125453E-6</v>
      </c>
      <c r="Q6" s="11">
        <f t="shared" si="1"/>
        <v>8.4282050059639153E-6</v>
      </c>
      <c r="R6" s="11">
        <f t="shared" si="1"/>
        <v>3.1573286878903098E-6</v>
      </c>
      <c r="S6" s="11">
        <f t="shared" si="1"/>
        <v>2.2277060432900701E-6</v>
      </c>
    </row>
    <row r="7" spans="1:19" x14ac:dyDescent="0.35">
      <c r="A7" t="s">
        <v>12</v>
      </c>
      <c r="B7" s="5">
        <f>STDEV(B2:B5)</f>
        <v>3.0958705490140064E-2</v>
      </c>
      <c r="C7" s="4">
        <f t="shared" ref="C7:L7" si="2">STDEV(C2:C5)</f>
        <v>3.3367600604600148E-3</v>
      </c>
      <c r="D7" s="6">
        <f t="shared" si="2"/>
        <v>0</v>
      </c>
      <c r="E7" s="5">
        <f t="shared" si="2"/>
        <v>1.6107048514926495E-3</v>
      </c>
      <c r="F7" s="5">
        <f t="shared" si="2"/>
        <v>4.668957247400852E-3</v>
      </c>
      <c r="G7" s="3">
        <f t="shared" si="2"/>
        <v>6.6196598119077374E-4</v>
      </c>
      <c r="H7" s="1">
        <f t="shared" si="2"/>
        <v>2.0257220645441496E-6</v>
      </c>
      <c r="I7" s="2">
        <f t="shared" si="2"/>
        <v>4.9051971173273982E-6</v>
      </c>
      <c r="J7" s="1">
        <f t="shared" si="2"/>
        <v>4.8967726640549472E-6</v>
      </c>
      <c r="K7" s="3">
        <f t="shared" si="2"/>
        <v>1.3558081614655821E-4</v>
      </c>
      <c r="L7" s="11">
        <f t="shared" si="2"/>
        <v>1.3375289229198085E-6</v>
      </c>
      <c r="M7" s="1">
        <f>STDEV(M2:M5)</f>
        <v>1.1840976586412101E-6</v>
      </c>
      <c r="N7" s="1">
        <f t="shared" ref="N7:S7" si="3">STDEV(N2:N5)</f>
        <v>1.0411323022547816E-4</v>
      </c>
      <c r="O7" s="2">
        <f t="shared" si="3"/>
        <v>3.0607005274567357E-5</v>
      </c>
      <c r="P7" s="11">
        <f t="shared" si="3"/>
        <v>1.1938644979932762E-7</v>
      </c>
      <c r="Q7" s="11">
        <f t="shared" si="3"/>
        <v>3.8068065075153408E-7</v>
      </c>
      <c r="R7" s="11">
        <f t="shared" si="3"/>
        <v>3.9377573169650036E-7</v>
      </c>
      <c r="S7" s="11">
        <f t="shared" si="3"/>
        <v>9.7383845310973814E-8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5765-5A42-40DA-9C64-190D4FC2CFEE}">
  <dimension ref="A1:S7"/>
  <sheetViews>
    <sheetView zoomScale="115" zoomScaleNormal="115" workbookViewId="0">
      <selection activeCell="B2" sqref="B2:S4"/>
    </sheetView>
  </sheetViews>
  <sheetFormatPr defaultRowHeight="14.5" x14ac:dyDescent="0.35"/>
  <cols>
    <col min="2" max="19" width="9.816406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0.72424133789189848</v>
      </c>
      <c r="C2">
        <v>0.72379043978312541</v>
      </c>
      <c r="D2">
        <v>5.6692010851704291</v>
      </c>
      <c r="E2">
        <v>1</v>
      </c>
      <c r="F2">
        <v>4.2123220704919211</v>
      </c>
      <c r="G2">
        <v>2.783869683331059E-2</v>
      </c>
      <c r="H2">
        <v>3.7383492397056333E-5</v>
      </c>
      <c r="I2">
        <v>2.2985389069232504E-5</v>
      </c>
      <c r="J2">
        <v>5.2044248352923215E-4</v>
      </c>
      <c r="K2">
        <v>4.1644620262575829E-2</v>
      </c>
      <c r="L2">
        <v>1.9228837336229758E-4</v>
      </c>
      <c r="M2">
        <v>5.3209952336397906E-6</v>
      </c>
      <c r="N2">
        <v>6.4434710703966955E-3</v>
      </c>
      <c r="O2">
        <v>2.3572902451964584E-3</v>
      </c>
      <c r="P2">
        <v>2.706362074831115E-5</v>
      </c>
      <c r="Q2">
        <v>4.937807676184484E-5</v>
      </c>
      <c r="R2">
        <v>1.6146229842296096E-5</v>
      </c>
      <c r="S2">
        <v>1.3265273851300626E-5</v>
      </c>
    </row>
    <row r="3" spans="1:19" x14ac:dyDescent="0.35">
      <c r="A3">
        <v>2</v>
      </c>
      <c r="B3">
        <v>1.006773499046449</v>
      </c>
      <c r="C3">
        <v>0.70840386469734717</v>
      </c>
      <c r="D3">
        <v>5.7470184916189977</v>
      </c>
      <c r="E3">
        <v>1</v>
      </c>
      <c r="F3">
        <v>4.2851418894276492</v>
      </c>
      <c r="G3">
        <v>2.5310273720021904E-2</v>
      </c>
      <c r="H3">
        <v>5.1514711545713716E-5</v>
      </c>
      <c r="I3">
        <v>7.9414580150901354E-5</v>
      </c>
      <c r="J3">
        <v>4.8438653282615733E-4</v>
      </c>
      <c r="K3">
        <v>4.0658176648433131E-2</v>
      </c>
      <c r="L3">
        <v>1.804373946726367E-4</v>
      </c>
      <c r="M3">
        <v>1.85547166886211E-5</v>
      </c>
      <c r="N3">
        <v>6.3953908303503639E-3</v>
      </c>
      <c r="O3">
        <v>2.5715789287893446E-3</v>
      </c>
      <c r="P3">
        <v>2.6147361158220096E-5</v>
      </c>
      <c r="Q3">
        <v>4.930722170444014E-5</v>
      </c>
      <c r="R3">
        <v>2.0692842614320417E-5</v>
      </c>
      <c r="S3">
        <v>1.2441486981005251E-5</v>
      </c>
    </row>
    <row r="4" spans="1:19" x14ac:dyDescent="0.35">
      <c r="A4">
        <v>3</v>
      </c>
      <c r="B4">
        <v>0.6750231849629138</v>
      </c>
      <c r="C4">
        <v>0.74892855791187884</v>
      </c>
      <c r="D4">
        <v>5.7694945950319649</v>
      </c>
      <c r="E4">
        <v>1</v>
      </c>
      <c r="F4">
        <v>4.2495738538744421</v>
      </c>
      <c r="G4">
        <v>3.2982165721630749E-2</v>
      </c>
      <c r="H4">
        <v>2.8460819420325855E-5</v>
      </c>
      <c r="I4">
        <v>5.6321908196814775E-5</v>
      </c>
      <c r="J4">
        <v>4.7659842328932607E-4</v>
      </c>
      <c r="K4">
        <v>4.1625805116679751E-2</v>
      </c>
      <c r="L4">
        <v>1.8395149220040851E-4</v>
      </c>
      <c r="M4">
        <v>9.0056853378763688E-6</v>
      </c>
      <c r="N4">
        <v>5.4553159368317212E-3</v>
      </c>
      <c r="O4">
        <v>2.7520967882492661E-3</v>
      </c>
      <c r="P4">
        <v>2.6483854684011702E-5</v>
      </c>
      <c r="Q4">
        <v>4.6127770129820559E-5</v>
      </c>
      <c r="R4">
        <v>1.7442929961911633E-5</v>
      </c>
      <c r="S4">
        <v>1.2568120296633253E-5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5">
        <f>AVERAGE(B2:B5)</f>
        <v>0.80201267396708709</v>
      </c>
      <c r="C6" s="4">
        <f t="shared" ref="C6:L6" si="0">AVERAGE(C2:C5)</f>
        <v>0.72704095413078385</v>
      </c>
      <c r="D6" s="6">
        <f t="shared" si="0"/>
        <v>5.7285713906071303</v>
      </c>
      <c r="E6" s="5">
        <f t="shared" si="0"/>
        <v>1</v>
      </c>
      <c r="F6" s="5">
        <f t="shared" si="0"/>
        <v>4.2490126045980041</v>
      </c>
      <c r="G6" s="3">
        <f t="shared" si="0"/>
        <v>2.8710378758321081E-2</v>
      </c>
      <c r="H6" s="1">
        <f t="shared" si="0"/>
        <v>3.9119674454365305E-5</v>
      </c>
      <c r="I6" s="2">
        <f t="shared" si="0"/>
        <v>5.2907292472316209E-5</v>
      </c>
      <c r="J6" s="1">
        <f t="shared" si="0"/>
        <v>4.938091465482385E-4</v>
      </c>
      <c r="K6" s="3">
        <f t="shared" si="0"/>
        <v>4.130953400922957E-2</v>
      </c>
      <c r="L6" s="1">
        <f t="shared" si="0"/>
        <v>1.8555908674511428E-4</v>
      </c>
      <c r="M6" s="3">
        <f>AVERAGE(M2:M5)</f>
        <v>1.0960465753379086E-5</v>
      </c>
      <c r="N6" s="4">
        <f t="shared" ref="N6:S6" si="1">AVERAGE(N2:N5)</f>
        <v>6.0980592791929277E-3</v>
      </c>
      <c r="O6" s="1">
        <f t="shared" si="1"/>
        <v>2.5603219874116897E-3</v>
      </c>
      <c r="P6" s="2">
        <f t="shared" si="1"/>
        <v>2.6564945530180981E-5</v>
      </c>
      <c r="Q6" s="2">
        <f t="shared" si="1"/>
        <v>4.8271022865368513E-5</v>
      </c>
      <c r="R6" s="3">
        <f t="shared" si="1"/>
        <v>1.8094000806176052E-5</v>
      </c>
      <c r="S6" s="1">
        <f t="shared" si="1"/>
        <v>1.2758293709646377E-5</v>
      </c>
    </row>
    <row r="7" spans="1:19" x14ac:dyDescent="0.35">
      <c r="A7" t="s">
        <v>12</v>
      </c>
      <c r="B7" s="5">
        <f>STDEV(B2:B5)</f>
        <v>0.17902752095647423</v>
      </c>
      <c r="C7" s="4">
        <f t="shared" ref="C7:L7" si="2">STDEV(C2:C5)</f>
        <v>2.0456956583916074E-2</v>
      </c>
      <c r="D7" s="6">
        <f t="shared" si="2"/>
        <v>5.2630016928488808E-2</v>
      </c>
      <c r="E7" s="5">
        <f t="shared" si="2"/>
        <v>0</v>
      </c>
      <c r="F7" s="5">
        <f t="shared" si="2"/>
        <v>3.6413153640144691E-2</v>
      </c>
      <c r="G7" s="3">
        <f t="shared" si="2"/>
        <v>3.9095209111705666E-3</v>
      </c>
      <c r="H7" s="1">
        <f t="shared" si="2"/>
        <v>1.1624595977252125E-5</v>
      </c>
      <c r="I7" s="2">
        <f t="shared" si="2"/>
        <v>2.8369139957749307E-5</v>
      </c>
      <c r="J7" s="1">
        <f t="shared" si="2"/>
        <v>2.339155064541025E-5</v>
      </c>
      <c r="K7" s="3">
        <f t="shared" si="2"/>
        <v>5.6417046273847949E-4</v>
      </c>
      <c r="L7" s="1">
        <f t="shared" si="2"/>
        <v>6.0868459928623827E-6</v>
      </c>
      <c r="M7" s="3">
        <f>STDEV(M2:M5)</f>
        <v>6.829986877120108E-6</v>
      </c>
      <c r="N7" s="4">
        <f t="shared" ref="N7:S7" si="3">STDEV(N2:N5)</f>
        <v>5.5715094945891347E-4</v>
      </c>
      <c r="O7" s="1">
        <f t="shared" si="3"/>
        <v>1.9764384801003066E-4</v>
      </c>
      <c r="P7" s="2">
        <f t="shared" si="3"/>
        <v>4.6348107092716733E-7</v>
      </c>
      <c r="Q7" s="2">
        <f t="shared" si="3"/>
        <v>1.8564493868983599E-6</v>
      </c>
      <c r="R7" s="3">
        <f t="shared" si="3"/>
        <v>2.3421874087852269E-6</v>
      </c>
      <c r="S7" s="1">
        <f t="shared" si="3"/>
        <v>4.4359964740806216E-7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2DC9-4C2F-402B-A2CF-3B7417BAC1C9}">
  <dimension ref="A1:S7"/>
  <sheetViews>
    <sheetView zoomScale="115" zoomScaleNormal="115" workbookViewId="0">
      <selection activeCell="B2" sqref="B2:S4"/>
    </sheetView>
  </sheetViews>
  <sheetFormatPr defaultRowHeight="14.5" x14ac:dyDescent="0.35"/>
  <cols>
    <col min="2" max="19" width="9.816406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5.8649534182286155E-2</v>
      </c>
      <c r="C2">
        <v>5.8613020160426826E-2</v>
      </c>
      <c r="D2">
        <v>0.4590955879414132</v>
      </c>
      <c r="E2">
        <v>8.0980649838355789E-2</v>
      </c>
      <c r="F2">
        <v>0.3411165785968841</v>
      </c>
      <c r="G2">
        <v>2.2543957602144692E-3</v>
      </c>
      <c r="H2">
        <v>3.0273395075408552E-6</v>
      </c>
      <c r="I2">
        <v>1.8613717436138882E-6</v>
      </c>
      <c r="J2">
        <v>4.2145770519685007E-5</v>
      </c>
      <c r="K2">
        <v>3.3724084111349494E-3</v>
      </c>
      <c r="L2">
        <v>1.5571637431239242E-5</v>
      </c>
      <c r="M2">
        <v>4.3089765180694407E-7</v>
      </c>
      <c r="N2">
        <v>5.2179647449537034E-4</v>
      </c>
      <c r="O2">
        <v>1.9089489591362626E-4</v>
      </c>
      <c r="P2">
        <v>2.1916295951770458E-6</v>
      </c>
      <c r="Q2">
        <v>3.9986687439424107E-6</v>
      </c>
      <c r="R2">
        <v>1.3075321850685908E-6</v>
      </c>
      <c r="S2">
        <v>1.0742304967620733E-6</v>
      </c>
    </row>
    <row r="3" spans="1:19" x14ac:dyDescent="0.35">
      <c r="A3">
        <v>2</v>
      </c>
      <c r="B3">
        <v>8.0550112374445329E-2</v>
      </c>
      <c r="C3">
        <v>5.6678101839100985E-2</v>
      </c>
      <c r="D3">
        <v>0.45980847306407679</v>
      </c>
      <c r="E3">
        <v>8.0008177063398273E-2</v>
      </c>
      <c r="F3">
        <v>0.34284639103111242</v>
      </c>
      <c r="G3">
        <v>2.0250288613145886E-3</v>
      </c>
      <c r="H3">
        <v>4.1215981627193499E-6</v>
      </c>
      <c r="I3">
        <v>6.353815790128749E-6</v>
      </c>
      <c r="J3">
        <v>3.875488348548078E-5</v>
      </c>
      <c r="K3">
        <v>3.2529865963627628E-3</v>
      </c>
      <c r="L3">
        <v>1.4436467021826593E-5</v>
      </c>
      <c r="M3">
        <v>1.4845290581843879E-6</v>
      </c>
      <c r="N3">
        <v>5.1168356194430562E-4</v>
      </c>
      <c r="O3">
        <v>2.0574734226708197E-4</v>
      </c>
      <c r="P3">
        <v>2.0920027012874961E-6</v>
      </c>
      <c r="Q3">
        <v>3.9449809246330811E-6</v>
      </c>
      <c r="R3">
        <v>1.6555966158315814E-6</v>
      </c>
      <c r="S3">
        <v>9.9542069330823256E-7</v>
      </c>
    </row>
    <row r="4" spans="1:19" x14ac:dyDescent="0.35">
      <c r="A4">
        <v>3</v>
      </c>
      <c r="B4">
        <v>5.0241268549176564E-2</v>
      </c>
      <c r="C4">
        <v>5.5741968039609624E-2</v>
      </c>
      <c r="D4">
        <v>0.42941743898463147</v>
      </c>
      <c r="E4">
        <v>7.442895246914645E-2</v>
      </c>
      <c r="F4">
        <v>0.31629133038414836</v>
      </c>
      <c r="G4">
        <v>2.4548280448247663E-3</v>
      </c>
      <c r="H4">
        <v>2.1183089758683932E-6</v>
      </c>
      <c r="I4">
        <v>4.191980628152357E-6</v>
      </c>
      <c r="J4">
        <v>3.5472721393871392E-5</v>
      </c>
      <c r="K4">
        <v>3.0981650705193104E-3</v>
      </c>
      <c r="L4">
        <v>1.369131686961277E-5</v>
      </c>
      <c r="M4">
        <v>6.7028372596488933E-7</v>
      </c>
      <c r="N4">
        <v>4.0603345056662533E-4</v>
      </c>
      <c r="O4">
        <v>2.0483568104309524E-4</v>
      </c>
      <c r="P4">
        <v>1.9711655614760886E-6</v>
      </c>
      <c r="Q4">
        <v>3.433241610500128E-6</v>
      </c>
      <c r="R4">
        <v>1.2982590050577714E-6</v>
      </c>
      <c r="S4">
        <v>9.3543202818463127E-7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5">
        <f>AVERAGE(B2:B5)</f>
        <v>6.3146971701969354E-2</v>
      </c>
      <c r="C6" s="4">
        <f t="shared" ref="C6:L6" si="0">AVERAGE(C2:C5)</f>
        <v>5.7011030013045812E-2</v>
      </c>
      <c r="D6" s="6">
        <f t="shared" si="0"/>
        <v>0.44944049999670715</v>
      </c>
      <c r="E6" s="5">
        <f t="shared" si="0"/>
        <v>7.8472593123633513E-2</v>
      </c>
      <c r="F6" s="5">
        <f t="shared" si="0"/>
        <v>0.33341810000404831</v>
      </c>
      <c r="G6" s="3">
        <f t="shared" si="0"/>
        <v>2.2447508887846082E-3</v>
      </c>
      <c r="H6" s="1">
        <f t="shared" si="0"/>
        <v>3.0890822153761993E-6</v>
      </c>
      <c r="I6" s="2">
        <f t="shared" si="0"/>
        <v>4.135722720631665E-6</v>
      </c>
      <c r="J6" s="1">
        <f t="shared" si="0"/>
        <v>3.8791125133012393E-5</v>
      </c>
      <c r="K6" s="3">
        <f t="shared" si="0"/>
        <v>3.241186692672341E-3</v>
      </c>
      <c r="L6" s="1">
        <f t="shared" si="0"/>
        <v>1.4566473774226201E-5</v>
      </c>
      <c r="M6" s="3">
        <f>AVERAGE(M2:M5)</f>
        <v>8.6190347865207378E-7</v>
      </c>
      <c r="N6" s="4">
        <f t="shared" ref="N6:S6" si="1">AVERAGE(N2:N5)</f>
        <v>4.7983782900210041E-4</v>
      </c>
      <c r="O6" s="1">
        <f t="shared" si="1"/>
        <v>2.004926397412678E-4</v>
      </c>
      <c r="P6" s="2">
        <f t="shared" si="1"/>
        <v>2.0849326193135436E-6</v>
      </c>
      <c r="Q6" s="2">
        <f t="shared" si="1"/>
        <v>3.7922970930252069E-6</v>
      </c>
      <c r="R6" s="3">
        <f t="shared" si="1"/>
        <v>1.4204626019859813E-6</v>
      </c>
      <c r="S6" s="1">
        <f t="shared" si="1"/>
        <v>1.0016944060849791E-6</v>
      </c>
    </row>
    <row r="7" spans="1:19" x14ac:dyDescent="0.35">
      <c r="A7" t="s">
        <v>12</v>
      </c>
      <c r="B7" s="5">
        <f>STDEV(B2:B5)</f>
        <v>1.5646939371286757E-2</v>
      </c>
      <c r="C7" s="4">
        <f t="shared" ref="C7:L7" si="2">STDEV(C2:C5)</f>
        <v>1.4641946410456899E-3</v>
      </c>
      <c r="D7" s="6">
        <f t="shared" si="2"/>
        <v>1.7344142542066118E-2</v>
      </c>
      <c r="E7" s="5">
        <f t="shared" si="2"/>
        <v>3.5354912150186088E-3</v>
      </c>
      <c r="F7" s="5">
        <f t="shared" si="2"/>
        <v>1.4857413670428921E-2</v>
      </c>
      <c r="G7" s="3">
        <f t="shared" si="2"/>
        <v>2.1506185667193007E-4</v>
      </c>
      <c r="H7" s="1">
        <f t="shared" si="2"/>
        <v>1.0030707916277008E-6</v>
      </c>
      <c r="I7" s="2">
        <f t="shared" si="2"/>
        <v>2.246750340355078E-6</v>
      </c>
      <c r="J7" s="1">
        <f t="shared" si="2"/>
        <v>3.3366721822262246E-6</v>
      </c>
      <c r="K7" s="3">
        <f t="shared" si="2"/>
        <v>1.3750193003494085E-4</v>
      </c>
      <c r="L7" s="1">
        <f t="shared" si="2"/>
        <v>9.4687785398695582E-7</v>
      </c>
      <c r="M7" s="3">
        <f>STDEV(M2:M5)</f>
        <v>5.5233448411370341E-7</v>
      </c>
      <c r="N7" s="4">
        <f t="shared" ref="N7:S7" si="3">STDEV(N2:N5)</f>
        <v>6.4116163775225092E-5</v>
      </c>
      <c r="O7" s="1">
        <f t="shared" si="3"/>
        <v>8.3243796455113682E-6</v>
      </c>
      <c r="P7" s="2">
        <f t="shared" si="3"/>
        <v>1.1040193423696435E-7</v>
      </c>
      <c r="Q7" s="2">
        <f t="shared" si="3"/>
        <v>3.1210771399315902E-7</v>
      </c>
      <c r="R7" s="3">
        <f t="shared" si="3"/>
        <v>2.0368480875420097E-7</v>
      </c>
      <c r="S7" s="1">
        <f t="shared" si="3"/>
        <v>6.9611589005456751E-8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3BC6-B526-4573-BCA0-9EA48984DC5B}">
  <dimension ref="A1:S7"/>
  <sheetViews>
    <sheetView tabSelected="1" zoomScale="115" zoomScaleNormal="115" workbookViewId="0">
      <selection activeCell="B10" sqref="B10"/>
    </sheetView>
  </sheetViews>
  <sheetFormatPr defaultRowHeight="14.5" x14ac:dyDescent="0.35"/>
  <cols>
    <col min="1" max="1" width="15.453125" bestFit="1" customWidth="1"/>
    <col min="2" max="19" width="9.81640625" customWidth="1"/>
  </cols>
  <sheetData>
    <row r="1" spans="1:19" s="7" customFormat="1" x14ac:dyDescent="0.35">
      <c r="A1" s="7" t="s">
        <v>21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35.319570578051277</v>
      </c>
      <c r="C2">
        <v>35.297581322891283</v>
      </c>
      <c r="D2">
        <v>276.47379039655021</v>
      </c>
      <c r="E2">
        <v>48.767681061755603</v>
      </c>
      <c r="F2">
        <v>205.42517926314395</v>
      </c>
      <c r="G2">
        <v>1.3576286883417963</v>
      </c>
      <c r="H2">
        <v>1.8231062341942084E-3</v>
      </c>
      <c r="I2">
        <v>1.1209441232086939E-3</v>
      </c>
      <c r="J2">
        <v>2.5380773047741584E-2</v>
      </c>
      <c r="K2">
        <v>2.0309115589032225</v>
      </c>
      <c r="L2">
        <v>9.3774580640163096E-3</v>
      </c>
      <c r="M2">
        <v>2.5949259848526704E-4</v>
      </c>
      <c r="N2">
        <v>0.31423314209175496</v>
      </c>
      <c r="O2">
        <v>0.11495957884772852</v>
      </c>
      <c r="P2">
        <v>1.3198300250299496E-3</v>
      </c>
      <c r="Q2">
        <v>2.4080542989645352E-3</v>
      </c>
      <c r="R2">
        <v>7.8741418729889629E-4</v>
      </c>
      <c r="S2">
        <v>6.4691664437707523E-4</v>
      </c>
    </row>
    <row r="3" spans="1:19" x14ac:dyDescent="0.35">
      <c r="A3">
        <v>2</v>
      </c>
      <c r="B3">
        <v>48.508405373464214</v>
      </c>
      <c r="C3">
        <v>34.132346420932357</v>
      </c>
      <c r="D3">
        <v>276.90309979780994</v>
      </c>
      <c r="E3">
        <v>48.182044342057324</v>
      </c>
      <c r="F3">
        <v>206.46689652841036</v>
      </c>
      <c r="G3">
        <v>1.2195007306877037</v>
      </c>
      <c r="H3">
        <v>2.4820841159638703E-3</v>
      </c>
      <c r="I3">
        <v>3.8263568222365947E-3</v>
      </c>
      <c r="J3">
        <v>2.3338733403325321E-2</v>
      </c>
      <c r="K3">
        <v>1.9589940701420048</v>
      </c>
      <c r="L3">
        <v>8.693842551082279E-3</v>
      </c>
      <c r="M3">
        <v>8.94004182245453E-4</v>
      </c>
      <c r="N3">
        <v>0.30814300457272803</v>
      </c>
      <c r="O3">
        <v>0.1239039299760285</v>
      </c>
      <c r="P3">
        <v>1.2598333147531482E-3</v>
      </c>
      <c r="Q3">
        <v>2.3757227425469864E-3</v>
      </c>
      <c r="R3">
        <v>9.9702346040639973E-4</v>
      </c>
      <c r="S3">
        <v>5.9945627739992405E-4</v>
      </c>
    </row>
    <row r="4" spans="1:19" x14ac:dyDescent="0.35">
      <c r="A4">
        <v>3</v>
      </c>
      <c r="B4">
        <v>30.255995298073817</v>
      </c>
      <c r="C4">
        <v>33.56859354100547</v>
      </c>
      <c r="D4">
        <v>258.60119360069086</v>
      </c>
      <c r="E4">
        <v>44.822157182254557</v>
      </c>
      <c r="F4">
        <v>190.47506723595956</v>
      </c>
      <c r="G4">
        <v>1.4783318161861019</v>
      </c>
      <c r="H4">
        <v>1.2756753215936085E-3</v>
      </c>
      <c r="I4">
        <v>2.5244694220021438E-3</v>
      </c>
      <c r="J4">
        <v>2.1362169441488867E-2</v>
      </c>
      <c r="K4">
        <v>1.865758379777716</v>
      </c>
      <c r="L4">
        <v>8.2451026973169843E-3</v>
      </c>
      <c r="M4">
        <v>4.0365424374821978E-4</v>
      </c>
      <c r="N4">
        <v>0.24451902839952969</v>
      </c>
      <c r="O4">
        <v>0.12335491482368656</v>
      </c>
      <c r="P4">
        <v>1.1870634974387611E-3</v>
      </c>
      <c r="Q4">
        <v>2.0675461632257241E-3</v>
      </c>
      <c r="R4">
        <v>7.8182974847186071E-4</v>
      </c>
      <c r="S4">
        <v>5.6333026342117952E-4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6">
        <f>AVERAGE(B2:B5)</f>
        <v>38.027990416529768</v>
      </c>
      <c r="C6" s="13">
        <f t="shared" ref="C6:L6" si="0">AVERAGE(C2:C5)</f>
        <v>34.33284042827637</v>
      </c>
      <c r="D6" s="6">
        <f t="shared" si="0"/>
        <v>270.65936126501703</v>
      </c>
      <c r="E6" s="6">
        <f t="shared" si="0"/>
        <v>47.257294195355826</v>
      </c>
      <c r="F6" s="6">
        <f t="shared" si="0"/>
        <v>200.78904767583796</v>
      </c>
      <c r="G6" s="5">
        <f t="shared" si="0"/>
        <v>1.351820411738534</v>
      </c>
      <c r="H6" s="3">
        <f t="shared" si="0"/>
        <v>1.8602885572505622E-3</v>
      </c>
      <c r="I6" s="4">
        <f t="shared" si="0"/>
        <v>2.4905901224824777E-3</v>
      </c>
      <c r="J6" s="4">
        <f t="shared" si="0"/>
        <v>2.3360558630851919E-2</v>
      </c>
      <c r="K6" s="5">
        <f t="shared" si="0"/>
        <v>1.9518880029409811</v>
      </c>
      <c r="L6" s="2">
        <f t="shared" si="0"/>
        <v>8.7721344374718582E-3</v>
      </c>
      <c r="M6" s="3">
        <f>AVERAGE(M2:M5)</f>
        <v>5.190503414929799E-4</v>
      </c>
      <c r="N6" s="4">
        <f t="shared" ref="N6:S6" si="1">AVERAGE(N2:N5)</f>
        <v>0.2889650583546709</v>
      </c>
      <c r="O6" s="5">
        <f t="shared" si="1"/>
        <v>0.12073947454914785</v>
      </c>
      <c r="P6" s="3">
        <f t="shared" si="1"/>
        <v>1.2555756124072862E-3</v>
      </c>
      <c r="Q6" s="3">
        <f t="shared" si="1"/>
        <v>2.2837744015790818E-3</v>
      </c>
      <c r="R6" s="3">
        <f t="shared" si="1"/>
        <v>8.5542246539238554E-4</v>
      </c>
      <c r="S6" s="2">
        <f t="shared" si="1"/>
        <v>6.0323439506605964E-4</v>
      </c>
    </row>
    <row r="7" spans="1:19" x14ac:dyDescent="0.35">
      <c r="A7" t="s">
        <v>12</v>
      </c>
      <c r="B7" s="6">
        <f>STDEV(B2:B5)</f>
        <v>9.4228059465400769</v>
      </c>
      <c r="C7" s="13">
        <f t="shared" ref="C7:L7" si="2">STDEV(C2:C5)</f>
        <v>0.88175851156269069</v>
      </c>
      <c r="D7" s="6">
        <f t="shared" si="2"/>
        <v>10.444885456827803</v>
      </c>
      <c r="E7" s="6">
        <f t="shared" si="2"/>
        <v>2.1291223065612215</v>
      </c>
      <c r="F7" s="6">
        <f t="shared" si="2"/>
        <v>8.9473425161236655</v>
      </c>
      <c r="G7" s="5">
        <f t="shared" si="2"/>
        <v>0.12951326095382967</v>
      </c>
      <c r="H7" s="3">
        <f t="shared" si="2"/>
        <v>6.0406327370928403E-4</v>
      </c>
      <c r="I7" s="4">
        <f t="shared" si="2"/>
        <v>1.3530245094665932E-3</v>
      </c>
      <c r="J7" s="4">
        <f t="shared" si="2"/>
        <v>2.0093907015471821E-3</v>
      </c>
      <c r="K7" s="5">
        <f t="shared" si="2"/>
        <v>8.2805587294061928E-2</v>
      </c>
      <c r="L7" s="2">
        <f t="shared" si="2"/>
        <v>5.7022309996090112E-4</v>
      </c>
      <c r="M7" s="3">
        <f>STDEV(M2:M5)</f>
        <v>3.326235590160498E-4</v>
      </c>
      <c r="N7" s="4">
        <f t="shared" ref="N7:S7" si="3">STDEV(N2:N5)</f>
        <v>3.8611651451733585E-2</v>
      </c>
      <c r="O7" s="5">
        <f t="shared" si="3"/>
        <v>5.0130579638419902E-3</v>
      </c>
      <c r="P7" s="3">
        <f t="shared" si="3"/>
        <v>6.6485590424579397E-5</v>
      </c>
      <c r="Q7" s="3">
        <f t="shared" si="3"/>
        <v>1.8795563487467636E-4</v>
      </c>
      <c r="R7" s="3">
        <f t="shared" si="3"/>
        <v>1.2266184341910231E-4</v>
      </c>
      <c r="S7" s="2">
        <f t="shared" si="3"/>
        <v>4.1921073461332131E-5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A7C48-E40E-4EA0-92EF-B81F0C4B26CD}">
  <dimension ref="A1:S7"/>
  <sheetViews>
    <sheetView zoomScale="115" zoomScaleNormal="115" workbookViewId="0">
      <selection activeCell="B2" sqref="B2:S4"/>
    </sheetView>
  </sheetViews>
  <sheetFormatPr defaultRowHeight="14.5" x14ac:dyDescent="0.35"/>
  <cols>
    <col min="2" max="19" width="9.816406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</row>
    <row r="3" spans="1:19" x14ac:dyDescent="0.35">
      <c r="A3">
        <v>2</v>
      </c>
    </row>
    <row r="4" spans="1:19" x14ac:dyDescent="0.35">
      <c r="A4">
        <v>3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6" t="e">
        <f>AVERAGE(B2:B5)</f>
        <v>#DIV/0!</v>
      </c>
      <c r="C6" s="13" t="e">
        <f t="shared" ref="C6:L6" si="0">AVERAGE(C2:C5)</f>
        <v>#DIV/0!</v>
      </c>
      <c r="D6" s="6" t="e">
        <f t="shared" si="0"/>
        <v>#DIV/0!</v>
      </c>
      <c r="E6" s="6" t="e">
        <f t="shared" si="0"/>
        <v>#DIV/0!</v>
      </c>
      <c r="F6" s="6" t="e">
        <f t="shared" si="0"/>
        <v>#DIV/0!</v>
      </c>
      <c r="G6" s="5" t="e">
        <f t="shared" si="0"/>
        <v>#DIV/0!</v>
      </c>
      <c r="H6" s="3" t="e">
        <f t="shared" si="0"/>
        <v>#DIV/0!</v>
      </c>
      <c r="I6" s="4" t="e">
        <f t="shared" si="0"/>
        <v>#DIV/0!</v>
      </c>
      <c r="J6" s="4" t="e">
        <f t="shared" si="0"/>
        <v>#DIV/0!</v>
      </c>
      <c r="K6" s="5" t="e">
        <f t="shared" si="0"/>
        <v>#DIV/0!</v>
      </c>
      <c r="L6" s="2" t="e">
        <f t="shared" si="0"/>
        <v>#DIV/0!</v>
      </c>
      <c r="M6" s="3" t="e">
        <f>AVERAGE(M2:M5)</f>
        <v>#DIV/0!</v>
      </c>
      <c r="N6" s="4" t="e">
        <f t="shared" ref="N6:S6" si="1">AVERAGE(N2:N5)</f>
        <v>#DIV/0!</v>
      </c>
      <c r="O6" s="5" t="e">
        <f t="shared" si="1"/>
        <v>#DIV/0!</v>
      </c>
      <c r="P6" s="3" t="e">
        <f t="shared" si="1"/>
        <v>#DIV/0!</v>
      </c>
      <c r="Q6" s="3" t="e">
        <f t="shared" si="1"/>
        <v>#DIV/0!</v>
      </c>
      <c r="R6" s="3" t="e">
        <f t="shared" si="1"/>
        <v>#DIV/0!</v>
      </c>
      <c r="S6" s="2" t="e">
        <f t="shared" si="1"/>
        <v>#DIV/0!</v>
      </c>
    </row>
    <row r="7" spans="1:19" x14ac:dyDescent="0.35">
      <c r="A7" t="s">
        <v>12</v>
      </c>
      <c r="B7" s="6" t="e">
        <f>STDEV(B2:B5)</f>
        <v>#DIV/0!</v>
      </c>
      <c r="C7" s="13" t="e">
        <f t="shared" ref="C7:L7" si="2">STDEV(C2:C5)</f>
        <v>#DIV/0!</v>
      </c>
      <c r="D7" s="6" t="e">
        <f t="shared" si="2"/>
        <v>#DIV/0!</v>
      </c>
      <c r="E7" s="6" t="e">
        <f t="shared" si="2"/>
        <v>#DIV/0!</v>
      </c>
      <c r="F7" s="6" t="e">
        <f t="shared" si="2"/>
        <v>#DIV/0!</v>
      </c>
      <c r="G7" s="5" t="e">
        <f t="shared" si="2"/>
        <v>#DIV/0!</v>
      </c>
      <c r="H7" s="3" t="e">
        <f t="shared" si="2"/>
        <v>#DIV/0!</v>
      </c>
      <c r="I7" s="4" t="e">
        <f t="shared" si="2"/>
        <v>#DIV/0!</v>
      </c>
      <c r="J7" s="4" t="e">
        <f t="shared" si="2"/>
        <v>#DIV/0!</v>
      </c>
      <c r="K7" s="5" t="e">
        <f t="shared" si="2"/>
        <v>#DIV/0!</v>
      </c>
      <c r="L7" s="2" t="e">
        <f t="shared" si="2"/>
        <v>#DIV/0!</v>
      </c>
      <c r="M7" s="3" t="e">
        <f>STDEV(M2:M5)</f>
        <v>#DIV/0!</v>
      </c>
      <c r="N7" s="4" t="e">
        <f t="shared" ref="N7:S7" si="3">STDEV(N2:N5)</f>
        <v>#DIV/0!</v>
      </c>
      <c r="O7" s="5" t="e">
        <f t="shared" si="3"/>
        <v>#DIV/0!</v>
      </c>
      <c r="P7" s="3" t="e">
        <f t="shared" si="3"/>
        <v>#DIV/0!</v>
      </c>
      <c r="Q7" s="3" t="e">
        <f t="shared" si="3"/>
        <v>#DIV/0!</v>
      </c>
      <c r="R7" s="3" t="e">
        <f t="shared" si="3"/>
        <v>#DIV/0!</v>
      </c>
      <c r="S7" s="2" t="e">
        <f t="shared" si="3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2781-96EC-427C-82BC-62B038E56F20}">
  <dimension ref="A1:T7"/>
  <sheetViews>
    <sheetView zoomScale="110" zoomScaleNormal="110" workbookViewId="0">
      <selection activeCell="J13" sqref="J13"/>
    </sheetView>
  </sheetViews>
  <sheetFormatPr defaultRowHeight="14.5" x14ac:dyDescent="0.35"/>
  <cols>
    <col min="2" max="11" width="9.81640625" customWidth="1"/>
    <col min="12" max="12" width="11.81640625" customWidth="1"/>
    <col min="13" max="18" width="9.81640625" customWidth="1"/>
    <col min="19" max="19" width="11" customWidth="1"/>
  </cols>
  <sheetData>
    <row r="1" spans="1:20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  <c r="T1" s="10" t="s">
        <v>20</v>
      </c>
    </row>
    <row r="2" spans="1:20" x14ac:dyDescent="0.35">
      <c r="A2">
        <v>1</v>
      </c>
      <c r="B2">
        <v>128.93663201611039</v>
      </c>
      <c r="C2">
        <v>0.93864889409705998</v>
      </c>
      <c r="D2">
        <v>25.657023874713449</v>
      </c>
      <c r="E2">
        <v>13.014434093331928</v>
      </c>
      <c r="F2">
        <v>32.200538099468794</v>
      </c>
      <c r="G2">
        <v>0.46608220475363205</v>
      </c>
      <c r="H2">
        <v>4.2276739622611375E-3</v>
      </c>
      <c r="I2">
        <v>3.6774981292179553E-4</v>
      </c>
      <c r="J2">
        <v>1.2562893607849452E-3</v>
      </c>
      <c r="K2">
        <v>1.7668115161981017E-2</v>
      </c>
      <c r="L2">
        <v>6.204505187737034E-4</v>
      </c>
      <c r="M2">
        <v>1.8357353250848633E-4</v>
      </c>
      <c r="N2">
        <v>3.1026094958360421E-4</v>
      </c>
      <c r="O2">
        <v>4.2571395313422404E-2</v>
      </c>
      <c r="P2">
        <v>1.3667213623058937E-4</v>
      </c>
      <c r="Q2">
        <v>1.6095307603923548E-4</v>
      </c>
      <c r="R2">
        <v>1.6925549993925099E-4</v>
      </c>
      <c r="S2">
        <v>4.7643678234266322E-6</v>
      </c>
      <c r="T2" s="4">
        <v>4.1193061522433037E-2</v>
      </c>
    </row>
    <row r="3" spans="1:20" x14ac:dyDescent="0.35">
      <c r="A3">
        <v>2</v>
      </c>
      <c r="B3">
        <v>129.92327581860371</v>
      </c>
      <c r="C3">
        <v>0.93830051073662701</v>
      </c>
      <c r="D3">
        <v>24.577395278905737</v>
      </c>
      <c r="E3">
        <v>13.040208945884249</v>
      </c>
      <c r="F3">
        <v>32.295523941336761</v>
      </c>
      <c r="G3">
        <v>0.50336475213192877</v>
      </c>
      <c r="H3">
        <v>4.2258191973063748E-3</v>
      </c>
      <c r="I3">
        <v>3.9966108695429624E-4</v>
      </c>
      <c r="J3">
        <v>1.2537206161027771E-3</v>
      </c>
      <c r="K3">
        <v>1.7813705855324033E-2</v>
      </c>
      <c r="L3">
        <v>6.1702896647377345E-4</v>
      </c>
      <c r="M3">
        <v>2.0043205018828458E-4</v>
      </c>
      <c r="N3">
        <v>3.5156934906851073E-4</v>
      </c>
      <c r="O3">
        <v>3.6992250403399873E-2</v>
      </c>
      <c r="P3">
        <v>1.3473451013259544E-4</v>
      </c>
      <c r="Q3">
        <v>1.6135935459646756E-4</v>
      </c>
      <c r="R3">
        <v>1.6948171901038519E-4</v>
      </c>
      <c r="S3">
        <v>5.4944590522838227E-6</v>
      </c>
      <c r="T3" s="4">
        <v>4.3101594084475378E-2</v>
      </c>
    </row>
    <row r="4" spans="1:20" x14ac:dyDescent="0.35">
      <c r="A4">
        <v>3</v>
      </c>
      <c r="B4">
        <v>128.24234190789653</v>
      </c>
      <c r="C4">
        <v>0.92469976193625603</v>
      </c>
      <c r="D4">
        <v>25.14340488021363</v>
      </c>
      <c r="E4">
        <v>13.039124644354372</v>
      </c>
      <c r="F4">
        <v>32.83574846374497</v>
      </c>
      <c r="G4">
        <v>0.33622836399150563</v>
      </c>
      <c r="H4">
        <v>4.2178527248836056E-3</v>
      </c>
      <c r="I4">
        <v>3.4579428302551873E-4</v>
      </c>
      <c r="J4">
        <v>1.2503742337778186E-3</v>
      </c>
      <c r="K4">
        <v>1.7269346499007566E-2</v>
      </c>
      <c r="L4">
        <v>6.095453247904393E-4</v>
      </c>
      <c r="M4">
        <v>1.768363685729081E-4</v>
      </c>
      <c r="N4">
        <v>3.1177117140021278E-4</v>
      </c>
      <c r="O4">
        <v>3.6730007705656043E-2</v>
      </c>
      <c r="P4">
        <v>1.3376718463665852E-4</v>
      </c>
      <c r="Q4">
        <v>1.601396998875056E-4</v>
      </c>
      <c r="R4">
        <v>1.7009915788632061E-4</v>
      </c>
      <c r="S4">
        <v>5.0976611637597701E-6</v>
      </c>
      <c r="T4" s="4">
        <v>4.0392733262349809E-2</v>
      </c>
    </row>
    <row r="5" spans="1:20" ht="13.75" customHeight="1" x14ac:dyDescent="0.35">
      <c r="A5">
        <v>4</v>
      </c>
    </row>
    <row r="6" spans="1:20" x14ac:dyDescent="0.35">
      <c r="A6" t="s">
        <v>11</v>
      </c>
      <c r="B6" s="6">
        <f>AVERAGE(B2:B5)</f>
        <v>129.03408324753687</v>
      </c>
      <c r="C6" s="5">
        <f t="shared" ref="C6:L6" si="0">AVERAGE(C2:C5)</f>
        <v>0.93388305558998097</v>
      </c>
      <c r="D6" s="12">
        <f t="shared" si="0"/>
        <v>25.125941344610936</v>
      </c>
      <c r="E6" s="12">
        <f t="shared" si="0"/>
        <v>13.031255894523516</v>
      </c>
      <c r="F6" s="12">
        <f t="shared" si="0"/>
        <v>32.443936834850177</v>
      </c>
      <c r="G6" s="5">
        <f t="shared" si="0"/>
        <v>0.43522510695902211</v>
      </c>
      <c r="H6" s="1">
        <f t="shared" si="0"/>
        <v>4.2237819614837054E-3</v>
      </c>
      <c r="I6" s="1">
        <f t="shared" si="0"/>
        <v>3.7106839430053683E-4</v>
      </c>
      <c r="J6" s="1">
        <f t="shared" si="0"/>
        <v>1.2534614035551804E-3</v>
      </c>
      <c r="K6" s="3">
        <f t="shared" si="0"/>
        <v>1.7583722505437539E-2</v>
      </c>
      <c r="L6" s="11">
        <f t="shared" si="0"/>
        <v>6.1567493667930538E-4</v>
      </c>
      <c r="M6" s="1">
        <f>AVERAGE(M2:M5)</f>
        <v>1.86947317089893E-4</v>
      </c>
      <c r="N6" s="2">
        <f t="shared" ref="N6:S6" si="1">AVERAGE(N2:N5)</f>
        <v>3.2453382335077591E-4</v>
      </c>
      <c r="O6" s="3">
        <f t="shared" si="1"/>
        <v>3.8764551140826109E-2</v>
      </c>
      <c r="P6" s="1">
        <f t="shared" si="1"/>
        <v>1.3505794366661445E-4</v>
      </c>
      <c r="Q6" s="1">
        <f t="shared" si="1"/>
        <v>1.6081737684106955E-4</v>
      </c>
      <c r="R6" s="1">
        <f t="shared" si="1"/>
        <v>1.696121256119856E-4</v>
      </c>
      <c r="S6" s="11">
        <f t="shared" si="1"/>
        <v>5.118829346490075E-6</v>
      </c>
      <c r="T6" s="4">
        <f t="shared" ref="T6" si="2">AVERAGE(T2:T5)</f>
        <v>4.1562462956419403E-2</v>
      </c>
    </row>
    <row r="7" spans="1:20" x14ac:dyDescent="0.35">
      <c r="A7" t="s">
        <v>12</v>
      </c>
      <c r="B7" s="6">
        <f>STDEV(B2:B5)</f>
        <v>0.84469358936909134</v>
      </c>
      <c r="C7" s="5">
        <f t="shared" ref="C7:L7" si="3">STDEV(C2:C5)</f>
        <v>7.9548730027176277E-3</v>
      </c>
      <c r="D7" s="12">
        <f t="shared" si="3"/>
        <v>0.54002611745011264</v>
      </c>
      <c r="E7" s="12">
        <f t="shared" si="3"/>
        <v>1.4578191724247061E-2</v>
      </c>
      <c r="F7" s="12">
        <f t="shared" si="3"/>
        <v>0.34262638827407343</v>
      </c>
      <c r="G7" s="5">
        <f t="shared" si="3"/>
        <v>8.7736898870350605E-2</v>
      </c>
      <c r="H7" s="1">
        <f t="shared" si="3"/>
        <v>5.2179424349384092E-6</v>
      </c>
      <c r="I7" s="1">
        <f t="shared" si="3"/>
        <v>2.7086304254195268E-5</v>
      </c>
      <c r="J7" s="1">
        <f t="shared" si="3"/>
        <v>2.9660706728318818E-6</v>
      </c>
      <c r="K7" s="3">
        <f t="shared" si="3"/>
        <v>2.8182151720755594E-4</v>
      </c>
      <c r="L7" s="11">
        <f t="shared" si="3"/>
        <v>5.5772629009564616E-6</v>
      </c>
      <c r="M7" s="1">
        <f>STDEV(M2:M5)</f>
        <v>1.2154252939809051E-5</v>
      </c>
      <c r="N7" s="2">
        <f t="shared" ref="N7:S7" si="4">STDEV(N2:N5)</f>
        <v>2.3425625511596607E-5</v>
      </c>
      <c r="O7" s="3">
        <f t="shared" si="4"/>
        <v>3.2994302120143079E-3</v>
      </c>
      <c r="P7" s="1">
        <f t="shared" si="4"/>
        <v>1.4792372625668815E-6</v>
      </c>
      <c r="Q7" s="1">
        <f t="shared" si="4"/>
        <v>6.2104758799984923E-7</v>
      </c>
      <c r="R7" s="1">
        <f t="shared" si="4"/>
        <v>4.366853492151489E-7</v>
      </c>
      <c r="S7" s="11">
        <f t="shared" si="4"/>
        <v>3.6550563550187336E-7</v>
      </c>
      <c r="T7" s="4">
        <f t="shared" ref="T7" si="5">STDEV(T2:T5)</f>
        <v>1.3916985316458066E-3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mp</vt:lpstr>
      <vt:lpstr>ms</vt:lpstr>
      <vt:lpstr>fmol</vt:lpstr>
      <vt:lpstr>atoms</vt:lpstr>
      <vt:lpstr>conc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Bongjin Hong</dc:creator>
  <cp:lastModifiedBy>Hong, BongJin</cp:lastModifiedBy>
  <dcterms:created xsi:type="dcterms:W3CDTF">2023-05-25T19:55:35Z</dcterms:created>
  <dcterms:modified xsi:type="dcterms:W3CDTF">2024-07-03T21:58:33Z</dcterms:modified>
</cp:coreProperties>
</file>