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ls01826\Desktop\Coding\hanson-bas\data\"/>
    </mc:Choice>
  </mc:AlternateContent>
  <xr:revisionPtr revIDLastSave="0" documentId="13_ncr:1_{644D921F-2DC6-4826-A233-8942CD6E565F}" xr6:coauthVersionLast="45" xr6:coauthVersionMax="45" xr10:uidLastSave="{00000000-0000-0000-0000-000000000000}"/>
  <bookViews>
    <workbookView xWindow="-120" yWindow="-120" windowWidth="29040" windowHeight="15840" xr2:uid="{C1D56D30-9501-422F-A9D9-A1242663E100}"/>
  </bookViews>
  <sheets>
    <sheet name="Electric (2)" sheetId="3" r:id="rId1"/>
    <sheet name="Reading History" sheetId="2" r:id="rId2"/>
    <sheet name="Sheet1" sheetId="4" r:id="rId3"/>
  </sheets>
  <externalReferences>
    <externalReference r:id="rId4"/>
  </externalReferences>
  <definedNames>
    <definedName name="AMRReadDates">[1]Rates!$AC$103:$AD$122</definedName>
    <definedName name="Daily_Charts" localSheetId="0">#REF!</definedName>
    <definedName name="Daily_Charts">#REF!</definedName>
    <definedName name="DailyCDD" localSheetId="0">OFFSET(#REF!,#REF!,0,MIN(#REF!-#REF!,#REF!))</definedName>
    <definedName name="DailyCDD">OFFSET(#REF!,#REF!,0,MIN(#REF!-#REF!,#REF!))</definedName>
    <definedName name="DailyDates" localSheetId="0">OFFSET(#REF!,#REF!,0,MIN(#REF!-#REF!,#REF!))</definedName>
    <definedName name="DailyDates">OFFSET(#REF!,#REF!,0,MIN(#REF!-#REF!,#REF!))</definedName>
    <definedName name="DailyHDD" localSheetId="0">OFFSET(#REF!,#REF!,0,MIN(#REF!-#REF!,#REF!))</definedName>
    <definedName name="DailyHDD">OFFSET(#REF!,#REF!,0,MIN(#REF!-#REF!,#REF!))</definedName>
    <definedName name="DailyWatts" localSheetId="0">OFFSET(#REF!,#REF!,0,MIN(#REF!-#REF!,#REF!))</definedName>
    <definedName name="DailyWatts">OFFSET(#REF!,#REF!,0,MIN(#REF!-#REF!,#REF!))</definedName>
    <definedName name="_xlnm.Print_Area" localSheetId="0">'Electric (2)'!$B$1:$R$153</definedName>
    <definedName name="_xlnm.Print_Titles" localSheetId="0">'Electric (2)'!$1:$1</definedName>
    <definedName name="ServiceType">[1]Rates!$AC$3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AD2" i="3"/>
  <c r="AE2" i="3" s="1"/>
  <c r="W2" i="3"/>
  <c r="W3" i="3"/>
  <c r="Y2" i="3"/>
  <c r="AD3" i="3" l="1"/>
  <c r="AE3" i="3" s="1"/>
  <c r="Y3" i="3"/>
  <c r="W4" i="3"/>
  <c r="AD4" i="3" l="1"/>
  <c r="AE4" i="3" s="1"/>
  <c r="W5" i="3"/>
  <c r="Y4" i="3"/>
  <c r="AD5" i="3" l="1"/>
  <c r="AE5" i="3" s="1"/>
  <c r="Y5" i="3"/>
  <c r="W6" i="3"/>
  <c r="AD6" i="3" l="1"/>
  <c r="AE6" i="3" s="1"/>
  <c r="Y6" i="3"/>
  <c r="W7" i="3"/>
  <c r="AD7" i="3" l="1"/>
  <c r="Y7" i="3"/>
  <c r="AE7" i="3" l="1"/>
  <c r="W8" i="3"/>
  <c r="AD8" i="3" l="1"/>
  <c r="AE8" i="3" s="1"/>
  <c r="Y8" i="3"/>
  <c r="W9" i="3"/>
  <c r="AD9" i="3" l="1"/>
  <c r="AE9" i="3" s="1"/>
  <c r="Y9" i="3"/>
  <c r="W10" i="3"/>
  <c r="AD10" i="3" l="1"/>
  <c r="Y10" i="3"/>
  <c r="AE10" i="3" l="1"/>
  <c r="W11" i="3"/>
  <c r="AD11" i="3" l="1"/>
  <c r="AE11" i="3" s="1"/>
  <c r="Y11" i="3"/>
  <c r="W12" i="3"/>
  <c r="AD12" i="3" l="1"/>
  <c r="Y12" i="3"/>
  <c r="AE12" i="3" l="1"/>
  <c r="AA13" i="3"/>
  <c r="W13" i="3"/>
  <c r="AD13" i="3" l="1"/>
  <c r="Y13" i="3"/>
  <c r="AE13" i="3" l="1"/>
  <c r="AC13" i="3" s="1"/>
  <c r="W14" i="3"/>
  <c r="AC14" i="3" l="1"/>
  <c r="AC11" i="3"/>
  <c r="AC6" i="3"/>
  <c r="AC4" i="3"/>
  <c r="AC3" i="3"/>
  <c r="AC9" i="3"/>
  <c r="AC7" i="3"/>
  <c r="AC5" i="3"/>
  <c r="AC2" i="3"/>
  <c r="AC12" i="3"/>
  <c r="AC10" i="3"/>
  <c r="AC8" i="3"/>
  <c r="Y14" i="3"/>
  <c r="W15" i="3"/>
  <c r="AC15" i="3" l="1"/>
  <c r="W16" i="3"/>
  <c r="Y15" i="3"/>
  <c r="AC16" i="3" l="1"/>
  <c r="Y16" i="3"/>
  <c r="W17" i="3"/>
  <c r="AC17" i="3" l="1"/>
  <c r="Y17" i="3"/>
  <c r="W18" i="3"/>
  <c r="AC18" i="3" l="1"/>
  <c r="Y18" i="3"/>
  <c r="W19" i="3"/>
  <c r="AC19" i="3" l="1"/>
  <c r="W20" i="3"/>
  <c r="Y19" i="3"/>
  <c r="AC20" i="3" l="1"/>
  <c r="W21" i="3"/>
  <c r="Y20" i="3"/>
  <c r="AC21" i="3" l="1"/>
  <c r="Y21" i="3"/>
  <c r="W22" i="3"/>
  <c r="AC22" i="3" l="1"/>
  <c r="Y22" i="3"/>
  <c r="W23" i="3"/>
  <c r="AC23" i="3" l="1"/>
  <c r="Y23" i="3"/>
  <c r="W24" i="3"/>
  <c r="AC24" i="3" l="1"/>
  <c r="Y24" i="3"/>
  <c r="W25" i="3"/>
  <c r="AC25" i="3" l="1"/>
  <c r="W26" i="3"/>
  <c r="Y25" i="3"/>
  <c r="AC26" i="3" l="1"/>
  <c r="W27" i="3"/>
  <c r="Y26" i="3"/>
  <c r="AC27" i="3" l="1"/>
  <c r="Y27" i="3"/>
  <c r="W28" i="3"/>
  <c r="AC28" i="3" l="1"/>
  <c r="Y28" i="3"/>
  <c r="W29" i="3"/>
  <c r="AC29" i="3" l="1"/>
  <c r="W30" i="3"/>
  <c r="Y29" i="3"/>
  <c r="AC30" i="3" l="1"/>
  <c r="W31" i="3"/>
  <c r="Y30" i="3"/>
  <c r="AC31" i="3" l="1"/>
  <c r="W32" i="3"/>
  <c r="Y31" i="3"/>
  <c r="AC32" i="3" l="1"/>
  <c r="Y32" i="3"/>
  <c r="W33" i="3"/>
  <c r="AC33" i="3" l="1"/>
  <c r="W34" i="3"/>
  <c r="Y33" i="3"/>
  <c r="AC34" i="3" l="1"/>
  <c r="Y34" i="3"/>
  <c r="W35" i="3"/>
  <c r="AC35" i="3" l="1"/>
  <c r="Y35" i="3"/>
  <c r="W36" i="3"/>
  <c r="AC36" i="3" l="1"/>
  <c r="Y36" i="3"/>
  <c r="W37" i="3"/>
  <c r="AC37" i="3" l="1"/>
  <c r="W38" i="3"/>
  <c r="Y37" i="3"/>
  <c r="AC38" i="3" l="1"/>
  <c r="Y38" i="3"/>
  <c r="W39" i="3"/>
  <c r="AC39" i="3" l="1"/>
  <c r="Y39" i="3"/>
  <c r="W40" i="3"/>
  <c r="AC40" i="3" l="1"/>
  <c r="Y40" i="3"/>
  <c r="W41" i="3"/>
  <c r="AC41" i="3" l="1"/>
  <c r="Y41" i="3"/>
  <c r="W42" i="3"/>
  <c r="AC42" i="3" l="1"/>
  <c r="Y42" i="3"/>
  <c r="W43" i="3"/>
  <c r="AC43" i="3" l="1"/>
  <c r="Y43" i="3"/>
  <c r="W44" i="3"/>
  <c r="AC44" i="3" l="1"/>
  <c r="Y44" i="3"/>
  <c r="W45" i="3"/>
  <c r="AC45" i="3" l="1"/>
  <c r="W46" i="3"/>
  <c r="Y45" i="3"/>
  <c r="AC46" i="3" l="1"/>
  <c r="Y46" i="3"/>
  <c r="W47" i="3"/>
  <c r="AC47" i="3" l="1"/>
  <c r="Y47" i="3"/>
  <c r="W48" i="3"/>
  <c r="AC48" i="3" l="1"/>
  <c r="Y48" i="3"/>
  <c r="W49" i="3"/>
  <c r="AC49" i="3" l="1"/>
  <c r="W50" i="3"/>
  <c r="Y49" i="3"/>
  <c r="AC50" i="3" l="1"/>
  <c r="Y50" i="3"/>
  <c r="W51" i="3"/>
  <c r="AC51" i="3" l="1"/>
  <c r="W52" i="3"/>
  <c r="Y51" i="3"/>
  <c r="AC52" i="3" l="1"/>
  <c r="Y52" i="3"/>
  <c r="W53" i="3"/>
  <c r="AC53" i="3" l="1"/>
  <c r="W54" i="3"/>
  <c r="Y53" i="3"/>
  <c r="AC54" i="3" l="1"/>
  <c r="W55" i="3"/>
  <c r="Y54" i="3"/>
  <c r="AC55" i="3" l="1"/>
  <c r="W56" i="3"/>
  <c r="Y55" i="3"/>
  <c r="AC56" i="3" l="1"/>
  <c r="W57" i="3"/>
  <c r="Y56" i="3"/>
  <c r="AC57" i="3" l="1"/>
  <c r="Y57" i="3"/>
  <c r="W58" i="3"/>
  <c r="AC58" i="3" l="1"/>
  <c r="Y58" i="3"/>
  <c r="W59" i="3"/>
  <c r="AC59" i="3" l="1"/>
  <c r="Y59" i="3"/>
  <c r="W60" i="3"/>
  <c r="AC60" i="3" l="1"/>
  <c r="Y60" i="3"/>
  <c r="W61" i="3"/>
  <c r="AC61" i="3" l="1"/>
  <c r="Y61" i="3"/>
  <c r="W62" i="3"/>
  <c r="AC62" i="3" l="1"/>
  <c r="Y62" i="3"/>
  <c r="W63" i="3"/>
  <c r="AC63" i="3" l="1"/>
  <c r="Y63" i="3"/>
  <c r="W64" i="3"/>
  <c r="AC64" i="3" l="1"/>
  <c r="W65" i="3"/>
  <c r="Y64" i="3"/>
  <c r="AC65" i="3" l="1"/>
  <c r="W66" i="3"/>
  <c r="Y65" i="3"/>
  <c r="AC66" i="3" l="1"/>
  <c r="W67" i="3"/>
  <c r="Y66" i="3"/>
  <c r="AC67" i="3" l="1"/>
  <c r="Y67" i="3"/>
  <c r="W68" i="3"/>
  <c r="AC68" i="3" l="1"/>
  <c r="Y68" i="3"/>
  <c r="W69" i="3"/>
  <c r="AC69" i="3" l="1"/>
  <c r="W70" i="3"/>
  <c r="Y69" i="3"/>
  <c r="AC70" i="3" l="1"/>
  <c r="W71" i="3"/>
  <c r="Y70" i="3"/>
  <c r="AC71" i="3" l="1"/>
  <c r="Y71" i="3"/>
  <c r="W72" i="3"/>
  <c r="AC72" i="3" l="1"/>
  <c r="Y72" i="3"/>
  <c r="W73" i="3"/>
  <c r="AC73" i="3" l="1"/>
  <c r="Y73" i="3"/>
  <c r="W74" i="3"/>
  <c r="AC74" i="3" l="1"/>
  <c r="Y74" i="3"/>
  <c r="W75" i="3"/>
  <c r="AC75" i="3" l="1"/>
  <c r="Y75" i="3"/>
  <c r="W76" i="3"/>
  <c r="AC76" i="3" l="1"/>
  <c r="W77" i="3"/>
  <c r="Y76" i="3"/>
  <c r="AC77" i="3" l="1"/>
  <c r="Y77" i="3"/>
  <c r="W78" i="3"/>
  <c r="AC78" i="3" l="1"/>
  <c r="Y78" i="3"/>
  <c r="W79" i="3"/>
  <c r="AC79" i="3" l="1"/>
  <c r="Y79" i="3"/>
  <c r="W80" i="3"/>
  <c r="AC80" i="3" l="1"/>
  <c r="Y80" i="3"/>
  <c r="W81" i="3"/>
  <c r="AC81" i="3" l="1"/>
  <c r="Y81" i="3"/>
  <c r="W82" i="3"/>
  <c r="AC82" i="3" l="1"/>
  <c r="W83" i="3"/>
  <c r="Y82" i="3"/>
  <c r="AC83" i="3" l="1"/>
  <c r="W84" i="3"/>
  <c r="Y83" i="3"/>
  <c r="AC84" i="3" l="1"/>
  <c r="Y84" i="3"/>
  <c r="W85" i="3"/>
  <c r="AC85" i="3" l="1"/>
  <c r="Y85" i="3"/>
  <c r="W86" i="3"/>
  <c r="AC86" i="3" l="1"/>
  <c r="Y86" i="3"/>
  <c r="W87" i="3"/>
  <c r="AC87" i="3" l="1"/>
  <c r="W88" i="3"/>
  <c r="Y87" i="3"/>
  <c r="AC88" i="3" l="1"/>
  <c r="Y88" i="3"/>
  <c r="W89" i="3"/>
  <c r="AC89" i="3" l="1"/>
  <c r="Y89" i="3"/>
  <c r="W90" i="3"/>
  <c r="AC90" i="3" l="1"/>
  <c r="Y90" i="3"/>
  <c r="W91" i="3"/>
  <c r="AC91" i="3" l="1"/>
  <c r="Y91" i="3"/>
  <c r="W92" i="3"/>
  <c r="AC92" i="3" l="1"/>
  <c r="Y92" i="3"/>
  <c r="W93" i="3"/>
  <c r="AC93" i="3" l="1"/>
  <c r="Y93" i="3"/>
  <c r="W94" i="3"/>
  <c r="AC94" i="3" l="1"/>
  <c r="W95" i="3"/>
  <c r="Y94" i="3"/>
  <c r="AC95" i="3" l="1"/>
  <c r="Y95" i="3"/>
  <c r="W96" i="3"/>
  <c r="AC96" i="3" l="1"/>
  <c r="Y96" i="3"/>
  <c r="W97" i="3"/>
  <c r="AC97" i="3" l="1"/>
  <c r="Y97" i="3"/>
  <c r="W98" i="3"/>
  <c r="AC98" i="3" l="1"/>
  <c r="W99" i="3"/>
  <c r="Y98" i="3"/>
  <c r="AC99" i="3" l="1"/>
  <c r="Y99" i="3"/>
  <c r="W100" i="3"/>
  <c r="AC100" i="3" l="1"/>
  <c r="Y100" i="3"/>
  <c r="W101" i="3"/>
  <c r="AC101" i="3" l="1"/>
  <c r="W102" i="3"/>
  <c r="Y101" i="3"/>
  <c r="AC102" i="3" l="1"/>
  <c r="Y102" i="3"/>
  <c r="W103" i="3"/>
  <c r="AC103" i="3" l="1"/>
  <c r="Y103" i="3"/>
  <c r="W104" i="3"/>
  <c r="AC104" i="3" l="1"/>
  <c r="W105" i="3"/>
  <c r="Y104" i="3"/>
  <c r="AC105" i="3" l="1"/>
  <c r="W106" i="3"/>
  <c r="Y105" i="3"/>
  <c r="AC106" i="3" l="1"/>
  <c r="Y106" i="3"/>
  <c r="W107" i="3"/>
  <c r="AC107" i="3" l="1"/>
  <c r="W108" i="3"/>
  <c r="Y107" i="3"/>
  <c r="AC108" i="3" l="1"/>
  <c r="W109" i="3"/>
  <c r="Y108" i="3"/>
  <c r="AC109" i="3" l="1"/>
  <c r="W110" i="3"/>
  <c r="Y109" i="3"/>
  <c r="AC110" i="3" l="1"/>
  <c r="Y110" i="3"/>
  <c r="W111" i="3"/>
  <c r="AC111" i="3" l="1"/>
  <c r="Y111" i="3"/>
  <c r="W112" i="3"/>
  <c r="AC112" i="3" l="1"/>
  <c r="W113" i="3"/>
  <c r="Y112" i="3"/>
  <c r="AC113" i="3" l="1"/>
  <c r="Y113" i="3"/>
  <c r="W114" i="3"/>
  <c r="AC114" i="3" l="1"/>
  <c r="W115" i="3"/>
  <c r="Y114" i="3"/>
  <c r="AC115" i="3" l="1"/>
  <c r="Y115" i="3"/>
  <c r="W116" i="3"/>
  <c r="AC116" i="3" l="1"/>
  <c r="Y116" i="3"/>
  <c r="W117" i="3"/>
  <c r="AC117" i="3" l="1"/>
  <c r="Y117" i="3"/>
  <c r="W118" i="3"/>
  <c r="AC118" i="3" l="1"/>
  <c r="W119" i="3"/>
  <c r="Y118" i="3"/>
  <c r="AC119" i="3" l="1"/>
  <c r="Y119" i="3"/>
  <c r="W120" i="3"/>
  <c r="AC120" i="3" l="1"/>
  <c r="W121" i="3"/>
  <c r="Y120" i="3"/>
  <c r="AC121" i="3" l="1"/>
  <c r="Y121" i="3"/>
  <c r="W122" i="3"/>
  <c r="AC122" i="3" l="1"/>
  <c r="W123" i="3"/>
  <c r="Y122" i="3"/>
  <c r="AC123" i="3" l="1"/>
  <c r="Y123" i="3"/>
  <c r="W124" i="3"/>
  <c r="AC124" i="3" l="1"/>
  <c r="Y124" i="3"/>
  <c r="W125" i="3"/>
  <c r="AC125" i="3" l="1"/>
  <c r="W126" i="3"/>
  <c r="Y125" i="3"/>
  <c r="AC126" i="3" l="1"/>
  <c r="Y126" i="3"/>
  <c r="W127" i="3"/>
  <c r="AC127" i="3" l="1"/>
  <c r="Y127" i="3"/>
  <c r="W128" i="3"/>
  <c r="AC128" i="3" l="1"/>
  <c r="W129" i="3"/>
  <c r="Y128" i="3"/>
  <c r="AC129" i="3" l="1"/>
  <c r="Y129" i="3"/>
  <c r="W130" i="3"/>
  <c r="AC130" i="3" l="1"/>
  <c r="Y130" i="3"/>
  <c r="W131" i="3"/>
  <c r="AC131" i="3" l="1"/>
  <c r="W132" i="3"/>
  <c r="Y131" i="3"/>
  <c r="AC132" i="3" l="1"/>
  <c r="W133" i="3"/>
  <c r="Y132" i="3"/>
  <c r="AC133" i="3" l="1"/>
  <c r="W134" i="3"/>
  <c r="Y133" i="3"/>
  <c r="AC134" i="3" l="1"/>
  <c r="Y134" i="3"/>
  <c r="W135" i="3"/>
  <c r="AC135" i="3" l="1"/>
  <c r="Y135" i="3"/>
  <c r="W136" i="3"/>
  <c r="AC136" i="3" l="1"/>
  <c r="Y136" i="3"/>
  <c r="W137" i="3"/>
  <c r="AC137" i="3" l="1"/>
  <c r="Y137" i="3"/>
  <c r="W138" i="3"/>
  <c r="AC138" i="3" l="1"/>
  <c r="W139" i="3"/>
  <c r="Y138" i="3"/>
  <c r="AC139" i="3" l="1"/>
  <c r="Y139" i="3"/>
  <c r="W140" i="3"/>
  <c r="AC140" i="3" l="1"/>
  <c r="Y140" i="3"/>
  <c r="W141" i="3"/>
  <c r="AC141" i="3" l="1"/>
  <c r="Y141" i="3"/>
  <c r="W142" i="3"/>
  <c r="AC142" i="3" l="1"/>
  <c r="W143" i="3"/>
  <c r="Y142" i="3"/>
  <c r="AC143" i="3" l="1"/>
  <c r="Y143" i="3"/>
  <c r="W144" i="3"/>
  <c r="AC144" i="3" l="1"/>
  <c r="Y144" i="3"/>
  <c r="W145" i="3"/>
  <c r="AC145" i="3" l="1"/>
  <c r="W146" i="3"/>
  <c r="Y145" i="3"/>
  <c r="AC146" i="3" l="1"/>
  <c r="Y146" i="3"/>
  <c r="W147" i="3"/>
  <c r="AC147" i="3" l="1"/>
  <c r="Y147" i="3"/>
  <c r="W148" i="3"/>
  <c r="AC148" i="3" l="1"/>
  <c r="W149" i="3"/>
  <c r="Y148" i="3"/>
  <c r="AC149" i="3" l="1"/>
  <c r="Y149" i="3"/>
  <c r="W150" i="3"/>
  <c r="AC150" i="3" l="1"/>
  <c r="Y150" i="3"/>
  <c r="W151" i="3"/>
  <c r="AC151" i="3" l="1"/>
  <c r="W152" i="3"/>
  <c r="Y151" i="3"/>
  <c r="AC152" i="3" l="1"/>
  <c r="W153" i="3"/>
  <c r="Y152" i="3"/>
  <c r="AC153" i="3" l="1"/>
  <c r="W154" i="3"/>
  <c r="Y153" i="3"/>
  <c r="AC154" i="3" l="1"/>
  <c r="Y154" i="3"/>
  <c r="W155" i="3"/>
  <c r="AC155" i="3" l="1"/>
  <c r="W156" i="3"/>
  <c r="Y155" i="3"/>
  <c r="AC156" i="3" l="1"/>
  <c r="Y156" i="3"/>
  <c r="W157" i="3"/>
  <c r="AC157" i="3" l="1"/>
  <c r="Y157" i="3"/>
  <c r="W158" i="3"/>
  <c r="AC158" i="3" l="1"/>
  <c r="W159" i="3"/>
  <c r="Y158" i="3"/>
  <c r="AC159" i="3" l="1"/>
  <c r="Y159" i="3"/>
  <c r="W160" i="3"/>
  <c r="AC160" i="3" l="1"/>
  <c r="Y160" i="3"/>
  <c r="W161" i="3"/>
  <c r="AC161" i="3" l="1"/>
  <c r="W162" i="3"/>
  <c r="Y161" i="3"/>
  <c r="AC162" i="3" l="1"/>
  <c r="W163" i="3"/>
  <c r="Y162" i="3"/>
  <c r="AC163" i="3" l="1"/>
  <c r="Y163" i="3"/>
  <c r="W164" i="3"/>
  <c r="AC164" i="3" l="1"/>
  <c r="Y164" i="3"/>
  <c r="W165" i="3"/>
  <c r="AC165" i="3" l="1"/>
  <c r="Y165" i="3"/>
  <c r="W166" i="3"/>
  <c r="AC166" i="3" l="1"/>
  <c r="W167" i="3"/>
  <c r="Y166" i="3"/>
  <c r="AC167" i="3" l="1"/>
  <c r="W168" i="3"/>
  <c r="Y167" i="3"/>
  <c r="AC168" i="3" l="1"/>
  <c r="Y168" i="3"/>
  <c r="W169" i="3"/>
  <c r="AC169" i="3" l="1"/>
  <c r="Y169" i="3"/>
  <c r="W170" i="3"/>
  <c r="AC170" i="3" l="1"/>
  <c r="Y170" i="3"/>
  <c r="W171" i="3"/>
  <c r="AC171" i="3" l="1"/>
  <c r="W172" i="3"/>
  <c r="Y171" i="3"/>
  <c r="AC172" i="3" l="1"/>
  <c r="Y172" i="3"/>
  <c r="W173" i="3"/>
  <c r="AC173" i="3" l="1"/>
  <c r="W174" i="3"/>
  <c r="Y173" i="3"/>
  <c r="AC174" i="3" l="1"/>
  <c r="W175" i="3"/>
  <c r="Y174" i="3"/>
  <c r="AC175" i="3" l="1"/>
  <c r="W176" i="3"/>
  <c r="Y175" i="3"/>
  <c r="AC176" i="3" l="1"/>
  <c r="Y176" i="3"/>
  <c r="W177" i="3"/>
  <c r="AC177" i="3" l="1"/>
  <c r="W178" i="3"/>
  <c r="Y177" i="3"/>
  <c r="AC178" i="3" l="1"/>
  <c r="Y178" i="3"/>
  <c r="W179" i="3"/>
  <c r="AC179" i="3" l="1"/>
  <c r="Y179" i="3"/>
  <c r="W180" i="3"/>
  <c r="AC180" i="3" l="1"/>
  <c r="W181" i="3"/>
  <c r="Y180" i="3"/>
  <c r="AC181" i="3" l="1"/>
  <c r="Y181" i="3"/>
  <c r="W182" i="3"/>
  <c r="AC182" i="3" l="1"/>
  <c r="Y182" i="3"/>
  <c r="W183" i="3"/>
  <c r="AC183" i="3" l="1"/>
  <c r="W184" i="3"/>
  <c r="Y183" i="3"/>
  <c r="AC184" i="3" l="1"/>
  <c r="Y184" i="3"/>
  <c r="W185" i="3"/>
  <c r="AC185" i="3" l="1"/>
  <c r="Y185" i="3"/>
  <c r="W186" i="3"/>
  <c r="AC186" i="3" l="1"/>
  <c r="W187" i="3"/>
  <c r="Y186" i="3"/>
  <c r="AC187" i="3" l="1"/>
  <c r="Y187" i="3"/>
  <c r="W188" i="3"/>
  <c r="AC188" i="3" l="1"/>
  <c r="Y188" i="3"/>
  <c r="W189" i="3"/>
  <c r="AC189" i="3" l="1"/>
  <c r="W190" i="3"/>
  <c r="Y189" i="3"/>
  <c r="AC190" i="3" l="1"/>
  <c r="W191" i="3"/>
  <c r="Y190" i="3"/>
  <c r="AC191" i="3" l="1"/>
  <c r="W192" i="3"/>
  <c r="Y191" i="3"/>
  <c r="AC192" i="3" l="1"/>
  <c r="W193" i="3"/>
  <c r="Y192" i="3"/>
  <c r="AC193" i="3" l="1"/>
  <c r="Y193" i="3"/>
  <c r="W194" i="3"/>
  <c r="AC194" i="3" l="1"/>
  <c r="W195" i="3"/>
  <c r="Y194" i="3"/>
  <c r="AC195" i="3" l="1"/>
  <c r="Y195" i="3"/>
  <c r="W196" i="3"/>
  <c r="AC196" i="3" l="1"/>
  <c r="Y196" i="3"/>
  <c r="W197" i="3"/>
  <c r="AC197" i="3" l="1"/>
  <c r="Y197" i="3"/>
  <c r="W198" i="3"/>
  <c r="AC198" i="3" l="1"/>
  <c r="Y198" i="3"/>
  <c r="W199" i="3"/>
  <c r="AC199" i="3" l="1"/>
  <c r="Y199" i="3"/>
  <c r="AC200" i="3" l="1"/>
  <c r="Y200" i="3"/>
  <c r="W200" i="3"/>
  <c r="V17" i="3" l="1"/>
  <c r="V123" i="3"/>
  <c r="V23" i="3"/>
  <c r="V168" i="3"/>
  <c r="V67" i="3"/>
  <c r="V161" i="3"/>
  <c r="V60" i="3"/>
  <c r="V78" i="3"/>
  <c r="V65" i="3"/>
  <c r="V141" i="3"/>
  <c r="V177" i="3"/>
  <c r="V68" i="3"/>
  <c r="V86" i="3"/>
  <c r="V169" i="3"/>
  <c r="V36" i="3"/>
  <c r="V113" i="3"/>
  <c r="V12" i="3"/>
  <c r="V30" i="3"/>
  <c r="V43" i="3"/>
  <c r="V13" i="3"/>
  <c r="V193" i="3"/>
  <c r="V84" i="3"/>
  <c r="V102" i="3"/>
  <c r="V107" i="3"/>
  <c r="V164" i="3"/>
  <c r="V92" i="3"/>
  <c r="V63" i="3"/>
  <c r="V182" i="3"/>
  <c r="V47" i="3"/>
  <c r="V116" i="3"/>
  <c r="V16" i="3"/>
  <c r="V160" i="3"/>
  <c r="V83" i="3"/>
  <c r="V88" i="3"/>
  <c r="V117" i="3"/>
  <c r="V99" i="3"/>
  <c r="V143" i="3"/>
  <c r="V139" i="3"/>
  <c r="V51" i="3"/>
  <c r="V71" i="3"/>
  <c r="V181" i="3"/>
  <c r="V111" i="3"/>
  <c r="V59" i="3"/>
  <c r="V136" i="3"/>
  <c r="V194" i="3"/>
  <c r="V95" i="3"/>
  <c r="V121" i="3"/>
  <c r="V81" i="3"/>
  <c r="V187" i="3"/>
  <c r="V191" i="3"/>
  <c r="V25" i="3"/>
  <c r="V131" i="3"/>
  <c r="V26" i="3"/>
  <c r="V124" i="3"/>
  <c r="V142" i="3"/>
  <c r="V156" i="3"/>
  <c r="V54" i="3"/>
  <c r="V34" i="3"/>
  <c r="V132" i="3"/>
  <c r="V150" i="3"/>
  <c r="V167" i="3"/>
  <c r="V77" i="3"/>
  <c r="V185" i="3"/>
  <c r="V76" i="3"/>
  <c r="V94" i="3"/>
  <c r="V28" i="3"/>
  <c r="V151" i="3"/>
  <c r="V50" i="3"/>
  <c r="V148" i="3"/>
  <c r="V166" i="3"/>
  <c r="V7" i="3"/>
  <c r="V46" i="3"/>
  <c r="V176" i="3"/>
  <c r="V72" i="3"/>
  <c r="V9" i="3"/>
  <c r="V33" i="3"/>
  <c r="V147" i="3"/>
  <c r="V129" i="3"/>
  <c r="V130" i="3"/>
  <c r="V3" i="3"/>
  <c r="V100" i="3"/>
  <c r="V49" i="3"/>
  <c r="V38" i="3"/>
  <c r="V145" i="3"/>
  <c r="V44" i="3"/>
  <c r="V62" i="3"/>
  <c r="V89" i="3"/>
  <c r="V195" i="3"/>
  <c r="V90" i="3"/>
  <c r="V188" i="3"/>
  <c r="V15" i="3"/>
  <c r="V197" i="3"/>
  <c r="V32" i="3"/>
  <c r="V98" i="3"/>
  <c r="V196" i="3"/>
  <c r="V31" i="3"/>
  <c r="V171" i="3"/>
  <c r="V118" i="3"/>
  <c r="V42" i="3"/>
  <c r="V140" i="3"/>
  <c r="V158" i="3"/>
  <c r="V69" i="3"/>
  <c r="V103" i="3"/>
  <c r="V114" i="3"/>
  <c r="V175" i="3"/>
  <c r="V5" i="3"/>
  <c r="V127" i="3"/>
  <c r="V61" i="3"/>
  <c r="V120" i="3"/>
  <c r="V27" i="3"/>
  <c r="V144" i="3"/>
  <c r="V55" i="3"/>
  <c r="V137" i="3"/>
  <c r="V163" i="3"/>
  <c r="V104" i="3"/>
  <c r="V200" i="3"/>
  <c r="V179" i="3"/>
  <c r="V10" i="3"/>
  <c r="V108" i="3"/>
  <c r="V126" i="3"/>
  <c r="V153" i="3"/>
  <c r="V52" i="3"/>
  <c r="V154" i="3"/>
  <c r="V37" i="3"/>
  <c r="V159" i="3"/>
  <c r="V174" i="3"/>
  <c r="V29" i="3"/>
  <c r="V162" i="3"/>
  <c r="V45" i="3"/>
  <c r="V199" i="3"/>
  <c r="V133" i="3"/>
  <c r="V96" i="3"/>
  <c r="V106" i="3"/>
  <c r="V87" i="3"/>
  <c r="V178" i="3"/>
  <c r="V173" i="3"/>
  <c r="V189" i="3"/>
  <c r="V40" i="3"/>
  <c r="V91" i="3"/>
  <c r="V97" i="3"/>
  <c r="V22" i="3"/>
  <c r="V186" i="3"/>
  <c r="V74" i="3"/>
  <c r="V172" i="3"/>
  <c r="V190" i="3"/>
  <c r="V18" i="3"/>
  <c r="V157" i="3"/>
  <c r="V11" i="3"/>
  <c r="V101" i="3"/>
  <c r="V56" i="3"/>
  <c r="V152" i="3"/>
  <c r="V70" i="3"/>
  <c r="V19" i="3"/>
  <c r="V109" i="3"/>
  <c r="V64" i="3"/>
  <c r="V110" i="3"/>
  <c r="V180" i="3"/>
  <c r="V170" i="3"/>
  <c r="V53" i="3"/>
  <c r="V8" i="3"/>
  <c r="V24" i="3"/>
  <c r="V39" i="3"/>
  <c r="V35" i="3"/>
  <c r="V125" i="3"/>
  <c r="V80" i="3"/>
  <c r="V79" i="3"/>
  <c r="V93" i="3"/>
  <c r="V138" i="3"/>
  <c r="V21" i="3"/>
  <c r="V119" i="3"/>
  <c r="V82" i="3"/>
  <c r="V135" i="3"/>
  <c r="V165" i="3"/>
  <c r="V2" i="3"/>
  <c r="V128" i="3"/>
  <c r="V6" i="3"/>
  <c r="V198" i="3"/>
  <c r="V134" i="3"/>
  <c r="V146" i="3"/>
  <c r="V41" i="3"/>
  <c r="V112" i="3"/>
  <c r="V66" i="3"/>
  <c r="V58" i="3"/>
  <c r="V149" i="3"/>
  <c r="V14" i="3"/>
  <c r="V4" i="3"/>
  <c r="V155" i="3"/>
  <c r="V20" i="3"/>
  <c r="V75" i="3"/>
  <c r="V73" i="3"/>
  <c r="V85" i="3"/>
  <c r="V184" i="3"/>
  <c r="V192" i="3"/>
  <c r="V57" i="3"/>
  <c r="V48" i="3"/>
  <c r="V183" i="3"/>
  <c r="V105" i="3"/>
  <c r="V122" i="3"/>
  <c r="V115" i="3"/>
  <c r="X115" i="3" l="1"/>
  <c r="X122" i="3"/>
  <c r="X105" i="3"/>
  <c r="X183" i="3"/>
  <c r="X48" i="3"/>
  <c r="X57" i="3"/>
  <c r="X192" i="3"/>
  <c r="X184" i="3"/>
  <c r="X85" i="3"/>
  <c r="X73" i="3"/>
  <c r="X75" i="3"/>
  <c r="X20" i="3"/>
  <c r="X155" i="3"/>
  <c r="X4" i="3"/>
  <c r="X14" i="3"/>
  <c r="X149" i="3"/>
  <c r="X58" i="3"/>
  <c r="X66" i="3"/>
  <c r="X112" i="3"/>
  <c r="X41" i="3"/>
  <c r="X146" i="3"/>
  <c r="X134" i="3"/>
  <c r="X198" i="3"/>
  <c r="X6" i="3"/>
  <c r="X128" i="3"/>
  <c r="X2" i="3"/>
  <c r="X165" i="3"/>
  <c r="X135" i="3"/>
  <c r="X82" i="3"/>
  <c r="X119" i="3"/>
  <c r="X21" i="3"/>
  <c r="X138" i="3"/>
  <c r="X93" i="3"/>
  <c r="X79" i="3"/>
  <c r="X80" i="3"/>
  <c r="X125" i="3"/>
  <c r="X35" i="3"/>
  <c r="X39" i="3"/>
  <c r="X24" i="3"/>
  <c r="X8" i="3"/>
  <c r="X53" i="3"/>
  <c r="X170" i="3"/>
  <c r="X180" i="3"/>
  <c r="X110" i="3"/>
  <c r="X64" i="3"/>
  <c r="X109" i="3"/>
  <c r="X19" i="3"/>
  <c r="X70" i="3"/>
  <c r="X152" i="3"/>
  <c r="X56" i="3"/>
  <c r="X101" i="3"/>
  <c r="X11" i="3"/>
  <c r="X157" i="3"/>
  <c r="X18" i="3"/>
  <c r="X190" i="3"/>
  <c r="X172" i="3"/>
  <c r="X74" i="3"/>
  <c r="X186" i="3"/>
  <c r="X22" i="3"/>
  <c r="X97" i="3"/>
  <c r="X91" i="3"/>
  <c r="X40" i="3"/>
  <c r="X189" i="3"/>
  <c r="X173" i="3"/>
  <c r="X178" i="3"/>
  <c r="X87" i="3"/>
  <c r="X106" i="3"/>
  <c r="X96" i="3"/>
  <c r="X133" i="3"/>
  <c r="X199" i="3"/>
  <c r="X45" i="3"/>
  <c r="X162" i="3"/>
  <c r="X29" i="3"/>
  <c r="X174" i="3"/>
  <c r="X159" i="3"/>
  <c r="X37" i="3"/>
  <c r="X154" i="3"/>
  <c r="X52" i="3"/>
  <c r="X153" i="3"/>
  <c r="X126" i="3"/>
  <c r="X108" i="3"/>
  <c r="X10" i="3"/>
  <c r="X179" i="3"/>
  <c r="X200" i="3"/>
  <c r="X104" i="3"/>
  <c r="X163" i="3"/>
  <c r="X137" i="3"/>
  <c r="X55" i="3"/>
  <c r="X144" i="3"/>
  <c r="X27" i="3"/>
  <c r="X120" i="3"/>
  <c r="X61" i="3"/>
  <c r="X127" i="3"/>
  <c r="X5" i="3"/>
  <c r="X175" i="3"/>
  <c r="X114" i="3"/>
  <c r="X103" i="3"/>
  <c r="X69" i="3"/>
  <c r="X158" i="3"/>
  <c r="X140" i="3"/>
  <c r="X42" i="3"/>
  <c r="X118" i="3"/>
  <c r="X171" i="3"/>
  <c r="X31" i="3"/>
  <c r="X196" i="3"/>
  <c r="X98" i="3"/>
  <c r="X32" i="3"/>
  <c r="X197" i="3"/>
  <c r="X15" i="3"/>
  <c r="X188" i="3"/>
  <c r="X90" i="3"/>
  <c r="X195" i="3"/>
  <c r="X89" i="3"/>
  <c r="X62" i="3"/>
  <c r="X44" i="3"/>
  <c r="X145" i="3"/>
  <c r="X38" i="3"/>
  <c r="X49" i="3"/>
  <c r="X100" i="3"/>
  <c r="X3" i="3"/>
  <c r="X130" i="3"/>
  <c r="X129" i="3"/>
  <c r="X147" i="3"/>
  <c r="X33" i="3"/>
  <c r="X9" i="3"/>
  <c r="X72" i="3"/>
  <c r="X176" i="3"/>
  <c r="X46" i="3"/>
  <c r="X7" i="3"/>
  <c r="X166" i="3"/>
  <c r="X148" i="3"/>
  <c r="X50" i="3"/>
  <c r="X151" i="3"/>
  <c r="X28" i="3"/>
  <c r="X94" i="3"/>
  <c r="X76" i="3"/>
  <c r="X185" i="3"/>
  <c r="X77" i="3"/>
  <c r="X167" i="3"/>
  <c r="X150" i="3"/>
  <c r="X132" i="3"/>
  <c r="X34" i="3"/>
  <c r="X54" i="3"/>
  <c r="X156" i="3"/>
  <c r="X142" i="3"/>
  <c r="X124" i="3"/>
  <c r="X26" i="3"/>
  <c r="X131" i="3"/>
  <c r="X25" i="3"/>
  <c r="X191" i="3"/>
  <c r="X187" i="3"/>
  <c r="X81" i="3"/>
  <c r="X121" i="3"/>
  <c r="X95" i="3"/>
  <c r="X194" i="3"/>
  <c r="X136" i="3"/>
  <c r="X59" i="3"/>
  <c r="X111" i="3"/>
  <c r="X181" i="3"/>
  <c r="X71" i="3"/>
  <c r="X51" i="3"/>
  <c r="X139" i="3"/>
  <c r="X143" i="3"/>
  <c r="X99" i="3"/>
  <c r="X117" i="3"/>
  <c r="X88" i="3"/>
  <c r="X83" i="3"/>
  <c r="X160" i="3"/>
  <c r="X16" i="3"/>
  <c r="X116" i="3"/>
  <c r="X47" i="3"/>
  <c r="X182" i="3"/>
  <c r="X63" i="3"/>
  <c r="X92" i="3"/>
  <c r="X164" i="3"/>
  <c r="X107" i="3"/>
  <c r="X102" i="3"/>
  <c r="X84" i="3"/>
  <c r="X193" i="3"/>
  <c r="X13" i="3"/>
  <c r="X43" i="3"/>
  <c r="X30" i="3"/>
  <c r="X12" i="3"/>
  <c r="X113" i="3"/>
  <c r="X36" i="3"/>
  <c r="X169" i="3"/>
  <c r="X86" i="3"/>
  <c r="X68" i="3"/>
  <c r="X177" i="3"/>
  <c r="X141" i="3"/>
  <c r="X65" i="3"/>
  <c r="X78" i="3"/>
  <c r="X60" i="3"/>
  <c r="X161" i="3"/>
  <c r="X67" i="3"/>
  <c r="X168" i="3"/>
  <c r="X23" i="3"/>
  <c r="X123" i="3"/>
  <c r="X17" i="3"/>
</calcChain>
</file>

<file path=xl/sharedStrings.xml><?xml version="1.0" encoding="utf-8"?>
<sst xmlns="http://schemas.openxmlformats.org/spreadsheetml/2006/main" count="4980" uniqueCount="565">
  <si>
    <t>/  /</t>
  </si>
  <si>
    <t/>
  </si>
  <si>
    <t>KWH</t>
  </si>
  <si>
    <t>Actual Read</t>
  </si>
  <si>
    <t>Electric</t>
  </si>
  <si>
    <t>00088721</t>
  </si>
  <si>
    <t>Estimate Read</t>
  </si>
  <si>
    <t>Christy Painter</t>
  </si>
  <si>
    <t>Greg Foster</t>
  </si>
  <si>
    <t>Brian Campbell</t>
  </si>
  <si>
    <t>Kevin Russell</t>
  </si>
  <si>
    <t>Dominic Soccomano</t>
  </si>
  <si>
    <t>Pet Sander</t>
  </si>
  <si>
    <t>Pat Flanningan</t>
  </si>
  <si>
    <t>Kriss Knox</t>
  </si>
  <si>
    <t>Dion Doss</t>
  </si>
  <si>
    <t>153786</t>
  </si>
  <si>
    <t>AMR RON</t>
  </si>
  <si>
    <t>Michael Fleck</t>
  </si>
  <si>
    <t>Network Read</t>
  </si>
  <si>
    <t>189669</t>
  </si>
  <si>
    <t>Mobile Collector</t>
  </si>
  <si>
    <t>Kw</t>
  </si>
  <si>
    <t>Demand</t>
  </si>
  <si>
    <t>Service Entrance</t>
  </si>
  <si>
    <t>Bill Date</t>
  </si>
  <si>
    <t>Raw Usage</t>
  </si>
  <si>
    <t>Trouble Code 2</t>
  </si>
  <si>
    <t>Trouble Code 1</t>
  </si>
  <si>
    <t>Billing Interval</t>
  </si>
  <si>
    <t>Use Override Cons.</t>
  </si>
  <si>
    <t>Override Cons.</t>
  </si>
  <si>
    <t>Meter Reader</t>
  </si>
  <si>
    <t>Factor</t>
  </si>
  <si>
    <t>Allocation</t>
  </si>
  <si>
    <t>Bill Number</t>
  </si>
  <si>
    <t>Cancel</t>
  </si>
  <si>
    <t>PF</t>
  </si>
  <si>
    <t>LF</t>
  </si>
  <si>
    <t>Adjusted Usage</t>
  </si>
  <si>
    <t>Units</t>
  </si>
  <si>
    <t>Meter Usage</t>
  </si>
  <si>
    <t>Avg Cool Degree Day</t>
  </si>
  <si>
    <t>Avg Heat Degree Day</t>
  </si>
  <si>
    <t>Average</t>
  </si>
  <si>
    <t>Multiplier 2</t>
  </si>
  <si>
    <t xml:space="preserve">Billing Multiplier  </t>
  </si>
  <si>
    <t>Info</t>
  </si>
  <si>
    <t>Pending</t>
  </si>
  <si>
    <t>Billed Usage</t>
  </si>
  <si>
    <t>Days</t>
  </si>
  <si>
    <t>Current</t>
  </si>
  <si>
    <t>Previous</t>
  </si>
  <si>
    <t>Read Status</t>
  </si>
  <si>
    <t>Read Type</t>
  </si>
  <si>
    <t>Meter #</t>
  </si>
  <si>
    <t>Read Date</t>
  </si>
  <si>
    <t>Service</t>
  </si>
  <si>
    <t xml:space="preserve">Customer Number: 00120936       </t>
  </si>
  <si>
    <t>Created Date/Time: 06/26/2020 09:10:47 AM</t>
  </si>
  <si>
    <t>E58 - General Service State of Illinois</t>
  </si>
  <si>
    <t>Day Adder</t>
  </si>
  <si>
    <t>Cycle</t>
  </si>
  <si>
    <t>Bill date</t>
  </si>
  <si>
    <t>CDD</t>
  </si>
  <si>
    <t>HDD</t>
  </si>
  <si>
    <t xml:space="preserve">Factor </t>
  </si>
  <si>
    <t>WATTS</t>
  </si>
  <si>
    <t xml:space="preserve">Electric Bill </t>
  </si>
  <si>
    <t>Tax</t>
  </si>
  <si>
    <t>Charge</t>
  </si>
  <si>
    <t xml:space="preserve">Demand </t>
  </si>
  <si>
    <t xml:space="preserve">Usage </t>
  </si>
  <si>
    <t xml:space="preserve">Reading </t>
  </si>
  <si>
    <t>Actual</t>
  </si>
  <si>
    <t xml:space="preserve">Load  </t>
  </si>
  <si>
    <t>AVG</t>
  </si>
  <si>
    <t>Total</t>
  </si>
  <si>
    <t>Utility</t>
  </si>
  <si>
    <t>Fuel Adj.</t>
  </si>
  <si>
    <t>kW Demand</t>
  </si>
  <si>
    <t>kWh</t>
  </si>
  <si>
    <t>Customer</t>
  </si>
  <si>
    <t xml:space="preserve">Actual kW </t>
  </si>
  <si>
    <t xml:space="preserve">kWh </t>
  </si>
  <si>
    <t xml:space="preserve">Meter </t>
  </si>
  <si>
    <t>Estimate</t>
  </si>
  <si>
    <t>Description</t>
  </si>
  <si>
    <t>absorption</t>
  </si>
  <si>
    <t>Indicates a chiller which uses absorption driven by hot water (as opposed to vapor compression).</t>
  </si>
  <si>
    <t>ac</t>
  </si>
  <si>
    <t>Indicates an alternating current (AC) electrical quantity or device.</t>
  </si>
  <si>
    <t>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</si>
  <si>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active power or real power, typically measured in "kW".</t>
    </r>
  </si>
  <si>
    <t>ahu</t>
  </si>
  <si>
    <t>Air Handler Unit which heats and/or cools air.</t>
  </si>
  <si>
    <t>ahuRef</t>
  </si>
  <si>
    <r>
      <t>Associate an entity such as 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</si>
  <si>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air</t>
  </si>
  <si>
    <t>Point associated with the measurement or control of air.</t>
  </si>
  <si>
    <t>airCooled</t>
  </si>
  <si>
    <t>Indicates chiller which uses air to cool the hot refrigerant.</t>
  </si>
  <si>
    <t>angle</t>
  </si>
  <si>
    <t>Indicates an angle measurement.</t>
  </si>
  <si>
    <t>apparent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</si>
  <si>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apparent power, typically measured in "kVA".</t>
    </r>
  </si>
  <si>
    <t>area</t>
  </si>
  <si>
    <t>Floor area of a site measured in ft² or m².</t>
  </si>
  <si>
    <t>avg</t>
  </si>
  <si>
    <t>Indicates an average quantity.</t>
  </si>
  <si>
    <t>barometric</t>
  </si>
  <si>
    <t>Defines the mean atmospheric pressure at sea level measured in millibar or inHg.</t>
  </si>
  <si>
    <t>blowdown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</si>
  <si>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blowdown water expelled from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to remove mineral build up.</t>
    </r>
  </si>
  <si>
    <t>boiler</t>
  </si>
  <si>
    <t>Boiler equip used to generate hot water or steam for heating.</t>
  </si>
  <si>
    <t>bypass</t>
  </si>
  <si>
    <t>If used with valve indicates a by-pass in a piping system.</t>
  </si>
  <si>
    <t>centrifugal</t>
  </si>
  <si>
    <t>Indicates chiller compressor which uses a continuous flow of fluid through an impeller.</t>
  </si>
  <si>
    <t>chilled</t>
  </si>
  <si>
    <r>
      <t>Marker tag used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for the chilled water system between the plant and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</si>
  <si>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chilledBeamZone</t>
  </si>
  <si>
    <t>Marker for an ahu which delivers air to zones via chilled beam terminal units.</t>
  </si>
  <si>
    <t>chilledWaterCool</t>
  </si>
  <si>
    <t>Indicates that a unit has cooling capability using chilled water.</t>
  </si>
  <si>
    <t>chilledWaterPlant</t>
  </si>
  <si>
    <t>Models the entire plant and its system of equipment used to generate chilled water.</t>
  </si>
  <si>
    <t>chilledWaterPlantRef</t>
  </si>
  <si>
    <r>
      <t>Associate a record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chilledWaterPlant</t>
    </r>
    <r>
      <rPr>
        <sz val="11"/>
        <color rgb="FF000000"/>
        <rFont val="Segoe UI"/>
        <family val="2"/>
      </rPr>
      <t>.</t>
    </r>
  </si>
  <si>
    <t>chiller</t>
  </si>
  <si>
    <t>Chillers remove heat from a liquid via a vapor compression or an absorption refrigeration cycle.</t>
  </si>
  <si>
    <t>circ</t>
  </si>
  <si>
    <t>Indicates a pump designed to circulate a fluid through an equipment such as a boiler.</t>
  </si>
  <si>
    <t>circuit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</si>
  <si>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an electric circuit housed in an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</si>
  <si>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closedLoop</t>
  </si>
  <si>
    <t>Indicates coolingTower which keeps the working fluid separate from the fluid used for heat transfer into the atmosphere.</t>
  </si>
  <si>
    <t>cloudage</t>
  </si>
  <si>
    <t>The fraction of the sky obscured by clouds.</t>
  </si>
  <si>
    <t>cmd</t>
  </si>
  <si>
    <t>Classifies a point as an output, AO/BO, command, or actuator.</t>
  </si>
  <si>
    <t>co</t>
  </si>
  <si>
    <t>Carbon monoxide level point measured in "ppm".</t>
  </si>
  <si>
    <t>co2</t>
  </si>
  <si>
    <t>Carbon dioxide level point measured in "ppm".</t>
  </si>
  <si>
    <t>coldDeck</t>
  </si>
  <si>
    <r>
      <t>Associated with the cold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</si>
  <si>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condensate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</si>
  <si>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condensate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.</t>
    </r>
  </si>
  <si>
    <t>condenser</t>
  </si>
  <si>
    <r>
      <t>When combined with the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tag, this indicates points in a condenser water system between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</si>
  <si>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connection</t>
  </si>
  <si>
    <t>Marker tag for a logical network connection between two devices using a specific communications protocol.</t>
  </si>
  <si>
    <t>constantVolume</t>
  </si>
  <si>
    <t>Marks an ahu as delivering a constant volume of air flow.</t>
  </si>
  <si>
    <t>cool</t>
  </si>
  <si>
    <r>
      <t>Cooling coil as bool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used with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equip.</t>
    </r>
  </si>
  <si>
    <t>coolOnly</t>
  </si>
  <si>
    <t>Indicates a cooling only VAV without a fan.</t>
  </si>
  <si>
    <t>cooling</t>
  </si>
  <si>
    <t>Associated with the cooling mode of an HVAC system.</t>
  </si>
  <si>
    <t>coolingCapacity</t>
  </si>
  <si>
    <t>Measurement of a chiller ability to remove heat measured in "tonref", "BTU/h", or "kW".</t>
  </si>
  <si>
    <t>coolingTower</t>
  </si>
  <si>
    <t>Cooling towers are used to transfer process waste heat to the atmosphere.</t>
  </si>
  <si>
    <t>cur</t>
  </si>
  <si>
    <t>Marker tag which indicates the point has capability for subscription to its real-time, current value.</t>
  </si>
  <si>
    <t>curErr</t>
  </si>
  <si>
    <t>Error message associated when curStatus indicates an error condition.</t>
  </si>
  <si>
    <t>curStatus</t>
  </si>
  <si>
    <t>Current status of a point curVal as one of the predefined strings</t>
  </si>
  <si>
    <t>curVal</t>
  </si>
  <si>
    <t>Current value of a point or other value record</t>
  </si>
  <si>
    <t>current</t>
  </si>
  <si>
    <t>Models a point associated with electrical current; should be paired with one of the following tags</t>
  </si>
  <si>
    <t>damper</t>
  </si>
  <si>
    <t>Marker tag on point which indicates a damper used to regulate or control the flow or pressure of air.</t>
  </si>
  <si>
    <t>dc</t>
  </si>
  <si>
    <t>Indicates a direct current (DC) electrical quantity or device.</t>
  </si>
  <si>
    <t>delta</t>
  </si>
  <si>
    <r>
      <t>Indicates a differential of </t>
    </r>
    <r>
      <rPr>
        <sz val="10"/>
        <color rgb="FF856E46"/>
        <rFont val="Arial Unicode MS"/>
        <family val="2"/>
      </rPr>
      <t>air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between the </t>
    </r>
    <r>
      <rPr>
        <sz val="10"/>
        <color rgb="FF856E46"/>
        <rFont val="Arial Unicode MS"/>
        <family val="2"/>
      </rPr>
      <t>entering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leaving</t>
    </r>
    <r>
      <rPr>
        <sz val="11"/>
        <color rgb="FF000000"/>
        <rFont val="Segoe UI"/>
        <family val="2"/>
      </rPr>
      <t> sensors.</t>
    </r>
  </si>
  <si>
    <t>device</t>
  </si>
  <si>
    <t>Models a physical device on a communication network.</t>
  </si>
  <si>
    <t>device1Ref</t>
  </si>
  <si>
    <r>
      <t>Models the first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</si>
  <si>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device2Ref</t>
  </si>
  <si>
    <r>
      <t>Models the second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</si>
  <si>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dew</t>
  </si>
  <si>
    <t>Defines the dew point temperature of a weather station.</t>
  </si>
  <si>
    <t>directZone</t>
  </si>
  <si>
    <t>Marker for an ahu which delivers air directly to a zone.</t>
  </si>
  <si>
    <t>direction</t>
  </si>
  <si>
    <t>Cardinal or compass direction measured in degrees</t>
  </si>
  <si>
    <t>dis</t>
  </si>
  <si>
    <t>Short display name for an entity.</t>
  </si>
  <si>
    <t>discharge</t>
  </si>
  <si>
    <r>
      <t>Associated with the discharge air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</si>
  <si>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diverting</t>
  </si>
  <si>
    <t>Indicates a three way valve which inputs one pipe and diverts between two output pipes.</t>
  </si>
  <si>
    <t>domestic</t>
  </si>
  <si>
    <t>Paired with water to indicate control or measurement of tap water used for drinking, washing, cooking, and flushing of toliets.</t>
  </si>
  <si>
    <t>dualDuct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</si>
  <si>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two ducts which are some combinatin of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</si>
  <si>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ductArea</t>
  </si>
  <si>
    <t>Config point on a vav for duct area measured in ft² or m².</t>
  </si>
  <si>
    <t>dxCool</t>
  </si>
  <si>
    <t>Indicates that a unit has cooling capability using direct expansion mechanical cooling.</t>
  </si>
  <si>
    <t>effective</t>
  </si>
  <si>
    <t>Used to indicate the effective setpoint which takes into account various other mode based setpoints the equip might define.</t>
  </si>
  <si>
    <t>efficiency</t>
  </si>
  <si>
    <t>Efficiency point of a chiller measured in "COP" or "kW/ton".</t>
  </si>
  <si>
    <t>elec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</si>
  <si>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electricity.</t>
    </r>
  </si>
  <si>
    <t>elecHeat</t>
  </si>
  <si>
    <t>Indicates that a unit has heating capability using electric heat.</t>
  </si>
  <si>
    <t>elecMeterLoad</t>
  </si>
  <si>
    <t>Equip or point which consumes energy as electrial load.</t>
  </si>
  <si>
    <t>elecMeterRef</t>
  </si>
  <si>
    <r>
      <t>Associates a piece of equipment with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.</t>
    </r>
  </si>
  <si>
    <t>elecPanel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</si>
  <si>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the physical housing for electric </t>
    </r>
    <r>
      <rPr>
        <sz val="10"/>
        <color rgb="FF856E46"/>
        <rFont val="Arial Unicode MS"/>
        <family val="2"/>
      </rPr>
      <t>circuits</t>
    </r>
    <r>
      <rPr>
        <sz val="11"/>
        <color rgb="FF000000"/>
        <rFont val="Segoe UI"/>
        <family val="2"/>
      </rPr>
      <t>.</t>
    </r>
  </si>
  <si>
    <t>elecPanelOf</t>
  </si>
  <si>
    <r>
      <t>Associates a </t>
    </r>
    <r>
      <rPr>
        <sz val="10"/>
        <color rgb="FF856E46"/>
        <rFont val="Arial Unicode MS"/>
        <family val="2"/>
      </rPr>
      <t>circuit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</si>
  <si>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elecReheat</t>
  </si>
  <si>
    <t>Indicates a VAV with electric reheat.</t>
  </si>
  <si>
    <t>enable</t>
  </si>
  <si>
    <r>
      <t>Secondary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</si>
  <si>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energy</t>
  </si>
  <si>
    <t>Applied to point entities which measure energy consumption.</t>
  </si>
  <si>
    <t>entering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</si>
  <si>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entering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</si>
  <si>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enum</t>
  </si>
  <si>
    <t>Comma separated list of text names to use for Bool or Str point.</t>
  </si>
  <si>
    <t>equip</t>
  </si>
  <si>
    <t>Equipment asset.</t>
  </si>
  <si>
    <t>equipRef</t>
  </si>
  <si>
    <t>Association with an equip entity.</t>
  </si>
  <si>
    <t>evaporator</t>
  </si>
  <si>
    <t>Indicates points on the evaporator mechanism used to convert a refrigerant from its liquid to gageous state.</t>
  </si>
  <si>
    <t>exhaust</t>
  </si>
  <si>
    <t>Associated with the exhaust air an ahu.</t>
  </si>
  <si>
    <t>export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</si>
  <si>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exported to the electric grid.</t>
    </r>
  </si>
  <si>
    <t>faceBypass</t>
  </si>
  <si>
    <r>
      <t>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air flow is by-passing the heating/cooling elements.</t>
    </r>
  </si>
  <si>
    <t>fan</t>
  </si>
  <si>
    <r>
      <t>Fan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associated 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</si>
  <si>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fanPowered</t>
  </si>
  <si>
    <t>Indicates a VAV with a fan.</t>
  </si>
  <si>
    <t>fcu</t>
  </si>
  <si>
    <t>Fan coil units are unitary heating/cooling assets which use the zone itself for supply air.</t>
  </si>
  <si>
    <t>filter</t>
  </si>
  <si>
    <t>Differential pressure across the filter of an ahu.</t>
  </si>
  <si>
    <t>flow</t>
  </si>
  <si>
    <t>Marker tag on a point which measures rate of volume currently flowing through a flow meter, duct, or pipe .</t>
  </si>
  <si>
    <t>flue</t>
  </si>
  <si>
    <t>Indicates points placed in the flue-gas stack of a boiler system.</t>
  </si>
  <si>
    <t>freezeStat</t>
  </si>
  <si>
    <r>
      <t>A boolean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 freezing condition which might require a control sequence to protect the equipment.</t>
    </r>
  </si>
  <si>
    <t>freq</t>
  </si>
  <si>
    <r>
      <t>Electrical A/C frequency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"Hz" for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or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</si>
  <si>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gas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</si>
  <si>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natural gas.</t>
    </r>
  </si>
  <si>
    <t>gasHeat</t>
  </si>
  <si>
    <t>Indicates that a unit has heating capability using gas heat.</t>
  </si>
  <si>
    <t>gasMeterLoad</t>
  </si>
  <si>
    <t>Equip or point which consumes fuel gas as load.</t>
  </si>
  <si>
    <t>geoAddr</t>
  </si>
  <si>
    <t>Geographic street address.</t>
  </si>
  <si>
    <t>geoCity</t>
  </si>
  <si>
    <t>Geographic city or locality name.</t>
  </si>
  <si>
    <t>geoCoord</t>
  </si>
  <si>
    <t>Geographic coordinate as "C(latitude,longitude)"</t>
  </si>
  <si>
    <t>geoCountry</t>
  </si>
  <si>
    <t>Geographic country as ISO 3166-1 two letter code.</t>
  </si>
  <si>
    <t>geoCounty</t>
  </si>
  <si>
    <t>Geographic subdivision of US state.</t>
  </si>
  <si>
    <t>geoPostalCode</t>
  </si>
  <si>
    <t>Geographic postal code; for US this is a five digit zip code.</t>
  </si>
  <si>
    <t>geoState</t>
  </si>
  <si>
    <t>State or province name; for US this is two letter state code.</t>
  </si>
  <si>
    <t>geoStreet</t>
  </si>
  <si>
    <t>Geographic street number and name.</t>
  </si>
  <si>
    <t>header</t>
  </si>
  <si>
    <t>Header pipe used as central connection or manifold for other piping runs.</t>
  </si>
  <si>
    <t>heat</t>
  </si>
  <si>
    <r>
      <t>Heating coil as bool or float point on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</si>
  <si>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heatExchanger</t>
  </si>
  <si>
    <t>Heat exchangers are used to transfer heat from one medium to another.</t>
  </si>
  <si>
    <t>heatPump</t>
  </si>
  <si>
    <t>Heat pumps are unitary assets which use a refrigeration cycle for both heating and cooling.</t>
  </si>
  <si>
    <t>heatWheel</t>
  </si>
  <si>
    <r>
      <t>Bool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the on or off state 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heat wheel.</t>
    </r>
  </si>
  <si>
    <t>heating</t>
  </si>
  <si>
    <t>Associated with the heating mode of an HVAC system.</t>
  </si>
  <si>
    <t>his</t>
  </si>
  <si>
    <t>Indicates that a point is historized with a history log of timestamp/value pairs.</t>
  </si>
  <si>
    <t>hisErr</t>
  </si>
  <si>
    <t>Error message associated when hisStatus indicates an error condition.</t>
  </si>
  <si>
    <t>hisInterpolate</t>
  </si>
  <si>
    <t>Indicates how interpolation of a historized point should be handled.</t>
  </si>
  <si>
    <t>hisStatus</t>
  </si>
  <si>
    <t>Current status of a point history sync as one of the predefined strings</t>
  </si>
  <si>
    <t>hisTotalized</t>
  </si>
  <si>
    <t>Indicates values which are a continuous stream of totalization and should be read by computing the delta.</t>
  </si>
  <si>
    <t>hot</t>
  </si>
  <si>
    <t>Paired with water to indicate control or measurement of hot water.</t>
  </si>
  <si>
    <t>hotDeck</t>
  </si>
  <si>
    <r>
      <t>Associated with the hot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</si>
  <si>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hotWaterHeat</t>
  </si>
  <si>
    <t>Indicates that a unit has heating capability using hot water.</t>
  </si>
  <si>
    <t>hotWaterPlant</t>
  </si>
  <si>
    <r>
      <t>Plant level tag for system which outputs </t>
    </r>
    <r>
      <rPr>
        <sz val="10"/>
        <color rgb="FF856E46"/>
        <rFont val="Arial Unicode MS"/>
        <family val="2"/>
      </rPr>
      <t>hot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water</t>
    </r>
  </si>
  <si>
    <t>hotWaterPlantRef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</si>
  <si>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hotWaterPlant</t>
    </r>
    <r>
      <rPr>
        <sz val="11"/>
        <color rgb="FF000000"/>
        <rFont val="Segoe UI"/>
        <family val="2"/>
      </rPr>
      <t>.</t>
    </r>
  </si>
  <si>
    <t>hotWaterReheat</t>
  </si>
  <si>
    <t>Indicates a VAV with hot water reheat.</t>
  </si>
  <si>
    <t>humidifier</t>
  </si>
  <si>
    <r>
      <t>Boolean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used to indicate if if the humidifier is on or off.</t>
    </r>
  </si>
  <si>
    <t>humidity</t>
  </si>
  <si>
    <t>Humidity measured in %RH (percent relative humidity).</t>
  </si>
  <si>
    <t>hvac</t>
  </si>
  <si>
    <t>Associated with HVAC (Heating, Ventilating, Air Conditioning)</t>
  </si>
  <si>
    <t>id</t>
  </si>
  <si>
    <t>Unique identifier for an entity.</t>
  </si>
  <si>
    <t>imbalance</t>
  </si>
  <si>
    <r>
      <t>In electrical power systems, models an </t>
    </r>
    <r>
      <rPr>
        <sz val="10"/>
        <color rgb="FF856E46"/>
        <rFont val="Arial Unicode MS"/>
        <family val="2"/>
      </rPr>
      <t>ac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phase imbalance measured in "%".</t>
    </r>
  </si>
  <si>
    <t>import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</si>
  <si>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imported from the electric grid.</t>
    </r>
  </si>
  <si>
    <t>irradiance</t>
  </si>
  <si>
    <t>Combined with solar to measure the amount of energy arriving at the earth's surface measured in W/m².</t>
  </si>
  <si>
    <t>isolation</t>
  </si>
  <si>
    <r>
      <t>Indicates a </t>
    </r>
    <r>
      <rPr>
        <sz val="10"/>
        <color rgb="FF856E46"/>
        <rFont val="Arial Unicode MS"/>
        <family val="2"/>
      </rPr>
      <t>valve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damper</t>
    </r>
    <r>
      <rPr>
        <sz val="11"/>
        <color rgb="FF000000"/>
        <rFont val="Segoe UI"/>
        <family val="2"/>
      </rPr>
      <t> used to isolate a piece of equipment from a piping system or ductwork respectively.</t>
    </r>
  </si>
  <si>
    <t>kind</t>
  </si>
  <si>
    <t>Defines a tag value type using a predefined string constant.</t>
  </si>
  <si>
    <t>leaving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</si>
  <si>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exiting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</si>
  <si>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level</t>
  </si>
  <si>
    <t>Indicates the fill level of a tank as a percentage where 0% is empty and 100% is filled.</t>
  </si>
  <si>
    <t>lightLevel</t>
  </si>
  <si>
    <t>Light level sensor point under lightsGroup measured in "lux" or "lumen".</t>
  </si>
  <si>
    <t>lighting</t>
  </si>
  <si>
    <t>Indicates association with the lighting system.</t>
  </si>
  <si>
    <t>lights</t>
  </si>
  <si>
    <t>Lighting on/off status as a boolean or if dimmable a numeric between 0% and 100%.</t>
  </si>
  <si>
    <t>lightsGroup</t>
  </si>
  <si>
    <t>Equip level of the lighting system which is a group of one or more lights points.</t>
  </si>
  <si>
    <t>load</t>
  </si>
  <si>
    <r>
      <t>Models 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used to command or measure the chiller's load as a percentage from "0%" to "100%".</t>
    </r>
  </si>
  <si>
    <t>mag</t>
  </si>
  <si>
    <r>
      <t>Models the magnitude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point.</t>
    </r>
  </si>
  <si>
    <t>makeup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</si>
  <si>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makeup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used to replace water lost through leaks, evaporation, or </t>
    </r>
    <r>
      <rPr>
        <sz val="10"/>
        <color rgb="FF856E46"/>
        <rFont val="Arial Unicode MS"/>
        <family val="2"/>
      </rPr>
      <t>blowdown</t>
    </r>
    <r>
      <rPr>
        <sz val="11"/>
        <color rgb="FF000000"/>
        <rFont val="Segoe UI"/>
        <family val="2"/>
      </rPr>
      <t>.</t>
    </r>
  </si>
  <si>
    <t>mau</t>
  </si>
  <si>
    <t>Used with ahu to mark an AHU as a makeup air handling unit which conditions 100% outside air, and no recirculated air.</t>
  </si>
  <si>
    <t>max</t>
  </si>
  <si>
    <t>Associated with a maximum value.</t>
  </si>
  <si>
    <t>maxVal</t>
  </si>
  <si>
    <t>Applied to point to define the maximum value to read from a sensor or to write from a command/setpoint.</t>
  </si>
  <si>
    <t>meter</t>
  </si>
  <si>
    <r>
      <t>Equip which meters usage of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energy, thermal energy, </t>
    </r>
    <r>
      <rPr>
        <sz val="10"/>
        <color rgb="FF856E46"/>
        <rFont val="Arial Unicode MS"/>
        <family val="2"/>
      </rPr>
      <t>gas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.</t>
    </r>
  </si>
  <si>
    <t>min</t>
  </si>
  <si>
    <t>Associated with a minumum value.</t>
  </si>
  <si>
    <t>minVal</t>
  </si>
  <si>
    <t>Applied to point to define the minumum value to read from a sensor or to write from a command/setpoint.</t>
  </si>
  <si>
    <t>mixed</t>
  </si>
  <si>
    <t>Associated with the mixed air of an ahu.</t>
  </si>
  <si>
    <t>mixing</t>
  </si>
  <si>
    <t>Indicates a three way valve which inputs two pipes and outputs a mixture between the two to a single output pipe.</t>
  </si>
  <si>
    <t>multiZone</t>
  </si>
  <si>
    <t>Marker for an ahu which delivers air to its zones via a ductwork manifold which splits the air into a duct per zone.</t>
  </si>
  <si>
    <t>net</t>
  </si>
  <si>
    <r>
      <t>Models the net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exchange with the electric grid following the load convention: </t>
    </r>
    <r>
      <rPr>
        <sz val="10"/>
        <color rgb="FF856E46"/>
        <rFont val="Arial Unicode MS"/>
        <family val="2"/>
      </rPr>
      <t>import</t>
    </r>
    <r>
      <rPr>
        <sz val="11"/>
        <color rgb="FF000000"/>
        <rFont val="Segoe UI"/>
        <family val="2"/>
      </rPr>
      <t> minus </t>
    </r>
    <r>
      <rPr>
        <sz val="10"/>
        <color rgb="FF856E46"/>
        <rFont val="Arial Unicode MS"/>
        <family val="2"/>
      </rPr>
      <t>export</t>
    </r>
    <r>
      <rPr>
        <sz val="11"/>
        <color rgb="FF000000"/>
        <rFont val="Segoe UI"/>
        <family val="2"/>
      </rPr>
      <t>.</t>
    </r>
  </si>
  <si>
    <t>network</t>
  </si>
  <si>
    <t>Network models a communication network between multiple devices.</t>
  </si>
  <si>
    <t>networkRef</t>
  </si>
  <si>
    <t>Models the network of a connection</t>
  </si>
  <si>
    <t>neutralDeck</t>
  </si>
  <si>
    <r>
      <t>Associated with the neutral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</si>
  <si>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occ</t>
  </si>
  <si>
    <t>Marker tag used to indicate a setpoint is associated with occupied mode.</t>
  </si>
  <si>
    <t>occupancyIndicator</t>
  </si>
  <si>
    <t>Occupancy sensor under lightsGroup.</t>
  </si>
  <si>
    <t>occupied</t>
  </si>
  <si>
    <t>Marker tag used with a boolean point to indicate whether a site or zone is occupied (true) or unoccupied (false).</t>
  </si>
  <si>
    <t>oil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</si>
  <si>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fuel oil.</t>
    </r>
  </si>
  <si>
    <t>openLoop</t>
  </si>
  <si>
    <t>Indicates coolingTower which uses the working fluid itself for evaporation into the atmosphere.</t>
  </si>
  <si>
    <t>outside</t>
  </si>
  <si>
    <t>Associated with outside air, often used to model ahu points.</t>
  </si>
  <si>
    <t>parallel</t>
  </si>
  <si>
    <t>Indicates the VAV fan pulls air from outside the primary airflow.</t>
  </si>
  <si>
    <t>perimeterHeat</t>
  </si>
  <si>
    <t>Auxiliary heating points associated with a vav.</t>
  </si>
  <si>
    <t>pf</t>
  </si>
  <si>
    <r>
      <t>Power factor of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as a unitless number between 0.0 and 1.0 which represents the ratio of </t>
    </r>
    <r>
      <rPr>
        <sz val="10"/>
        <color rgb="FF856E46"/>
        <rFont val="Arial Unicode MS"/>
        <family val="2"/>
      </rPr>
      <t>active</t>
    </r>
    <r>
      <rPr>
        <sz val="11"/>
        <color rgb="FF000000"/>
        <rFont val="Segoe UI"/>
        <family val="2"/>
      </rPr>
      <t> power to </t>
    </r>
    <r>
      <rPr>
        <sz val="10"/>
        <color rgb="FF856E46"/>
        <rFont val="Arial Unicode MS"/>
        <family val="2"/>
      </rPr>
      <t>apparent</t>
    </r>
    <r>
      <rPr>
        <sz val="11"/>
        <color rgb="FF000000"/>
        <rFont val="Segoe UI"/>
        <family val="2"/>
      </rPr>
      <t> power.</t>
    </r>
  </si>
  <si>
    <t>phase</t>
  </si>
  <si>
    <t>Association of one or more phases in a three-phase electrical system.</t>
  </si>
  <si>
    <t>point</t>
  </si>
  <si>
    <t>Data point such as a sensor or actuator.</t>
  </si>
  <si>
    <t>power</t>
  </si>
  <si>
    <t>Applied to point entities which measure energy consumed per unit time.</t>
  </si>
  <si>
    <t>precipitation</t>
  </si>
  <si>
    <t>Amount of atmospheric water vapor fallen which includes rain, drizzle, sleet, snow, and hail measured in mm or inches.</t>
  </si>
  <si>
    <t>pressure</t>
  </si>
  <si>
    <t>Static pressure associated with the measurement or control of fluids such as air, oxygen, water, steam, gas, oil, etc.</t>
  </si>
  <si>
    <t>pressureDependent</t>
  </si>
  <si>
    <t>VAV damper modulates to control space temp.</t>
  </si>
  <si>
    <t>pressureIndependent</t>
  </si>
  <si>
    <t>VAV damper or a control valve that modulates to maintain desired flow setpoint, independent of the duct or piping pressure.</t>
  </si>
  <si>
    <t>primaryFunction</t>
  </si>
  <si>
    <t>Enumerated string applied to a site record to indicate the building's primary function.</t>
  </si>
  <si>
    <t>primaryLoop</t>
  </si>
  <si>
    <t>Indicates equipment and points which are associated with a chiller or boiler plant's primary loop - the pipework within the central plant.</t>
  </si>
  <si>
    <t>protocol</t>
  </si>
  <si>
    <t>String enumeration for a connection communication protocol.</t>
  </si>
  <si>
    <t>pump</t>
  </si>
  <si>
    <r>
      <t>Marker tag for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a pump.</t>
    </r>
  </si>
  <si>
    <t>reactive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</si>
  <si>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reactive power or imaginary power, typically measured in "kVAR".</t>
    </r>
  </si>
  <si>
    <t>reciprocal</t>
  </si>
  <si>
    <t>Indicates chiller compressor which uses pistons driven by a crankshaft.</t>
  </si>
  <si>
    <t>refrig</t>
  </si>
  <si>
    <t>Indicates points associated with the measurment or control of the refrigerant substance in a cooling system like a chiller.</t>
  </si>
  <si>
    <t>reheat</t>
  </si>
  <si>
    <t>Reheat point of a vav.</t>
  </si>
  <si>
    <t>reheating</t>
  </si>
  <si>
    <t>Associated with the reheating mode of a VAV.</t>
  </si>
  <si>
    <t>return</t>
  </si>
  <si>
    <t>Associated with the return air an ahu.</t>
  </si>
  <si>
    <t>rooftop</t>
  </si>
  <si>
    <t>Used with ahu to mark an AHU as a packaged rooftop unit (RTU).</t>
  </si>
  <si>
    <t>run</t>
  </si>
  <si>
    <r>
      <t>Primary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</si>
  <si>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screw</t>
  </si>
  <si>
    <t>Indicates chiller compressor which uses a rotary mechanism.</t>
  </si>
  <si>
    <t>secondaryLoop</t>
  </si>
  <si>
    <t>Indicates equipment and points which are associated with a chiller or boiler plant's secondary loop - the pipework from the central plant to the building.</t>
  </si>
  <si>
    <t>sensor</t>
  </si>
  <si>
    <t>Classifies a point as an input, AI/BI, or sensor.</t>
  </si>
  <si>
    <t>series</t>
  </si>
  <si>
    <t>Indicates the VAV pulls air from the primary airflow.</t>
  </si>
  <si>
    <t>singleDuct</t>
  </si>
  <si>
    <t>Indicates an ahu which uses a single duct for all air flow.</t>
  </si>
  <si>
    <t>site</t>
  </si>
  <si>
    <t>Building or other type of facility with unique street address.</t>
  </si>
  <si>
    <t>siteMeter</t>
  </si>
  <si>
    <r>
      <t>Applied to a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which exclusively meters a single site identified by </t>
    </r>
    <r>
      <rPr>
        <sz val="10"/>
        <color rgb="FF856E46"/>
        <rFont val="Arial Unicode MS"/>
        <family val="2"/>
      </rPr>
      <t>siteRef</t>
    </r>
    <r>
      <rPr>
        <sz val="11"/>
        <color rgb="FF000000"/>
        <rFont val="Segoe UI"/>
        <family val="2"/>
      </rPr>
      <t>.</t>
    </r>
  </si>
  <si>
    <t>sitePanel</t>
  </si>
  <si>
    <t>Marker tag for a elecPanel to indicate its the main site-level panel.</t>
  </si>
  <si>
    <t>siteRef</t>
  </si>
  <si>
    <t>Association with a site entity.</t>
  </si>
  <si>
    <t>solar</t>
  </si>
  <si>
    <t>Point associated with the measurement of the sunlight.</t>
  </si>
  <si>
    <t>sp</t>
  </si>
  <si>
    <t>Classifies a point as a setpoint, soft point, or process control variable.</t>
  </si>
  <si>
    <t>speed</t>
  </si>
  <si>
    <t>When used as a vfd point it is speed measured in "%" where 0% is off and 100% is the fastest speed.</t>
  </si>
  <si>
    <t>stage</t>
  </si>
  <si>
    <t>Indicates the stage of an AHU cooling or heating element.</t>
  </si>
  <si>
    <t>standby</t>
  </si>
  <si>
    <t>Marker tag used to indicate a setpoint is associated with standby mode.</t>
  </si>
  <si>
    <t>steam</t>
  </si>
  <si>
    <t>Point associated with the measurement or control of steam.</t>
  </si>
  <si>
    <t>steamHeat</t>
  </si>
  <si>
    <t>Indicates that a unit has heating capability using steam.</t>
  </si>
  <si>
    <t>steamMeterLoad</t>
  </si>
  <si>
    <t>Equip or point which consumes steam as load.</t>
  </si>
  <si>
    <t>steamPlant</t>
  </si>
  <si>
    <t>Plant level tag for system which outputs steam</t>
  </si>
  <si>
    <t>steamPlantRef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</si>
  <si>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steamPlant</t>
    </r>
    <r>
      <rPr>
        <sz val="11"/>
        <color rgb="FF000000"/>
        <rFont val="Segoe UI"/>
        <family val="2"/>
      </rPr>
      <t>.</t>
    </r>
  </si>
  <si>
    <t>subPanelOf</t>
  </si>
  <si>
    <t>Ref tag to indicate that an elecPanel is positioned underneath another panel in the electric distribution system.</t>
  </si>
  <si>
    <t>submeterOf</t>
  </si>
  <si>
    <t>This tag is applied to submeters and references the parent meter.</t>
  </si>
  <si>
    <t>sunrise</t>
  </si>
  <si>
    <t>Boolean point associated with a weather station for historizing sunrise and sunset times.</t>
  </si>
  <si>
    <t>tank</t>
  </si>
  <si>
    <t>Marker tag for an equip which models a storage tank vessel.</t>
  </si>
  <si>
    <t>temp</t>
  </si>
  <si>
    <t>Temperature measured in °C or °F.</t>
  </si>
  <si>
    <t>thd</t>
  </si>
  <si>
    <r>
      <t>In electrical power systems, models the total harmonic distortion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"%".</t>
    </r>
  </si>
  <si>
    <t>total</t>
  </si>
  <si>
    <t>Indicates a total quantity.</t>
  </si>
  <si>
    <t>tripleDuct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</si>
  <si>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three ducts which are the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and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</si>
  <si>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tz</t>
  </si>
  <si>
    <t>Timezone identifier string which is a city name from the zoneinfo database.</t>
  </si>
  <si>
    <t>unit</t>
  </si>
  <si>
    <t>Unit of measurement identifier from unit database.</t>
  </si>
  <si>
    <t>unocc</t>
  </si>
  <si>
    <t>Marker tag used to indicate a setpoint is associated with unoccupied mode.</t>
  </si>
  <si>
    <t>uv</t>
  </si>
  <si>
    <t>Unit ventilators are unitary heating/cooling assets which have direct access to outside fresh air.</t>
  </si>
  <si>
    <t>valve</t>
  </si>
  <si>
    <t>Marker tag on point which indicates a valve used to regulate or control the flow or pressure of a fluid.</t>
  </si>
  <si>
    <t>variableVolume</t>
  </si>
  <si>
    <t>Marks an ahu as delivering a variable volume of air flow.</t>
  </si>
  <si>
    <t>vav</t>
  </si>
  <si>
    <t>Variable Volume Volume supply duct equip.</t>
  </si>
  <si>
    <t>vavMode</t>
  </si>
  <si>
    <t>Enumerated Str point which specifies a VAV's operating mode as one the following standardized string values</t>
  </si>
  <si>
    <t>vavZone</t>
  </si>
  <si>
    <r>
      <t>Marker for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delivers air to zones via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terminal units.</t>
    </r>
  </si>
  <si>
    <t>vfd</t>
  </si>
  <si>
    <t>Marker for a motor equip with variable frequency drive.</t>
  </si>
  <si>
    <t>visibility</t>
  </si>
  <si>
    <t>Distance at which light can be clearly discerned measured in km or miles.</t>
  </si>
  <si>
    <t>volt</t>
  </si>
  <si>
    <t>Models a point associated with electrical voltage; should be paired with one of the following tags</t>
  </si>
  <si>
    <t>volume</t>
  </si>
  <si>
    <t>Marker tag on a point which measures total volume which has flowed through a meter, duct, or pipe.</t>
  </si>
  <si>
    <t>water</t>
  </si>
  <si>
    <t>Point associated with the measurement or control of water.</t>
  </si>
  <si>
    <t>waterCooled</t>
  </si>
  <si>
    <t>Indicates chiller which uses water to cool the hot refrigerant.</t>
  </si>
  <si>
    <t>waterMeterLoad</t>
  </si>
  <si>
    <t>Equip or point which consumes water as load.</t>
  </si>
  <si>
    <t>weather</t>
  </si>
  <si>
    <t>Marker tag for a weather station entity.</t>
  </si>
  <si>
    <t>weatherCond</t>
  </si>
  <si>
    <r>
      <t>Used with a </t>
    </r>
    <r>
      <rPr>
        <sz val="10"/>
        <color rgb="FF000000"/>
        <rFont val="Arial Unicode MS"/>
        <family val="2"/>
      </rPr>
      <t>Str</t>
    </r>
    <r>
      <rPr>
        <sz val="11"/>
        <color rgb="FF000000"/>
        <rFont val="Segoe UI"/>
        <family val="2"/>
      </rPr>
      <t> enum point to enumerate conditions with one of the following string values</t>
    </r>
  </si>
  <si>
    <t>weatherPoint</t>
  </si>
  <si>
    <t>Point sensor value associated with a weather station.</t>
  </si>
  <si>
    <t>weatherRef</t>
  </si>
  <si>
    <t>Associates an entity with a weather station.</t>
  </si>
  <si>
    <t>wetBulb</t>
  </si>
  <si>
    <t>Associates a point with the wet-bulb temperature.</t>
  </si>
  <si>
    <t>wind</t>
  </si>
  <si>
    <t>Point associated with the measurement of the wind.</t>
  </si>
  <si>
    <t>writable</t>
  </si>
  <si>
    <t>Annotates a point as a writable output with 16-level priority array.</t>
  </si>
  <si>
    <t>writeErr</t>
  </si>
  <si>
    <t>Error message associated when writeStatus indicates an error condition.</t>
  </si>
  <si>
    <t>writeLevel</t>
  </si>
  <si>
    <t>Current priority level for writeVal as number between 1 and 17.</t>
  </si>
  <si>
    <t>writeStatus</t>
  </si>
  <si>
    <t>Current status of a writable point output</t>
  </si>
  <si>
    <t>writeVal</t>
  </si>
  <si>
    <t>Current desired value to write to output.</t>
  </si>
  <si>
    <t>yearBuilt</t>
  </si>
  <si>
    <t>Tag on site which is four digit year that a building was first built.</t>
  </si>
  <si>
    <t>zone</t>
  </si>
  <si>
    <t>Associated with a conditioned zone of a building.</t>
  </si>
  <si>
    <t>Haystack Tags</t>
  </si>
  <si>
    <t>Utility Tag</t>
  </si>
  <si>
    <t>HayStack Utility Tags</t>
  </si>
  <si>
    <t>Equivalent Tag</t>
  </si>
  <si>
    <t>ref</t>
  </si>
  <si>
    <t>https://project-haystack.org/doc/Energy</t>
  </si>
  <si>
    <t>Column</t>
  </si>
  <si>
    <t>readDate</t>
  </si>
  <si>
    <t>reading</t>
  </si>
  <si>
    <t>days</t>
  </si>
  <si>
    <t>charge</t>
  </si>
  <si>
    <t>energyCharge</t>
  </si>
  <si>
    <t>powerCharge</t>
  </si>
  <si>
    <t>fuelAdj</t>
  </si>
  <si>
    <t>taxCharge</t>
  </si>
  <si>
    <t>totalCharge</t>
  </si>
  <si>
    <t>avgWatts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</si>
</sst>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Arial Unicode MS"/>
      <family val="2"/>
    </font>
    <font>
      <sz val="10"/>
      <color rgb="FF856E4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vertical="top"/>
    </xf>
    <xf numFmtId="0" fontId="2" fillId="0" borderId="0" xfId="1" quotePrefix="1" applyAlignment="1">
      <alignment vertical="top"/>
    </xf>
    <xf numFmtId="22" fontId="2" fillId="0" borderId="0" xfId="1" applyNumberFormat="1" applyAlignment="1">
      <alignment vertical="top"/>
    </xf>
    <xf numFmtId="14" fontId="2" fillId="0" borderId="0" xfId="1" applyNumberFormat="1" applyAlignment="1">
      <alignment vertical="top"/>
    </xf>
    <xf numFmtId="0" fontId="1" fillId="0" borderId="0" xfId="1" applyFont="1"/>
    <xf numFmtId="44" fontId="0" fillId="0" borderId="0" xfId="3" applyFont="1"/>
    <xf numFmtId="14" fontId="0" fillId="0" borderId="0" xfId="0" applyNumberFormat="1"/>
  </cellXfs>
  <cellStyles count="4">
    <cellStyle name="Comma 2" xfId="2" xr:uid="{1AE04845-D57F-4C97-B416-A25687F5BBF8}"/>
    <cellStyle name="Currency" xfId="3" builtinId="4"/>
    <cellStyle name="Normal" xfId="0" builtinId="0"/>
    <cellStyle name="Normal 2" xfId="1" xr:uid="{9C905E41-D045-407E-AFC3-8A876F489F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fieldHistoricalElectricalUsageMeter1896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ing History"/>
      <sheetName val="Residential"/>
      <sheetName val="Electric"/>
      <sheetName val="Water"/>
      <sheetName val="Charts"/>
      <sheetName val="Rates"/>
      <sheetName val="FAF &amp; DDs"/>
      <sheetName val="PM"/>
    </sheetNames>
    <sheetDataSet>
      <sheetData sheetId="0"/>
      <sheetData sheetId="1"/>
      <sheetData sheetId="2"/>
      <sheetData sheetId="3"/>
      <sheetData sheetId="4"/>
      <sheetData sheetId="5">
        <row r="1">
          <cell r="O1">
            <v>6</v>
          </cell>
        </row>
        <row r="3">
          <cell r="AC3" t="str">
            <v>Commercial</v>
          </cell>
        </row>
        <row r="103">
          <cell r="AC103">
            <v>1</v>
          </cell>
          <cell r="AD103">
            <v>26</v>
          </cell>
        </row>
        <row r="104">
          <cell r="AC104">
            <v>2</v>
          </cell>
          <cell r="AD104">
            <v>27</v>
          </cell>
        </row>
        <row r="105">
          <cell r="AC105">
            <v>3</v>
          </cell>
          <cell r="AD105">
            <v>28</v>
          </cell>
        </row>
        <row r="106">
          <cell r="AC106">
            <v>4</v>
          </cell>
          <cell r="AD106">
            <v>1</v>
          </cell>
        </row>
        <row r="107">
          <cell r="AC107">
            <v>5</v>
          </cell>
          <cell r="AD107">
            <v>2</v>
          </cell>
        </row>
        <row r="108">
          <cell r="AC108">
            <v>6</v>
          </cell>
          <cell r="AD108">
            <v>3</v>
          </cell>
        </row>
        <row r="109">
          <cell r="AC109">
            <v>7</v>
          </cell>
          <cell r="AD109">
            <v>5</v>
          </cell>
        </row>
        <row r="110">
          <cell r="AC110">
            <v>8</v>
          </cell>
          <cell r="AD110">
            <v>6</v>
          </cell>
        </row>
        <row r="111">
          <cell r="AC111">
            <v>9</v>
          </cell>
          <cell r="AD111">
            <v>7</v>
          </cell>
        </row>
        <row r="112">
          <cell r="AC112">
            <v>10</v>
          </cell>
          <cell r="AD112">
            <v>8</v>
          </cell>
        </row>
        <row r="113">
          <cell r="AC113">
            <v>11</v>
          </cell>
          <cell r="AD113">
            <v>11</v>
          </cell>
        </row>
        <row r="114">
          <cell r="AC114">
            <v>12</v>
          </cell>
          <cell r="AD114">
            <v>12</v>
          </cell>
        </row>
        <row r="115">
          <cell r="AC115">
            <v>13</v>
          </cell>
          <cell r="AD115">
            <v>13</v>
          </cell>
        </row>
        <row r="116">
          <cell r="AC116">
            <v>14</v>
          </cell>
          <cell r="AD116">
            <v>14</v>
          </cell>
        </row>
        <row r="117">
          <cell r="AC117">
            <v>15</v>
          </cell>
          <cell r="AD117">
            <v>15</v>
          </cell>
        </row>
        <row r="118">
          <cell r="AC118">
            <v>16</v>
          </cell>
          <cell r="AD118">
            <v>18</v>
          </cell>
        </row>
        <row r="119">
          <cell r="AC119">
            <v>17</v>
          </cell>
          <cell r="AD119">
            <v>21</v>
          </cell>
        </row>
        <row r="120">
          <cell r="AC120">
            <v>18</v>
          </cell>
          <cell r="AD120">
            <v>22</v>
          </cell>
        </row>
        <row r="121">
          <cell r="AC121">
            <v>19</v>
          </cell>
          <cell r="AD121">
            <v>23</v>
          </cell>
        </row>
        <row r="122">
          <cell r="AC122">
            <v>20</v>
          </cell>
          <cell r="AD122">
            <v>24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D2FDC-8E82-4141-B806-CAC4F81B644A}" name="Table1" displayName="Table1" ref="A23:C253" totalsRowShown="0">
  <autoFilter ref="A23:C253" xr:uid="{15AC4FB0-001B-4604-B98F-2A9D9E03796D}">
    <filterColumn colId="0">
      <customFilters>
        <customFilter operator="notEqual" val=" "/>
      </customFilters>
    </filterColumn>
  </autoFilter>
  <tableColumns count="3">
    <tableColumn id="1" xr3:uid="{865D8943-9262-47A4-ACDE-57A2DEAAB1FC}" name="Utility Tag"/>
    <tableColumn id="2" xr3:uid="{62994130-8988-4E34-BAA6-7AB0F510D51D}" name="Haystack Tags"/>
    <tableColumn id="3" xr3:uid="{508893F4-84DB-4FD3-9F58-B57C73438BC8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-haystack.org/tag/gas" TargetMode="External"/><Relationship Id="rId299" Type="http://schemas.openxmlformats.org/officeDocument/2006/relationships/hyperlink" Target="https://project-haystack.org/tag/weather" TargetMode="External"/><Relationship Id="rId21" Type="http://schemas.openxmlformats.org/officeDocument/2006/relationships/hyperlink" Target="https://project-haystack.org/tag/centrifugal" TargetMode="External"/><Relationship Id="rId63" Type="http://schemas.openxmlformats.org/officeDocument/2006/relationships/hyperlink" Target="https://project-haystack.org/tag/dc" TargetMode="External"/><Relationship Id="rId159" Type="http://schemas.openxmlformats.org/officeDocument/2006/relationships/hyperlink" Target="https://project-haystack.org/tag/leaving" TargetMode="External"/><Relationship Id="rId170" Type="http://schemas.openxmlformats.org/officeDocument/2006/relationships/hyperlink" Target="https://project-haystack.org/tag/makeup" TargetMode="External"/><Relationship Id="rId226" Type="http://schemas.openxmlformats.org/officeDocument/2006/relationships/hyperlink" Target="https://project-haystack.org/tag/return" TargetMode="External"/><Relationship Id="rId268" Type="http://schemas.openxmlformats.org/officeDocument/2006/relationships/hyperlink" Target="https://project-haystack.org/tag/total" TargetMode="External"/><Relationship Id="rId32" Type="http://schemas.openxmlformats.org/officeDocument/2006/relationships/hyperlink" Target="https://project-haystack.org/tag/circuit" TargetMode="External"/><Relationship Id="rId74" Type="http://schemas.openxmlformats.org/officeDocument/2006/relationships/hyperlink" Target="https://project-haystack.org/tag/discharge" TargetMode="External"/><Relationship Id="rId128" Type="http://schemas.openxmlformats.org/officeDocument/2006/relationships/hyperlink" Target="https://project-haystack.org/tag/geoStreet" TargetMode="External"/><Relationship Id="rId5" Type="http://schemas.openxmlformats.org/officeDocument/2006/relationships/hyperlink" Target="https://project-haystack.org/tag/ahu" TargetMode="External"/><Relationship Id="rId181" Type="http://schemas.openxmlformats.org/officeDocument/2006/relationships/hyperlink" Target="https://project-haystack.org/tag/ahu" TargetMode="External"/><Relationship Id="rId237" Type="http://schemas.openxmlformats.org/officeDocument/2006/relationships/hyperlink" Target="https://project-haystack.org/tag/singleDuct" TargetMode="External"/><Relationship Id="rId279" Type="http://schemas.openxmlformats.org/officeDocument/2006/relationships/hyperlink" Target="https://project-haystack.org/tag/equip" TargetMode="External"/><Relationship Id="rId43" Type="http://schemas.openxmlformats.org/officeDocument/2006/relationships/hyperlink" Target="https://project-haystack.org/tag/condensate" TargetMode="External"/><Relationship Id="rId139" Type="http://schemas.openxmlformats.org/officeDocument/2006/relationships/hyperlink" Target="https://project-haystack.org/tag/hisInterpolate" TargetMode="External"/><Relationship Id="rId290" Type="http://schemas.openxmlformats.org/officeDocument/2006/relationships/hyperlink" Target="https://project-haystack.org/tag/water" TargetMode="External"/><Relationship Id="rId304" Type="http://schemas.openxmlformats.org/officeDocument/2006/relationships/hyperlink" Target="https://project-haystack.org/tag/writeStatus" TargetMode="External"/><Relationship Id="rId85" Type="http://schemas.openxmlformats.org/officeDocument/2006/relationships/hyperlink" Target="https://project-haystack.org/tag/chiller" TargetMode="External"/><Relationship Id="rId150" Type="http://schemas.openxmlformats.org/officeDocument/2006/relationships/hyperlink" Target="https://project-haystack.org/tag/humidity" TargetMode="External"/><Relationship Id="rId192" Type="http://schemas.openxmlformats.org/officeDocument/2006/relationships/hyperlink" Target="https://project-haystack.org/tag/occupancyIndicator" TargetMode="External"/><Relationship Id="rId206" Type="http://schemas.openxmlformats.org/officeDocument/2006/relationships/hyperlink" Target="https://project-haystack.org/tag/power" TargetMode="External"/><Relationship Id="rId248" Type="http://schemas.openxmlformats.org/officeDocument/2006/relationships/hyperlink" Target="https://project-haystack.org/tag/speed" TargetMode="External"/><Relationship Id="rId12" Type="http://schemas.openxmlformats.org/officeDocument/2006/relationships/hyperlink" Target="https://project-haystack.org/tag/area" TargetMode="External"/><Relationship Id="rId108" Type="http://schemas.openxmlformats.org/officeDocument/2006/relationships/hyperlink" Target="https://project-haystack.org/tag/fanPowered" TargetMode="External"/><Relationship Id="rId54" Type="http://schemas.openxmlformats.org/officeDocument/2006/relationships/hyperlink" Target="https://project-haystack.org/tag/cur" TargetMode="External"/><Relationship Id="rId96" Type="http://schemas.openxmlformats.org/officeDocument/2006/relationships/hyperlink" Target="https://project-haystack.org/tag/entering" TargetMode="External"/><Relationship Id="rId161" Type="http://schemas.openxmlformats.org/officeDocument/2006/relationships/hyperlink" Target="https://project-haystack.org/tag/tank" TargetMode="External"/><Relationship Id="rId217" Type="http://schemas.openxmlformats.org/officeDocument/2006/relationships/hyperlink" Target="https://project-haystack.org/tag/pump" TargetMode="External"/><Relationship Id="rId259" Type="http://schemas.openxmlformats.org/officeDocument/2006/relationships/hyperlink" Target="https://project-haystack.org/tag/elecPanel" TargetMode="External"/><Relationship Id="rId23" Type="http://schemas.openxmlformats.org/officeDocument/2006/relationships/hyperlink" Target="https://project-haystack.org/tag/chilled" TargetMode="External"/><Relationship Id="rId119" Type="http://schemas.openxmlformats.org/officeDocument/2006/relationships/hyperlink" Target="https://project-haystack.org/tag/gasMeterLoad" TargetMode="External"/><Relationship Id="rId270" Type="http://schemas.openxmlformats.org/officeDocument/2006/relationships/hyperlink" Target="https://project-haystack.org/tag/tz" TargetMode="External"/><Relationship Id="rId65" Type="http://schemas.openxmlformats.org/officeDocument/2006/relationships/hyperlink" Target="https://project-haystack.org/tag/device" TargetMode="External"/><Relationship Id="rId130" Type="http://schemas.openxmlformats.org/officeDocument/2006/relationships/hyperlink" Target="https://project-haystack.org/tag/heat" TargetMode="External"/><Relationship Id="rId172" Type="http://schemas.openxmlformats.org/officeDocument/2006/relationships/hyperlink" Target="https://project-haystack.org/tag/ahu" TargetMode="External"/><Relationship Id="rId193" Type="http://schemas.openxmlformats.org/officeDocument/2006/relationships/hyperlink" Target="https://project-haystack.org/tag/lightsGroup" TargetMode="External"/><Relationship Id="rId207" Type="http://schemas.openxmlformats.org/officeDocument/2006/relationships/hyperlink" Target="https://project-haystack.org/tag/point" TargetMode="External"/><Relationship Id="rId228" Type="http://schemas.openxmlformats.org/officeDocument/2006/relationships/hyperlink" Target="https://project-haystack.org/tag/rooftop" TargetMode="External"/><Relationship Id="rId249" Type="http://schemas.openxmlformats.org/officeDocument/2006/relationships/hyperlink" Target="https://project-haystack.org/tag/vfd" TargetMode="External"/><Relationship Id="rId13" Type="http://schemas.openxmlformats.org/officeDocument/2006/relationships/hyperlink" Target="https://project-haystack.org/tag/site" TargetMode="External"/><Relationship Id="rId109" Type="http://schemas.openxmlformats.org/officeDocument/2006/relationships/hyperlink" Target="https://project-haystack.org/tag/fcu" TargetMode="External"/><Relationship Id="rId260" Type="http://schemas.openxmlformats.org/officeDocument/2006/relationships/hyperlink" Target="https://project-haystack.org/tag/submeterOf" TargetMode="External"/><Relationship Id="rId281" Type="http://schemas.openxmlformats.org/officeDocument/2006/relationships/hyperlink" Target="https://project-haystack.org/tag/vav" TargetMode="External"/><Relationship Id="rId34" Type="http://schemas.openxmlformats.org/officeDocument/2006/relationships/hyperlink" Target="https://project-haystack.org/tag/coolingTower" TargetMode="External"/><Relationship Id="rId55" Type="http://schemas.openxmlformats.org/officeDocument/2006/relationships/hyperlink" Target="https://project-haystack.org/tag/curErr" TargetMode="External"/><Relationship Id="rId76" Type="http://schemas.openxmlformats.org/officeDocument/2006/relationships/hyperlink" Target="https://project-haystack.org/tag/valve" TargetMode="External"/><Relationship Id="rId97" Type="http://schemas.openxmlformats.org/officeDocument/2006/relationships/hyperlink" Target="https://project-haystack.org/tag/enum" TargetMode="External"/><Relationship Id="rId120" Type="http://schemas.openxmlformats.org/officeDocument/2006/relationships/hyperlink" Target="https://project-haystack.org/tag/geoAddr" TargetMode="External"/><Relationship Id="rId141" Type="http://schemas.openxmlformats.org/officeDocument/2006/relationships/hyperlink" Target="https://project-haystack.org/tag/hisTotalized" TargetMode="External"/><Relationship Id="rId7" Type="http://schemas.openxmlformats.org/officeDocument/2006/relationships/hyperlink" Target="https://project-haystack.org/tag/air" TargetMode="External"/><Relationship Id="rId162" Type="http://schemas.openxmlformats.org/officeDocument/2006/relationships/hyperlink" Target="https://project-haystack.org/tag/lightLevel" TargetMode="External"/><Relationship Id="rId183" Type="http://schemas.openxmlformats.org/officeDocument/2006/relationships/hyperlink" Target="https://project-haystack.org/tag/valve" TargetMode="External"/><Relationship Id="rId218" Type="http://schemas.openxmlformats.org/officeDocument/2006/relationships/hyperlink" Target="https://project-haystack.org/tag/reactive" TargetMode="External"/><Relationship Id="rId239" Type="http://schemas.openxmlformats.org/officeDocument/2006/relationships/hyperlink" Target="https://project-haystack.org/tag/site" TargetMode="External"/><Relationship Id="rId250" Type="http://schemas.openxmlformats.org/officeDocument/2006/relationships/hyperlink" Target="https://project-haystack.org/tag/stage" TargetMode="External"/><Relationship Id="rId271" Type="http://schemas.openxmlformats.org/officeDocument/2006/relationships/hyperlink" Target="https://project-haystack.org/tag/unit" TargetMode="External"/><Relationship Id="rId292" Type="http://schemas.openxmlformats.org/officeDocument/2006/relationships/hyperlink" Target="https://project-haystack.org/tag/chiller" TargetMode="External"/><Relationship Id="rId306" Type="http://schemas.openxmlformats.org/officeDocument/2006/relationships/hyperlink" Target="https://project-haystack.org/tag/writeVal" TargetMode="External"/><Relationship Id="rId24" Type="http://schemas.openxmlformats.org/officeDocument/2006/relationships/hyperlink" Target="https://project-haystack.org/tag/chilledBeamZone" TargetMode="External"/><Relationship Id="rId45" Type="http://schemas.openxmlformats.org/officeDocument/2006/relationships/hyperlink" Target="https://project-haystack.org/tag/connection" TargetMode="External"/><Relationship Id="rId66" Type="http://schemas.openxmlformats.org/officeDocument/2006/relationships/hyperlink" Target="https://project-haystack.org/tag/device1Ref" TargetMode="External"/><Relationship Id="rId87" Type="http://schemas.openxmlformats.org/officeDocument/2006/relationships/hyperlink" Target="https://project-haystack.org/tag/elecHeat" TargetMode="External"/><Relationship Id="rId110" Type="http://schemas.openxmlformats.org/officeDocument/2006/relationships/hyperlink" Target="https://project-haystack.org/tag/filter" TargetMode="External"/><Relationship Id="rId131" Type="http://schemas.openxmlformats.org/officeDocument/2006/relationships/hyperlink" Target="https://project-haystack.org/tag/heatExchanger" TargetMode="External"/><Relationship Id="rId152" Type="http://schemas.openxmlformats.org/officeDocument/2006/relationships/hyperlink" Target="https://project-haystack.org/tag/id" TargetMode="External"/><Relationship Id="rId173" Type="http://schemas.openxmlformats.org/officeDocument/2006/relationships/hyperlink" Target="https://project-haystack.org/tag/max" TargetMode="External"/><Relationship Id="rId194" Type="http://schemas.openxmlformats.org/officeDocument/2006/relationships/hyperlink" Target="https://project-haystack.org/tag/occupied" TargetMode="External"/><Relationship Id="rId208" Type="http://schemas.openxmlformats.org/officeDocument/2006/relationships/hyperlink" Target="https://project-haystack.org/tag/precipitation" TargetMode="External"/><Relationship Id="rId229" Type="http://schemas.openxmlformats.org/officeDocument/2006/relationships/hyperlink" Target="https://project-haystack.org/tag/ahu" TargetMode="External"/><Relationship Id="rId240" Type="http://schemas.openxmlformats.org/officeDocument/2006/relationships/hyperlink" Target="https://project-haystack.org/tag/siteMeter" TargetMode="External"/><Relationship Id="rId261" Type="http://schemas.openxmlformats.org/officeDocument/2006/relationships/hyperlink" Target="https://project-haystack.org/tag/meter" TargetMode="External"/><Relationship Id="rId14" Type="http://schemas.openxmlformats.org/officeDocument/2006/relationships/hyperlink" Target="https://project-haystack.org/tag/avg" TargetMode="External"/><Relationship Id="rId35" Type="http://schemas.openxmlformats.org/officeDocument/2006/relationships/hyperlink" Target="https://project-haystack.org/tag/cloudage" TargetMode="External"/><Relationship Id="rId56" Type="http://schemas.openxmlformats.org/officeDocument/2006/relationships/hyperlink" Target="https://project-haystack.org/tag/curStatus" TargetMode="External"/><Relationship Id="rId77" Type="http://schemas.openxmlformats.org/officeDocument/2006/relationships/hyperlink" Target="https://project-haystack.org/tag/domestic" TargetMode="External"/><Relationship Id="rId100" Type="http://schemas.openxmlformats.org/officeDocument/2006/relationships/hyperlink" Target="https://project-haystack.org/tag/equipRef" TargetMode="External"/><Relationship Id="rId282" Type="http://schemas.openxmlformats.org/officeDocument/2006/relationships/hyperlink" Target="https://project-haystack.org/tag/vavZone" TargetMode="External"/><Relationship Id="rId8" Type="http://schemas.openxmlformats.org/officeDocument/2006/relationships/hyperlink" Target="https://project-haystack.org/tag/airCooled" TargetMode="External"/><Relationship Id="rId98" Type="http://schemas.openxmlformats.org/officeDocument/2006/relationships/hyperlink" Target="https://project-haystack.org/tag/point" TargetMode="External"/><Relationship Id="rId121" Type="http://schemas.openxmlformats.org/officeDocument/2006/relationships/hyperlink" Target="https://project-haystack.org/tag/geoCity" TargetMode="External"/><Relationship Id="rId142" Type="http://schemas.openxmlformats.org/officeDocument/2006/relationships/hyperlink" Target="https://project-haystack.org/tag/hot" TargetMode="External"/><Relationship Id="rId163" Type="http://schemas.openxmlformats.org/officeDocument/2006/relationships/hyperlink" Target="https://project-haystack.org/tag/lightsGroup" TargetMode="External"/><Relationship Id="rId184" Type="http://schemas.openxmlformats.org/officeDocument/2006/relationships/hyperlink" Target="https://project-haystack.org/tag/multiZone" TargetMode="External"/><Relationship Id="rId219" Type="http://schemas.openxmlformats.org/officeDocument/2006/relationships/hyperlink" Target="https://project-haystack.org/tag/reciprocal" TargetMode="External"/><Relationship Id="rId230" Type="http://schemas.openxmlformats.org/officeDocument/2006/relationships/hyperlink" Target="https://project-haystack.org/tag/run" TargetMode="External"/><Relationship Id="rId251" Type="http://schemas.openxmlformats.org/officeDocument/2006/relationships/hyperlink" Target="https://project-haystack.org/tag/standby" TargetMode="External"/><Relationship Id="rId25" Type="http://schemas.openxmlformats.org/officeDocument/2006/relationships/hyperlink" Target="https://project-haystack.org/tag/ahu" TargetMode="External"/><Relationship Id="rId46" Type="http://schemas.openxmlformats.org/officeDocument/2006/relationships/hyperlink" Target="https://project-haystack.org/tag/constantVolume" TargetMode="External"/><Relationship Id="rId67" Type="http://schemas.openxmlformats.org/officeDocument/2006/relationships/hyperlink" Target="https://project-haystack.org/tag/device2Ref" TargetMode="External"/><Relationship Id="rId272" Type="http://schemas.openxmlformats.org/officeDocument/2006/relationships/hyperlink" Target="https://project-haystack.org/tag/unocc" TargetMode="External"/><Relationship Id="rId293" Type="http://schemas.openxmlformats.org/officeDocument/2006/relationships/hyperlink" Target="https://project-haystack.org/tag/waterMeterLoad" TargetMode="External"/><Relationship Id="rId307" Type="http://schemas.openxmlformats.org/officeDocument/2006/relationships/hyperlink" Target="https://project-haystack.org/tag/writeStatus" TargetMode="External"/><Relationship Id="rId88" Type="http://schemas.openxmlformats.org/officeDocument/2006/relationships/hyperlink" Target="https://project-haystack.org/tag/elecMeterLoad" TargetMode="External"/><Relationship Id="rId111" Type="http://schemas.openxmlformats.org/officeDocument/2006/relationships/hyperlink" Target="https://project-haystack.org/tag/ahu" TargetMode="External"/><Relationship Id="rId132" Type="http://schemas.openxmlformats.org/officeDocument/2006/relationships/hyperlink" Target="https://project-haystack.org/tag/heatPump" TargetMode="External"/><Relationship Id="rId153" Type="http://schemas.openxmlformats.org/officeDocument/2006/relationships/hyperlink" Target="https://project-haystack.org/tag/imbalance" TargetMode="External"/><Relationship Id="rId174" Type="http://schemas.openxmlformats.org/officeDocument/2006/relationships/hyperlink" Target="https://project-haystack.org/tag/maxVal" TargetMode="External"/><Relationship Id="rId195" Type="http://schemas.openxmlformats.org/officeDocument/2006/relationships/hyperlink" Target="https://project-haystack.org/tag/oil" TargetMode="External"/><Relationship Id="rId209" Type="http://schemas.openxmlformats.org/officeDocument/2006/relationships/hyperlink" Target="https://project-haystack.org/tag/pressure" TargetMode="External"/><Relationship Id="rId220" Type="http://schemas.openxmlformats.org/officeDocument/2006/relationships/hyperlink" Target="https://project-haystack.org/tag/chiller" TargetMode="External"/><Relationship Id="rId241" Type="http://schemas.openxmlformats.org/officeDocument/2006/relationships/hyperlink" Target="https://project-haystack.org/tag/sitePanel" TargetMode="External"/><Relationship Id="rId15" Type="http://schemas.openxmlformats.org/officeDocument/2006/relationships/hyperlink" Target="https://project-haystack.org/tag/barometric" TargetMode="External"/><Relationship Id="rId36" Type="http://schemas.openxmlformats.org/officeDocument/2006/relationships/hyperlink" Target="https://project-haystack.org/tag/cmd" TargetMode="External"/><Relationship Id="rId57" Type="http://schemas.openxmlformats.org/officeDocument/2006/relationships/hyperlink" Target="https://project-haystack.org/tag/curStatus" TargetMode="External"/><Relationship Id="rId262" Type="http://schemas.openxmlformats.org/officeDocument/2006/relationships/hyperlink" Target="https://project-haystack.org/tag/sunrise" TargetMode="External"/><Relationship Id="rId283" Type="http://schemas.openxmlformats.org/officeDocument/2006/relationships/hyperlink" Target="https://project-haystack.org/tag/vfd" TargetMode="External"/><Relationship Id="rId78" Type="http://schemas.openxmlformats.org/officeDocument/2006/relationships/hyperlink" Target="https://project-haystack.org/tag/water" TargetMode="External"/><Relationship Id="rId99" Type="http://schemas.openxmlformats.org/officeDocument/2006/relationships/hyperlink" Target="https://project-haystack.org/tag/equip" TargetMode="External"/><Relationship Id="rId101" Type="http://schemas.openxmlformats.org/officeDocument/2006/relationships/hyperlink" Target="https://project-haystack.org/tag/equip" TargetMode="External"/><Relationship Id="rId122" Type="http://schemas.openxmlformats.org/officeDocument/2006/relationships/hyperlink" Target="https://project-haystack.org/tag/geoCoord" TargetMode="External"/><Relationship Id="rId143" Type="http://schemas.openxmlformats.org/officeDocument/2006/relationships/hyperlink" Target="https://project-haystack.org/tag/water" TargetMode="External"/><Relationship Id="rId164" Type="http://schemas.openxmlformats.org/officeDocument/2006/relationships/hyperlink" Target="https://project-haystack.org/tag/lighting" TargetMode="External"/><Relationship Id="rId185" Type="http://schemas.openxmlformats.org/officeDocument/2006/relationships/hyperlink" Target="https://project-haystack.org/tag/ahu" TargetMode="External"/><Relationship Id="rId9" Type="http://schemas.openxmlformats.org/officeDocument/2006/relationships/hyperlink" Target="https://project-haystack.org/tag/chiller" TargetMode="External"/><Relationship Id="rId210" Type="http://schemas.openxmlformats.org/officeDocument/2006/relationships/hyperlink" Target="https://project-haystack.org/tag/pressureDependent" TargetMode="External"/><Relationship Id="rId26" Type="http://schemas.openxmlformats.org/officeDocument/2006/relationships/hyperlink" Target="https://project-haystack.org/tag/chilledWaterCool" TargetMode="External"/><Relationship Id="rId231" Type="http://schemas.openxmlformats.org/officeDocument/2006/relationships/hyperlink" Target="https://project-haystack.org/tag/screw" TargetMode="External"/><Relationship Id="rId252" Type="http://schemas.openxmlformats.org/officeDocument/2006/relationships/hyperlink" Target="https://project-haystack.org/tag/steam" TargetMode="External"/><Relationship Id="rId273" Type="http://schemas.openxmlformats.org/officeDocument/2006/relationships/hyperlink" Target="https://project-haystack.org/tag/uv" TargetMode="External"/><Relationship Id="rId294" Type="http://schemas.openxmlformats.org/officeDocument/2006/relationships/hyperlink" Target="https://project-haystack.org/tag/weather" TargetMode="External"/><Relationship Id="rId308" Type="http://schemas.openxmlformats.org/officeDocument/2006/relationships/hyperlink" Target="https://project-haystack.org/tag/writeVal" TargetMode="External"/><Relationship Id="rId47" Type="http://schemas.openxmlformats.org/officeDocument/2006/relationships/hyperlink" Target="https://project-haystack.org/tag/ahu" TargetMode="External"/><Relationship Id="rId68" Type="http://schemas.openxmlformats.org/officeDocument/2006/relationships/hyperlink" Target="https://project-haystack.org/tag/dew" TargetMode="External"/><Relationship Id="rId89" Type="http://schemas.openxmlformats.org/officeDocument/2006/relationships/hyperlink" Target="https://project-haystack.org/tag/elecMeterRef" TargetMode="External"/><Relationship Id="rId112" Type="http://schemas.openxmlformats.org/officeDocument/2006/relationships/hyperlink" Target="https://project-haystack.org/tag/flow" TargetMode="External"/><Relationship Id="rId133" Type="http://schemas.openxmlformats.org/officeDocument/2006/relationships/hyperlink" Target="https://project-haystack.org/tag/heatWheel" TargetMode="External"/><Relationship Id="rId154" Type="http://schemas.openxmlformats.org/officeDocument/2006/relationships/hyperlink" Target="https://project-haystack.org/tag/import" TargetMode="External"/><Relationship Id="rId175" Type="http://schemas.openxmlformats.org/officeDocument/2006/relationships/hyperlink" Target="https://project-haystack.org/tag/point" TargetMode="External"/><Relationship Id="rId196" Type="http://schemas.openxmlformats.org/officeDocument/2006/relationships/hyperlink" Target="https://project-haystack.org/tag/openLoop" TargetMode="External"/><Relationship Id="rId200" Type="http://schemas.openxmlformats.org/officeDocument/2006/relationships/hyperlink" Target="https://project-haystack.org/tag/parallel" TargetMode="External"/><Relationship Id="rId16" Type="http://schemas.openxmlformats.org/officeDocument/2006/relationships/hyperlink" Target="https://project-haystack.org/tag/blowdown" TargetMode="External"/><Relationship Id="rId221" Type="http://schemas.openxmlformats.org/officeDocument/2006/relationships/hyperlink" Target="https://project-haystack.org/tag/refrig" TargetMode="External"/><Relationship Id="rId242" Type="http://schemas.openxmlformats.org/officeDocument/2006/relationships/hyperlink" Target="https://project-haystack.org/tag/elecPanel" TargetMode="External"/><Relationship Id="rId263" Type="http://schemas.openxmlformats.org/officeDocument/2006/relationships/hyperlink" Target="https://project-haystack.org/tag/weather" TargetMode="External"/><Relationship Id="rId284" Type="http://schemas.openxmlformats.org/officeDocument/2006/relationships/hyperlink" Target="https://project-haystack.org/tag/equip" TargetMode="External"/><Relationship Id="rId37" Type="http://schemas.openxmlformats.org/officeDocument/2006/relationships/hyperlink" Target="https://project-haystack.org/tag/point" TargetMode="External"/><Relationship Id="rId58" Type="http://schemas.openxmlformats.org/officeDocument/2006/relationships/hyperlink" Target="https://project-haystack.org/tag/curVal" TargetMode="External"/><Relationship Id="rId79" Type="http://schemas.openxmlformats.org/officeDocument/2006/relationships/hyperlink" Target="https://project-haystack.org/tag/dualDuct" TargetMode="External"/><Relationship Id="rId102" Type="http://schemas.openxmlformats.org/officeDocument/2006/relationships/hyperlink" Target="https://project-haystack.org/tag/evaporator" TargetMode="External"/><Relationship Id="rId123" Type="http://schemas.openxmlformats.org/officeDocument/2006/relationships/hyperlink" Target="https://project-haystack.org/tag/geoCountry" TargetMode="External"/><Relationship Id="rId144" Type="http://schemas.openxmlformats.org/officeDocument/2006/relationships/hyperlink" Target="https://project-haystack.org/tag/hotDeck" TargetMode="External"/><Relationship Id="rId90" Type="http://schemas.openxmlformats.org/officeDocument/2006/relationships/hyperlink" Target="https://project-haystack.org/tag/elecPanel" TargetMode="External"/><Relationship Id="rId165" Type="http://schemas.openxmlformats.org/officeDocument/2006/relationships/hyperlink" Target="https://project-haystack.org/tag/lights" TargetMode="External"/><Relationship Id="rId186" Type="http://schemas.openxmlformats.org/officeDocument/2006/relationships/hyperlink" Target="https://project-haystack.org/tag/net" TargetMode="External"/><Relationship Id="rId211" Type="http://schemas.openxmlformats.org/officeDocument/2006/relationships/hyperlink" Target="https://project-haystack.org/tag/pressureIndependent" TargetMode="External"/><Relationship Id="rId232" Type="http://schemas.openxmlformats.org/officeDocument/2006/relationships/hyperlink" Target="https://project-haystack.org/tag/chiller" TargetMode="External"/><Relationship Id="rId253" Type="http://schemas.openxmlformats.org/officeDocument/2006/relationships/hyperlink" Target="https://project-haystack.org/tag/steamHeat" TargetMode="External"/><Relationship Id="rId274" Type="http://schemas.openxmlformats.org/officeDocument/2006/relationships/hyperlink" Target="https://project-haystack.org/tag/valve" TargetMode="External"/><Relationship Id="rId295" Type="http://schemas.openxmlformats.org/officeDocument/2006/relationships/hyperlink" Target="https://project-haystack.org/tag/weatherCond" TargetMode="External"/><Relationship Id="rId309" Type="http://schemas.openxmlformats.org/officeDocument/2006/relationships/hyperlink" Target="https://project-haystack.org/tag/yearBuilt" TargetMode="External"/><Relationship Id="rId27" Type="http://schemas.openxmlformats.org/officeDocument/2006/relationships/hyperlink" Target="https://project-haystack.org/tag/chilledWaterPlant" TargetMode="External"/><Relationship Id="rId48" Type="http://schemas.openxmlformats.org/officeDocument/2006/relationships/hyperlink" Target="https://project-haystack.org/tag/cool" TargetMode="External"/><Relationship Id="rId69" Type="http://schemas.openxmlformats.org/officeDocument/2006/relationships/hyperlink" Target="https://project-haystack.org/tag/weather" TargetMode="External"/><Relationship Id="rId113" Type="http://schemas.openxmlformats.org/officeDocument/2006/relationships/hyperlink" Target="https://project-haystack.org/tag/point" TargetMode="External"/><Relationship Id="rId134" Type="http://schemas.openxmlformats.org/officeDocument/2006/relationships/hyperlink" Target="https://project-haystack.org/tag/heating" TargetMode="External"/><Relationship Id="rId80" Type="http://schemas.openxmlformats.org/officeDocument/2006/relationships/hyperlink" Target="https://project-haystack.org/tag/ductArea" TargetMode="External"/><Relationship Id="rId155" Type="http://schemas.openxmlformats.org/officeDocument/2006/relationships/hyperlink" Target="https://project-haystack.org/tag/irradiance" TargetMode="External"/><Relationship Id="rId176" Type="http://schemas.openxmlformats.org/officeDocument/2006/relationships/hyperlink" Target="https://project-haystack.org/tag/meter" TargetMode="External"/><Relationship Id="rId197" Type="http://schemas.openxmlformats.org/officeDocument/2006/relationships/hyperlink" Target="https://project-haystack.org/tag/coolingTower" TargetMode="External"/><Relationship Id="rId201" Type="http://schemas.openxmlformats.org/officeDocument/2006/relationships/hyperlink" Target="https://project-haystack.org/tag/perimeterHeat" TargetMode="External"/><Relationship Id="rId222" Type="http://schemas.openxmlformats.org/officeDocument/2006/relationships/hyperlink" Target="https://project-haystack.org/tag/chiller" TargetMode="External"/><Relationship Id="rId243" Type="http://schemas.openxmlformats.org/officeDocument/2006/relationships/hyperlink" Target="https://project-haystack.org/tag/siteRef" TargetMode="External"/><Relationship Id="rId264" Type="http://schemas.openxmlformats.org/officeDocument/2006/relationships/hyperlink" Target="https://project-haystack.org/tag/tank" TargetMode="External"/><Relationship Id="rId285" Type="http://schemas.openxmlformats.org/officeDocument/2006/relationships/hyperlink" Target="https://project-haystack.org/tag/visibility" TargetMode="External"/><Relationship Id="rId17" Type="http://schemas.openxmlformats.org/officeDocument/2006/relationships/hyperlink" Target="https://project-haystack.org/tag/boiler" TargetMode="External"/><Relationship Id="rId38" Type="http://schemas.openxmlformats.org/officeDocument/2006/relationships/hyperlink" Target="https://project-haystack.org/tag/co" TargetMode="External"/><Relationship Id="rId59" Type="http://schemas.openxmlformats.org/officeDocument/2006/relationships/hyperlink" Target="https://project-haystack.org/tag/curVal" TargetMode="External"/><Relationship Id="rId103" Type="http://schemas.openxmlformats.org/officeDocument/2006/relationships/hyperlink" Target="https://project-haystack.org/tag/exhaust" TargetMode="External"/><Relationship Id="rId124" Type="http://schemas.openxmlformats.org/officeDocument/2006/relationships/hyperlink" Target="http://en.wikipedia.org/wiki/ISO_3166-1" TargetMode="External"/><Relationship Id="rId310" Type="http://schemas.openxmlformats.org/officeDocument/2006/relationships/hyperlink" Target="https://project-haystack.org/tag/site" TargetMode="External"/><Relationship Id="rId70" Type="http://schemas.openxmlformats.org/officeDocument/2006/relationships/hyperlink" Target="https://project-haystack.org/tag/directZone" TargetMode="External"/><Relationship Id="rId91" Type="http://schemas.openxmlformats.org/officeDocument/2006/relationships/hyperlink" Target="https://project-haystack.org/tag/elecPanelOf" TargetMode="External"/><Relationship Id="rId145" Type="http://schemas.openxmlformats.org/officeDocument/2006/relationships/hyperlink" Target="https://project-haystack.org/tag/hotWaterHeat" TargetMode="External"/><Relationship Id="rId166" Type="http://schemas.openxmlformats.org/officeDocument/2006/relationships/hyperlink" Target="https://project-haystack.org/tag/lightsGroup" TargetMode="External"/><Relationship Id="rId187" Type="http://schemas.openxmlformats.org/officeDocument/2006/relationships/hyperlink" Target="https://project-haystack.org/tag/network" TargetMode="External"/><Relationship Id="rId1" Type="http://schemas.openxmlformats.org/officeDocument/2006/relationships/hyperlink" Target="https://project-haystack.org/tag/absorption" TargetMode="External"/><Relationship Id="rId212" Type="http://schemas.openxmlformats.org/officeDocument/2006/relationships/hyperlink" Target="https://project-haystack.org/tag/primaryFunction" TargetMode="External"/><Relationship Id="rId233" Type="http://schemas.openxmlformats.org/officeDocument/2006/relationships/hyperlink" Target="https://project-haystack.org/tag/secondaryLoop" TargetMode="External"/><Relationship Id="rId254" Type="http://schemas.openxmlformats.org/officeDocument/2006/relationships/hyperlink" Target="https://project-haystack.org/tag/steamMeterLoad" TargetMode="External"/><Relationship Id="rId28" Type="http://schemas.openxmlformats.org/officeDocument/2006/relationships/hyperlink" Target="https://project-haystack.org/tag/chilledWaterPlantRef" TargetMode="External"/><Relationship Id="rId49" Type="http://schemas.openxmlformats.org/officeDocument/2006/relationships/hyperlink" Target="https://project-haystack.org/tag/coolOnly" TargetMode="External"/><Relationship Id="rId114" Type="http://schemas.openxmlformats.org/officeDocument/2006/relationships/hyperlink" Target="https://project-haystack.org/tag/flue" TargetMode="External"/><Relationship Id="rId275" Type="http://schemas.openxmlformats.org/officeDocument/2006/relationships/hyperlink" Target="https://project-haystack.org/tag/point" TargetMode="External"/><Relationship Id="rId296" Type="http://schemas.openxmlformats.org/officeDocument/2006/relationships/hyperlink" Target="https://project-haystack.org/tag/weatherPoint" TargetMode="External"/><Relationship Id="rId300" Type="http://schemas.openxmlformats.org/officeDocument/2006/relationships/hyperlink" Target="https://project-haystack.org/tag/wetBulb" TargetMode="External"/><Relationship Id="rId60" Type="http://schemas.openxmlformats.org/officeDocument/2006/relationships/hyperlink" Target="https://project-haystack.org/tag/current" TargetMode="External"/><Relationship Id="rId81" Type="http://schemas.openxmlformats.org/officeDocument/2006/relationships/hyperlink" Target="https://project-haystack.org/tag/vav" TargetMode="External"/><Relationship Id="rId135" Type="http://schemas.openxmlformats.org/officeDocument/2006/relationships/hyperlink" Target="https://project-haystack.org/tag/his" TargetMode="External"/><Relationship Id="rId156" Type="http://schemas.openxmlformats.org/officeDocument/2006/relationships/hyperlink" Target="https://project-haystack.org/tag/solar" TargetMode="External"/><Relationship Id="rId177" Type="http://schemas.openxmlformats.org/officeDocument/2006/relationships/hyperlink" Target="https://project-haystack.org/tag/min" TargetMode="External"/><Relationship Id="rId198" Type="http://schemas.openxmlformats.org/officeDocument/2006/relationships/hyperlink" Target="https://project-haystack.org/tag/outside" TargetMode="External"/><Relationship Id="rId202" Type="http://schemas.openxmlformats.org/officeDocument/2006/relationships/hyperlink" Target="https://project-haystack.org/tag/vav" TargetMode="External"/><Relationship Id="rId223" Type="http://schemas.openxmlformats.org/officeDocument/2006/relationships/hyperlink" Target="https://project-haystack.org/tag/reheat" TargetMode="External"/><Relationship Id="rId244" Type="http://schemas.openxmlformats.org/officeDocument/2006/relationships/hyperlink" Target="https://project-haystack.org/tag/site" TargetMode="External"/><Relationship Id="rId18" Type="http://schemas.openxmlformats.org/officeDocument/2006/relationships/hyperlink" Target="https://project-haystack.org/tag/equip" TargetMode="External"/><Relationship Id="rId39" Type="http://schemas.openxmlformats.org/officeDocument/2006/relationships/hyperlink" Target="https://project-haystack.org/tag/point" TargetMode="External"/><Relationship Id="rId265" Type="http://schemas.openxmlformats.org/officeDocument/2006/relationships/hyperlink" Target="https://project-haystack.org/tag/equip" TargetMode="External"/><Relationship Id="rId286" Type="http://schemas.openxmlformats.org/officeDocument/2006/relationships/hyperlink" Target="https://project-haystack.org/tag/volt" TargetMode="External"/><Relationship Id="rId50" Type="http://schemas.openxmlformats.org/officeDocument/2006/relationships/hyperlink" Target="https://project-haystack.org/tag/cooling" TargetMode="External"/><Relationship Id="rId104" Type="http://schemas.openxmlformats.org/officeDocument/2006/relationships/hyperlink" Target="https://project-haystack.org/tag/ahu" TargetMode="External"/><Relationship Id="rId125" Type="http://schemas.openxmlformats.org/officeDocument/2006/relationships/hyperlink" Target="https://project-haystack.org/tag/geoCounty" TargetMode="External"/><Relationship Id="rId146" Type="http://schemas.openxmlformats.org/officeDocument/2006/relationships/hyperlink" Target="https://project-haystack.org/tag/hotWaterPlant" TargetMode="External"/><Relationship Id="rId167" Type="http://schemas.openxmlformats.org/officeDocument/2006/relationships/hyperlink" Target="https://project-haystack.org/tag/lights" TargetMode="External"/><Relationship Id="rId188" Type="http://schemas.openxmlformats.org/officeDocument/2006/relationships/hyperlink" Target="https://project-haystack.org/tag/networkRef" TargetMode="External"/><Relationship Id="rId311" Type="http://schemas.openxmlformats.org/officeDocument/2006/relationships/hyperlink" Target="https://project-haystack.org/tag/zone" TargetMode="External"/><Relationship Id="rId71" Type="http://schemas.openxmlformats.org/officeDocument/2006/relationships/hyperlink" Target="https://project-haystack.org/tag/ahu" TargetMode="External"/><Relationship Id="rId92" Type="http://schemas.openxmlformats.org/officeDocument/2006/relationships/hyperlink" Target="https://project-haystack.org/tag/elecReheat" TargetMode="External"/><Relationship Id="rId213" Type="http://schemas.openxmlformats.org/officeDocument/2006/relationships/hyperlink" Target="https://project-haystack.org/tag/site" TargetMode="External"/><Relationship Id="rId234" Type="http://schemas.openxmlformats.org/officeDocument/2006/relationships/hyperlink" Target="https://project-haystack.org/tag/sensor" TargetMode="External"/><Relationship Id="rId2" Type="http://schemas.openxmlformats.org/officeDocument/2006/relationships/hyperlink" Target="https://project-haystack.org/tag/chiller" TargetMode="External"/><Relationship Id="rId29" Type="http://schemas.openxmlformats.org/officeDocument/2006/relationships/hyperlink" Target="https://project-haystack.org/tag/chiller" TargetMode="External"/><Relationship Id="rId255" Type="http://schemas.openxmlformats.org/officeDocument/2006/relationships/hyperlink" Target="https://project-haystack.org/tag/steamPlant" TargetMode="External"/><Relationship Id="rId276" Type="http://schemas.openxmlformats.org/officeDocument/2006/relationships/hyperlink" Target="https://project-haystack.org/tag/variableVolume" TargetMode="External"/><Relationship Id="rId297" Type="http://schemas.openxmlformats.org/officeDocument/2006/relationships/hyperlink" Target="https://project-haystack.org/tag/weather" TargetMode="External"/><Relationship Id="rId40" Type="http://schemas.openxmlformats.org/officeDocument/2006/relationships/hyperlink" Target="https://project-haystack.org/tag/co2" TargetMode="External"/><Relationship Id="rId115" Type="http://schemas.openxmlformats.org/officeDocument/2006/relationships/hyperlink" Target="https://project-haystack.org/tag/freezeStat" TargetMode="External"/><Relationship Id="rId136" Type="http://schemas.openxmlformats.org/officeDocument/2006/relationships/hyperlink" Target="https://project-haystack.org/tag/point" TargetMode="External"/><Relationship Id="rId157" Type="http://schemas.openxmlformats.org/officeDocument/2006/relationships/hyperlink" Target="https://project-haystack.org/tag/isolation" TargetMode="External"/><Relationship Id="rId178" Type="http://schemas.openxmlformats.org/officeDocument/2006/relationships/hyperlink" Target="https://project-haystack.org/tag/minVal" TargetMode="External"/><Relationship Id="rId301" Type="http://schemas.openxmlformats.org/officeDocument/2006/relationships/hyperlink" Target="https://project-haystack.org/tag/wind" TargetMode="External"/><Relationship Id="rId61" Type="http://schemas.openxmlformats.org/officeDocument/2006/relationships/hyperlink" Target="https://project-haystack.org/tag/point" TargetMode="External"/><Relationship Id="rId82" Type="http://schemas.openxmlformats.org/officeDocument/2006/relationships/hyperlink" Target="https://project-haystack.org/tag/dxCool" TargetMode="External"/><Relationship Id="rId199" Type="http://schemas.openxmlformats.org/officeDocument/2006/relationships/hyperlink" Target="https://project-haystack.org/tag/ahu" TargetMode="External"/><Relationship Id="rId203" Type="http://schemas.openxmlformats.org/officeDocument/2006/relationships/hyperlink" Target="https://project-haystack.org/tag/pf" TargetMode="External"/><Relationship Id="rId19" Type="http://schemas.openxmlformats.org/officeDocument/2006/relationships/hyperlink" Target="https://project-haystack.org/tag/bypass" TargetMode="External"/><Relationship Id="rId224" Type="http://schemas.openxmlformats.org/officeDocument/2006/relationships/hyperlink" Target="https://project-haystack.org/tag/vav" TargetMode="External"/><Relationship Id="rId245" Type="http://schemas.openxmlformats.org/officeDocument/2006/relationships/hyperlink" Target="https://project-haystack.org/tag/solar" TargetMode="External"/><Relationship Id="rId266" Type="http://schemas.openxmlformats.org/officeDocument/2006/relationships/hyperlink" Target="https://project-haystack.org/tag/temp" TargetMode="External"/><Relationship Id="rId287" Type="http://schemas.openxmlformats.org/officeDocument/2006/relationships/hyperlink" Target="https://project-haystack.org/tag/point" TargetMode="External"/><Relationship Id="rId30" Type="http://schemas.openxmlformats.org/officeDocument/2006/relationships/hyperlink" Target="https://project-haystack.org/tag/circ" TargetMode="External"/><Relationship Id="rId105" Type="http://schemas.openxmlformats.org/officeDocument/2006/relationships/hyperlink" Target="https://project-haystack.org/tag/export" TargetMode="External"/><Relationship Id="rId126" Type="http://schemas.openxmlformats.org/officeDocument/2006/relationships/hyperlink" Target="https://project-haystack.org/tag/geoPostalCode" TargetMode="External"/><Relationship Id="rId147" Type="http://schemas.openxmlformats.org/officeDocument/2006/relationships/hyperlink" Target="https://project-haystack.org/tag/hotWaterPlantRef" TargetMode="External"/><Relationship Id="rId168" Type="http://schemas.openxmlformats.org/officeDocument/2006/relationships/hyperlink" Target="https://project-haystack.org/tag/load" TargetMode="External"/><Relationship Id="rId312" Type="http://schemas.openxmlformats.org/officeDocument/2006/relationships/hyperlink" Target="https://project-haystack.org/doc/Zones" TargetMode="External"/><Relationship Id="rId51" Type="http://schemas.openxmlformats.org/officeDocument/2006/relationships/hyperlink" Target="https://project-haystack.org/tag/coolingCapacity" TargetMode="External"/><Relationship Id="rId72" Type="http://schemas.openxmlformats.org/officeDocument/2006/relationships/hyperlink" Target="https://project-haystack.org/tag/direction" TargetMode="External"/><Relationship Id="rId93" Type="http://schemas.openxmlformats.org/officeDocument/2006/relationships/hyperlink" Target="https://project-haystack.org/tag/enable" TargetMode="External"/><Relationship Id="rId189" Type="http://schemas.openxmlformats.org/officeDocument/2006/relationships/hyperlink" Target="https://project-haystack.org/tag/connection" TargetMode="External"/><Relationship Id="rId3" Type="http://schemas.openxmlformats.org/officeDocument/2006/relationships/hyperlink" Target="https://project-haystack.org/tag/ac" TargetMode="External"/><Relationship Id="rId214" Type="http://schemas.openxmlformats.org/officeDocument/2006/relationships/hyperlink" Target="https://project-haystack.org/tag/primaryLoop" TargetMode="External"/><Relationship Id="rId235" Type="http://schemas.openxmlformats.org/officeDocument/2006/relationships/hyperlink" Target="https://project-haystack.org/tag/point" TargetMode="External"/><Relationship Id="rId256" Type="http://schemas.openxmlformats.org/officeDocument/2006/relationships/hyperlink" Target="https://project-haystack.org/tag/steam" TargetMode="External"/><Relationship Id="rId277" Type="http://schemas.openxmlformats.org/officeDocument/2006/relationships/hyperlink" Target="https://project-haystack.org/tag/ahu" TargetMode="External"/><Relationship Id="rId298" Type="http://schemas.openxmlformats.org/officeDocument/2006/relationships/hyperlink" Target="https://project-haystack.org/tag/weatherRef" TargetMode="External"/><Relationship Id="rId116" Type="http://schemas.openxmlformats.org/officeDocument/2006/relationships/hyperlink" Target="https://project-haystack.org/tag/freq" TargetMode="External"/><Relationship Id="rId137" Type="http://schemas.openxmlformats.org/officeDocument/2006/relationships/hyperlink" Target="https://project-haystack.org/tag/hisErr" TargetMode="External"/><Relationship Id="rId158" Type="http://schemas.openxmlformats.org/officeDocument/2006/relationships/hyperlink" Target="https://project-haystack.org/tag/kind" TargetMode="External"/><Relationship Id="rId302" Type="http://schemas.openxmlformats.org/officeDocument/2006/relationships/hyperlink" Target="https://project-haystack.org/tag/writable" TargetMode="External"/><Relationship Id="rId20" Type="http://schemas.openxmlformats.org/officeDocument/2006/relationships/hyperlink" Target="https://project-haystack.org/tag/valve" TargetMode="External"/><Relationship Id="rId41" Type="http://schemas.openxmlformats.org/officeDocument/2006/relationships/hyperlink" Target="https://project-haystack.org/tag/point" TargetMode="External"/><Relationship Id="rId62" Type="http://schemas.openxmlformats.org/officeDocument/2006/relationships/hyperlink" Target="https://project-haystack.org/tag/damper" TargetMode="External"/><Relationship Id="rId83" Type="http://schemas.openxmlformats.org/officeDocument/2006/relationships/hyperlink" Target="https://project-haystack.org/tag/effective" TargetMode="External"/><Relationship Id="rId179" Type="http://schemas.openxmlformats.org/officeDocument/2006/relationships/hyperlink" Target="https://project-haystack.org/tag/point" TargetMode="External"/><Relationship Id="rId190" Type="http://schemas.openxmlformats.org/officeDocument/2006/relationships/hyperlink" Target="https://project-haystack.org/tag/neutralDeck" TargetMode="External"/><Relationship Id="rId204" Type="http://schemas.openxmlformats.org/officeDocument/2006/relationships/hyperlink" Target="https://project-haystack.org/tag/phase" TargetMode="External"/><Relationship Id="rId225" Type="http://schemas.openxmlformats.org/officeDocument/2006/relationships/hyperlink" Target="https://project-haystack.org/tag/reheating" TargetMode="External"/><Relationship Id="rId246" Type="http://schemas.openxmlformats.org/officeDocument/2006/relationships/hyperlink" Target="https://project-haystack.org/tag/sp" TargetMode="External"/><Relationship Id="rId267" Type="http://schemas.openxmlformats.org/officeDocument/2006/relationships/hyperlink" Target="https://project-haystack.org/tag/thd" TargetMode="External"/><Relationship Id="rId288" Type="http://schemas.openxmlformats.org/officeDocument/2006/relationships/hyperlink" Target="https://project-haystack.org/tag/volume" TargetMode="External"/><Relationship Id="rId106" Type="http://schemas.openxmlformats.org/officeDocument/2006/relationships/hyperlink" Target="https://project-haystack.org/tag/faceBypass" TargetMode="External"/><Relationship Id="rId127" Type="http://schemas.openxmlformats.org/officeDocument/2006/relationships/hyperlink" Target="https://project-haystack.org/tag/geoState" TargetMode="External"/><Relationship Id="rId313" Type="http://schemas.openxmlformats.org/officeDocument/2006/relationships/printerSettings" Target="../printerSettings/printerSettings3.bin"/><Relationship Id="rId10" Type="http://schemas.openxmlformats.org/officeDocument/2006/relationships/hyperlink" Target="https://project-haystack.org/tag/angle" TargetMode="External"/><Relationship Id="rId31" Type="http://schemas.openxmlformats.org/officeDocument/2006/relationships/hyperlink" Target="https://project-haystack.org/tag/boiler" TargetMode="External"/><Relationship Id="rId52" Type="http://schemas.openxmlformats.org/officeDocument/2006/relationships/hyperlink" Target="https://project-haystack.org/tag/chiller" TargetMode="External"/><Relationship Id="rId73" Type="http://schemas.openxmlformats.org/officeDocument/2006/relationships/hyperlink" Target="https://project-haystack.org/tag/dis" TargetMode="External"/><Relationship Id="rId94" Type="http://schemas.openxmlformats.org/officeDocument/2006/relationships/hyperlink" Target="https://project-haystack.org/tag/energy" TargetMode="External"/><Relationship Id="rId148" Type="http://schemas.openxmlformats.org/officeDocument/2006/relationships/hyperlink" Target="https://project-haystack.org/tag/hotWaterReheat" TargetMode="External"/><Relationship Id="rId169" Type="http://schemas.openxmlformats.org/officeDocument/2006/relationships/hyperlink" Target="https://project-haystack.org/tag/mag" TargetMode="External"/><Relationship Id="rId4" Type="http://schemas.openxmlformats.org/officeDocument/2006/relationships/hyperlink" Target="https://project-haystack.org/tag/active" TargetMode="External"/><Relationship Id="rId180" Type="http://schemas.openxmlformats.org/officeDocument/2006/relationships/hyperlink" Target="https://project-haystack.org/tag/mixed" TargetMode="External"/><Relationship Id="rId215" Type="http://schemas.openxmlformats.org/officeDocument/2006/relationships/hyperlink" Target="https://project-haystack.org/tag/protocol" TargetMode="External"/><Relationship Id="rId236" Type="http://schemas.openxmlformats.org/officeDocument/2006/relationships/hyperlink" Target="https://project-haystack.org/tag/series" TargetMode="External"/><Relationship Id="rId257" Type="http://schemas.openxmlformats.org/officeDocument/2006/relationships/hyperlink" Target="https://project-haystack.org/tag/steamPlantRef" TargetMode="External"/><Relationship Id="rId278" Type="http://schemas.openxmlformats.org/officeDocument/2006/relationships/hyperlink" Target="https://project-haystack.org/tag/vav" TargetMode="External"/><Relationship Id="rId303" Type="http://schemas.openxmlformats.org/officeDocument/2006/relationships/hyperlink" Target="https://project-haystack.org/tag/writeErr" TargetMode="External"/><Relationship Id="rId42" Type="http://schemas.openxmlformats.org/officeDocument/2006/relationships/hyperlink" Target="https://project-haystack.org/tag/coldDeck" TargetMode="External"/><Relationship Id="rId84" Type="http://schemas.openxmlformats.org/officeDocument/2006/relationships/hyperlink" Target="https://project-haystack.org/tag/efficiency" TargetMode="External"/><Relationship Id="rId138" Type="http://schemas.openxmlformats.org/officeDocument/2006/relationships/hyperlink" Target="https://project-haystack.org/tag/hisStatus" TargetMode="External"/><Relationship Id="rId191" Type="http://schemas.openxmlformats.org/officeDocument/2006/relationships/hyperlink" Target="https://project-haystack.org/tag/occ" TargetMode="External"/><Relationship Id="rId205" Type="http://schemas.openxmlformats.org/officeDocument/2006/relationships/hyperlink" Target="https://project-haystack.org/tag/point" TargetMode="External"/><Relationship Id="rId247" Type="http://schemas.openxmlformats.org/officeDocument/2006/relationships/hyperlink" Target="https://project-haystack.org/tag/point" TargetMode="External"/><Relationship Id="rId107" Type="http://schemas.openxmlformats.org/officeDocument/2006/relationships/hyperlink" Target="https://project-haystack.org/tag/fan" TargetMode="External"/><Relationship Id="rId289" Type="http://schemas.openxmlformats.org/officeDocument/2006/relationships/hyperlink" Target="https://project-haystack.org/tag/point" TargetMode="External"/><Relationship Id="rId11" Type="http://schemas.openxmlformats.org/officeDocument/2006/relationships/hyperlink" Target="https://project-haystack.org/tag/apparent" TargetMode="External"/><Relationship Id="rId53" Type="http://schemas.openxmlformats.org/officeDocument/2006/relationships/hyperlink" Target="https://project-haystack.org/tag/coolingTower" TargetMode="External"/><Relationship Id="rId149" Type="http://schemas.openxmlformats.org/officeDocument/2006/relationships/hyperlink" Target="https://project-haystack.org/tag/humidifier" TargetMode="External"/><Relationship Id="rId314" Type="http://schemas.openxmlformats.org/officeDocument/2006/relationships/table" Target="../tables/table1.xml"/><Relationship Id="rId95" Type="http://schemas.openxmlformats.org/officeDocument/2006/relationships/hyperlink" Target="https://project-haystack.org/tag/point" TargetMode="External"/><Relationship Id="rId160" Type="http://schemas.openxmlformats.org/officeDocument/2006/relationships/hyperlink" Target="https://project-haystack.org/tag/level" TargetMode="External"/><Relationship Id="rId216" Type="http://schemas.openxmlformats.org/officeDocument/2006/relationships/hyperlink" Target="https://project-haystack.org/tag/connection" TargetMode="External"/><Relationship Id="rId258" Type="http://schemas.openxmlformats.org/officeDocument/2006/relationships/hyperlink" Target="https://project-haystack.org/tag/subPanelOf" TargetMode="External"/><Relationship Id="rId22" Type="http://schemas.openxmlformats.org/officeDocument/2006/relationships/hyperlink" Target="https://project-haystack.org/tag/chiller" TargetMode="External"/><Relationship Id="rId64" Type="http://schemas.openxmlformats.org/officeDocument/2006/relationships/hyperlink" Target="https://project-haystack.org/tag/delta" TargetMode="External"/><Relationship Id="rId118" Type="http://schemas.openxmlformats.org/officeDocument/2006/relationships/hyperlink" Target="https://project-haystack.org/tag/gasHeat" TargetMode="External"/><Relationship Id="rId171" Type="http://schemas.openxmlformats.org/officeDocument/2006/relationships/hyperlink" Target="https://project-haystack.org/tag/mau" TargetMode="External"/><Relationship Id="rId227" Type="http://schemas.openxmlformats.org/officeDocument/2006/relationships/hyperlink" Target="https://project-haystack.org/tag/ahu" TargetMode="External"/><Relationship Id="rId269" Type="http://schemas.openxmlformats.org/officeDocument/2006/relationships/hyperlink" Target="https://project-haystack.org/tag/tripleDuct" TargetMode="External"/><Relationship Id="rId33" Type="http://schemas.openxmlformats.org/officeDocument/2006/relationships/hyperlink" Target="https://project-haystack.org/tag/closedLoop" TargetMode="External"/><Relationship Id="rId129" Type="http://schemas.openxmlformats.org/officeDocument/2006/relationships/hyperlink" Target="https://project-haystack.org/tag/header" TargetMode="External"/><Relationship Id="rId280" Type="http://schemas.openxmlformats.org/officeDocument/2006/relationships/hyperlink" Target="https://project-haystack.org/tag/vavMode" TargetMode="External"/><Relationship Id="rId75" Type="http://schemas.openxmlformats.org/officeDocument/2006/relationships/hyperlink" Target="https://project-haystack.org/tag/diverting" TargetMode="External"/><Relationship Id="rId140" Type="http://schemas.openxmlformats.org/officeDocument/2006/relationships/hyperlink" Target="https://project-haystack.org/tag/hisStatus" TargetMode="External"/><Relationship Id="rId182" Type="http://schemas.openxmlformats.org/officeDocument/2006/relationships/hyperlink" Target="https://project-haystack.org/tag/mixing" TargetMode="External"/><Relationship Id="rId6" Type="http://schemas.openxmlformats.org/officeDocument/2006/relationships/hyperlink" Target="https://project-haystack.org/tag/ahuRef" TargetMode="External"/><Relationship Id="rId238" Type="http://schemas.openxmlformats.org/officeDocument/2006/relationships/hyperlink" Target="https://project-haystack.org/tag/ahu" TargetMode="External"/><Relationship Id="rId291" Type="http://schemas.openxmlformats.org/officeDocument/2006/relationships/hyperlink" Target="https://project-haystack.org/tag/waterCooled" TargetMode="External"/><Relationship Id="rId305" Type="http://schemas.openxmlformats.org/officeDocument/2006/relationships/hyperlink" Target="https://project-haystack.org/tag/writeLevel" TargetMode="External"/><Relationship Id="rId44" Type="http://schemas.openxmlformats.org/officeDocument/2006/relationships/hyperlink" Target="https://project-haystack.org/tag/condenser" TargetMode="External"/><Relationship Id="rId86" Type="http://schemas.openxmlformats.org/officeDocument/2006/relationships/hyperlink" Target="https://project-haystack.org/tag/elec" TargetMode="External"/><Relationship Id="rId151" Type="http://schemas.openxmlformats.org/officeDocument/2006/relationships/hyperlink" Target="https://project-haystack.org/tag/hv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7D3-D92E-4BA7-911D-5552C12E88F1}">
  <sheetPr>
    <tabColor rgb="FFFF0000"/>
    <pageSetUpPr fitToPage="1"/>
  </sheetPr>
  <dimension ref="A1:AG200"/>
  <sheetViews>
    <sheetView tabSelected="1" zoomScale="110" zoomScaleNormal="110" workbookViewId="0">
      <selection activeCell="Q1" sqref="Q1"/>
    </sheetView>
  </sheetViews>
  <sheetFormatPr defaultRowHeight="15" x14ac:dyDescent="0.25"/>
  <cols>
    <col min="2" max="2" width="7.42578125" bestFit="1" customWidth="1"/>
    <col min="3" max="3" width="10.85546875" bestFit="1" customWidth="1"/>
    <col min="4" max="4" width="10.140625" bestFit="1" customWidth="1"/>
    <col min="5" max="5" width="8.5703125" bestFit="1" customWidth="1"/>
    <col min="6" max="6" width="5.140625" bestFit="1" customWidth="1"/>
    <col min="7" max="7" width="7.140625" bestFit="1" customWidth="1"/>
    <col min="8" max="8" width="10.28515625" bestFit="1" customWidth="1"/>
    <col min="9" max="9" width="9.5703125" bestFit="1" customWidth="1"/>
    <col min="10" max="10" width="13.5703125" bestFit="1" customWidth="1"/>
    <col min="11" max="11" width="13.140625" bestFit="1" customWidth="1"/>
    <col min="12" max="12" width="14" bestFit="1" customWidth="1"/>
    <col min="13" max="13" width="10" bestFit="1" customWidth="1"/>
    <col min="14" max="14" width="13.85546875" bestFit="1" customWidth="1"/>
    <col min="15" max="16" width="12.28515625" bestFit="1" customWidth="1"/>
    <col min="17" max="18" width="8" bestFit="1" customWidth="1"/>
    <col min="19" max="19" width="5.7109375" bestFit="1" customWidth="1"/>
    <col min="20" max="20" width="4" bestFit="1" customWidth="1"/>
    <col min="21" max="21" width="3.85546875" customWidth="1"/>
    <col min="22" max="23" width="10" bestFit="1" customWidth="1"/>
    <col min="24" max="24" width="5.85546875" bestFit="1" customWidth="1"/>
    <col min="25" max="25" width="6.5703125" bestFit="1" customWidth="1"/>
    <col min="26" max="26" width="8.28515625" bestFit="1" customWidth="1"/>
    <col min="27" max="27" width="5.7109375" bestFit="1" customWidth="1"/>
    <col min="29" max="29" width="10.140625" bestFit="1" customWidth="1"/>
    <col min="30" max="30" width="6.140625" bestFit="1" customWidth="1"/>
    <col min="31" max="31" width="2" bestFit="1" customWidth="1"/>
    <col min="33" max="33" width="34" bestFit="1" customWidth="1"/>
  </cols>
  <sheetData>
    <row r="1" spans="1:33" ht="15" customHeight="1" x14ac:dyDescent="0.25">
      <c r="A1" t="s">
        <v>554</v>
      </c>
      <c r="B1" t="s">
        <v>57</v>
      </c>
      <c r="C1" t="s">
        <v>555</v>
      </c>
      <c r="D1" t="s">
        <v>54</v>
      </c>
      <c r="E1" t="s">
        <v>556</v>
      </c>
      <c r="F1" t="s">
        <v>557</v>
      </c>
      <c r="G1" t="s">
        <v>228</v>
      </c>
      <c r="H1" t="s">
        <v>402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396</v>
      </c>
      <c r="Q1" t="s">
        <v>65</v>
      </c>
      <c r="R1" t="s">
        <v>64</v>
      </c>
      <c r="S1" t="s">
        <v>62</v>
      </c>
      <c r="V1" t="s">
        <v>56</v>
      </c>
      <c r="W1" t="s">
        <v>56</v>
      </c>
      <c r="Y1" t="s">
        <v>50</v>
      </c>
      <c r="Z1" t="s">
        <v>63</v>
      </c>
      <c r="AA1" t="s">
        <v>62</v>
      </c>
      <c r="AC1" t="s">
        <v>61</v>
      </c>
      <c r="AG1" t="s">
        <v>60</v>
      </c>
    </row>
    <row r="2" spans="1:33" ht="15" customHeight="1" x14ac:dyDescent="0.25">
      <c r="A2">
        <v>0</v>
      </c>
      <c r="B2" t="s">
        <v>4</v>
      </c>
      <c r="C2" s="8">
        <v>43741</v>
      </c>
      <c r="D2" t="s">
        <v>74</v>
      </c>
      <c r="E2">
        <v>3463</v>
      </c>
      <c r="F2">
        <v>30</v>
      </c>
      <c r="G2">
        <v>46000</v>
      </c>
      <c r="H2">
        <v>151.69999999999999</v>
      </c>
      <c r="I2" s="7">
        <v>257.89999999999998</v>
      </c>
      <c r="J2" s="7">
        <v>3411.86</v>
      </c>
      <c r="K2" s="7">
        <v>1638.38</v>
      </c>
      <c r="L2" s="7">
        <v>-422.39</v>
      </c>
      <c r="M2" s="7">
        <v>116.48</v>
      </c>
      <c r="N2" s="7">
        <v>5002.2299999999996</v>
      </c>
      <c r="O2">
        <v>63888.888888888883</v>
      </c>
      <c r="P2">
        <v>0.4211528601772504</v>
      </c>
      <c r="Q2">
        <v>-1</v>
      </c>
      <c r="R2">
        <v>-1</v>
      </c>
      <c r="S2">
        <v>6</v>
      </c>
      <c r="T2">
        <v>1</v>
      </c>
      <c r="V2" t="e">
        <f ca="1">IF(VALUE(INDIRECT("'Reading History'!c"&amp;#REF!+T1))&gt;#REF!,DATE(YEAR(W2-ABS(AC2)),MONTH(W2-ABS(AC2)),VLOOKUP(VALUE(S2),AMRReadDates,2)),W2)</f>
        <v>#REF!</v>
      </c>
      <c r="W2" t="e">
        <f ca="1">INT(INDIRECT("'Reading History'!B"&amp;#REF!))</f>
        <v>#REF!</v>
      </c>
      <c r="X2" t="e">
        <f t="shared" ref="X2:X33" ca="1" si="0">+W2-V2</f>
        <v>#REF!</v>
      </c>
      <c r="Y2" t="e">
        <f ca="1">+INDIRECT("'Reading History'!H"&amp;$T2+#REF!-1)</f>
        <v>#REF!</v>
      </c>
      <c r="Z2">
        <v>37257</v>
      </c>
      <c r="AA2">
        <f>VALUE([1]Rates!$O$1)</f>
        <v>6</v>
      </c>
      <c r="AC2">
        <f t="shared" ref="AC2:AC33" si="1">IF(VALUE(S2)&lt;6,6,IF(AND(VALUE(S2)&gt;16,VALUE(S2)&lt;&gt;81),-6,0))</f>
        <v>0</v>
      </c>
      <c r="AD2">
        <f>IFERROR(SMALL($Z$2:$Z$13,T2),"")</f>
        <v>37257</v>
      </c>
      <c r="AE2">
        <f t="shared" ref="AE2:AE13" si="2">IFERROR(VLOOKUP(AD2,$Z$2:$AA$13,2,FALSE),"")</f>
        <v>6</v>
      </c>
    </row>
    <row r="3" spans="1:33" ht="15" customHeight="1" x14ac:dyDescent="0.25">
      <c r="A3">
        <v>1</v>
      </c>
      <c r="B3" t="s">
        <v>4</v>
      </c>
      <c r="C3" s="8">
        <v>43711</v>
      </c>
      <c r="D3" t="s">
        <v>74</v>
      </c>
      <c r="E3">
        <v>3233</v>
      </c>
      <c r="F3">
        <v>31</v>
      </c>
      <c r="G3">
        <v>45800</v>
      </c>
      <c r="H3">
        <v>148.19999999999999</v>
      </c>
      <c r="I3" s="7">
        <v>257.89999999999998</v>
      </c>
      <c r="J3" s="7">
        <v>2811.12</v>
      </c>
      <c r="K3" s="7">
        <v>1375.44</v>
      </c>
      <c r="L3" s="7">
        <v>-320.45</v>
      </c>
      <c r="M3" s="7">
        <v>101.76</v>
      </c>
      <c r="N3" s="7">
        <v>4225.7700000000004</v>
      </c>
      <c r="O3">
        <v>61559.139784946237</v>
      </c>
      <c r="P3">
        <v>0.41537881096454954</v>
      </c>
      <c r="Q3">
        <v>-1</v>
      </c>
      <c r="R3">
        <v>-1</v>
      </c>
      <c r="S3">
        <v>6</v>
      </c>
      <c r="T3">
        <v>2</v>
      </c>
      <c r="V3" t="e">
        <f ca="1">IF(VALUE(INDIRECT("'Reading History'!c"&amp;#REF!+T2))&gt;#REF!,DATE(YEAR(W3-ABS(AC3)),MONTH(W3-ABS(AC3)),VLOOKUP(VALUE(S3),AMRReadDates,2)),W3)</f>
        <v>#REF!</v>
      </c>
      <c r="W3" t="e">
        <f ca="1">INT(INDIRECT("'Reading History'!B"&amp;#REF!+T2))</f>
        <v>#REF!</v>
      </c>
      <c r="X3" t="e">
        <f t="shared" ca="1" si="0"/>
        <v>#REF!</v>
      </c>
      <c r="Y3" t="e">
        <f ca="1">+INDIRECT("'Reading History'!H"&amp;$T3+#REF!-1)</f>
        <v>#REF!</v>
      </c>
      <c r="AC3">
        <f t="shared" si="1"/>
        <v>0</v>
      </c>
      <c r="AD3">
        <f t="shared" ref="AD3:AD13" si="3">IFERROR(SMALL($Z$2:$Z$13,T3),+AD2)</f>
        <v>37257</v>
      </c>
      <c r="AE3">
        <f t="shared" si="2"/>
        <v>6</v>
      </c>
    </row>
    <row r="4" spans="1:33" ht="15" customHeight="1" x14ac:dyDescent="0.25">
      <c r="A4">
        <v>2</v>
      </c>
      <c r="B4" t="s">
        <v>4</v>
      </c>
      <c r="C4" s="8">
        <v>43680</v>
      </c>
      <c r="D4" t="s">
        <v>74</v>
      </c>
      <c r="E4">
        <v>3004</v>
      </c>
      <c r="F4">
        <v>31</v>
      </c>
      <c r="G4">
        <v>51400</v>
      </c>
      <c r="H4">
        <v>155.18</v>
      </c>
      <c r="I4" s="7">
        <v>257.89999999999998</v>
      </c>
      <c r="J4" s="7">
        <v>3147.04</v>
      </c>
      <c r="K4" s="7">
        <v>1255.1099999999999</v>
      </c>
      <c r="L4" s="7">
        <v>-100.29</v>
      </c>
      <c r="M4" s="7">
        <v>113.92</v>
      </c>
      <c r="N4" s="7">
        <v>4673.68</v>
      </c>
      <c r="O4">
        <v>69086.021505376339</v>
      </c>
      <c r="P4">
        <v>0.44519926218182976</v>
      </c>
      <c r="Q4">
        <v>-1</v>
      </c>
      <c r="R4">
        <v>-1</v>
      </c>
      <c r="S4">
        <v>6</v>
      </c>
      <c r="T4">
        <v>3</v>
      </c>
      <c r="V4" t="e">
        <f ca="1">IF(VALUE(INDIRECT("'Reading History'!c"&amp;#REF!+T3))&gt;#REF!,DATE(YEAR(W4-ABS(AC4)),MONTH(W4-ABS(AC4)),VLOOKUP(VALUE(S4),AMRReadDates,2)),W4)</f>
        <v>#REF!</v>
      </c>
      <c r="W4" t="e">
        <f ca="1">INT(INDIRECT("'Reading History'!B"&amp;#REF!+T3))</f>
        <v>#REF!</v>
      </c>
      <c r="X4" t="e">
        <f t="shared" ca="1" si="0"/>
        <v>#REF!</v>
      </c>
      <c r="Y4" t="e">
        <f ca="1">+INDIRECT("'Reading History'!H"&amp;$T4+#REF!-1)</f>
        <v>#REF!</v>
      </c>
      <c r="AC4">
        <f t="shared" si="1"/>
        <v>0</v>
      </c>
      <c r="AD4">
        <f t="shared" si="3"/>
        <v>37257</v>
      </c>
      <c r="AE4">
        <f t="shared" si="2"/>
        <v>6</v>
      </c>
    </row>
    <row r="5" spans="1:33" ht="15" customHeight="1" x14ac:dyDescent="0.25">
      <c r="A5">
        <v>3</v>
      </c>
      <c r="B5" t="s">
        <v>4</v>
      </c>
      <c r="C5" s="8">
        <v>43649</v>
      </c>
      <c r="D5" t="s">
        <v>74</v>
      </c>
      <c r="E5">
        <v>2747</v>
      </c>
      <c r="F5">
        <v>30</v>
      </c>
      <c r="G5">
        <v>46000</v>
      </c>
      <c r="H5">
        <v>148.22</v>
      </c>
      <c r="I5" s="7">
        <v>254.48413793103447</v>
      </c>
      <c r="J5" s="7">
        <v>3306.16</v>
      </c>
      <c r="K5" s="7">
        <v>1287.45</v>
      </c>
      <c r="L5" s="7">
        <v>-293.74</v>
      </c>
      <c r="M5" s="7">
        <v>119.68</v>
      </c>
      <c r="N5" s="7">
        <v>4674.03</v>
      </c>
      <c r="O5">
        <v>63888.888888888883</v>
      </c>
      <c r="P5">
        <v>0.43104094514160629</v>
      </c>
      <c r="Q5">
        <v>-1</v>
      </c>
      <c r="R5">
        <v>-1</v>
      </c>
      <c r="S5">
        <v>6</v>
      </c>
      <c r="T5">
        <v>4</v>
      </c>
      <c r="V5" t="e">
        <f ca="1">IF(VALUE(INDIRECT("'Reading History'!c"&amp;#REF!+T4))&gt;#REF!,DATE(YEAR(W5-ABS(AC5)),MONTH(W5-ABS(AC5)),VLOOKUP(VALUE(S5),AMRReadDates,2)),W5)</f>
        <v>#REF!</v>
      </c>
      <c r="W5" t="e">
        <f ca="1">INT(INDIRECT("'Reading History'!B"&amp;#REF!+T4))</f>
        <v>#REF!</v>
      </c>
      <c r="X5" t="e">
        <f t="shared" ca="1" si="0"/>
        <v>#REF!</v>
      </c>
      <c r="Y5" t="e">
        <f ca="1">+INDIRECT("'Reading History'!H"&amp;$T5+#REF!-1)</f>
        <v>#REF!</v>
      </c>
      <c r="AC5">
        <f t="shared" si="1"/>
        <v>0</v>
      </c>
      <c r="AD5">
        <f t="shared" si="3"/>
        <v>37257</v>
      </c>
      <c r="AE5">
        <f t="shared" si="2"/>
        <v>6</v>
      </c>
    </row>
    <row r="6" spans="1:33" ht="15" customHeight="1" x14ac:dyDescent="0.25">
      <c r="A6">
        <v>4</v>
      </c>
      <c r="B6" t="s">
        <v>4</v>
      </c>
      <c r="C6" s="8">
        <v>43619</v>
      </c>
      <c r="D6" t="s">
        <v>74</v>
      </c>
      <c r="E6">
        <v>2517</v>
      </c>
      <c r="F6">
        <v>31</v>
      </c>
      <c r="G6">
        <v>39800</v>
      </c>
      <c r="H6">
        <v>138.94</v>
      </c>
      <c r="I6" s="7">
        <v>254.09000000000015</v>
      </c>
      <c r="J6" s="7">
        <v>3253.12</v>
      </c>
      <c r="K6" s="7">
        <v>1259.3900000000001</v>
      </c>
      <c r="L6" s="7">
        <v>-225.03</v>
      </c>
      <c r="M6" s="7">
        <v>117.76</v>
      </c>
      <c r="N6" s="7">
        <v>4659.33</v>
      </c>
      <c r="O6">
        <v>53494.62365591398</v>
      </c>
      <c r="P6">
        <v>0.38501960310863659</v>
      </c>
      <c r="Q6">
        <v>-1</v>
      </c>
      <c r="R6">
        <v>-1</v>
      </c>
      <c r="S6">
        <v>6</v>
      </c>
      <c r="T6">
        <v>5</v>
      </c>
      <c r="V6" t="e">
        <f ca="1">IF(VALUE(INDIRECT("'Reading History'!c"&amp;#REF!+T5))&gt;#REF!,DATE(YEAR(W6-ABS(AC6)),MONTH(W6-ABS(AC6)),VLOOKUP(VALUE(S6),AMRReadDates,2)),W6)</f>
        <v>#REF!</v>
      </c>
      <c r="W6" t="e">
        <f ca="1">INT(INDIRECT("'Reading History'!B"&amp;#REF!+T5))</f>
        <v>#REF!</v>
      </c>
      <c r="X6" t="e">
        <f t="shared" ca="1" si="0"/>
        <v>#REF!</v>
      </c>
      <c r="Y6" t="e">
        <f ca="1">+INDIRECT("'Reading History'!H"&amp;$T6+#REF!-1)</f>
        <v>#REF!</v>
      </c>
      <c r="AC6">
        <f t="shared" si="1"/>
        <v>0</v>
      </c>
      <c r="AD6">
        <f t="shared" si="3"/>
        <v>37257</v>
      </c>
      <c r="AE6">
        <f t="shared" si="2"/>
        <v>6</v>
      </c>
    </row>
    <row r="7" spans="1:33" ht="15" customHeight="1" x14ac:dyDescent="0.25">
      <c r="A7">
        <v>5</v>
      </c>
      <c r="B7" t="s">
        <v>4</v>
      </c>
      <c r="C7" s="8">
        <v>43588</v>
      </c>
      <c r="D7" t="s">
        <v>74</v>
      </c>
      <c r="E7">
        <v>2318</v>
      </c>
      <c r="F7">
        <v>30</v>
      </c>
      <c r="G7">
        <v>37400</v>
      </c>
      <c r="H7">
        <v>117.7</v>
      </c>
      <c r="I7" s="7">
        <v>254.09000000000015</v>
      </c>
      <c r="J7" s="7">
        <v>3182.4</v>
      </c>
      <c r="K7" s="7">
        <v>1178.77</v>
      </c>
      <c r="L7" s="7">
        <v>-58.68</v>
      </c>
      <c r="M7" s="7">
        <v>115.2</v>
      </c>
      <c r="N7" s="7">
        <v>4671.78</v>
      </c>
      <c r="O7">
        <v>51944.444444444453</v>
      </c>
      <c r="P7">
        <v>0.44132917964693663</v>
      </c>
      <c r="Q7">
        <v>-1</v>
      </c>
      <c r="R7">
        <v>-1</v>
      </c>
      <c r="S7">
        <v>6</v>
      </c>
      <c r="T7">
        <v>6</v>
      </c>
      <c r="V7" t="e">
        <f ca="1">IF(VALUE(INDIRECT("'Reading History'!c"&amp;#REF!+T6))&gt;#REF!,DATE(YEAR(W7-ABS(AC7)),MONTH(W7-ABS(AC7)),VLOOKUP(VALUE(S7),AMRReadDates,2)),W7)</f>
        <v>#REF!</v>
      </c>
      <c r="W7" t="e">
        <f ca="1">INT(INDIRECT("'Reading History'!B"&amp;#REF!+T6))</f>
        <v>#REF!</v>
      </c>
      <c r="X7" t="e">
        <f t="shared" ca="1" si="0"/>
        <v>#REF!</v>
      </c>
      <c r="Y7" t="e">
        <f ca="1">+INDIRECT("'Reading History'!H"&amp;$T7+#REF!-1)</f>
        <v>#REF!</v>
      </c>
      <c r="AC7">
        <f t="shared" si="1"/>
        <v>0</v>
      </c>
      <c r="AD7">
        <f t="shared" si="3"/>
        <v>37257</v>
      </c>
      <c r="AE7">
        <f t="shared" si="2"/>
        <v>6</v>
      </c>
    </row>
    <row r="8" spans="1:33" ht="15" customHeight="1" x14ac:dyDescent="0.25">
      <c r="A8">
        <v>6</v>
      </c>
      <c r="B8" t="s">
        <v>4</v>
      </c>
      <c r="C8" s="8">
        <v>43558</v>
      </c>
      <c r="D8" t="s">
        <v>74</v>
      </c>
      <c r="E8">
        <v>2131</v>
      </c>
      <c r="F8">
        <v>31</v>
      </c>
      <c r="G8">
        <v>37800</v>
      </c>
      <c r="H8">
        <v>111.24</v>
      </c>
      <c r="I8" s="7">
        <v>254.08999999999989</v>
      </c>
      <c r="J8" s="7">
        <v>3040.96</v>
      </c>
      <c r="K8" s="7">
        <v>1239.8900000000001</v>
      </c>
      <c r="L8" s="7">
        <v>-48.44</v>
      </c>
      <c r="M8" s="7">
        <v>110.08</v>
      </c>
      <c r="N8" s="7">
        <v>4596.58</v>
      </c>
      <c r="O8">
        <v>50806.451612903227</v>
      </c>
      <c r="P8">
        <v>0.45672825973483666</v>
      </c>
      <c r="Q8">
        <v>-1</v>
      </c>
      <c r="R8">
        <v>-1</v>
      </c>
      <c r="S8">
        <v>6</v>
      </c>
      <c r="T8">
        <v>7</v>
      </c>
      <c r="V8" t="e">
        <f ca="1">IF(VALUE(INDIRECT("'Reading History'!c"&amp;#REF!+T7))&gt;#REF!,DATE(YEAR(W8-ABS(AC8)),MONTH(W8-ABS(AC8)),VLOOKUP(VALUE(S8),AMRReadDates,2)),W8)</f>
        <v>#REF!</v>
      </c>
      <c r="W8" t="e">
        <f ca="1">INT(INDIRECT("'Reading History'!B"&amp;#REF!+T7))</f>
        <v>#REF!</v>
      </c>
      <c r="X8" t="e">
        <f t="shared" ca="1" si="0"/>
        <v>#REF!</v>
      </c>
      <c r="Y8" t="e">
        <f ca="1">+INDIRECT("'Reading History'!H"&amp;$T8+#REF!-1)</f>
        <v>#REF!</v>
      </c>
      <c r="AC8">
        <f t="shared" si="1"/>
        <v>0</v>
      </c>
      <c r="AD8">
        <f t="shared" si="3"/>
        <v>37257</v>
      </c>
      <c r="AE8">
        <f t="shared" si="2"/>
        <v>6</v>
      </c>
    </row>
    <row r="9" spans="1:33" ht="15" customHeight="1" x14ac:dyDescent="0.25">
      <c r="A9">
        <v>7</v>
      </c>
      <c r="B9" t="s">
        <v>4</v>
      </c>
      <c r="C9" s="8">
        <v>43527</v>
      </c>
      <c r="D9" t="s">
        <v>74</v>
      </c>
      <c r="E9">
        <v>1942</v>
      </c>
      <c r="F9">
        <v>28</v>
      </c>
      <c r="G9">
        <v>34400</v>
      </c>
      <c r="H9">
        <v>108.94</v>
      </c>
      <c r="I9" s="7">
        <v>254.09000000000003</v>
      </c>
      <c r="J9" s="7">
        <v>3288.48</v>
      </c>
      <c r="K9" s="7">
        <v>1460.09</v>
      </c>
      <c r="L9" s="7">
        <v>-151.11000000000001</v>
      </c>
      <c r="M9" s="7">
        <v>119.04</v>
      </c>
      <c r="N9" s="7">
        <v>4970.59</v>
      </c>
      <c r="O9">
        <v>51190.476190476198</v>
      </c>
      <c r="P9">
        <v>0.46989605462159167</v>
      </c>
      <c r="Q9">
        <v>-1</v>
      </c>
      <c r="R9">
        <v>-1</v>
      </c>
      <c r="S9">
        <v>6</v>
      </c>
      <c r="T9">
        <v>8</v>
      </c>
      <c r="V9" t="e">
        <f ca="1">IF(VALUE(INDIRECT("'Reading History'!c"&amp;#REF!+T8))&gt;#REF!,DATE(YEAR(W9-ABS(AC9)),MONTH(W9-ABS(AC9)),VLOOKUP(VALUE(S9),AMRReadDates,2)),W9)</f>
        <v>#REF!</v>
      </c>
      <c r="W9" t="e">
        <f ca="1">INT(INDIRECT("'Reading History'!B"&amp;#REF!+T8))</f>
        <v>#REF!</v>
      </c>
      <c r="X9" t="e">
        <f t="shared" ca="1" si="0"/>
        <v>#REF!</v>
      </c>
      <c r="Y9" t="e">
        <f ca="1">+INDIRECT("'Reading History'!H"&amp;$T9+#REF!-1)</f>
        <v>#REF!</v>
      </c>
      <c r="AC9">
        <f t="shared" si="1"/>
        <v>0</v>
      </c>
      <c r="AD9">
        <f t="shared" si="3"/>
        <v>37257</v>
      </c>
      <c r="AE9">
        <f t="shared" si="2"/>
        <v>6</v>
      </c>
    </row>
    <row r="10" spans="1:33" ht="15" customHeight="1" x14ac:dyDescent="0.25">
      <c r="A10">
        <v>8</v>
      </c>
      <c r="B10" t="s">
        <v>4</v>
      </c>
      <c r="C10" s="8">
        <v>43499</v>
      </c>
      <c r="D10" t="s">
        <v>74</v>
      </c>
      <c r="E10">
        <v>1770</v>
      </c>
      <c r="F10">
        <v>31</v>
      </c>
      <c r="G10">
        <v>39000</v>
      </c>
      <c r="H10">
        <v>111.2</v>
      </c>
      <c r="I10" s="7">
        <v>254.09000000000003</v>
      </c>
      <c r="J10" s="7">
        <v>4187.67</v>
      </c>
      <c r="K10" s="7">
        <v>1901.17</v>
      </c>
      <c r="L10" s="7">
        <v>-182.57</v>
      </c>
      <c r="M10" s="7">
        <v>147.19999999999999</v>
      </c>
      <c r="N10" s="7">
        <v>6307.56</v>
      </c>
      <c r="O10">
        <v>52419.354838709674</v>
      </c>
      <c r="P10">
        <v>0.47139707588767693</v>
      </c>
      <c r="Q10">
        <v>-1</v>
      </c>
      <c r="R10">
        <v>-1</v>
      </c>
      <c r="S10">
        <v>6</v>
      </c>
      <c r="T10">
        <v>9</v>
      </c>
      <c r="V10" t="e">
        <f ca="1">IF(VALUE(INDIRECT("'Reading History'!c"&amp;#REF!+T9))&gt;#REF!,DATE(YEAR(W10-ABS(AC10)),MONTH(W10-ABS(AC10)),VLOOKUP(VALUE(S10),AMRReadDates,2)),W10)</f>
        <v>#REF!</v>
      </c>
      <c r="W10" t="e">
        <f ca="1">INT(INDIRECT("'Reading History'!B"&amp;#REF!+T9))</f>
        <v>#REF!</v>
      </c>
      <c r="X10" t="e">
        <f t="shared" ca="1" si="0"/>
        <v>#REF!</v>
      </c>
      <c r="Y10" t="e">
        <f ca="1">+INDIRECT("'Reading History'!H"&amp;$T10+#REF!-1)</f>
        <v>#REF!</v>
      </c>
      <c r="AC10">
        <f t="shared" si="1"/>
        <v>0</v>
      </c>
      <c r="AD10">
        <f t="shared" si="3"/>
        <v>37257</v>
      </c>
      <c r="AE10">
        <f t="shared" si="2"/>
        <v>6</v>
      </c>
    </row>
    <row r="11" spans="1:33" ht="15" customHeight="1" x14ac:dyDescent="0.25">
      <c r="A11">
        <v>9</v>
      </c>
      <c r="B11" t="s">
        <v>4</v>
      </c>
      <c r="C11" s="8">
        <v>43468</v>
      </c>
      <c r="D11" t="s">
        <v>74</v>
      </c>
      <c r="E11">
        <v>1575</v>
      </c>
      <c r="F11">
        <v>31</v>
      </c>
      <c r="G11">
        <v>35600</v>
      </c>
      <c r="H11">
        <v>99.14</v>
      </c>
      <c r="I11" s="7">
        <v>254.09000000000003</v>
      </c>
      <c r="J11" s="7">
        <v>4447.18</v>
      </c>
      <c r="K11" s="7">
        <v>2076.2800000000002</v>
      </c>
      <c r="L11" s="7">
        <v>-233.26</v>
      </c>
      <c r="M11" s="7">
        <v>146.56</v>
      </c>
      <c r="N11" s="7">
        <v>6690.85</v>
      </c>
      <c r="O11">
        <v>47849.462365591397</v>
      </c>
      <c r="P11">
        <v>0.48264537387120632</v>
      </c>
      <c r="Q11">
        <v>-1</v>
      </c>
      <c r="R11">
        <v>-1</v>
      </c>
      <c r="S11">
        <v>6</v>
      </c>
      <c r="T11">
        <v>10</v>
      </c>
      <c r="V11" t="e">
        <f ca="1">IF(VALUE(INDIRECT("'Reading History'!c"&amp;#REF!+T10))&gt;#REF!,DATE(YEAR(W11-ABS(AC11)),MONTH(W11-ABS(AC11)),VLOOKUP(VALUE(S11),AMRReadDates,2)),W11)</f>
        <v>#REF!</v>
      </c>
      <c r="W11" t="e">
        <f ca="1">INT(INDIRECT("'Reading History'!B"&amp;#REF!+T10))</f>
        <v>#REF!</v>
      </c>
      <c r="X11" t="e">
        <f t="shared" ca="1" si="0"/>
        <v>#REF!</v>
      </c>
      <c r="Y11" t="e">
        <f ca="1">+INDIRECT("'Reading History'!H"&amp;$T11+#REF!-1)</f>
        <v>#REF!</v>
      </c>
      <c r="AC11">
        <f t="shared" si="1"/>
        <v>0</v>
      </c>
      <c r="AD11">
        <f t="shared" si="3"/>
        <v>37257</v>
      </c>
      <c r="AE11">
        <f t="shared" si="2"/>
        <v>6</v>
      </c>
    </row>
    <row r="12" spans="1:33" ht="15" customHeight="1" x14ac:dyDescent="0.25">
      <c r="A12">
        <v>10</v>
      </c>
      <c r="B12" t="s">
        <v>4</v>
      </c>
      <c r="C12" s="8">
        <v>43437</v>
      </c>
      <c r="D12" t="s">
        <v>74</v>
      </c>
      <c r="E12">
        <v>1397</v>
      </c>
      <c r="F12">
        <v>30</v>
      </c>
      <c r="G12">
        <v>34600</v>
      </c>
      <c r="H12">
        <v>111.34</v>
      </c>
      <c r="I12" s="7">
        <v>254.09</v>
      </c>
      <c r="J12" s="7">
        <v>4990.9399999999996</v>
      </c>
      <c r="K12" s="7">
        <v>2174.0700000000002</v>
      </c>
      <c r="L12" s="7">
        <v>-183.34</v>
      </c>
      <c r="M12" s="7">
        <v>164.48</v>
      </c>
      <c r="N12" s="7">
        <v>7400.24</v>
      </c>
      <c r="O12">
        <v>48055.555555555547</v>
      </c>
      <c r="P12">
        <v>0.43161088158393707</v>
      </c>
      <c r="Q12">
        <v>-1</v>
      </c>
      <c r="R12">
        <v>-1</v>
      </c>
      <c r="S12">
        <v>6</v>
      </c>
      <c r="T12">
        <v>11</v>
      </c>
      <c r="V12" t="e">
        <f ca="1">IF(VALUE(INDIRECT("'Reading History'!c"&amp;#REF!+T11))&gt;#REF!,DATE(YEAR(W12-ABS(AC12)),MONTH(W12-ABS(AC12)),VLOOKUP(VALUE(S12),AMRReadDates,2)),W12)</f>
        <v>#REF!</v>
      </c>
      <c r="W12" t="e">
        <f ca="1">INT(INDIRECT("'Reading History'!B"&amp;#REF!+T11))</f>
        <v>#REF!</v>
      </c>
      <c r="X12" t="e">
        <f t="shared" ca="1" si="0"/>
        <v>#REF!</v>
      </c>
      <c r="Y12" t="e">
        <f ca="1">+INDIRECT("'Reading History'!H"&amp;$T12+#REF!-1)</f>
        <v>#REF!</v>
      </c>
      <c r="AC12">
        <f t="shared" si="1"/>
        <v>0</v>
      </c>
      <c r="AD12">
        <f t="shared" si="3"/>
        <v>37257</v>
      </c>
      <c r="AE12">
        <f t="shared" si="2"/>
        <v>6</v>
      </c>
    </row>
    <row r="13" spans="1:33" ht="15" customHeight="1" x14ac:dyDescent="0.25">
      <c r="A13">
        <v>11</v>
      </c>
      <c r="B13" t="s">
        <v>4</v>
      </c>
      <c r="C13" s="8">
        <v>43407</v>
      </c>
      <c r="D13" t="s">
        <v>74</v>
      </c>
      <c r="E13">
        <v>1224</v>
      </c>
      <c r="F13">
        <v>31</v>
      </c>
      <c r="G13">
        <v>39000</v>
      </c>
      <c r="H13">
        <v>133.69999999999999</v>
      </c>
      <c r="I13" s="7">
        <v>254.08999999999992</v>
      </c>
      <c r="J13" s="7">
        <v>4466.6000000000004</v>
      </c>
      <c r="K13" s="7">
        <v>2076.56</v>
      </c>
      <c r="L13" s="7">
        <v>-32.57</v>
      </c>
      <c r="M13" s="7">
        <v>147.19999999999999</v>
      </c>
      <c r="N13" s="7">
        <v>6911.88</v>
      </c>
      <c r="O13">
        <v>52419.354838709674</v>
      </c>
      <c r="P13">
        <v>0.39206697710328858</v>
      </c>
      <c r="Q13">
        <v>-1</v>
      </c>
      <c r="R13">
        <v>-1</v>
      </c>
      <c r="S13">
        <v>6</v>
      </c>
      <c r="T13">
        <v>12</v>
      </c>
      <c r="V13" t="e">
        <f ca="1">IF(VALUE(INDIRECT("'Reading History'!c"&amp;#REF!+T12))&gt;#REF!,DATE(YEAR(W13-ABS(AC13)),MONTH(W13-ABS(AC13)),VLOOKUP(VALUE(S13),AMRReadDates,2)),W13)</f>
        <v>#REF!</v>
      </c>
      <c r="W13" t="e">
        <f ca="1">INT(INDIRECT("'Reading History'!B"&amp;#REF!+T12))</f>
        <v>#REF!</v>
      </c>
      <c r="X13" t="e">
        <f t="shared" ca="1" si="0"/>
        <v>#REF!</v>
      </c>
      <c r="Y13" t="e">
        <f ca="1">+INDIRECT("'Reading History'!H"&amp;$T13+#REF!-1)</f>
        <v>#REF!</v>
      </c>
      <c r="Z13">
        <v>37257</v>
      </c>
      <c r="AA13">
        <f>VALUE([1]Rates!$O$1)</f>
        <v>6</v>
      </c>
      <c r="AC13">
        <f t="shared" si="1"/>
        <v>0</v>
      </c>
      <c r="AD13">
        <f t="shared" si="3"/>
        <v>37257</v>
      </c>
      <c r="AE13">
        <f t="shared" si="2"/>
        <v>6</v>
      </c>
    </row>
    <row r="14" spans="1:33" ht="15" customHeight="1" x14ac:dyDescent="0.25">
      <c r="A14">
        <v>12</v>
      </c>
      <c r="B14" t="s">
        <v>4</v>
      </c>
      <c r="C14" s="8">
        <v>43376</v>
      </c>
      <c r="D14" t="s">
        <v>74</v>
      </c>
      <c r="E14">
        <v>1029</v>
      </c>
      <c r="F14">
        <v>30</v>
      </c>
      <c r="G14">
        <v>44200</v>
      </c>
      <c r="H14">
        <v>150.44</v>
      </c>
      <c r="I14" s="7">
        <v>254.09000000000003</v>
      </c>
      <c r="J14" s="7">
        <v>3772.25</v>
      </c>
      <c r="K14" s="7">
        <v>1868</v>
      </c>
      <c r="L14" s="7">
        <v>38.25</v>
      </c>
      <c r="M14" s="7">
        <v>127.36</v>
      </c>
      <c r="N14" s="7">
        <v>6059.95</v>
      </c>
      <c r="O14">
        <v>61388.888888888883</v>
      </c>
      <c r="P14">
        <v>0.40806227658128752</v>
      </c>
      <c r="Q14">
        <v>-1</v>
      </c>
      <c r="R14">
        <v>-1</v>
      </c>
      <c r="S14">
        <v>6</v>
      </c>
      <c r="T14">
        <v>13</v>
      </c>
      <c r="V14" t="e">
        <f ca="1">IF(VALUE(INDIRECT("'Reading History'!c"&amp;#REF!+T13))&gt;#REF!,DATE(YEAR(W14-ABS(AC14)),MONTH(W14-ABS(AC14)),VLOOKUP(VALUE(S14),AMRReadDates,2)),W14)</f>
        <v>#REF!</v>
      </c>
      <c r="W14" t="e">
        <f ca="1">INT(INDIRECT("'Reading History'!B"&amp;#REF!+T13))</f>
        <v>#REF!</v>
      </c>
      <c r="X14" t="e">
        <f t="shared" ca="1" si="0"/>
        <v>#REF!</v>
      </c>
      <c r="Y14" t="e">
        <f ca="1">+INDIRECT("'Reading History'!H"&amp;$T14+#REF!-1)</f>
        <v>#REF!</v>
      </c>
      <c r="AC14">
        <f t="shared" si="1"/>
        <v>0</v>
      </c>
    </row>
    <row r="15" spans="1:33" ht="15" customHeight="1" x14ac:dyDescent="0.25">
      <c r="A15">
        <v>13</v>
      </c>
      <c r="B15" t="s">
        <v>4</v>
      </c>
      <c r="C15" s="8">
        <v>43346</v>
      </c>
      <c r="D15" t="s">
        <v>74</v>
      </c>
      <c r="E15">
        <v>808</v>
      </c>
      <c r="F15">
        <v>31</v>
      </c>
      <c r="G15">
        <v>47000</v>
      </c>
      <c r="H15">
        <v>148</v>
      </c>
      <c r="I15" s="7">
        <v>254.08999999999997</v>
      </c>
      <c r="J15" s="7">
        <v>3306.16</v>
      </c>
      <c r="K15" s="7">
        <v>1399.45</v>
      </c>
      <c r="L15" s="7">
        <v>97.02</v>
      </c>
      <c r="M15" s="7">
        <v>119.68</v>
      </c>
      <c r="N15" s="7">
        <v>5176.3999999999996</v>
      </c>
      <c r="O15">
        <v>63172.043010752692</v>
      </c>
      <c r="P15">
        <v>0.4268381284510317</v>
      </c>
      <c r="Q15">
        <v>-1</v>
      </c>
      <c r="R15">
        <v>-1</v>
      </c>
      <c r="S15">
        <v>6</v>
      </c>
      <c r="T15">
        <v>14</v>
      </c>
      <c r="V15" t="e">
        <f ca="1">IF(VALUE(INDIRECT("'Reading History'!c"&amp;#REF!+T14))&gt;#REF!,DATE(YEAR(W15-ABS(AC15)),MONTH(W15-ABS(AC15)),VLOOKUP(VALUE(S15),AMRReadDates,2)),W15)</f>
        <v>#REF!</v>
      </c>
      <c r="W15" t="e">
        <f ca="1">INT(INDIRECT("'Reading History'!B"&amp;#REF!+T14))</f>
        <v>#REF!</v>
      </c>
      <c r="X15" t="e">
        <f t="shared" ca="1" si="0"/>
        <v>#REF!</v>
      </c>
      <c r="Y15" t="e">
        <f ca="1">+INDIRECT("'Reading History'!H"&amp;$T15+#REF!-1)</f>
        <v>#REF!</v>
      </c>
      <c r="AC15">
        <f t="shared" si="1"/>
        <v>0</v>
      </c>
    </row>
    <row r="16" spans="1:33" ht="15" customHeight="1" x14ac:dyDescent="0.25">
      <c r="A16">
        <v>14</v>
      </c>
      <c r="B16" t="s">
        <v>4</v>
      </c>
      <c r="C16" s="8">
        <v>43315</v>
      </c>
      <c r="D16" t="s">
        <v>74</v>
      </c>
      <c r="E16">
        <v>573</v>
      </c>
      <c r="F16">
        <v>31</v>
      </c>
      <c r="G16">
        <v>48600</v>
      </c>
      <c r="H16">
        <v>150.24</v>
      </c>
      <c r="I16" s="7">
        <v>254.08999999999997</v>
      </c>
      <c r="J16" s="7">
        <v>3341.52</v>
      </c>
      <c r="K16" s="7">
        <v>1322.64</v>
      </c>
      <c r="L16" s="7">
        <v>147</v>
      </c>
      <c r="M16" s="7">
        <v>120.96</v>
      </c>
      <c r="N16" s="7">
        <v>5186.21</v>
      </c>
      <c r="O16">
        <v>65322.580645161295</v>
      </c>
      <c r="P16">
        <v>0.43478820983201066</v>
      </c>
      <c r="Q16">
        <v>-1</v>
      </c>
      <c r="R16">
        <v>-1</v>
      </c>
      <c r="S16">
        <v>6</v>
      </c>
      <c r="T16">
        <v>15</v>
      </c>
      <c r="V16" t="e">
        <f ca="1">IF(VALUE(INDIRECT("'Reading History'!c"&amp;#REF!+T15))&gt;#REF!,DATE(YEAR(W16-ABS(AC16)),MONTH(W16-ABS(AC16)),VLOOKUP(VALUE(S16),AMRReadDates,2)),W16)</f>
        <v>#REF!</v>
      </c>
      <c r="W16" t="e">
        <f ca="1">INT(INDIRECT("'Reading History'!B"&amp;#REF!+T15))</f>
        <v>#REF!</v>
      </c>
      <c r="X16" t="e">
        <f t="shared" ca="1" si="0"/>
        <v>#REF!</v>
      </c>
      <c r="Y16" t="e">
        <f ca="1">+INDIRECT("'Reading History'!H"&amp;$T16+#REF!-1)</f>
        <v>#REF!</v>
      </c>
      <c r="AC16">
        <f t="shared" si="1"/>
        <v>0</v>
      </c>
    </row>
    <row r="17" spans="1:29" ht="15" customHeight="1" x14ac:dyDescent="0.25">
      <c r="A17">
        <v>15</v>
      </c>
      <c r="B17" t="s">
        <v>4</v>
      </c>
      <c r="C17" s="8">
        <v>43284</v>
      </c>
      <c r="D17" t="s">
        <v>74</v>
      </c>
      <c r="E17">
        <v>330</v>
      </c>
      <c r="F17">
        <v>30</v>
      </c>
      <c r="G17">
        <v>47000</v>
      </c>
      <c r="H17">
        <v>156.6</v>
      </c>
      <c r="I17" s="7">
        <v>239.02103448275861</v>
      </c>
      <c r="J17" s="7">
        <v>2953.66</v>
      </c>
      <c r="K17" s="7">
        <v>1295.3</v>
      </c>
      <c r="L17" s="7">
        <v>-102.27</v>
      </c>
      <c r="M17" s="7">
        <v>110.08</v>
      </c>
      <c r="N17" s="7">
        <v>4495.79</v>
      </c>
      <c r="O17">
        <v>65277.777777777788</v>
      </c>
      <c r="P17">
        <v>0.41684404711224632</v>
      </c>
      <c r="Q17">
        <v>-1</v>
      </c>
      <c r="R17">
        <v>-1</v>
      </c>
      <c r="S17">
        <v>6</v>
      </c>
      <c r="T17">
        <v>16</v>
      </c>
      <c r="V17" t="e">
        <f ca="1">IF(VALUE(INDIRECT("'Reading History'!c"&amp;#REF!+T16))&gt;#REF!,DATE(YEAR(W17-ABS(AC17)),MONTH(W17-ABS(AC17)),VLOOKUP(VALUE(S17),AMRReadDates,2)),W17)</f>
        <v>#REF!</v>
      </c>
      <c r="W17" t="e">
        <f ca="1">INT(INDIRECT("'Reading History'!B"&amp;#REF!+T16))</f>
        <v>#REF!</v>
      </c>
      <c r="X17" t="e">
        <f t="shared" ca="1" si="0"/>
        <v>#REF!</v>
      </c>
      <c r="Y17" t="e">
        <f ca="1">+INDIRECT("'Reading History'!H"&amp;$T17+#REF!-1)</f>
        <v>#REF!</v>
      </c>
      <c r="AC17">
        <f t="shared" si="1"/>
        <v>0</v>
      </c>
    </row>
    <row r="18" spans="1:29" ht="15" customHeight="1" x14ac:dyDescent="0.25">
      <c r="A18">
        <v>16</v>
      </c>
      <c r="B18" t="s">
        <v>4</v>
      </c>
      <c r="C18" s="8">
        <v>43254</v>
      </c>
      <c r="D18" t="s">
        <v>74</v>
      </c>
      <c r="E18">
        <v>95</v>
      </c>
      <c r="F18">
        <v>31</v>
      </c>
      <c r="G18">
        <v>32000</v>
      </c>
      <c r="H18">
        <v>142.82</v>
      </c>
      <c r="I18" s="7">
        <v>235.09000000000003</v>
      </c>
      <c r="J18" s="7">
        <v>3322.8</v>
      </c>
      <c r="K18" s="7">
        <v>1322.17</v>
      </c>
      <c r="L18" s="7">
        <v>9.32</v>
      </c>
      <c r="M18" s="7">
        <v>124.8</v>
      </c>
      <c r="N18" s="7">
        <v>5014.18</v>
      </c>
      <c r="O18">
        <v>43010.752688172041</v>
      </c>
      <c r="P18">
        <v>0.30115356874507804</v>
      </c>
      <c r="Q18">
        <v>-1</v>
      </c>
      <c r="R18">
        <v>-1</v>
      </c>
      <c r="S18">
        <v>6</v>
      </c>
      <c r="T18">
        <v>17</v>
      </c>
      <c r="V18" t="e">
        <f ca="1">IF(VALUE(INDIRECT("'Reading History'!c"&amp;#REF!+T17))&gt;#REF!,DATE(YEAR(W18-ABS(AC18)),MONTH(W18-ABS(AC18)),VLOOKUP(VALUE(S18),AMRReadDates,2)),W18)</f>
        <v>#REF!</v>
      </c>
      <c r="W18" t="e">
        <f ca="1">INT(INDIRECT("'Reading History'!B"&amp;#REF!+T17))</f>
        <v>#REF!</v>
      </c>
      <c r="X18" t="e">
        <f t="shared" ca="1" si="0"/>
        <v>#REF!</v>
      </c>
      <c r="Y18" t="e">
        <f ca="1">+INDIRECT("'Reading History'!H"&amp;$T18+#REF!-1)</f>
        <v>#REF!</v>
      </c>
      <c r="AC18">
        <f t="shared" si="1"/>
        <v>0</v>
      </c>
    </row>
    <row r="19" spans="1:29" ht="15" customHeight="1" x14ac:dyDescent="0.25">
      <c r="A19">
        <v>17</v>
      </c>
      <c r="B19" t="s">
        <v>4</v>
      </c>
      <c r="C19" s="8">
        <v>43223</v>
      </c>
      <c r="D19" t="s">
        <v>74</v>
      </c>
      <c r="E19">
        <v>6864</v>
      </c>
      <c r="F19">
        <v>31</v>
      </c>
      <c r="G19">
        <v>45000</v>
      </c>
      <c r="H19">
        <v>139.6</v>
      </c>
      <c r="I19" s="7">
        <v>235.09000000000003</v>
      </c>
      <c r="J19" s="7">
        <v>3033.12</v>
      </c>
      <c r="K19" s="7">
        <v>1178.77</v>
      </c>
      <c r="L19" s="7">
        <v>210.89</v>
      </c>
      <c r="M19" s="7">
        <v>113.92</v>
      </c>
      <c r="N19" s="7">
        <v>4771.79</v>
      </c>
      <c r="O19">
        <v>60483.870967741932</v>
      </c>
      <c r="P19">
        <v>0.43326555134485628</v>
      </c>
      <c r="Q19">
        <v>-1</v>
      </c>
      <c r="R19">
        <v>-1</v>
      </c>
      <c r="S19">
        <v>6</v>
      </c>
      <c r="T19">
        <v>18</v>
      </c>
      <c r="V19" t="e">
        <f ca="1">IF(VALUE(INDIRECT("'Reading History'!c"&amp;#REF!+T18))&gt;#REF!,DATE(YEAR(W19-ABS(AC19)),MONTH(W19-ABS(AC19)),VLOOKUP(VALUE(S19),AMRReadDates,2)),W19)</f>
        <v>#REF!</v>
      </c>
      <c r="W19" t="e">
        <f ca="1">INT(INDIRECT("'Reading History'!B"&amp;#REF!+T18))</f>
        <v>#REF!</v>
      </c>
      <c r="X19" t="e">
        <f t="shared" ca="1" si="0"/>
        <v>#REF!</v>
      </c>
      <c r="Y19" t="e">
        <f ca="1">+INDIRECT("'Reading History'!H"&amp;$T19+#REF!-1)</f>
        <v>#REF!</v>
      </c>
      <c r="AC19">
        <f t="shared" si="1"/>
        <v>0</v>
      </c>
    </row>
    <row r="20" spans="1:29" ht="15" customHeight="1" x14ac:dyDescent="0.25">
      <c r="A20">
        <v>18</v>
      </c>
      <c r="B20" t="s">
        <v>4</v>
      </c>
      <c r="C20" s="8">
        <v>43192</v>
      </c>
      <c r="D20" t="s">
        <v>74</v>
      </c>
      <c r="E20">
        <v>6639</v>
      </c>
      <c r="F20">
        <v>30</v>
      </c>
      <c r="G20">
        <v>38000</v>
      </c>
      <c r="H20">
        <v>125.14</v>
      </c>
      <c r="I20" s="7">
        <v>235.08999999999989</v>
      </c>
      <c r="J20" s="7">
        <v>2947.92</v>
      </c>
      <c r="K20" s="7">
        <v>1323.83</v>
      </c>
      <c r="L20" s="7">
        <v>366.1</v>
      </c>
      <c r="M20" s="7">
        <v>110.72</v>
      </c>
      <c r="N20" s="7">
        <v>4983.66</v>
      </c>
      <c r="O20">
        <v>52777.777777777781</v>
      </c>
      <c r="P20">
        <v>0.42174986237636075</v>
      </c>
      <c r="Q20">
        <v>-1</v>
      </c>
      <c r="R20">
        <v>-1</v>
      </c>
      <c r="S20">
        <v>6</v>
      </c>
      <c r="T20">
        <v>19</v>
      </c>
      <c r="V20" t="e">
        <f ca="1">IF(VALUE(INDIRECT("'Reading History'!c"&amp;#REF!+T19))&gt;#REF!,DATE(YEAR(W20-ABS(AC20)),MONTH(W20-ABS(AC20)),VLOOKUP(VALUE(S20),AMRReadDates,2)),W20)</f>
        <v>#REF!</v>
      </c>
      <c r="W20" t="e">
        <f ca="1">INT(INDIRECT("'Reading History'!B"&amp;#REF!+T19))</f>
        <v>#REF!</v>
      </c>
      <c r="X20" t="e">
        <f t="shared" ca="1" si="0"/>
        <v>#REF!</v>
      </c>
      <c r="Y20" t="e">
        <f ca="1">+INDIRECT("'Reading History'!H"&amp;$T20+#REF!-1)</f>
        <v>#REF!</v>
      </c>
      <c r="AC20">
        <f t="shared" si="1"/>
        <v>0</v>
      </c>
    </row>
    <row r="21" spans="1:29" ht="15" customHeight="1" x14ac:dyDescent="0.25">
      <c r="A21">
        <v>19</v>
      </c>
      <c r="B21" t="s">
        <v>4</v>
      </c>
      <c r="C21" s="8">
        <v>43162</v>
      </c>
      <c r="D21" t="s">
        <v>74</v>
      </c>
      <c r="E21">
        <v>6449</v>
      </c>
      <c r="F21">
        <v>28</v>
      </c>
      <c r="G21">
        <v>37000</v>
      </c>
      <c r="H21">
        <v>125.14</v>
      </c>
      <c r="I21" s="7">
        <v>235.08999999999992</v>
      </c>
      <c r="J21" s="7">
        <v>3322.8</v>
      </c>
      <c r="K21" s="7">
        <v>1589.69</v>
      </c>
      <c r="L21" s="7">
        <v>154.56</v>
      </c>
      <c r="M21" s="7">
        <v>124.8</v>
      </c>
      <c r="N21" s="7">
        <v>5426.94</v>
      </c>
      <c r="O21">
        <v>55059.523809523802</v>
      </c>
      <c r="P21">
        <v>0.43998340905804545</v>
      </c>
      <c r="Q21">
        <v>-1</v>
      </c>
      <c r="R21">
        <v>-1</v>
      </c>
      <c r="S21">
        <v>6</v>
      </c>
      <c r="T21">
        <v>20</v>
      </c>
      <c r="V21" t="e">
        <f ca="1">IF(VALUE(INDIRECT("'Reading History'!c"&amp;#REF!+T20))&gt;#REF!,DATE(YEAR(W21-ABS(AC21)),MONTH(W21-ABS(AC21)),VLOOKUP(VALUE(S21),AMRReadDates,2)),W21)</f>
        <v>#REF!</v>
      </c>
      <c r="W21" t="e">
        <f ca="1">INT(INDIRECT("'Reading History'!B"&amp;#REF!+T20))</f>
        <v>#REF!</v>
      </c>
      <c r="X21" t="e">
        <f t="shared" ca="1" si="0"/>
        <v>#REF!</v>
      </c>
      <c r="Y21" t="e">
        <f ca="1">+INDIRECT("'Reading History'!H"&amp;$T21+#REF!-1)</f>
        <v>#REF!</v>
      </c>
      <c r="AC21">
        <f t="shared" si="1"/>
        <v>0</v>
      </c>
    </row>
    <row r="22" spans="1:29" ht="15" customHeight="1" x14ac:dyDescent="0.25">
      <c r="A22">
        <v>20</v>
      </c>
      <c r="B22" t="s">
        <v>4</v>
      </c>
      <c r="C22" s="8">
        <v>43134</v>
      </c>
      <c r="D22" t="s">
        <v>74</v>
      </c>
      <c r="E22">
        <v>6264</v>
      </c>
      <c r="F22">
        <v>31</v>
      </c>
      <c r="G22">
        <v>41600</v>
      </c>
      <c r="H22">
        <v>123.94</v>
      </c>
      <c r="I22" s="7">
        <v>235.09</v>
      </c>
      <c r="J22" s="7">
        <v>3840.1</v>
      </c>
      <c r="K22" s="7">
        <v>1852.52</v>
      </c>
      <c r="L22" s="7">
        <v>-264.54000000000002</v>
      </c>
      <c r="M22" s="7">
        <v>141.44</v>
      </c>
      <c r="N22" s="7">
        <v>5804.61</v>
      </c>
      <c r="O22">
        <v>55913.978494623654</v>
      </c>
      <c r="P22">
        <v>0.45113747373425572</v>
      </c>
      <c r="Q22">
        <v>-1</v>
      </c>
      <c r="R22">
        <v>-1</v>
      </c>
      <c r="S22">
        <v>6</v>
      </c>
      <c r="T22">
        <v>21</v>
      </c>
      <c r="V22" t="e">
        <f ca="1">IF(VALUE(INDIRECT("'Reading History'!c"&amp;#REF!+T21))&gt;#REF!,DATE(YEAR(W22-ABS(AC22)),MONTH(W22-ABS(AC22)),VLOOKUP(VALUE(S22),AMRReadDates,2)),W22)</f>
        <v>#REF!</v>
      </c>
      <c r="W22" t="e">
        <f ca="1">INT(INDIRECT("'Reading History'!B"&amp;#REF!+T21))</f>
        <v>#REF!</v>
      </c>
      <c r="X22" t="e">
        <f t="shared" ca="1" si="0"/>
        <v>#REF!</v>
      </c>
      <c r="Y22" t="e">
        <f ca="1">+INDIRECT("'Reading History'!H"&amp;$T22+#REF!-1)</f>
        <v>#REF!</v>
      </c>
      <c r="AC22">
        <f t="shared" si="1"/>
        <v>0</v>
      </c>
    </row>
    <row r="23" spans="1:29" ht="15" customHeight="1" x14ac:dyDescent="0.25">
      <c r="A23">
        <v>21</v>
      </c>
      <c r="B23" t="s">
        <v>4</v>
      </c>
      <c r="C23" s="8">
        <v>43103</v>
      </c>
      <c r="D23" t="s">
        <v>74</v>
      </c>
      <c r="E23">
        <v>6056</v>
      </c>
      <c r="F23">
        <v>31</v>
      </c>
      <c r="G23">
        <v>37600</v>
      </c>
      <c r="H23">
        <v>110.12</v>
      </c>
      <c r="I23" s="7">
        <v>235.09000000000003</v>
      </c>
      <c r="J23" s="7">
        <v>4399.2</v>
      </c>
      <c r="K23" s="7">
        <v>2073.48</v>
      </c>
      <c r="L23" s="7">
        <v>-129.02000000000001</v>
      </c>
      <c r="M23" s="7">
        <v>150.4</v>
      </c>
      <c r="N23" s="7">
        <v>6729.15</v>
      </c>
      <c r="O23">
        <v>50537.634408602149</v>
      </c>
      <c r="P23">
        <v>0.45893238656558438</v>
      </c>
      <c r="Q23">
        <v>-1</v>
      </c>
      <c r="R23">
        <v>-1</v>
      </c>
      <c r="S23">
        <v>6</v>
      </c>
      <c r="T23">
        <v>22</v>
      </c>
      <c r="V23" t="e">
        <f ca="1">IF(VALUE(INDIRECT("'Reading History'!c"&amp;#REF!+T22))&gt;#REF!,DATE(YEAR(W23-ABS(AC23)),MONTH(W23-ABS(AC23)),VLOOKUP(VALUE(S23),AMRReadDates,2)),W23)</f>
        <v>#REF!</v>
      </c>
      <c r="W23" t="e">
        <f ca="1">INT(INDIRECT("'Reading History'!B"&amp;#REF!+T22))</f>
        <v>#REF!</v>
      </c>
      <c r="X23" t="e">
        <f t="shared" ca="1" si="0"/>
        <v>#REF!</v>
      </c>
      <c r="Y23" t="e">
        <f ca="1">+INDIRECT("'Reading History'!H"&amp;$T23+#REF!-1)</f>
        <v>#REF!</v>
      </c>
      <c r="AC23">
        <f t="shared" si="1"/>
        <v>0</v>
      </c>
    </row>
    <row r="24" spans="1:29" ht="15" customHeight="1" x14ac:dyDescent="0.25">
      <c r="A24">
        <v>22</v>
      </c>
      <c r="B24" t="s">
        <v>4</v>
      </c>
      <c r="C24" s="8">
        <v>43072</v>
      </c>
      <c r="D24" t="s">
        <v>74</v>
      </c>
      <c r="E24">
        <v>5868</v>
      </c>
      <c r="F24">
        <v>30</v>
      </c>
      <c r="G24">
        <v>35200</v>
      </c>
      <c r="H24">
        <v>121.3</v>
      </c>
      <c r="I24" s="7">
        <v>235.09</v>
      </c>
      <c r="J24" s="7">
        <v>4548.96</v>
      </c>
      <c r="K24" s="7">
        <v>2104.86</v>
      </c>
      <c r="L24" s="7">
        <v>125.87</v>
      </c>
      <c r="M24" s="7">
        <v>155.52000000000001</v>
      </c>
      <c r="N24" s="7">
        <v>7170.3</v>
      </c>
      <c r="O24">
        <v>48888.888888888883</v>
      </c>
      <c r="P24">
        <v>0.40304112851515983</v>
      </c>
      <c r="Q24">
        <v>-1</v>
      </c>
      <c r="R24">
        <v>-1</v>
      </c>
      <c r="S24">
        <v>6</v>
      </c>
      <c r="T24">
        <v>23</v>
      </c>
      <c r="V24" t="e">
        <f ca="1">IF(VALUE(INDIRECT("'Reading History'!c"&amp;#REF!+T23))&gt;#REF!,DATE(YEAR(W24-ABS(AC24)),MONTH(W24-ABS(AC24)),VLOOKUP(VALUE(S24),AMRReadDates,2)),W24)</f>
        <v>#REF!</v>
      </c>
      <c r="W24" t="e">
        <f ca="1">INT(INDIRECT("'Reading History'!B"&amp;#REF!+T23))</f>
        <v>#REF!</v>
      </c>
      <c r="X24" t="e">
        <f t="shared" ca="1" si="0"/>
        <v>#REF!</v>
      </c>
      <c r="Y24" t="e">
        <f ca="1">+INDIRECT("'Reading History'!H"&amp;$T24+#REF!-1)</f>
        <v>#REF!</v>
      </c>
      <c r="AC24">
        <f t="shared" si="1"/>
        <v>0</v>
      </c>
    </row>
    <row r="25" spans="1:29" ht="15" customHeight="1" x14ac:dyDescent="0.25">
      <c r="A25">
        <v>23</v>
      </c>
      <c r="B25" t="s">
        <v>4</v>
      </c>
      <c r="C25" s="8">
        <v>43042</v>
      </c>
      <c r="D25" t="s">
        <v>74</v>
      </c>
      <c r="E25">
        <v>5692</v>
      </c>
      <c r="F25">
        <v>31</v>
      </c>
      <c r="G25">
        <v>37000</v>
      </c>
      <c r="H25">
        <v>130.78</v>
      </c>
      <c r="I25" s="7">
        <v>235.09000000000003</v>
      </c>
      <c r="J25" s="7">
        <v>4399.2</v>
      </c>
      <c r="K25" s="7">
        <v>2193.9699999999998</v>
      </c>
      <c r="L25" s="7">
        <v>328.48</v>
      </c>
      <c r="M25" s="7">
        <v>150.4</v>
      </c>
      <c r="N25" s="7">
        <v>7307.14</v>
      </c>
      <c r="O25">
        <v>49731.182795698922</v>
      </c>
      <c r="P25">
        <v>0.3802659641818239</v>
      </c>
      <c r="Q25">
        <v>-1</v>
      </c>
      <c r="R25">
        <v>-1</v>
      </c>
      <c r="S25">
        <v>6</v>
      </c>
      <c r="T25">
        <v>24</v>
      </c>
      <c r="V25" t="e">
        <f ca="1">IF(VALUE(INDIRECT("'Reading History'!c"&amp;#REF!+T24))&gt;#REF!,DATE(YEAR(W25-ABS(AC25)),MONTH(W25-ABS(AC25)),VLOOKUP(VALUE(S25),AMRReadDates,2)),W25)</f>
        <v>#REF!</v>
      </c>
      <c r="W25" t="e">
        <f ca="1">INT(INDIRECT("'Reading History'!B"&amp;#REF!+T24))</f>
        <v>#REF!</v>
      </c>
      <c r="X25" t="e">
        <f t="shared" ca="1" si="0"/>
        <v>#REF!</v>
      </c>
      <c r="Y25" t="e">
        <f ca="1">+INDIRECT("'Reading History'!H"&amp;$T25+#REF!-1)</f>
        <v>#REF!</v>
      </c>
      <c r="AC25">
        <f t="shared" si="1"/>
        <v>0</v>
      </c>
    </row>
    <row r="26" spans="1:29" ht="15" customHeight="1" x14ac:dyDescent="0.25">
      <c r="A26">
        <v>24</v>
      </c>
      <c r="B26" t="s">
        <v>4</v>
      </c>
      <c r="C26" s="8">
        <v>43011</v>
      </c>
      <c r="D26" t="s">
        <v>74</v>
      </c>
      <c r="E26">
        <v>5507</v>
      </c>
      <c r="F26">
        <v>30</v>
      </c>
      <c r="G26">
        <v>43400</v>
      </c>
      <c r="H26">
        <v>145.72</v>
      </c>
      <c r="I26" s="7">
        <v>235.09</v>
      </c>
      <c r="J26" s="7">
        <v>2945.42</v>
      </c>
      <c r="K26" s="7">
        <v>1944.84</v>
      </c>
      <c r="L26" s="7">
        <v>257.57</v>
      </c>
      <c r="M26" s="7">
        <v>102.4</v>
      </c>
      <c r="N26" s="7">
        <v>5485.32</v>
      </c>
      <c r="O26">
        <v>60277.777777777781</v>
      </c>
      <c r="P26">
        <v>0.41365480220819223</v>
      </c>
      <c r="Q26">
        <v>-1</v>
      </c>
      <c r="R26">
        <v>-1</v>
      </c>
      <c r="S26">
        <v>6</v>
      </c>
      <c r="T26">
        <v>25</v>
      </c>
      <c r="V26" t="e">
        <f ca="1">IF(VALUE(INDIRECT("'Reading History'!c"&amp;#REF!+T25))&gt;#REF!,DATE(YEAR(W26-ABS(AC26)),MONTH(W26-ABS(AC26)),VLOOKUP(VALUE(S26),AMRReadDates,2)),W26)</f>
        <v>#REF!</v>
      </c>
      <c r="W26" t="e">
        <f ca="1">INT(INDIRECT("'Reading History'!B"&amp;#REF!+T25))</f>
        <v>#REF!</v>
      </c>
      <c r="X26" t="e">
        <f t="shared" ca="1" si="0"/>
        <v>#REF!</v>
      </c>
      <c r="Y26" t="e">
        <f ca="1">+INDIRECT("'Reading History'!H"&amp;$T26+#REF!-1)</f>
        <v>#REF!</v>
      </c>
      <c r="AC26">
        <f t="shared" si="1"/>
        <v>0</v>
      </c>
    </row>
    <row r="27" spans="1:29" ht="15" customHeight="1" x14ac:dyDescent="0.25">
      <c r="A27">
        <v>25</v>
      </c>
      <c r="B27" t="s">
        <v>4</v>
      </c>
      <c r="C27" s="8">
        <v>42981</v>
      </c>
      <c r="D27" t="s">
        <v>74</v>
      </c>
      <c r="E27">
        <v>5290</v>
      </c>
      <c r="F27">
        <v>31</v>
      </c>
      <c r="G27">
        <v>46800</v>
      </c>
      <c r="H27">
        <v>140.47999999999999</v>
      </c>
      <c r="I27" s="7">
        <v>235.08999999999995</v>
      </c>
      <c r="J27" s="7">
        <v>3834</v>
      </c>
      <c r="K27" s="7">
        <v>1659.84</v>
      </c>
      <c r="L27" s="7">
        <v>332.06</v>
      </c>
      <c r="M27" s="7">
        <v>144</v>
      </c>
      <c r="N27" s="7">
        <v>6204.99</v>
      </c>
      <c r="O27">
        <v>62903.225806451614</v>
      </c>
      <c r="P27">
        <v>0.44777353222132416</v>
      </c>
      <c r="Q27">
        <v>-1</v>
      </c>
      <c r="R27">
        <v>-1</v>
      </c>
      <c r="S27">
        <v>6</v>
      </c>
      <c r="T27">
        <v>26</v>
      </c>
      <c r="V27" t="e">
        <f ca="1">IF(VALUE(INDIRECT("'Reading History'!c"&amp;#REF!+T26))&gt;#REF!,DATE(YEAR(W27-ABS(AC27)),MONTH(W27-ABS(AC27)),VLOOKUP(VALUE(S27),AMRReadDates,2)),W27)</f>
        <v>#REF!</v>
      </c>
      <c r="W27" t="e">
        <f ca="1">INT(INDIRECT("'Reading History'!B"&amp;#REF!+T26))</f>
        <v>#REF!</v>
      </c>
      <c r="X27" t="e">
        <f t="shared" ca="1" si="0"/>
        <v>#REF!</v>
      </c>
      <c r="Y27" t="e">
        <f ca="1">+INDIRECT("'Reading History'!H"&amp;$T27+#REF!-1)</f>
        <v>#REF!</v>
      </c>
      <c r="AC27">
        <f t="shared" si="1"/>
        <v>0</v>
      </c>
    </row>
    <row r="28" spans="1:29" ht="15" customHeight="1" x14ac:dyDescent="0.25">
      <c r="A28">
        <v>26</v>
      </c>
      <c r="B28" t="s">
        <v>4</v>
      </c>
      <c r="C28" s="8">
        <v>42950</v>
      </c>
      <c r="D28" t="s">
        <v>74</v>
      </c>
      <c r="E28">
        <v>5056</v>
      </c>
      <c r="F28">
        <v>31</v>
      </c>
      <c r="G28">
        <v>49000</v>
      </c>
      <c r="H28">
        <v>147.30000000000001</v>
      </c>
      <c r="I28" s="7">
        <v>235.09</v>
      </c>
      <c r="J28" s="7">
        <v>3237.6</v>
      </c>
      <c r="K28" s="7">
        <v>1487.91</v>
      </c>
      <c r="L28" s="7">
        <v>315.55</v>
      </c>
      <c r="M28" s="7">
        <v>121.6</v>
      </c>
      <c r="N28" s="7">
        <v>5397.75</v>
      </c>
      <c r="O28">
        <v>65860.215053763444</v>
      </c>
      <c r="P28">
        <v>0.4471161918110213</v>
      </c>
      <c r="Q28">
        <v>-1</v>
      </c>
      <c r="R28">
        <v>-1</v>
      </c>
      <c r="S28">
        <v>6</v>
      </c>
      <c r="T28">
        <v>27</v>
      </c>
      <c r="V28" t="e">
        <f ca="1">IF(VALUE(INDIRECT("'Reading History'!c"&amp;#REF!+T27))&gt;#REF!,DATE(YEAR(W28-ABS(AC28)),MONTH(W28-ABS(AC28)),VLOOKUP(VALUE(S28),AMRReadDates,2)),W28)</f>
        <v>#REF!</v>
      </c>
      <c r="W28" t="e">
        <f ca="1">INT(INDIRECT("'Reading History'!B"&amp;#REF!+T27))</f>
        <v>#REF!</v>
      </c>
      <c r="X28" t="e">
        <f t="shared" ca="1" si="0"/>
        <v>#REF!</v>
      </c>
      <c r="Y28" t="e">
        <f ca="1">+INDIRECT("'Reading History'!H"&amp;$T28+#REF!-1)</f>
        <v>#REF!</v>
      </c>
      <c r="AC28">
        <f t="shared" si="1"/>
        <v>0</v>
      </c>
    </row>
    <row r="29" spans="1:29" ht="15" customHeight="1" x14ac:dyDescent="0.25">
      <c r="A29">
        <v>27</v>
      </c>
      <c r="B29" t="s">
        <v>4</v>
      </c>
      <c r="C29" s="8">
        <v>42919</v>
      </c>
      <c r="D29" t="s">
        <v>74</v>
      </c>
      <c r="E29">
        <v>4811</v>
      </c>
      <c r="F29">
        <v>30</v>
      </c>
      <c r="G29">
        <v>45600</v>
      </c>
      <c r="H29">
        <v>155.72</v>
      </c>
      <c r="I29" s="7">
        <v>232.53642857142859</v>
      </c>
      <c r="J29" s="7">
        <v>3152.4</v>
      </c>
      <c r="K29" s="7">
        <v>1487.91</v>
      </c>
      <c r="L29" s="7">
        <v>217.15</v>
      </c>
      <c r="M29" s="7">
        <v>118.4</v>
      </c>
      <c r="N29" s="7">
        <v>5208.3999999999996</v>
      </c>
      <c r="O29">
        <v>63333.333333333336</v>
      </c>
      <c r="P29">
        <v>0.40671290350201211</v>
      </c>
      <c r="Q29">
        <v>-1</v>
      </c>
      <c r="R29">
        <v>-1</v>
      </c>
      <c r="S29">
        <v>6</v>
      </c>
      <c r="T29">
        <v>28</v>
      </c>
      <c r="V29" t="e">
        <f ca="1">IF(VALUE(INDIRECT("'Reading History'!c"&amp;#REF!+T28))&gt;#REF!,DATE(YEAR(W29-ABS(AC29)),MONTH(W29-ABS(AC29)),VLOOKUP(VALUE(S29),AMRReadDates,2)),W29)</f>
        <v>#REF!</v>
      </c>
      <c r="W29" t="e">
        <f ca="1">INT(INDIRECT("'Reading History'!B"&amp;#REF!+T28))</f>
        <v>#REF!</v>
      </c>
      <c r="X29" t="e">
        <f t="shared" ca="1" si="0"/>
        <v>#REF!</v>
      </c>
      <c r="Y29" t="e">
        <f ca="1">+INDIRECT("'Reading History'!H"&amp;$T29+#REF!-1)</f>
        <v>#REF!</v>
      </c>
      <c r="AC29">
        <f t="shared" si="1"/>
        <v>0</v>
      </c>
    </row>
    <row r="30" spans="1:29" ht="15" customHeight="1" x14ac:dyDescent="0.25">
      <c r="A30">
        <v>28</v>
      </c>
      <c r="B30" t="s">
        <v>4</v>
      </c>
      <c r="C30" s="8">
        <v>42889</v>
      </c>
      <c r="D30" t="s">
        <v>74</v>
      </c>
      <c r="E30">
        <v>4583</v>
      </c>
      <c r="F30">
        <v>31</v>
      </c>
      <c r="G30">
        <v>30800</v>
      </c>
      <c r="H30">
        <v>154.44</v>
      </c>
      <c r="I30" s="7">
        <v>231.83999999999989</v>
      </c>
      <c r="J30" s="7">
        <v>3544.32</v>
      </c>
      <c r="K30" s="7">
        <v>1473.65</v>
      </c>
      <c r="L30" s="7">
        <v>-12.6</v>
      </c>
      <c r="M30" s="7">
        <v>133.12</v>
      </c>
      <c r="N30" s="7">
        <v>5370.33</v>
      </c>
      <c r="O30">
        <v>41397.849462365593</v>
      </c>
      <c r="P30">
        <v>0.26805134332016051</v>
      </c>
      <c r="Q30">
        <v>-1</v>
      </c>
      <c r="R30">
        <v>-1</v>
      </c>
      <c r="S30">
        <v>6</v>
      </c>
      <c r="T30">
        <v>29</v>
      </c>
      <c r="V30" t="e">
        <f ca="1">IF(VALUE(INDIRECT("'Reading History'!c"&amp;#REF!+T29))&gt;#REF!,DATE(YEAR(W30-ABS(AC30)),MONTH(W30-ABS(AC30)),VLOOKUP(VALUE(S30),AMRReadDates,2)),W30)</f>
        <v>#REF!</v>
      </c>
      <c r="W30" t="e">
        <f ca="1">INT(INDIRECT("'Reading History'!B"&amp;#REF!+T29))</f>
        <v>#REF!</v>
      </c>
      <c r="X30" t="e">
        <f t="shared" ca="1" si="0"/>
        <v>#REF!</v>
      </c>
      <c r="Y30" t="e">
        <f ca="1">+INDIRECT("'Reading History'!H"&amp;$T30+#REF!-1)</f>
        <v>#REF!</v>
      </c>
      <c r="AC30">
        <f t="shared" si="1"/>
        <v>0</v>
      </c>
    </row>
    <row r="31" spans="1:29" ht="15" customHeight="1" x14ac:dyDescent="0.25">
      <c r="A31">
        <v>29</v>
      </c>
      <c r="B31" t="s">
        <v>4</v>
      </c>
      <c r="C31" s="8">
        <v>42858</v>
      </c>
      <c r="D31" t="s">
        <v>74</v>
      </c>
      <c r="E31">
        <v>4429</v>
      </c>
      <c r="F31">
        <v>30</v>
      </c>
      <c r="G31">
        <v>50600</v>
      </c>
      <c r="H31">
        <v>138</v>
      </c>
      <c r="I31" s="7">
        <v>231.83999999999992</v>
      </c>
      <c r="J31" s="7">
        <v>3203.52</v>
      </c>
      <c r="K31" s="7">
        <v>1309.33</v>
      </c>
      <c r="L31" s="7">
        <v>592.42999999999995</v>
      </c>
      <c r="M31" s="7">
        <v>120.32</v>
      </c>
      <c r="N31" s="7">
        <v>5457.44</v>
      </c>
      <c r="O31">
        <v>70277.777777777781</v>
      </c>
      <c r="P31">
        <v>0.5092592592592593</v>
      </c>
      <c r="Q31">
        <v>-1</v>
      </c>
      <c r="R31">
        <v>-1</v>
      </c>
      <c r="S31">
        <v>6</v>
      </c>
      <c r="T31">
        <v>30</v>
      </c>
      <c r="V31" t="e">
        <f ca="1">IF(VALUE(INDIRECT("'Reading History'!c"&amp;#REF!+T30))&gt;#REF!,DATE(YEAR(W31-ABS(AC31)),MONTH(W31-ABS(AC31)),VLOOKUP(VALUE(S31),AMRReadDates,2)),W31)</f>
        <v>#REF!</v>
      </c>
      <c r="W31" t="e">
        <f ca="1">INT(INDIRECT("'Reading History'!B"&amp;#REF!+T30))</f>
        <v>#REF!</v>
      </c>
      <c r="X31" t="e">
        <f t="shared" ca="1" si="0"/>
        <v>#REF!</v>
      </c>
      <c r="Y31" t="e">
        <f ca="1">+INDIRECT("'Reading History'!H"&amp;$T31+#REF!-1)</f>
        <v>#REF!</v>
      </c>
      <c r="AC31">
        <f t="shared" si="1"/>
        <v>0</v>
      </c>
    </row>
    <row r="32" spans="1:29" ht="15" customHeight="1" x14ac:dyDescent="0.25">
      <c r="A32">
        <v>30</v>
      </c>
      <c r="B32" t="s">
        <v>4</v>
      </c>
      <c r="C32" s="8">
        <v>42828</v>
      </c>
      <c r="D32" t="s">
        <v>74</v>
      </c>
      <c r="E32">
        <v>4176</v>
      </c>
      <c r="F32">
        <v>31</v>
      </c>
      <c r="G32">
        <v>39800</v>
      </c>
      <c r="H32">
        <v>118.9</v>
      </c>
      <c r="I32" s="7">
        <v>231.83999999999989</v>
      </c>
      <c r="J32" s="7">
        <v>2999.04</v>
      </c>
      <c r="K32" s="7">
        <v>1442.26</v>
      </c>
      <c r="L32" s="7">
        <v>298.57</v>
      </c>
      <c r="M32" s="7">
        <v>112.64</v>
      </c>
      <c r="N32" s="7">
        <v>5084.3500000000004</v>
      </c>
      <c r="O32">
        <v>53494.62365591398</v>
      </c>
      <c r="P32">
        <v>0.4499127304954918</v>
      </c>
      <c r="Q32">
        <v>-1</v>
      </c>
      <c r="R32">
        <v>-1</v>
      </c>
      <c r="S32">
        <v>6</v>
      </c>
      <c r="T32">
        <v>31</v>
      </c>
      <c r="V32" t="e">
        <f ca="1">IF(VALUE(INDIRECT("'Reading History'!c"&amp;#REF!+T31))&gt;#REF!,DATE(YEAR(W32-ABS(AC32)),MONTH(W32-ABS(AC32)),VLOOKUP(VALUE(S32),AMRReadDates,2)),W32)</f>
        <v>#REF!</v>
      </c>
      <c r="W32" t="e">
        <f ca="1">INT(INDIRECT("'Reading History'!B"&amp;#REF!+T31))</f>
        <v>#REF!</v>
      </c>
      <c r="X32" t="e">
        <f t="shared" ca="1" si="0"/>
        <v>#REF!</v>
      </c>
      <c r="Y32" t="e">
        <f ca="1">+INDIRECT("'Reading History'!H"&amp;$T32+#REF!-1)</f>
        <v>#REF!</v>
      </c>
      <c r="AC32">
        <f t="shared" si="1"/>
        <v>0</v>
      </c>
    </row>
    <row r="33" spans="1:29" ht="15" customHeight="1" x14ac:dyDescent="0.25">
      <c r="A33">
        <v>31</v>
      </c>
      <c r="B33" t="s">
        <v>4</v>
      </c>
      <c r="C33" s="8">
        <v>42797</v>
      </c>
      <c r="D33" t="s">
        <v>74</v>
      </c>
      <c r="E33">
        <v>3977</v>
      </c>
      <c r="F33">
        <v>28</v>
      </c>
      <c r="G33">
        <v>75400</v>
      </c>
      <c r="H33">
        <v>122.8</v>
      </c>
      <c r="I33" s="7">
        <v>231.84000000000003</v>
      </c>
      <c r="J33" s="7">
        <v>3152.4</v>
      </c>
      <c r="K33" s="7">
        <v>1554.97</v>
      </c>
      <c r="L33" s="7">
        <v>294.93</v>
      </c>
      <c r="M33" s="7">
        <v>118.4</v>
      </c>
      <c r="N33" s="7">
        <v>5352.54</v>
      </c>
      <c r="O33">
        <v>112202.38095238095</v>
      </c>
      <c r="P33">
        <v>0.91370017062199471</v>
      </c>
      <c r="Q33">
        <v>-1</v>
      </c>
      <c r="R33">
        <v>-1</v>
      </c>
      <c r="S33">
        <v>6</v>
      </c>
      <c r="T33">
        <v>32</v>
      </c>
      <c r="V33" t="e">
        <f ca="1">IF(VALUE(INDIRECT("'Reading History'!c"&amp;#REF!+T32))&gt;#REF!,DATE(YEAR(W33-ABS(AC33)),MONTH(W33-ABS(AC33)),VLOOKUP(VALUE(S33),AMRReadDates,2)),W33)</f>
        <v>#REF!</v>
      </c>
      <c r="W33" t="e">
        <f ca="1">INT(INDIRECT("'Reading History'!B"&amp;#REF!+T32))</f>
        <v>#REF!</v>
      </c>
      <c r="X33" t="e">
        <f t="shared" ca="1" si="0"/>
        <v>#REF!</v>
      </c>
      <c r="Y33" t="e">
        <f ca="1">+INDIRECT("'Reading History'!H"&amp;$T33+#REF!-1)</f>
        <v>#REF!</v>
      </c>
      <c r="AC33">
        <f t="shared" si="1"/>
        <v>0</v>
      </c>
    </row>
    <row r="34" spans="1:29" ht="15" customHeight="1" x14ac:dyDescent="0.25">
      <c r="A34">
        <v>32</v>
      </c>
      <c r="B34" t="s">
        <v>4</v>
      </c>
      <c r="C34" s="8">
        <v>42769</v>
      </c>
      <c r="D34" t="s">
        <v>74</v>
      </c>
      <c r="E34">
        <v>3600</v>
      </c>
      <c r="F34">
        <v>31</v>
      </c>
      <c r="G34">
        <v>0</v>
      </c>
      <c r="H34">
        <v>106.18</v>
      </c>
      <c r="I34" s="7">
        <v>231.84000000000003</v>
      </c>
      <c r="J34" s="7">
        <v>3760.54</v>
      </c>
      <c r="K34" s="7">
        <v>0</v>
      </c>
      <c r="L34" s="7">
        <v>-164.01</v>
      </c>
      <c r="M34" s="7">
        <v>138.88</v>
      </c>
      <c r="N34" s="7">
        <v>5753.12</v>
      </c>
      <c r="O34">
        <v>0</v>
      </c>
      <c r="P34">
        <v>0</v>
      </c>
      <c r="Q34">
        <v>-1</v>
      </c>
      <c r="R34">
        <v>-1</v>
      </c>
      <c r="S34">
        <v>6</v>
      </c>
      <c r="T34">
        <v>33</v>
      </c>
      <c r="V34" t="e">
        <f ca="1">IF(VALUE(INDIRECT("'Reading History'!c"&amp;#REF!+T33))&gt;#REF!,DATE(YEAR(W34-ABS(AC34)),MONTH(W34-ABS(AC34)),VLOOKUP(VALUE(S34),AMRReadDates,2)),W34)</f>
        <v>#REF!</v>
      </c>
      <c r="W34" t="e">
        <f ca="1">INT(INDIRECT("'Reading History'!B"&amp;#REF!+T33))</f>
        <v>#REF!</v>
      </c>
      <c r="X34" t="e">
        <f t="shared" ref="X34:X65" ca="1" si="4">+W34-V34</f>
        <v>#REF!</v>
      </c>
      <c r="Y34" t="e">
        <f ca="1">+INDIRECT("'Reading History'!H"&amp;$T34+#REF!-1)</f>
        <v>#REF!</v>
      </c>
      <c r="AC34">
        <f t="shared" ref="AC34:AC65" si="5">IF(VALUE(S34)&lt;6,6,IF(AND(VALUE(S34)&gt;16,VALUE(S34)&lt;&gt;81),-6,0))</f>
        <v>0</v>
      </c>
    </row>
    <row r="35" spans="1:29" ht="15" customHeight="1" x14ac:dyDescent="0.25">
      <c r="A35">
        <v>33</v>
      </c>
      <c r="B35" t="s">
        <v>4</v>
      </c>
      <c r="C35" s="8">
        <v>42738</v>
      </c>
      <c r="D35" t="s">
        <v>74</v>
      </c>
      <c r="E35">
        <v>3600</v>
      </c>
      <c r="F35">
        <v>31</v>
      </c>
      <c r="G35">
        <v>39600</v>
      </c>
      <c r="H35">
        <v>106.18</v>
      </c>
      <c r="I35" s="7">
        <v>231.84000000000015</v>
      </c>
      <c r="J35" s="7">
        <v>4380.4799999999996</v>
      </c>
      <c r="K35" s="7">
        <v>1968.12</v>
      </c>
      <c r="L35" s="7">
        <v>-194.22</v>
      </c>
      <c r="M35" s="7">
        <v>149.76</v>
      </c>
      <c r="N35" s="7">
        <v>6535.98</v>
      </c>
      <c r="O35">
        <v>53225.806451612902</v>
      </c>
      <c r="P35">
        <v>0.50127902101726218</v>
      </c>
      <c r="Q35">
        <v>-1</v>
      </c>
      <c r="R35">
        <v>-1</v>
      </c>
      <c r="S35">
        <v>6</v>
      </c>
      <c r="T35">
        <v>34</v>
      </c>
      <c r="V35" t="e">
        <f ca="1">IF(VALUE(INDIRECT("'Reading History'!c"&amp;#REF!+T34))&gt;#REF!,DATE(YEAR(W35-ABS(AC35)),MONTH(W35-ABS(AC35)),VLOOKUP(VALUE(S35),AMRReadDates,2)),W35)</f>
        <v>#REF!</v>
      </c>
      <c r="W35" t="e">
        <f ca="1">INT(INDIRECT("'Reading History'!B"&amp;#REF!+T34))</f>
        <v>#REF!</v>
      </c>
      <c r="X35" t="e">
        <f t="shared" ca="1" si="4"/>
        <v>#REF!</v>
      </c>
      <c r="Y35" t="e">
        <f ca="1">+INDIRECT("'Reading History'!H"&amp;$T35+#REF!-1)</f>
        <v>#REF!</v>
      </c>
      <c r="AC35">
        <f t="shared" si="5"/>
        <v>0</v>
      </c>
    </row>
    <row r="36" spans="1:29" ht="15" customHeight="1" x14ac:dyDescent="0.25">
      <c r="A36">
        <v>34</v>
      </c>
      <c r="B36" t="s">
        <v>4</v>
      </c>
      <c r="C36" s="8">
        <v>42707</v>
      </c>
      <c r="D36" t="s">
        <v>74</v>
      </c>
      <c r="E36">
        <v>3402</v>
      </c>
      <c r="F36">
        <v>30</v>
      </c>
      <c r="G36">
        <v>38400</v>
      </c>
      <c r="H36">
        <v>138.56</v>
      </c>
      <c r="I36" s="7">
        <v>231.83999999999992</v>
      </c>
      <c r="J36" s="7">
        <v>4586.3999999999996</v>
      </c>
      <c r="K36" s="7">
        <v>2063.67</v>
      </c>
      <c r="L36" s="7">
        <v>160.66999999999999</v>
      </c>
      <c r="M36" s="7">
        <v>156.80000000000001</v>
      </c>
      <c r="N36" s="7">
        <v>7199.38</v>
      </c>
      <c r="O36">
        <v>53333.333333333336</v>
      </c>
      <c r="P36">
        <v>0.38491147036181672</v>
      </c>
      <c r="Q36">
        <v>-1</v>
      </c>
      <c r="R36">
        <v>-1</v>
      </c>
      <c r="S36">
        <v>6</v>
      </c>
      <c r="T36">
        <v>35</v>
      </c>
      <c r="V36" t="e">
        <f ca="1">IF(VALUE(INDIRECT("'Reading History'!c"&amp;#REF!+T35))&gt;#REF!,DATE(YEAR(W36-ABS(AC36)),MONTH(W36-ABS(AC36)),VLOOKUP(VALUE(S36),AMRReadDates,2)),W36)</f>
        <v>#REF!</v>
      </c>
      <c r="W36" t="e">
        <f ca="1">INT(INDIRECT("'Reading History'!B"&amp;#REF!+T35))</f>
        <v>#REF!</v>
      </c>
      <c r="X36" t="e">
        <f t="shared" ca="1" si="4"/>
        <v>#REF!</v>
      </c>
      <c r="Y36" t="e">
        <f ca="1">+INDIRECT("'Reading History'!H"&amp;$T36+#REF!-1)</f>
        <v>#REF!</v>
      </c>
      <c r="AC36">
        <f t="shared" si="5"/>
        <v>0</v>
      </c>
    </row>
    <row r="37" spans="1:29" ht="15" customHeight="1" x14ac:dyDescent="0.25">
      <c r="A37">
        <v>35</v>
      </c>
      <c r="B37" t="s">
        <v>4</v>
      </c>
      <c r="C37" s="8">
        <v>42677</v>
      </c>
      <c r="D37" t="s">
        <v>74</v>
      </c>
      <c r="E37">
        <v>3210</v>
      </c>
      <c r="F37">
        <v>31</v>
      </c>
      <c r="G37">
        <v>33000</v>
      </c>
      <c r="H37">
        <v>151</v>
      </c>
      <c r="I37" s="7">
        <v>231.84000000000003</v>
      </c>
      <c r="J37" s="7">
        <v>4268.16</v>
      </c>
      <c r="K37" s="7">
        <v>2181.64</v>
      </c>
      <c r="L37" s="7">
        <v>239.13</v>
      </c>
      <c r="M37" s="7">
        <v>145.91999999999999</v>
      </c>
      <c r="N37" s="7">
        <v>7066.69</v>
      </c>
      <c r="O37">
        <v>44354.838709677417</v>
      </c>
      <c r="P37">
        <v>0.29374065370647295</v>
      </c>
      <c r="Q37">
        <v>-1</v>
      </c>
      <c r="R37">
        <v>-1</v>
      </c>
      <c r="S37">
        <v>6</v>
      </c>
      <c r="T37">
        <v>36</v>
      </c>
      <c r="V37" t="e">
        <f ca="1">IF(VALUE(INDIRECT("'Reading History'!c"&amp;#REF!+T36))&gt;#REF!,DATE(YEAR(W37-ABS(AC37)),MONTH(W37-ABS(AC37)),VLOOKUP(VALUE(S37),AMRReadDates,2)),W37)</f>
        <v>#REF!</v>
      </c>
      <c r="W37" t="e">
        <f ca="1">INT(INDIRECT("'Reading History'!B"&amp;#REF!+T36))</f>
        <v>#REF!</v>
      </c>
      <c r="X37" t="e">
        <f t="shared" ca="1" si="4"/>
        <v>#REF!</v>
      </c>
      <c r="Y37" t="e">
        <f ca="1">+INDIRECT("'Reading History'!H"&amp;$T37+#REF!-1)</f>
        <v>#REF!</v>
      </c>
      <c r="AC37">
        <f t="shared" si="5"/>
        <v>0</v>
      </c>
    </row>
    <row r="38" spans="1:29" ht="15" customHeight="1" x14ac:dyDescent="0.25">
      <c r="A38">
        <v>36</v>
      </c>
      <c r="B38" t="s">
        <v>4</v>
      </c>
      <c r="C38" s="8">
        <v>42646</v>
      </c>
      <c r="D38" t="s">
        <v>74</v>
      </c>
      <c r="E38">
        <v>3045</v>
      </c>
      <c r="F38">
        <v>30</v>
      </c>
      <c r="G38">
        <v>53200</v>
      </c>
      <c r="H38">
        <v>120.4</v>
      </c>
      <c r="I38" s="7">
        <v>231.84</v>
      </c>
      <c r="J38" s="7">
        <v>2801.57</v>
      </c>
      <c r="K38" s="7">
        <v>2060.8000000000002</v>
      </c>
      <c r="L38" s="7">
        <v>248.37</v>
      </c>
      <c r="M38" s="7">
        <v>98.56</v>
      </c>
      <c r="N38" s="7">
        <v>5441.14</v>
      </c>
      <c r="O38">
        <v>73888.888888888891</v>
      </c>
      <c r="P38">
        <v>0.6136950904392765</v>
      </c>
      <c r="Q38">
        <v>-1</v>
      </c>
      <c r="R38">
        <v>-1</v>
      </c>
      <c r="S38">
        <v>6</v>
      </c>
      <c r="T38">
        <v>37</v>
      </c>
      <c r="V38" t="e">
        <f ca="1">IF(VALUE(INDIRECT("'Reading History'!c"&amp;#REF!+T37))&gt;#REF!,DATE(YEAR(W38-ABS(AC38)),MONTH(W38-ABS(AC38)),VLOOKUP(VALUE(S38),AMRReadDates,2)),W38)</f>
        <v>#REF!</v>
      </c>
      <c r="W38" t="e">
        <f ca="1">INT(INDIRECT("'Reading History'!B"&amp;#REF!+T37))</f>
        <v>#REF!</v>
      </c>
      <c r="X38" t="e">
        <f t="shared" ca="1" si="4"/>
        <v>#REF!</v>
      </c>
      <c r="Y38" t="e">
        <f ca="1">+INDIRECT("'Reading History'!H"&amp;$T38+#REF!-1)</f>
        <v>#REF!</v>
      </c>
      <c r="AC38">
        <f t="shared" si="5"/>
        <v>0</v>
      </c>
    </row>
    <row r="39" spans="1:29" ht="15" customHeight="1" x14ac:dyDescent="0.25">
      <c r="A39">
        <v>37</v>
      </c>
      <c r="B39" t="s">
        <v>4</v>
      </c>
      <c r="C39" s="8">
        <v>42616</v>
      </c>
      <c r="D39" t="s">
        <v>74</v>
      </c>
      <c r="E39">
        <v>2779</v>
      </c>
      <c r="F39">
        <v>31</v>
      </c>
      <c r="G39">
        <v>50200</v>
      </c>
      <c r="H39">
        <v>157.18</v>
      </c>
      <c r="I39" s="7">
        <v>231.84</v>
      </c>
      <c r="J39" s="7">
        <v>4311.12</v>
      </c>
      <c r="K39" s="7">
        <v>1640.82</v>
      </c>
      <c r="L39" s="7">
        <v>591.05999999999995</v>
      </c>
      <c r="M39" s="7">
        <v>161.91999999999999</v>
      </c>
      <c r="N39" s="7">
        <v>6936.76</v>
      </c>
      <c r="O39">
        <v>67473.118279569884</v>
      </c>
      <c r="P39">
        <v>0.42927292454237115</v>
      </c>
      <c r="Q39">
        <v>-1</v>
      </c>
      <c r="R39">
        <v>-1</v>
      </c>
      <c r="S39">
        <v>6</v>
      </c>
      <c r="T39">
        <v>38</v>
      </c>
      <c r="V39" t="e">
        <f ca="1">IF(VALUE(INDIRECT("'Reading History'!c"&amp;#REF!+T38))&gt;#REF!,DATE(YEAR(W39-ABS(AC39)),MONTH(W39-ABS(AC39)),VLOOKUP(VALUE(S39),AMRReadDates,2)),W39)</f>
        <v>#REF!</v>
      </c>
      <c r="W39" t="e">
        <f ca="1">INT(INDIRECT("'Reading History'!B"&amp;#REF!+T38))</f>
        <v>#REF!</v>
      </c>
      <c r="X39" t="e">
        <f t="shared" ca="1" si="4"/>
        <v>#REF!</v>
      </c>
      <c r="Y39" t="e">
        <f ca="1">+INDIRECT("'Reading History'!H"&amp;$T39+#REF!-1)</f>
        <v>#REF!</v>
      </c>
      <c r="AC39">
        <f t="shared" si="5"/>
        <v>0</v>
      </c>
    </row>
    <row r="40" spans="1:29" ht="15" customHeight="1" x14ac:dyDescent="0.25">
      <c r="A40">
        <v>38</v>
      </c>
      <c r="B40" t="s">
        <v>4</v>
      </c>
      <c r="C40" s="8">
        <v>42585</v>
      </c>
      <c r="D40" t="s">
        <v>74</v>
      </c>
      <c r="E40">
        <v>2528</v>
      </c>
      <c r="F40">
        <v>31</v>
      </c>
      <c r="G40">
        <v>102400</v>
      </c>
      <c r="H40">
        <v>157.18</v>
      </c>
      <c r="I40" s="7">
        <v>231.83999999999997</v>
      </c>
      <c r="J40" s="7">
        <v>3390.96</v>
      </c>
      <c r="K40" s="7">
        <v>1413.72</v>
      </c>
      <c r="L40" s="7">
        <v>394.26</v>
      </c>
      <c r="M40" s="7">
        <v>127.36</v>
      </c>
      <c r="N40" s="7">
        <v>5558.14</v>
      </c>
      <c r="O40">
        <v>137634.40860215054</v>
      </c>
      <c r="P40">
        <v>0.87564835603862157</v>
      </c>
      <c r="Q40">
        <v>-1</v>
      </c>
      <c r="R40">
        <v>-1</v>
      </c>
      <c r="S40">
        <v>6</v>
      </c>
      <c r="T40">
        <v>39</v>
      </c>
      <c r="V40" t="e">
        <f ca="1">IF(VALUE(INDIRECT("'Reading History'!c"&amp;#REF!+T39))&gt;#REF!,DATE(YEAR(W40-ABS(AC40)),MONTH(W40-ABS(AC40)),VLOOKUP(VALUE(S40),AMRReadDates,2)),W40)</f>
        <v>#REF!</v>
      </c>
      <c r="W40" t="e">
        <f ca="1">INT(INDIRECT("'Reading History'!B"&amp;#REF!+T39))</f>
        <v>#REF!</v>
      </c>
      <c r="X40" t="e">
        <f t="shared" ca="1" si="4"/>
        <v>#REF!</v>
      </c>
      <c r="Y40" t="e">
        <f ca="1">+INDIRECT("'Reading History'!H"&amp;$T40+#REF!-1)</f>
        <v>#REF!</v>
      </c>
      <c r="AC40">
        <f t="shared" si="5"/>
        <v>0</v>
      </c>
    </row>
    <row r="41" spans="1:29" ht="15" customHeight="1" x14ac:dyDescent="0.25">
      <c r="A41">
        <v>39</v>
      </c>
      <c r="B41" t="s">
        <v>4</v>
      </c>
      <c r="C41" s="8">
        <v>42554</v>
      </c>
      <c r="D41" t="s">
        <v>74</v>
      </c>
      <c r="E41">
        <v>2016</v>
      </c>
      <c r="F41">
        <v>30</v>
      </c>
      <c r="G41">
        <v>41000</v>
      </c>
      <c r="H41">
        <v>139.02000000000001</v>
      </c>
      <c r="I41" s="7">
        <v>230.64548387096775</v>
      </c>
      <c r="J41" s="7">
        <v>6424.08</v>
      </c>
      <c r="K41" s="7">
        <v>1460.09</v>
      </c>
      <c r="L41" s="7">
        <v>388.08</v>
      </c>
      <c r="M41" s="7">
        <v>241.28</v>
      </c>
      <c r="N41" s="7">
        <v>8744.18</v>
      </c>
      <c r="O41">
        <v>56944.444444444453</v>
      </c>
      <c r="P41">
        <v>0.40961332502117997</v>
      </c>
      <c r="Q41">
        <v>-1</v>
      </c>
      <c r="R41">
        <v>-1</v>
      </c>
      <c r="S41">
        <v>6</v>
      </c>
      <c r="T41">
        <v>40</v>
      </c>
      <c r="V41" t="e">
        <f ca="1">IF(VALUE(INDIRECT("'Reading History'!c"&amp;#REF!+T40))&gt;#REF!,DATE(YEAR(W41-ABS(AC41)),MONTH(W41-ABS(AC41)),VLOOKUP(VALUE(S41),AMRReadDates,2)),W41)</f>
        <v>#REF!</v>
      </c>
      <c r="W41" t="e">
        <f ca="1">INT(INDIRECT("'Reading History'!B"&amp;#REF!+T40))</f>
        <v>#REF!</v>
      </c>
      <c r="X41" t="e">
        <f t="shared" ca="1" si="4"/>
        <v>#REF!</v>
      </c>
      <c r="Y41" t="e">
        <f ca="1">+INDIRECT("'Reading History'!H"&amp;$T41+#REF!-1)</f>
        <v>#REF!</v>
      </c>
      <c r="AC41">
        <f t="shared" si="5"/>
        <v>0</v>
      </c>
    </row>
    <row r="42" spans="1:29" ht="15" customHeight="1" x14ac:dyDescent="0.25">
      <c r="A42">
        <v>40</v>
      </c>
      <c r="B42" t="s">
        <v>4</v>
      </c>
      <c r="C42" s="8">
        <v>42524</v>
      </c>
      <c r="D42" t="s">
        <v>74</v>
      </c>
      <c r="E42">
        <v>1811</v>
      </c>
      <c r="F42">
        <v>31</v>
      </c>
      <c r="G42">
        <v>38800</v>
      </c>
      <c r="H42">
        <v>140.46</v>
      </c>
      <c r="I42" s="7">
        <v>230.23000000000008</v>
      </c>
      <c r="J42" s="7">
        <v>0</v>
      </c>
      <c r="K42" s="7">
        <v>0</v>
      </c>
      <c r="L42" s="7">
        <v>0</v>
      </c>
      <c r="M42" s="7">
        <v>0</v>
      </c>
      <c r="N42" s="7">
        <v>230.23</v>
      </c>
      <c r="O42">
        <v>52150.537634408603</v>
      </c>
      <c r="P42">
        <v>0.37128390740715222</v>
      </c>
      <c r="Q42">
        <v>-1</v>
      </c>
      <c r="R42">
        <v>-1</v>
      </c>
      <c r="S42">
        <v>6</v>
      </c>
      <c r="T42">
        <v>41</v>
      </c>
      <c r="V42" t="e">
        <f ca="1">IF(VALUE(INDIRECT("'Reading History'!c"&amp;#REF!+T41))&gt;#REF!,DATE(YEAR(W42-ABS(AC42)),MONTH(W42-ABS(AC42)),VLOOKUP(VALUE(S42),AMRReadDates,2)),W42)</f>
        <v>#REF!</v>
      </c>
      <c r="W42" t="e">
        <f ca="1">INT(INDIRECT("'Reading History'!B"&amp;#REF!+T41))</f>
        <v>#REF!</v>
      </c>
      <c r="X42" t="e">
        <f t="shared" ca="1" si="4"/>
        <v>#REF!</v>
      </c>
      <c r="Y42" t="e">
        <f ca="1">+INDIRECT("'Reading History'!H"&amp;$T42+#REF!-1)</f>
        <v>#REF!</v>
      </c>
      <c r="AC42">
        <f t="shared" si="5"/>
        <v>0</v>
      </c>
    </row>
    <row r="43" spans="1:29" ht="15" customHeight="1" x14ac:dyDescent="0.25">
      <c r="A43">
        <v>41</v>
      </c>
      <c r="B43" t="s">
        <v>4</v>
      </c>
      <c r="C43" s="8">
        <v>42493</v>
      </c>
      <c r="D43" t="s">
        <v>74</v>
      </c>
      <c r="E43">
        <v>1617</v>
      </c>
      <c r="F43">
        <v>30</v>
      </c>
      <c r="G43">
        <v>38600</v>
      </c>
      <c r="H43">
        <v>126.22</v>
      </c>
      <c r="I43" s="7">
        <v>230.22999999999968</v>
      </c>
      <c r="J43" s="7">
        <v>3373.92</v>
      </c>
      <c r="K43" s="7">
        <v>1262.48</v>
      </c>
      <c r="L43" s="7">
        <v>517.69000000000005</v>
      </c>
      <c r="M43" s="7">
        <v>126.72</v>
      </c>
      <c r="N43" s="7">
        <v>5511.04</v>
      </c>
      <c r="O43">
        <v>53611.111111111117</v>
      </c>
      <c r="P43">
        <v>0.4247433933696016</v>
      </c>
      <c r="Q43">
        <v>-1</v>
      </c>
      <c r="R43">
        <v>-1</v>
      </c>
      <c r="S43">
        <v>6</v>
      </c>
      <c r="T43">
        <v>42</v>
      </c>
      <c r="V43" t="e">
        <f ca="1">IF(VALUE(INDIRECT("'Reading History'!c"&amp;#REF!+T42))&gt;#REF!,DATE(YEAR(W43-ABS(AC43)),MONTH(W43-ABS(AC43)),VLOOKUP(VALUE(S43),AMRReadDates,2)),W43)</f>
        <v>#REF!</v>
      </c>
      <c r="W43" t="e">
        <f ca="1">INT(INDIRECT("'Reading History'!B"&amp;#REF!+T42))</f>
        <v>#REF!</v>
      </c>
      <c r="X43" t="e">
        <f t="shared" ca="1" si="4"/>
        <v>#REF!</v>
      </c>
      <c r="Y43" t="e">
        <f ca="1">+INDIRECT("'Reading History'!H"&amp;$T43+#REF!-1)</f>
        <v>#REF!</v>
      </c>
      <c r="AC43">
        <f t="shared" si="5"/>
        <v>0</v>
      </c>
    </row>
    <row r="44" spans="1:29" ht="15" customHeight="1" x14ac:dyDescent="0.25">
      <c r="A44">
        <v>42</v>
      </c>
      <c r="B44" t="s">
        <v>4</v>
      </c>
      <c r="C44" s="8">
        <v>42463</v>
      </c>
      <c r="D44" t="s">
        <v>74</v>
      </c>
      <c r="E44">
        <v>1424</v>
      </c>
      <c r="F44">
        <v>31</v>
      </c>
      <c r="G44">
        <v>36600</v>
      </c>
      <c r="H44">
        <v>108.08</v>
      </c>
      <c r="I44" s="7">
        <v>230.23000000000002</v>
      </c>
      <c r="J44" s="7">
        <v>3271.68</v>
      </c>
      <c r="K44" s="7">
        <v>1647.48</v>
      </c>
      <c r="L44" s="7">
        <v>370.41</v>
      </c>
      <c r="M44" s="7">
        <v>122.88</v>
      </c>
      <c r="N44" s="7">
        <v>5642.68</v>
      </c>
      <c r="O44">
        <v>49193.548387096773</v>
      </c>
      <c r="P44">
        <v>0.45515866383324177</v>
      </c>
      <c r="Q44">
        <v>-1</v>
      </c>
      <c r="R44">
        <v>-1</v>
      </c>
      <c r="S44">
        <v>6</v>
      </c>
      <c r="T44">
        <v>43</v>
      </c>
      <c r="V44" t="e">
        <f ca="1">IF(VALUE(INDIRECT("'Reading History'!c"&amp;#REF!+T43))&gt;#REF!,DATE(YEAR(W44-ABS(AC44)),MONTH(W44-ABS(AC44)),VLOOKUP(VALUE(S44),AMRReadDates,2)),W44)</f>
        <v>#REF!</v>
      </c>
      <c r="W44" t="e">
        <f ca="1">INT(INDIRECT("'Reading History'!B"&amp;#REF!+T43))</f>
        <v>#REF!</v>
      </c>
      <c r="X44" t="e">
        <f t="shared" ca="1" si="4"/>
        <v>#REF!</v>
      </c>
      <c r="Y44" t="e">
        <f ca="1">+INDIRECT("'Reading History'!H"&amp;$T44+#REF!-1)</f>
        <v>#REF!</v>
      </c>
      <c r="AC44">
        <f t="shared" si="5"/>
        <v>0</v>
      </c>
    </row>
    <row r="45" spans="1:29" ht="15" customHeight="1" x14ac:dyDescent="0.25">
      <c r="A45">
        <v>43</v>
      </c>
      <c r="B45" t="s">
        <v>4</v>
      </c>
      <c r="C45" s="8">
        <v>42432</v>
      </c>
      <c r="D45" t="s">
        <v>74</v>
      </c>
      <c r="E45">
        <v>1241</v>
      </c>
      <c r="F45">
        <v>29</v>
      </c>
      <c r="G45">
        <v>40400</v>
      </c>
      <c r="H45">
        <v>108.62</v>
      </c>
      <c r="I45" s="7">
        <v>230.23000000000019</v>
      </c>
      <c r="J45" s="7">
        <v>2811.6</v>
      </c>
      <c r="K45" s="7">
        <v>1795.39</v>
      </c>
      <c r="L45" s="7">
        <v>231.1</v>
      </c>
      <c r="M45" s="7">
        <v>105.6</v>
      </c>
      <c r="N45" s="7">
        <v>5173.92</v>
      </c>
      <c r="O45">
        <v>58045.977011494251</v>
      </c>
      <c r="P45">
        <v>0.53439492737520022</v>
      </c>
      <c r="Q45">
        <v>-1</v>
      </c>
      <c r="R45">
        <v>-1</v>
      </c>
      <c r="S45">
        <v>6</v>
      </c>
      <c r="T45">
        <v>44</v>
      </c>
      <c r="V45" t="e">
        <f ca="1">IF(VALUE(INDIRECT("'Reading History'!c"&amp;#REF!+T44))&gt;#REF!,DATE(YEAR(W45-ABS(AC45)),MONTH(W45-ABS(AC45)),VLOOKUP(VALUE(S45),AMRReadDates,2)),W45)</f>
        <v>#REF!</v>
      </c>
      <c r="W45" t="e">
        <f ca="1">INT(INDIRECT("'Reading History'!B"&amp;#REF!+T44))</f>
        <v>#REF!</v>
      </c>
      <c r="X45" t="e">
        <f t="shared" ca="1" si="4"/>
        <v>#REF!</v>
      </c>
      <c r="Y45" t="e">
        <f ca="1">+INDIRECT("'Reading History'!H"&amp;$T45+#REF!-1)</f>
        <v>#REF!</v>
      </c>
      <c r="AC45">
        <f t="shared" si="5"/>
        <v>0</v>
      </c>
    </row>
    <row r="46" spans="1:29" ht="15" customHeight="1" x14ac:dyDescent="0.25">
      <c r="A46">
        <v>44</v>
      </c>
      <c r="B46" t="s">
        <v>4</v>
      </c>
      <c r="C46" s="8">
        <v>42403</v>
      </c>
      <c r="D46" t="s">
        <v>74</v>
      </c>
      <c r="E46">
        <v>1039</v>
      </c>
      <c r="F46">
        <v>31</v>
      </c>
      <c r="G46">
        <v>0</v>
      </c>
      <c r="H46">
        <v>105.38</v>
      </c>
      <c r="I46" s="7">
        <v>230.22999999999993</v>
      </c>
      <c r="J46" s="7">
        <v>4671.32</v>
      </c>
      <c r="K46" s="7">
        <v>0</v>
      </c>
      <c r="L46" s="7">
        <v>-19.95</v>
      </c>
      <c r="M46" s="7">
        <v>170.24</v>
      </c>
      <c r="N46" s="7">
        <v>6562.61</v>
      </c>
      <c r="O46">
        <v>0</v>
      </c>
      <c r="P46">
        <v>0</v>
      </c>
      <c r="Q46">
        <v>-1</v>
      </c>
      <c r="R46">
        <v>-1</v>
      </c>
      <c r="S46">
        <v>6</v>
      </c>
      <c r="T46">
        <v>45</v>
      </c>
      <c r="V46" t="e">
        <f ca="1">IF(VALUE(INDIRECT("'Reading History'!c"&amp;#REF!+T45))&gt;#REF!,DATE(YEAR(W46-ABS(AC46)),MONTH(W46-ABS(AC46)),VLOOKUP(VALUE(S46),AMRReadDates,2)),W46)</f>
        <v>#REF!</v>
      </c>
      <c r="W46" t="e">
        <f ca="1">INT(INDIRECT("'Reading History'!B"&amp;#REF!+T45))</f>
        <v>#REF!</v>
      </c>
      <c r="X46" t="e">
        <f t="shared" ca="1" si="4"/>
        <v>#REF!</v>
      </c>
      <c r="Y46" t="e">
        <f ca="1">+INDIRECT("'Reading History'!H"&amp;$T46+#REF!-1)</f>
        <v>#REF!</v>
      </c>
      <c r="AC46">
        <f t="shared" si="5"/>
        <v>0</v>
      </c>
    </row>
    <row r="47" spans="1:29" ht="15" customHeight="1" x14ac:dyDescent="0.25">
      <c r="A47">
        <v>45</v>
      </c>
      <c r="B47" t="s">
        <v>4</v>
      </c>
      <c r="C47" s="8">
        <v>42372</v>
      </c>
      <c r="D47" t="s">
        <v>74</v>
      </c>
      <c r="E47">
        <v>1039</v>
      </c>
      <c r="F47">
        <v>31</v>
      </c>
      <c r="G47">
        <v>37200</v>
      </c>
      <c r="H47">
        <v>105.38</v>
      </c>
      <c r="I47" s="7">
        <v>230.23000000000005</v>
      </c>
      <c r="J47" s="7">
        <v>4698.72</v>
      </c>
      <c r="K47" s="7">
        <v>2202.09</v>
      </c>
      <c r="L47" s="7">
        <v>-160.19</v>
      </c>
      <c r="M47" s="7">
        <v>160.63999999999999</v>
      </c>
      <c r="N47" s="7">
        <v>7131.49</v>
      </c>
      <c r="O47">
        <v>50000</v>
      </c>
      <c r="P47">
        <v>0.47447333459859553</v>
      </c>
      <c r="Q47">
        <v>-1</v>
      </c>
      <c r="R47">
        <v>-1</v>
      </c>
      <c r="S47">
        <v>6</v>
      </c>
      <c r="T47">
        <v>46</v>
      </c>
      <c r="V47" t="e">
        <f ca="1">IF(VALUE(INDIRECT("'Reading History'!c"&amp;#REF!+T46))&gt;#REF!,DATE(YEAR(W47-ABS(AC47)),MONTH(W47-ABS(AC47)),VLOOKUP(VALUE(S47),AMRReadDates,2)),W47)</f>
        <v>#REF!</v>
      </c>
      <c r="W47" t="e">
        <f ca="1">INT(INDIRECT("'Reading History'!B"&amp;#REF!+T46))</f>
        <v>#REF!</v>
      </c>
      <c r="X47" t="e">
        <f t="shared" ca="1" si="4"/>
        <v>#REF!</v>
      </c>
      <c r="Y47" t="e">
        <f ca="1">+INDIRECT("'Reading History'!H"&amp;$T47+#REF!-1)</f>
        <v>#REF!</v>
      </c>
      <c r="AC47">
        <f t="shared" si="5"/>
        <v>0</v>
      </c>
    </row>
    <row r="48" spans="1:29" ht="15" customHeight="1" x14ac:dyDescent="0.25">
      <c r="A48">
        <v>46</v>
      </c>
      <c r="B48" t="s">
        <v>4</v>
      </c>
      <c r="C48" s="8">
        <v>42341</v>
      </c>
      <c r="D48" t="s">
        <v>74</v>
      </c>
      <c r="E48">
        <v>853</v>
      </c>
      <c r="F48">
        <v>30</v>
      </c>
      <c r="G48">
        <v>75000</v>
      </c>
      <c r="H48">
        <v>114.6</v>
      </c>
      <c r="I48" s="7">
        <v>230.23000000000002</v>
      </c>
      <c r="J48" s="7">
        <v>9584.64</v>
      </c>
      <c r="K48" s="7">
        <v>2202.09</v>
      </c>
      <c r="L48" s="7">
        <v>-227.12</v>
      </c>
      <c r="M48" s="7">
        <v>327.68</v>
      </c>
      <c r="N48" s="7">
        <v>12117.52</v>
      </c>
      <c r="O48">
        <v>104166.66666666667</v>
      </c>
      <c r="P48">
        <v>0.90895869691681208</v>
      </c>
      <c r="Q48">
        <v>-1</v>
      </c>
      <c r="R48">
        <v>-1</v>
      </c>
      <c r="S48">
        <v>6</v>
      </c>
      <c r="T48">
        <v>47</v>
      </c>
      <c r="V48" t="e">
        <f ca="1">IF(VALUE(INDIRECT("'Reading History'!c"&amp;#REF!+T47))&gt;#REF!,DATE(YEAR(W48-ABS(AC48)),MONTH(W48-ABS(AC48)),VLOOKUP(VALUE(S48),AMRReadDates,2)),W48)</f>
        <v>#REF!</v>
      </c>
      <c r="W48" t="e">
        <f ca="1">INT(INDIRECT("'Reading History'!B"&amp;#REF!+T47))</f>
        <v>#REF!</v>
      </c>
      <c r="X48" t="e">
        <f t="shared" ca="1" si="4"/>
        <v>#REF!</v>
      </c>
      <c r="Y48" t="e">
        <f ca="1">+INDIRECT("'Reading History'!H"&amp;$T48+#REF!-1)</f>
        <v>#REF!</v>
      </c>
      <c r="AC48">
        <f t="shared" si="5"/>
        <v>0</v>
      </c>
    </row>
    <row r="49" spans="1:29" ht="15" customHeight="1" x14ac:dyDescent="0.25">
      <c r="A49">
        <v>47</v>
      </c>
      <c r="B49" t="s">
        <v>4</v>
      </c>
      <c r="C49" s="8">
        <v>42311</v>
      </c>
      <c r="D49" t="s">
        <v>74</v>
      </c>
      <c r="E49">
        <v>478</v>
      </c>
      <c r="F49">
        <v>31</v>
      </c>
      <c r="G49">
        <v>0</v>
      </c>
      <c r="H49">
        <v>148.06</v>
      </c>
      <c r="I49" s="7">
        <v>230.2299999999999</v>
      </c>
      <c r="J49" s="7">
        <v>3837.6</v>
      </c>
      <c r="K49" s="7">
        <v>0</v>
      </c>
      <c r="L49" s="7">
        <v>272.89999999999998</v>
      </c>
      <c r="M49" s="7">
        <v>131.19999999999999</v>
      </c>
      <c r="N49" s="7">
        <v>6419.6</v>
      </c>
      <c r="O49">
        <v>0</v>
      </c>
      <c r="P49">
        <v>0</v>
      </c>
      <c r="Q49">
        <v>-1</v>
      </c>
      <c r="R49">
        <v>-1</v>
      </c>
      <c r="S49">
        <v>6</v>
      </c>
      <c r="T49">
        <v>48</v>
      </c>
      <c r="V49" t="e">
        <f ca="1">IF(VALUE(INDIRECT("'Reading History'!c"&amp;#REF!+T48))&gt;#REF!,DATE(YEAR(W49-ABS(AC49)),MONTH(W49-ABS(AC49)),VLOOKUP(VALUE(S49),AMRReadDates,2)),W49)</f>
        <v>#REF!</v>
      </c>
      <c r="W49" t="e">
        <f ca="1">INT(INDIRECT("'Reading History'!B"&amp;#REF!+T48))</f>
        <v>#REF!</v>
      </c>
      <c r="X49" t="e">
        <f t="shared" ca="1" si="4"/>
        <v>#REF!</v>
      </c>
      <c r="Y49" t="e">
        <f ca="1">+INDIRECT("'Reading History'!H"&amp;$T49+#REF!-1)</f>
        <v>#REF!</v>
      </c>
      <c r="AC49">
        <f t="shared" si="5"/>
        <v>0</v>
      </c>
    </row>
    <row r="50" spans="1:29" ht="15" customHeight="1" x14ac:dyDescent="0.25">
      <c r="A50">
        <v>48</v>
      </c>
      <c r="B50" t="s">
        <v>4</v>
      </c>
      <c r="C50" s="8">
        <v>42280</v>
      </c>
      <c r="D50" t="s">
        <v>74</v>
      </c>
      <c r="E50">
        <v>478</v>
      </c>
      <c r="F50">
        <v>30</v>
      </c>
      <c r="G50">
        <v>41800</v>
      </c>
      <c r="H50">
        <v>148.06</v>
      </c>
      <c r="I50" s="7">
        <v>230.2299999999999</v>
      </c>
      <c r="J50" s="7">
        <v>3519.73</v>
      </c>
      <c r="K50" s="7">
        <v>1865.48</v>
      </c>
      <c r="L50" s="7">
        <v>389.67</v>
      </c>
      <c r="M50" s="7">
        <v>124.16</v>
      </c>
      <c r="N50" s="7">
        <v>6129.27</v>
      </c>
      <c r="O50">
        <v>58055.555555555547</v>
      </c>
      <c r="P50">
        <v>0.39210830444114242</v>
      </c>
      <c r="Q50">
        <v>-1</v>
      </c>
      <c r="R50">
        <v>-1</v>
      </c>
      <c r="S50">
        <v>6</v>
      </c>
      <c r="T50">
        <v>49</v>
      </c>
      <c r="V50" t="e">
        <f ca="1">IF(VALUE(INDIRECT("'Reading History'!c"&amp;#REF!+T49))&gt;#REF!,DATE(YEAR(W50-ABS(AC50)),MONTH(W50-ABS(AC50)),VLOOKUP(VALUE(S50),AMRReadDates,2)),W50)</f>
        <v>#REF!</v>
      </c>
      <c r="W50" t="e">
        <f ca="1">INT(INDIRECT("'Reading History'!B"&amp;#REF!+T49))</f>
        <v>#REF!</v>
      </c>
      <c r="X50" t="e">
        <f t="shared" ca="1" si="4"/>
        <v>#REF!</v>
      </c>
      <c r="Y50" t="e">
        <f ca="1">+INDIRECT("'Reading History'!H"&amp;$T50+#REF!-1)</f>
        <v>#REF!</v>
      </c>
      <c r="AC50">
        <f t="shared" si="5"/>
        <v>0</v>
      </c>
    </row>
    <row r="51" spans="1:29" ht="15" customHeight="1" x14ac:dyDescent="0.25">
      <c r="A51">
        <v>49</v>
      </c>
      <c r="B51" t="s">
        <v>4</v>
      </c>
      <c r="C51" s="8">
        <v>42250</v>
      </c>
      <c r="D51" t="s">
        <v>74</v>
      </c>
      <c r="E51">
        <v>269</v>
      </c>
      <c r="F51">
        <v>31</v>
      </c>
      <c r="G51">
        <v>56400</v>
      </c>
      <c r="H51">
        <v>151.66</v>
      </c>
      <c r="I51" s="7">
        <v>230.23000000000008</v>
      </c>
      <c r="J51" s="7">
        <v>3288.72</v>
      </c>
      <c r="K51" s="7">
        <v>1500.76</v>
      </c>
      <c r="L51" s="7">
        <v>699.55</v>
      </c>
      <c r="M51" s="7">
        <v>123.52</v>
      </c>
      <c r="N51" s="7">
        <v>5842.78</v>
      </c>
      <c r="O51">
        <v>75806.451612903213</v>
      </c>
      <c r="P51">
        <v>0.49984472908415678</v>
      </c>
      <c r="Q51">
        <v>-1</v>
      </c>
      <c r="R51">
        <v>-1</v>
      </c>
      <c r="S51">
        <v>6</v>
      </c>
      <c r="T51">
        <v>50</v>
      </c>
      <c r="V51" t="e">
        <f ca="1">IF(VALUE(INDIRECT("'Reading History'!c"&amp;#REF!+T50))&gt;#REF!,DATE(YEAR(W51-ABS(AC51)),MONTH(W51-ABS(AC51)),VLOOKUP(VALUE(S51),AMRReadDates,2)),W51)</f>
        <v>#REF!</v>
      </c>
      <c r="W51" t="e">
        <f ca="1">INT(INDIRECT("'Reading History'!B"&amp;#REF!+T50))</f>
        <v>#REF!</v>
      </c>
      <c r="X51" t="e">
        <f t="shared" ca="1" si="4"/>
        <v>#REF!</v>
      </c>
      <c r="Y51" t="e">
        <f ca="1">+INDIRECT("'Reading History'!H"&amp;$T51+#REF!-1)</f>
        <v>#REF!</v>
      </c>
      <c r="AC51">
        <f t="shared" si="5"/>
        <v>0</v>
      </c>
    </row>
    <row r="52" spans="1:29" ht="15" customHeight="1" x14ac:dyDescent="0.25">
      <c r="A52">
        <v>50</v>
      </c>
      <c r="B52" t="s">
        <v>4</v>
      </c>
      <c r="C52" s="8">
        <v>42219</v>
      </c>
      <c r="D52" t="s">
        <v>74</v>
      </c>
      <c r="E52">
        <v>9987</v>
      </c>
      <c r="F52">
        <v>31</v>
      </c>
      <c r="G52">
        <v>40600</v>
      </c>
      <c r="H52">
        <v>161.78</v>
      </c>
      <c r="I52" s="7">
        <v>230.23</v>
      </c>
      <c r="J52" s="7">
        <v>3118.32</v>
      </c>
      <c r="K52" s="7">
        <v>1285.07</v>
      </c>
      <c r="L52" s="7">
        <v>454.1</v>
      </c>
      <c r="M52" s="7">
        <v>117.12</v>
      </c>
      <c r="N52" s="7">
        <v>5204.84</v>
      </c>
      <c r="O52">
        <v>54569.892473118278</v>
      </c>
      <c r="P52">
        <v>0.33730926241264853</v>
      </c>
      <c r="Q52">
        <v>-1</v>
      </c>
      <c r="R52">
        <v>-1</v>
      </c>
      <c r="S52">
        <v>6</v>
      </c>
      <c r="T52">
        <v>51</v>
      </c>
      <c r="V52" t="e">
        <f ca="1">IF(VALUE(INDIRECT("'Reading History'!c"&amp;#REF!+T51))&gt;#REF!,DATE(YEAR(W52-ABS(AC52)),MONTH(W52-ABS(AC52)),VLOOKUP(VALUE(S52),AMRReadDates,2)),W52)</f>
        <v>#REF!</v>
      </c>
      <c r="W52" t="e">
        <f ca="1">INT(INDIRECT("'Reading History'!B"&amp;#REF!+T51))</f>
        <v>#REF!</v>
      </c>
      <c r="X52" t="e">
        <f t="shared" ca="1" si="4"/>
        <v>#REF!</v>
      </c>
      <c r="Y52" t="e">
        <f ca="1">+INDIRECT("'Reading History'!H"&amp;$T52+#REF!-1)</f>
        <v>#REF!</v>
      </c>
      <c r="AC52">
        <f t="shared" si="5"/>
        <v>0</v>
      </c>
    </row>
    <row r="53" spans="1:29" ht="15" customHeight="1" x14ac:dyDescent="0.25">
      <c r="A53">
        <v>51</v>
      </c>
      <c r="B53" t="s">
        <v>4</v>
      </c>
      <c r="C53" s="8">
        <v>42188</v>
      </c>
      <c r="D53" t="s">
        <v>74</v>
      </c>
      <c r="E53">
        <v>9784</v>
      </c>
      <c r="F53">
        <v>30</v>
      </c>
      <c r="G53">
        <v>86000</v>
      </c>
      <c r="H53">
        <v>155.29990000000001</v>
      </c>
      <c r="I53" s="7">
        <v>230.22999999999996</v>
      </c>
      <c r="J53" s="7">
        <v>3442.08</v>
      </c>
      <c r="K53" s="7">
        <v>1291.49</v>
      </c>
      <c r="L53" s="7">
        <v>-16.12</v>
      </c>
      <c r="M53" s="7">
        <v>129.28</v>
      </c>
      <c r="N53" s="7">
        <v>5076.96</v>
      </c>
      <c r="O53">
        <v>119444.44444444444</v>
      </c>
      <c r="P53">
        <v>0.76912119353872366</v>
      </c>
      <c r="Q53">
        <v>-1</v>
      </c>
      <c r="R53">
        <v>-1</v>
      </c>
      <c r="S53">
        <v>6</v>
      </c>
      <c r="T53">
        <v>52</v>
      </c>
      <c r="V53" t="e">
        <f ca="1">IF(VALUE(INDIRECT("'Reading History'!c"&amp;#REF!+T52))&gt;#REF!,DATE(YEAR(W53-ABS(AC53)),MONTH(W53-ABS(AC53)),VLOOKUP(VALUE(S53),AMRReadDates,2)),W53)</f>
        <v>#REF!</v>
      </c>
      <c r="W53" t="e">
        <f ca="1">INT(INDIRECT("'Reading History'!B"&amp;#REF!+T52))</f>
        <v>#REF!</v>
      </c>
      <c r="X53" t="e">
        <f t="shared" ca="1" si="4"/>
        <v>#REF!</v>
      </c>
      <c r="Y53" t="e">
        <f ca="1">+INDIRECT("'Reading History'!H"&amp;$T53+#REF!-1)</f>
        <v>#REF!</v>
      </c>
      <c r="AC53">
        <f t="shared" si="5"/>
        <v>0</v>
      </c>
    </row>
    <row r="54" spans="1:29" ht="15" customHeight="1" x14ac:dyDescent="0.25">
      <c r="A54">
        <v>52</v>
      </c>
      <c r="B54" t="s">
        <v>4</v>
      </c>
      <c r="C54" s="8">
        <v>42158</v>
      </c>
      <c r="D54" t="s">
        <v>74</v>
      </c>
      <c r="E54">
        <v>9354</v>
      </c>
      <c r="F54">
        <v>31</v>
      </c>
      <c r="G54">
        <v>12600</v>
      </c>
      <c r="H54">
        <v>146.47999999999999</v>
      </c>
      <c r="I54" s="7">
        <v>230.23</v>
      </c>
      <c r="J54" s="7">
        <v>0</v>
      </c>
      <c r="K54" s="7">
        <v>0</v>
      </c>
      <c r="L54" s="7">
        <v>0</v>
      </c>
      <c r="M54" s="7">
        <v>0</v>
      </c>
      <c r="N54" s="7">
        <v>230.23</v>
      </c>
      <c r="O54">
        <v>16935.483870967739</v>
      </c>
      <c r="P54">
        <v>0.11561635630098131</v>
      </c>
      <c r="Q54">
        <v>-1</v>
      </c>
      <c r="R54">
        <v>-1</v>
      </c>
      <c r="S54">
        <v>6</v>
      </c>
      <c r="T54">
        <v>53</v>
      </c>
      <c r="V54" t="e">
        <f ca="1">IF(VALUE(INDIRECT("'Reading History'!c"&amp;#REF!+T53))&gt;#REF!,DATE(YEAR(W54-ABS(AC54)),MONTH(W54-ABS(AC54)),VLOOKUP(VALUE(S54),AMRReadDates,2)),W54)</f>
        <v>#REF!</v>
      </c>
      <c r="W54" t="e">
        <f ca="1">INT(INDIRECT("'Reading History'!B"&amp;#REF!+T53))</f>
        <v>#REF!</v>
      </c>
      <c r="X54" t="e">
        <f t="shared" ca="1" si="4"/>
        <v>#REF!</v>
      </c>
      <c r="Y54" t="e">
        <f ca="1">+INDIRECT("'Reading History'!H"&amp;$T54+#REF!-1)</f>
        <v>#REF!</v>
      </c>
      <c r="AC54">
        <f t="shared" si="5"/>
        <v>0</v>
      </c>
    </row>
    <row r="55" spans="1:29" ht="15" customHeight="1" x14ac:dyDescent="0.25">
      <c r="A55">
        <v>53</v>
      </c>
      <c r="B55" t="s">
        <v>4</v>
      </c>
      <c r="C55" s="8">
        <v>42127</v>
      </c>
      <c r="D55" t="s">
        <v>74</v>
      </c>
      <c r="E55">
        <v>9291</v>
      </c>
      <c r="F55">
        <v>30</v>
      </c>
      <c r="G55">
        <v>28000</v>
      </c>
      <c r="H55">
        <v>146.47999999999999</v>
      </c>
      <c r="I55" s="7">
        <v>150.22999999999999</v>
      </c>
      <c r="J55" s="7">
        <v>3196.22</v>
      </c>
      <c r="K55" s="7">
        <v>1178.78</v>
      </c>
      <c r="L55" s="7">
        <v>686.75</v>
      </c>
      <c r="M55" s="7">
        <v>119.04</v>
      </c>
      <c r="N55" s="7">
        <v>5331.02</v>
      </c>
      <c r="O55">
        <v>38888.888888888891</v>
      </c>
      <c r="P55">
        <v>0.26548941076521637</v>
      </c>
      <c r="Q55">
        <v>-1</v>
      </c>
      <c r="R55">
        <v>-1</v>
      </c>
      <c r="S55">
        <v>6</v>
      </c>
      <c r="T55">
        <v>54</v>
      </c>
      <c r="V55" t="e">
        <f ca="1">IF(VALUE(INDIRECT("'Reading History'!c"&amp;#REF!+T54))&gt;#REF!,DATE(YEAR(W55-ABS(AC55)),MONTH(W55-ABS(AC55)),VLOOKUP(VALUE(S55),AMRReadDates,2)),W55)</f>
        <v>#REF!</v>
      </c>
      <c r="W55" t="e">
        <f ca="1">INT(INDIRECT("'Reading History'!B"&amp;#REF!+T54))</f>
        <v>#REF!</v>
      </c>
      <c r="X55" t="e">
        <f t="shared" ca="1" si="4"/>
        <v>#REF!</v>
      </c>
      <c r="Y55" t="e">
        <f ca="1">+INDIRECT("'Reading History'!H"&amp;$T55+#REF!-1)</f>
        <v>#REF!</v>
      </c>
      <c r="AC55">
        <f t="shared" si="5"/>
        <v>0</v>
      </c>
    </row>
    <row r="56" spans="1:29" ht="15" customHeight="1" x14ac:dyDescent="0.25">
      <c r="A56">
        <v>54</v>
      </c>
      <c r="B56" t="s">
        <v>4</v>
      </c>
      <c r="C56" s="8">
        <v>42097</v>
      </c>
      <c r="D56" t="s">
        <v>74</v>
      </c>
      <c r="E56">
        <v>9151</v>
      </c>
      <c r="F56">
        <v>31</v>
      </c>
      <c r="G56">
        <v>79400</v>
      </c>
      <c r="H56">
        <v>127.66</v>
      </c>
      <c r="I56" s="7">
        <v>130.22999999999979</v>
      </c>
      <c r="J56" s="7">
        <v>6457.5</v>
      </c>
      <c r="K56" s="7">
        <v>1261.75</v>
      </c>
      <c r="L56" s="7">
        <v>1066.3499999999999</v>
      </c>
      <c r="M56" s="7">
        <v>240</v>
      </c>
      <c r="N56" s="7">
        <v>9155.83</v>
      </c>
      <c r="O56">
        <v>106720.43010752689</v>
      </c>
      <c r="P56">
        <v>0.83597391592924075</v>
      </c>
      <c r="Q56">
        <v>-1</v>
      </c>
      <c r="R56">
        <v>-1</v>
      </c>
      <c r="S56">
        <v>6</v>
      </c>
      <c r="T56">
        <v>55</v>
      </c>
      <c r="V56" t="e">
        <f ca="1">IF(VALUE(INDIRECT("'Reading History'!c"&amp;#REF!+T55))&gt;#REF!,DATE(YEAR(W56-ABS(AC56)),MONTH(W56-ABS(AC56)),VLOOKUP(VALUE(S56),AMRReadDates,2)),W56)</f>
        <v>#REF!</v>
      </c>
      <c r="W56" t="e">
        <f ca="1">INT(INDIRECT("'Reading History'!B"&amp;#REF!+T55))</f>
        <v>#REF!</v>
      </c>
      <c r="X56" t="e">
        <f t="shared" ca="1" si="4"/>
        <v>#REF!</v>
      </c>
      <c r="Y56" t="e">
        <f ca="1">+INDIRECT("'Reading History'!H"&amp;$T56+#REF!-1)</f>
        <v>#REF!</v>
      </c>
      <c r="AC56">
        <f t="shared" si="5"/>
        <v>0</v>
      </c>
    </row>
    <row r="57" spans="1:29" ht="15" customHeight="1" x14ac:dyDescent="0.25">
      <c r="A57">
        <v>55</v>
      </c>
      <c r="B57" t="s">
        <v>4</v>
      </c>
      <c r="C57" s="8">
        <v>42066</v>
      </c>
      <c r="D57" t="s">
        <v>74</v>
      </c>
      <c r="E57">
        <v>8754</v>
      </c>
      <c r="F57">
        <v>28</v>
      </c>
      <c r="G57">
        <v>45000</v>
      </c>
      <c r="H57">
        <v>118.6</v>
      </c>
      <c r="I57" s="7">
        <v>130.22999999999993</v>
      </c>
      <c r="J57" s="7">
        <v>0</v>
      </c>
      <c r="K57" s="7">
        <v>0</v>
      </c>
      <c r="L57" s="7">
        <v>0</v>
      </c>
      <c r="M57" s="7">
        <v>0</v>
      </c>
      <c r="N57" s="7">
        <v>130.22999999999999</v>
      </c>
      <c r="O57">
        <v>66964.28571428571</v>
      </c>
      <c r="P57">
        <v>0.56462298241387621</v>
      </c>
      <c r="Q57">
        <v>-1</v>
      </c>
      <c r="R57">
        <v>-1</v>
      </c>
      <c r="S57">
        <v>6</v>
      </c>
      <c r="T57">
        <v>56</v>
      </c>
      <c r="V57" t="e">
        <f ca="1">IF(VALUE(INDIRECT("'Reading History'!c"&amp;#REF!+T56))&gt;#REF!,DATE(YEAR(W57-ABS(AC57)),MONTH(W57-ABS(AC57)),VLOOKUP(VALUE(S57),AMRReadDates,2)),W57)</f>
        <v>#REF!</v>
      </c>
      <c r="W57" t="e">
        <f ca="1">INT(INDIRECT("'Reading History'!B"&amp;#REF!+T56))</f>
        <v>#REF!</v>
      </c>
      <c r="X57" t="e">
        <f t="shared" ca="1" si="4"/>
        <v>#REF!</v>
      </c>
      <c r="Y57" t="e">
        <f ca="1">+INDIRECT("'Reading History'!H"&amp;$T57+#REF!-1)</f>
        <v>#REF!</v>
      </c>
      <c r="AC57">
        <f t="shared" si="5"/>
        <v>0</v>
      </c>
    </row>
    <row r="58" spans="1:29" ht="15" customHeight="1" x14ac:dyDescent="0.25">
      <c r="A58">
        <v>56</v>
      </c>
      <c r="B58" t="s">
        <v>4</v>
      </c>
      <c r="C58" s="8">
        <v>42038</v>
      </c>
      <c r="D58" t="s">
        <v>74</v>
      </c>
      <c r="E58">
        <v>8529</v>
      </c>
      <c r="F58">
        <v>31</v>
      </c>
      <c r="G58">
        <v>0</v>
      </c>
      <c r="H58">
        <v>117.6</v>
      </c>
      <c r="I58" s="7">
        <v>130.23000000000008</v>
      </c>
      <c r="J58" s="7">
        <v>3686.76</v>
      </c>
      <c r="K58" s="7">
        <v>0</v>
      </c>
      <c r="L58" s="7">
        <v>268.02</v>
      </c>
      <c r="M58" s="7">
        <v>133.76</v>
      </c>
      <c r="N58" s="7">
        <v>5921.46</v>
      </c>
      <c r="O58">
        <v>0</v>
      </c>
      <c r="P58">
        <v>0</v>
      </c>
      <c r="Q58">
        <v>-1</v>
      </c>
      <c r="R58">
        <v>-1</v>
      </c>
      <c r="S58">
        <v>6</v>
      </c>
      <c r="T58">
        <v>57</v>
      </c>
      <c r="V58" t="e">
        <f ca="1">IF(VALUE(INDIRECT("'Reading History'!c"&amp;#REF!+T57))&gt;#REF!,DATE(YEAR(W58-ABS(AC58)),MONTH(W58-ABS(AC58)),VLOOKUP(VALUE(S58),AMRReadDates,2)),W58)</f>
        <v>#REF!</v>
      </c>
      <c r="W58" t="e">
        <f ca="1">INT(INDIRECT("'Reading History'!B"&amp;#REF!+T57))</f>
        <v>#REF!</v>
      </c>
      <c r="X58" t="e">
        <f t="shared" ca="1" si="4"/>
        <v>#REF!</v>
      </c>
      <c r="Y58" t="e">
        <f ca="1">+INDIRECT("'Reading History'!H"&amp;$T58+#REF!-1)</f>
        <v>#REF!</v>
      </c>
      <c r="AC58">
        <f t="shared" si="5"/>
        <v>0</v>
      </c>
    </row>
    <row r="59" spans="1:29" ht="15" customHeight="1" x14ac:dyDescent="0.25">
      <c r="A59">
        <v>57</v>
      </c>
      <c r="B59" t="s">
        <v>4</v>
      </c>
      <c r="C59" s="8">
        <v>42007</v>
      </c>
      <c r="D59" t="s">
        <v>74</v>
      </c>
      <c r="E59">
        <v>8529</v>
      </c>
      <c r="F59">
        <v>31</v>
      </c>
      <c r="G59">
        <v>42400</v>
      </c>
      <c r="H59">
        <v>117.6</v>
      </c>
      <c r="I59" s="7">
        <v>130.2299999999999</v>
      </c>
      <c r="J59" s="7">
        <v>5329.8</v>
      </c>
      <c r="K59" s="7">
        <v>1967.03</v>
      </c>
      <c r="L59" s="7">
        <v>49.86</v>
      </c>
      <c r="M59" s="7">
        <v>180.48</v>
      </c>
      <c r="N59" s="7">
        <v>7657.4</v>
      </c>
      <c r="O59">
        <v>56989.247311827959</v>
      </c>
      <c r="P59">
        <v>0.48460244312778877</v>
      </c>
      <c r="Q59">
        <v>-1</v>
      </c>
      <c r="R59">
        <v>-1</v>
      </c>
      <c r="S59">
        <v>6</v>
      </c>
      <c r="T59">
        <v>58</v>
      </c>
      <c r="V59" t="e">
        <f ca="1">IF(VALUE(INDIRECT("'Reading History'!c"&amp;#REF!+T58))&gt;#REF!,DATE(YEAR(W59-ABS(AC59)),MONTH(W59-ABS(AC59)),VLOOKUP(VALUE(S59),AMRReadDates,2)),W59)</f>
        <v>#REF!</v>
      </c>
      <c r="W59" t="e">
        <f ca="1">INT(INDIRECT("'Reading History'!B"&amp;#REF!+T58))</f>
        <v>#REF!</v>
      </c>
      <c r="X59" t="e">
        <f t="shared" ca="1" si="4"/>
        <v>#REF!</v>
      </c>
      <c r="Y59" t="e">
        <f ca="1">+INDIRECT("'Reading History'!H"&amp;$T59+#REF!-1)</f>
        <v>#REF!</v>
      </c>
      <c r="AC59">
        <f t="shared" si="5"/>
        <v>0</v>
      </c>
    </row>
    <row r="60" spans="1:29" ht="15" customHeight="1" x14ac:dyDescent="0.25">
      <c r="A60">
        <v>58</v>
      </c>
      <c r="B60" t="s">
        <v>4</v>
      </c>
      <c r="C60" s="8">
        <v>41976</v>
      </c>
      <c r="D60" t="s">
        <v>74</v>
      </c>
      <c r="E60">
        <v>8317</v>
      </c>
      <c r="F60">
        <v>30</v>
      </c>
      <c r="G60">
        <v>46600</v>
      </c>
      <c r="H60">
        <v>116.5</v>
      </c>
      <c r="I60" s="7">
        <v>130.22999999999993</v>
      </c>
      <c r="J60" s="7">
        <v>3836.7</v>
      </c>
      <c r="K60" s="7">
        <v>2098.29</v>
      </c>
      <c r="L60" s="7">
        <v>295.89</v>
      </c>
      <c r="M60" s="7">
        <v>129.91999999999999</v>
      </c>
      <c r="N60" s="7">
        <v>6491.03</v>
      </c>
      <c r="O60">
        <v>64722.222222222212</v>
      </c>
      <c r="P60">
        <v>0.55555555555555558</v>
      </c>
      <c r="Q60">
        <v>-1</v>
      </c>
      <c r="R60">
        <v>-1</v>
      </c>
      <c r="S60">
        <v>6</v>
      </c>
      <c r="T60">
        <v>59</v>
      </c>
      <c r="V60" t="e">
        <f ca="1">IF(VALUE(INDIRECT("'Reading History'!c"&amp;#REF!+T59))&gt;#REF!,DATE(YEAR(W60-ABS(AC60)),MONTH(W60-ABS(AC60)),VLOOKUP(VALUE(S60),AMRReadDates,2)),W60)</f>
        <v>#REF!</v>
      </c>
      <c r="W60" t="e">
        <f ca="1">INT(INDIRECT("'Reading History'!B"&amp;#REF!+T59))</f>
        <v>#REF!</v>
      </c>
      <c r="X60" t="e">
        <f t="shared" ca="1" si="4"/>
        <v>#REF!</v>
      </c>
      <c r="Y60" t="e">
        <f ca="1">+INDIRECT("'Reading History'!H"&amp;$T60+#REF!-1)</f>
        <v>#REF!</v>
      </c>
      <c r="AC60">
        <f t="shared" si="5"/>
        <v>0</v>
      </c>
    </row>
    <row r="61" spans="1:29" ht="15" customHeight="1" x14ac:dyDescent="0.25">
      <c r="A61">
        <v>59</v>
      </c>
      <c r="B61" t="s">
        <v>4</v>
      </c>
      <c r="C61" s="8">
        <v>41946</v>
      </c>
      <c r="D61" t="s">
        <v>74</v>
      </c>
      <c r="E61">
        <v>8084</v>
      </c>
      <c r="F61">
        <v>31</v>
      </c>
      <c r="G61">
        <v>33800</v>
      </c>
      <c r="H61">
        <v>130.41999999999999</v>
      </c>
      <c r="I61" s="7">
        <v>130.2299999999999</v>
      </c>
      <c r="J61" s="7">
        <v>8127</v>
      </c>
      <c r="K61" s="7">
        <v>2014.24</v>
      </c>
      <c r="L61" s="7">
        <v>1453.23</v>
      </c>
      <c r="M61" s="7">
        <v>275.2</v>
      </c>
      <c r="N61" s="7">
        <v>11999.9</v>
      </c>
      <c r="O61">
        <v>45430.107526881722</v>
      </c>
      <c r="P61">
        <v>0.3483369692292726</v>
      </c>
      <c r="Q61">
        <v>-1</v>
      </c>
      <c r="R61">
        <v>-1</v>
      </c>
      <c r="S61">
        <v>6</v>
      </c>
      <c r="T61">
        <v>60</v>
      </c>
      <c r="V61" t="e">
        <f ca="1">IF(VALUE(INDIRECT("'Reading History'!c"&amp;#REF!+T60))&gt;#REF!,DATE(YEAR(W61-ABS(AC61)),MONTH(W61-ABS(AC61)),VLOOKUP(VALUE(S61),AMRReadDates,2)),W61)</f>
        <v>#REF!</v>
      </c>
      <c r="W61" t="e">
        <f ca="1">INT(INDIRECT("'Reading History'!B"&amp;#REF!+T60))</f>
        <v>#REF!</v>
      </c>
      <c r="X61" t="e">
        <f t="shared" ca="1" si="4"/>
        <v>#REF!</v>
      </c>
      <c r="Y61" t="e">
        <f ca="1">+INDIRECT("'Reading History'!H"&amp;$T61+#REF!-1)</f>
        <v>#REF!</v>
      </c>
      <c r="AC61">
        <f t="shared" si="5"/>
        <v>0</v>
      </c>
    </row>
    <row r="62" spans="1:29" ht="15" customHeight="1" x14ac:dyDescent="0.25">
      <c r="A62">
        <v>60</v>
      </c>
      <c r="B62" t="s">
        <v>4</v>
      </c>
      <c r="C62" s="8">
        <v>41915</v>
      </c>
      <c r="D62" t="s">
        <v>74</v>
      </c>
      <c r="E62">
        <v>7915</v>
      </c>
      <c r="F62">
        <v>30</v>
      </c>
      <c r="G62">
        <v>37800</v>
      </c>
      <c r="H62">
        <v>155.80000000000001</v>
      </c>
      <c r="I62" s="7">
        <v>130.2300000000003</v>
      </c>
      <c r="J62" s="7">
        <v>1158.95</v>
      </c>
      <c r="K62" s="7">
        <v>1813.72</v>
      </c>
      <c r="L62" s="7">
        <v>140.28</v>
      </c>
      <c r="M62" s="7">
        <v>40.32</v>
      </c>
      <c r="N62" s="7">
        <v>3283.5</v>
      </c>
      <c r="O62">
        <v>52500</v>
      </c>
      <c r="P62">
        <v>0.33697047496790755</v>
      </c>
      <c r="Q62">
        <v>-1</v>
      </c>
      <c r="R62">
        <v>-1</v>
      </c>
      <c r="S62">
        <v>6</v>
      </c>
      <c r="T62">
        <v>61</v>
      </c>
      <c r="V62" t="e">
        <f ca="1">IF(VALUE(INDIRECT("'Reading History'!c"&amp;#REF!+T61))&gt;#REF!,DATE(YEAR(W62-ABS(AC62)),MONTH(W62-ABS(AC62)),VLOOKUP(VALUE(S62),AMRReadDates,2)),W62)</f>
        <v>#REF!</v>
      </c>
      <c r="W62" t="e">
        <f ca="1">INT(INDIRECT("'Reading History'!B"&amp;#REF!+T61))</f>
        <v>#REF!</v>
      </c>
      <c r="X62" t="e">
        <f t="shared" ca="1" si="4"/>
        <v>#REF!</v>
      </c>
      <c r="Y62" t="e">
        <f ca="1">+INDIRECT("'Reading History'!H"&amp;$T62+#REF!-1)</f>
        <v>#REF!</v>
      </c>
      <c r="AC62">
        <f t="shared" si="5"/>
        <v>0</v>
      </c>
    </row>
    <row r="63" spans="1:29" ht="15" customHeight="1" x14ac:dyDescent="0.25">
      <c r="A63">
        <v>61</v>
      </c>
      <c r="B63" t="s">
        <v>4</v>
      </c>
      <c r="C63" s="8">
        <v>41885</v>
      </c>
      <c r="D63" t="s">
        <v>74</v>
      </c>
      <c r="E63">
        <v>7726</v>
      </c>
      <c r="F63">
        <v>31</v>
      </c>
      <c r="G63">
        <v>49000</v>
      </c>
      <c r="H63">
        <v>175.8</v>
      </c>
      <c r="I63" s="7">
        <v>130.22999999999993</v>
      </c>
      <c r="J63" s="7">
        <v>2410.8000000000002</v>
      </c>
      <c r="K63" s="7">
        <v>1612.74</v>
      </c>
      <c r="L63" s="7">
        <v>411.6</v>
      </c>
      <c r="M63" s="7">
        <v>89.6</v>
      </c>
      <c r="N63" s="7">
        <v>4654.97</v>
      </c>
      <c r="O63">
        <v>65860.215053763444</v>
      </c>
      <c r="P63">
        <v>0.37463148494745979</v>
      </c>
      <c r="Q63">
        <v>-1</v>
      </c>
      <c r="R63">
        <v>-1</v>
      </c>
      <c r="S63">
        <v>6</v>
      </c>
      <c r="T63">
        <v>62</v>
      </c>
      <c r="V63" t="e">
        <f ca="1">IF(VALUE(INDIRECT("'Reading History'!c"&amp;#REF!+T62))&gt;#REF!,DATE(YEAR(W63-ABS(AC63)),MONTH(W63-ABS(AC63)),VLOOKUP(VALUE(S63),AMRReadDates,2)),W63)</f>
        <v>#REF!</v>
      </c>
      <c r="W63" t="e">
        <f ca="1">INT(INDIRECT("'Reading History'!B"&amp;#REF!+T62))</f>
        <v>#REF!</v>
      </c>
      <c r="X63" t="e">
        <f t="shared" ca="1" si="4"/>
        <v>#REF!</v>
      </c>
      <c r="Y63" t="e">
        <f ca="1">+INDIRECT("'Reading History'!H"&amp;$T63+#REF!-1)</f>
        <v>#REF!</v>
      </c>
      <c r="AC63">
        <f t="shared" si="5"/>
        <v>0</v>
      </c>
    </row>
    <row r="64" spans="1:29" ht="15" customHeight="1" x14ac:dyDescent="0.25">
      <c r="A64">
        <v>62</v>
      </c>
      <c r="B64" t="s">
        <v>4</v>
      </c>
      <c r="C64" s="8">
        <v>41854</v>
      </c>
      <c r="D64" t="s">
        <v>74</v>
      </c>
      <c r="E64">
        <v>7481</v>
      </c>
      <c r="F64">
        <v>31</v>
      </c>
      <c r="G64">
        <v>42200</v>
      </c>
      <c r="H64">
        <v>169.41990000000001</v>
      </c>
      <c r="I64" s="7">
        <v>130.23000000000002</v>
      </c>
      <c r="J64" s="7">
        <v>6836.34</v>
      </c>
      <c r="K64" s="7">
        <v>1405.54</v>
      </c>
      <c r="L64" s="7">
        <v>785.82</v>
      </c>
      <c r="M64" s="7">
        <v>254.08</v>
      </c>
      <c r="N64" s="7">
        <v>9412.01</v>
      </c>
      <c r="O64">
        <v>56720.430107526881</v>
      </c>
      <c r="P64">
        <v>0.33479201739303871</v>
      </c>
      <c r="Q64">
        <v>-1</v>
      </c>
      <c r="R64">
        <v>-1</v>
      </c>
      <c r="S64">
        <v>6</v>
      </c>
      <c r="T64">
        <v>63</v>
      </c>
      <c r="V64" t="e">
        <f ca="1">IF(VALUE(INDIRECT("'Reading History'!c"&amp;#REF!+T63))&gt;#REF!,DATE(YEAR(W64-ABS(AC64)),MONTH(W64-ABS(AC64)),VLOOKUP(VALUE(S64),AMRReadDates,2)),W64)</f>
        <v>#REF!</v>
      </c>
      <c r="W64" t="e">
        <f ca="1">INT(INDIRECT("'Reading History'!B"&amp;#REF!+T63))</f>
        <v>#REF!</v>
      </c>
      <c r="X64" t="e">
        <f t="shared" ca="1" si="4"/>
        <v>#REF!</v>
      </c>
      <c r="Y64" t="e">
        <f ca="1">+INDIRECT("'Reading History'!H"&amp;$T64+#REF!-1)</f>
        <v>#REF!</v>
      </c>
      <c r="AC64">
        <f t="shared" si="5"/>
        <v>0</v>
      </c>
    </row>
    <row r="65" spans="1:29" ht="15" customHeight="1" x14ac:dyDescent="0.25">
      <c r="A65">
        <v>63</v>
      </c>
      <c r="B65" t="s">
        <v>4</v>
      </c>
      <c r="C65" s="8">
        <v>41823</v>
      </c>
      <c r="D65" t="s">
        <v>74</v>
      </c>
      <c r="E65">
        <v>7270</v>
      </c>
      <c r="F65">
        <v>30</v>
      </c>
      <c r="G65">
        <v>49000</v>
      </c>
      <c r="H65">
        <v>171.4599</v>
      </c>
      <c r="I65" s="7">
        <v>130.23000000000008</v>
      </c>
      <c r="J65" s="7">
        <v>3874.5</v>
      </c>
      <c r="K65" s="7">
        <v>1305.79</v>
      </c>
      <c r="L65" s="7">
        <v>399.56</v>
      </c>
      <c r="M65" s="7">
        <v>144</v>
      </c>
      <c r="N65" s="7">
        <v>5854.08</v>
      </c>
      <c r="O65">
        <v>68055.555555555562</v>
      </c>
      <c r="P65">
        <v>0.39691820393897087</v>
      </c>
      <c r="Q65">
        <v>-1</v>
      </c>
      <c r="R65">
        <v>-1</v>
      </c>
      <c r="S65">
        <v>6</v>
      </c>
      <c r="T65">
        <v>64</v>
      </c>
      <c r="V65" t="e">
        <f ca="1">IF(VALUE(INDIRECT("'Reading History'!c"&amp;#REF!+T64))&gt;#REF!,DATE(YEAR(W65-ABS(AC65)),MONTH(W65-ABS(AC65)),VLOOKUP(VALUE(S65),AMRReadDates,2)),W65)</f>
        <v>#REF!</v>
      </c>
      <c r="W65" t="e">
        <f ca="1">INT(INDIRECT("'Reading History'!B"&amp;#REF!+T64))</f>
        <v>#REF!</v>
      </c>
      <c r="X65" t="e">
        <f t="shared" ca="1" si="4"/>
        <v>#REF!</v>
      </c>
      <c r="Y65" t="e">
        <f ca="1">+INDIRECT("'Reading History'!H"&amp;$T65+#REF!-1)</f>
        <v>#REF!</v>
      </c>
      <c r="AC65">
        <f t="shared" si="5"/>
        <v>0</v>
      </c>
    </row>
    <row r="66" spans="1:29" ht="15" customHeight="1" x14ac:dyDescent="0.25">
      <c r="A66">
        <v>64</v>
      </c>
      <c r="B66" t="s">
        <v>4</v>
      </c>
      <c r="C66" s="8">
        <v>41793</v>
      </c>
      <c r="D66" t="s">
        <v>74</v>
      </c>
      <c r="E66">
        <v>7025</v>
      </c>
      <c r="F66">
        <v>31</v>
      </c>
      <c r="G66">
        <v>39800</v>
      </c>
      <c r="H66">
        <v>153.07990000000001</v>
      </c>
      <c r="I66" s="7">
        <v>130.22999999999993</v>
      </c>
      <c r="J66" s="7">
        <v>0</v>
      </c>
      <c r="K66" s="7">
        <v>0</v>
      </c>
      <c r="L66" s="7">
        <v>0</v>
      </c>
      <c r="M66" s="7">
        <v>0</v>
      </c>
      <c r="N66" s="7">
        <v>130.22999999999999</v>
      </c>
      <c r="O66">
        <v>53494.62365591398</v>
      </c>
      <c r="P66">
        <v>0.34945556964640018</v>
      </c>
      <c r="Q66">
        <v>-1</v>
      </c>
      <c r="R66">
        <v>-1</v>
      </c>
      <c r="S66">
        <v>6</v>
      </c>
      <c r="T66">
        <v>65</v>
      </c>
      <c r="V66" t="e">
        <f ca="1">IF(VALUE(INDIRECT("'Reading History'!c"&amp;#REF!+T65))&gt;#REF!,DATE(YEAR(W66-ABS(AC66)),MONTH(W66-ABS(AC66)),VLOOKUP(VALUE(S66),AMRReadDates,2)),W66)</f>
        <v>#REF!</v>
      </c>
      <c r="W66" t="e">
        <f ca="1">INT(INDIRECT("'Reading History'!B"&amp;#REF!+T65))</f>
        <v>#REF!</v>
      </c>
      <c r="X66" t="e">
        <f t="shared" ref="X66:X97" ca="1" si="6">+W66-V66</f>
        <v>#REF!</v>
      </c>
      <c r="Y66" t="e">
        <f ca="1">+INDIRECT("'Reading History'!H"&amp;$T66+#REF!-1)</f>
        <v>#REF!</v>
      </c>
      <c r="AC66">
        <f t="shared" ref="AC66:AC97" si="7">IF(VALUE(S66)&lt;6,6,IF(AND(VALUE(S66)&gt;16,VALUE(S66)&lt;&gt;81),-6,0))</f>
        <v>0</v>
      </c>
    </row>
    <row r="67" spans="1:29" ht="15" customHeight="1" x14ac:dyDescent="0.25">
      <c r="A67">
        <v>65</v>
      </c>
      <c r="B67" t="s">
        <v>4</v>
      </c>
      <c r="C67" s="8">
        <v>41762</v>
      </c>
      <c r="D67" t="s">
        <v>74</v>
      </c>
      <c r="E67">
        <v>6826</v>
      </c>
      <c r="F67">
        <v>30</v>
      </c>
      <c r="G67">
        <v>33200</v>
      </c>
      <c r="H67">
        <v>118.98</v>
      </c>
      <c r="I67" s="7">
        <v>130.22999999999968</v>
      </c>
      <c r="J67" s="7">
        <v>3650.64</v>
      </c>
      <c r="K67" s="7">
        <v>1294.78</v>
      </c>
      <c r="L67" s="7">
        <v>810.05</v>
      </c>
      <c r="M67" s="7">
        <v>135.68</v>
      </c>
      <c r="N67" s="7">
        <v>6021.38</v>
      </c>
      <c r="O67">
        <v>46111.111111111117</v>
      </c>
      <c r="P67">
        <v>0.38755346370071531</v>
      </c>
      <c r="Q67">
        <v>-1</v>
      </c>
      <c r="R67">
        <v>-1</v>
      </c>
      <c r="S67">
        <v>6</v>
      </c>
      <c r="T67">
        <v>66</v>
      </c>
      <c r="V67" t="e">
        <f ca="1">IF(VALUE(INDIRECT("'Reading History'!c"&amp;#REF!+T66))&gt;#REF!,DATE(YEAR(W67-ABS(AC67)),MONTH(W67-ABS(AC67)),VLOOKUP(VALUE(S67),AMRReadDates,2)),W67)</f>
        <v>#REF!</v>
      </c>
      <c r="W67" t="e">
        <f ca="1">INT(INDIRECT("'Reading History'!B"&amp;#REF!+T66))</f>
        <v>#REF!</v>
      </c>
      <c r="X67" t="e">
        <f t="shared" ca="1" si="6"/>
        <v>#REF!</v>
      </c>
      <c r="Y67" t="e">
        <f ca="1">+INDIRECT("'Reading History'!H"&amp;$T67+#REF!-1)</f>
        <v>#REF!</v>
      </c>
      <c r="AC67">
        <f t="shared" si="7"/>
        <v>0</v>
      </c>
    </row>
    <row r="68" spans="1:29" ht="15" customHeight="1" x14ac:dyDescent="0.25">
      <c r="A68">
        <v>66</v>
      </c>
      <c r="B68" t="s">
        <v>4</v>
      </c>
      <c r="C68" s="8">
        <v>41732</v>
      </c>
      <c r="D68" t="s">
        <v>74</v>
      </c>
      <c r="E68">
        <v>6660</v>
      </c>
      <c r="F68">
        <v>31</v>
      </c>
      <c r="G68">
        <v>36000</v>
      </c>
      <c r="H68">
        <v>108.46</v>
      </c>
      <c r="I68" s="7">
        <v>130.23000000000002</v>
      </c>
      <c r="J68" s="7">
        <v>4012.26</v>
      </c>
      <c r="K68" s="7">
        <v>1282.67</v>
      </c>
      <c r="L68" s="7">
        <v>591.35</v>
      </c>
      <c r="M68" s="7">
        <v>149.12</v>
      </c>
      <c r="N68" s="7">
        <v>6165.63</v>
      </c>
      <c r="O68">
        <v>48387.096774193546</v>
      </c>
      <c r="P68">
        <v>0.4461284969038683</v>
      </c>
      <c r="Q68">
        <v>-1</v>
      </c>
      <c r="R68">
        <v>-1</v>
      </c>
      <c r="S68">
        <v>6</v>
      </c>
      <c r="T68">
        <v>67</v>
      </c>
      <c r="V68" t="e">
        <f ca="1">IF(VALUE(INDIRECT("'Reading History'!c"&amp;#REF!+T67))&gt;#REF!,DATE(YEAR(W68-ABS(AC68)),MONTH(W68-ABS(AC68)),VLOOKUP(VALUE(S68),AMRReadDates,2)),W68)</f>
        <v>#REF!</v>
      </c>
      <c r="W68" t="e">
        <f ca="1">INT(INDIRECT("'Reading History'!B"&amp;#REF!+T67))</f>
        <v>#REF!</v>
      </c>
      <c r="X68" t="e">
        <f t="shared" ca="1" si="6"/>
        <v>#REF!</v>
      </c>
      <c r="Y68" t="e">
        <f ca="1">+INDIRECT("'Reading History'!H"&amp;$T68+#REF!-1)</f>
        <v>#REF!</v>
      </c>
      <c r="AC68">
        <f t="shared" si="7"/>
        <v>0</v>
      </c>
    </row>
    <row r="69" spans="1:29" ht="15" customHeight="1" x14ac:dyDescent="0.25">
      <c r="A69">
        <v>67</v>
      </c>
      <c r="B69" t="s">
        <v>4</v>
      </c>
      <c r="C69" s="8">
        <v>41701</v>
      </c>
      <c r="D69" t="s">
        <v>74</v>
      </c>
      <c r="E69">
        <v>6480</v>
      </c>
      <c r="F69">
        <v>28</v>
      </c>
      <c r="G69">
        <v>35400</v>
      </c>
      <c r="H69">
        <v>111.7</v>
      </c>
      <c r="I69" s="7">
        <v>130.22999999999993</v>
      </c>
      <c r="J69" s="7">
        <v>2910.18</v>
      </c>
      <c r="K69" s="7">
        <v>1435.92</v>
      </c>
      <c r="L69" s="7">
        <v>490.95</v>
      </c>
      <c r="M69" s="7">
        <v>108.16</v>
      </c>
      <c r="N69" s="7">
        <v>5075.4399999999996</v>
      </c>
      <c r="O69">
        <v>52678.57142857142</v>
      </c>
      <c r="P69">
        <v>0.47160762245811488</v>
      </c>
      <c r="Q69">
        <v>-1</v>
      </c>
      <c r="R69">
        <v>-1</v>
      </c>
      <c r="S69">
        <v>6</v>
      </c>
      <c r="T69">
        <v>68</v>
      </c>
      <c r="V69" t="e">
        <f ca="1">IF(VALUE(INDIRECT("'Reading History'!c"&amp;#REF!+T68))&gt;#REF!,DATE(YEAR(W69-ABS(AC69)),MONTH(W69-ABS(AC69)),VLOOKUP(VALUE(S69),AMRReadDates,2)),W69)</f>
        <v>#REF!</v>
      </c>
      <c r="W69" t="e">
        <f ca="1">INT(INDIRECT("'Reading History'!B"&amp;#REF!+T68))</f>
        <v>#REF!</v>
      </c>
      <c r="X69" t="e">
        <f t="shared" ca="1" si="6"/>
        <v>#REF!</v>
      </c>
      <c r="Y69" t="e">
        <f ca="1">+INDIRECT("'Reading History'!H"&amp;$T69+#REF!-1)</f>
        <v>#REF!</v>
      </c>
      <c r="AC69">
        <f t="shared" si="7"/>
        <v>0</v>
      </c>
    </row>
    <row r="70" spans="1:29" ht="15" customHeight="1" x14ac:dyDescent="0.25">
      <c r="A70">
        <v>68</v>
      </c>
      <c r="B70" t="s">
        <v>4</v>
      </c>
      <c r="C70" s="8">
        <v>41673</v>
      </c>
      <c r="D70" t="s">
        <v>74</v>
      </c>
      <c r="E70">
        <v>6303</v>
      </c>
      <c r="F70">
        <v>31</v>
      </c>
      <c r="G70">
        <v>39400</v>
      </c>
      <c r="H70">
        <v>126.02</v>
      </c>
      <c r="I70" s="7">
        <v>130.2300000000003</v>
      </c>
      <c r="J70" s="7">
        <v>3328.67</v>
      </c>
      <c r="K70" s="7">
        <v>1786.61</v>
      </c>
      <c r="L70" s="7">
        <v>-20.56</v>
      </c>
      <c r="M70" s="7">
        <v>120.96</v>
      </c>
      <c r="N70" s="7">
        <v>5345.91</v>
      </c>
      <c r="O70">
        <v>52956.989247311831</v>
      </c>
      <c r="P70">
        <v>0.4202268627782243</v>
      </c>
      <c r="Q70">
        <v>-1</v>
      </c>
      <c r="R70">
        <v>-1</v>
      </c>
      <c r="S70">
        <v>6</v>
      </c>
      <c r="T70">
        <v>69</v>
      </c>
      <c r="V70" t="e">
        <f ca="1">IF(VALUE(INDIRECT("'Reading History'!c"&amp;#REF!+T69))&gt;#REF!,DATE(YEAR(W70-ABS(AC70)),MONTH(W70-ABS(AC70)),VLOOKUP(VALUE(S70),AMRReadDates,2)),W70)</f>
        <v>#REF!</v>
      </c>
      <c r="W70" t="e">
        <f ca="1">INT(INDIRECT("'Reading History'!B"&amp;#REF!+T69))</f>
        <v>#REF!</v>
      </c>
      <c r="X70" t="e">
        <f t="shared" ca="1" si="6"/>
        <v>#REF!</v>
      </c>
      <c r="Y70" t="e">
        <f ca="1">+INDIRECT("'Reading History'!H"&amp;$T70+#REF!-1)</f>
        <v>#REF!</v>
      </c>
      <c r="AC70">
        <f t="shared" si="7"/>
        <v>0</v>
      </c>
    </row>
    <row r="71" spans="1:29" ht="15" customHeight="1" x14ac:dyDescent="0.25">
      <c r="A71">
        <v>69</v>
      </c>
      <c r="B71" t="s">
        <v>4</v>
      </c>
      <c r="C71" s="8">
        <v>41642</v>
      </c>
      <c r="D71" t="s">
        <v>74</v>
      </c>
      <c r="E71">
        <v>6106</v>
      </c>
      <c r="F71">
        <v>31</v>
      </c>
      <c r="G71">
        <v>37000</v>
      </c>
      <c r="H71">
        <v>105.62</v>
      </c>
      <c r="I71" s="7">
        <v>130.2299999999999</v>
      </c>
      <c r="J71" s="7">
        <v>4630.5</v>
      </c>
      <c r="K71" s="7">
        <v>2280.13</v>
      </c>
      <c r="L71" s="7">
        <v>354.86</v>
      </c>
      <c r="M71" s="7">
        <v>156.80000000000001</v>
      </c>
      <c r="N71" s="7">
        <v>7552.52</v>
      </c>
      <c r="O71">
        <v>49731.182795698922</v>
      </c>
      <c r="P71">
        <v>0.47085005487311993</v>
      </c>
      <c r="Q71">
        <v>-1</v>
      </c>
      <c r="R71">
        <v>-1</v>
      </c>
      <c r="S71">
        <v>6</v>
      </c>
      <c r="T71">
        <v>70</v>
      </c>
      <c r="V71" t="e">
        <f ca="1">IF(VALUE(INDIRECT("'Reading History'!c"&amp;#REF!+T70))&gt;#REF!,DATE(YEAR(W71-ABS(AC71)),MONTH(W71-ABS(AC71)),VLOOKUP(VALUE(S71),AMRReadDates,2)),W71)</f>
        <v>#REF!</v>
      </c>
      <c r="W71" t="e">
        <f ca="1">INT(INDIRECT("'Reading History'!B"&amp;#REF!+T70))</f>
        <v>#REF!</v>
      </c>
      <c r="X71" t="e">
        <f t="shared" ca="1" si="6"/>
        <v>#REF!</v>
      </c>
      <c r="Y71" t="e">
        <f ca="1">+INDIRECT("'Reading History'!H"&amp;$T71+#REF!-1)</f>
        <v>#REF!</v>
      </c>
      <c r="AC71">
        <f t="shared" si="7"/>
        <v>0</v>
      </c>
    </row>
    <row r="72" spans="1:29" ht="15" customHeight="1" x14ac:dyDescent="0.25">
      <c r="A72">
        <v>70</v>
      </c>
      <c r="B72" t="s">
        <v>4</v>
      </c>
      <c r="C72" s="8">
        <v>41611</v>
      </c>
      <c r="D72" t="s">
        <v>74</v>
      </c>
      <c r="E72">
        <v>5921</v>
      </c>
      <c r="F72">
        <v>30</v>
      </c>
      <c r="G72">
        <v>33000</v>
      </c>
      <c r="H72">
        <v>98.38</v>
      </c>
      <c r="I72" s="7">
        <v>130.22999999999982</v>
      </c>
      <c r="J72" s="7">
        <v>3987.9</v>
      </c>
      <c r="K72" s="7">
        <v>2197.38</v>
      </c>
      <c r="L72" s="7">
        <v>386.43</v>
      </c>
      <c r="M72" s="7">
        <v>135.04</v>
      </c>
      <c r="N72" s="7">
        <v>6836.98</v>
      </c>
      <c r="O72">
        <v>45833.333333333336</v>
      </c>
      <c r="P72">
        <v>0.46588059903774487</v>
      </c>
      <c r="Q72">
        <v>-1</v>
      </c>
      <c r="R72">
        <v>-1</v>
      </c>
      <c r="S72">
        <v>6</v>
      </c>
      <c r="T72">
        <v>71</v>
      </c>
      <c r="V72" t="e">
        <f ca="1">IF(VALUE(INDIRECT("'Reading History'!c"&amp;#REF!+T71))&gt;#REF!,DATE(YEAR(W72-ABS(AC72)),MONTH(W72-ABS(AC72)),VLOOKUP(VALUE(S72),AMRReadDates,2)),W72)</f>
        <v>#REF!</v>
      </c>
      <c r="W72" t="e">
        <f ca="1">INT(INDIRECT("'Reading History'!B"&amp;#REF!+T71))</f>
        <v>#REF!</v>
      </c>
      <c r="X72" t="e">
        <f t="shared" ca="1" si="6"/>
        <v>#REF!</v>
      </c>
      <c r="Y72" t="e">
        <f ca="1">+INDIRECT("'Reading History'!H"&amp;$T72+#REF!-1)</f>
        <v>#REF!</v>
      </c>
      <c r="AC72">
        <f t="shared" si="7"/>
        <v>0</v>
      </c>
    </row>
    <row r="73" spans="1:29" ht="15" customHeight="1" x14ac:dyDescent="0.25">
      <c r="A73">
        <v>71</v>
      </c>
      <c r="B73" t="s">
        <v>4</v>
      </c>
      <c r="C73" s="8">
        <v>41581</v>
      </c>
      <c r="D73" t="s">
        <v>74</v>
      </c>
      <c r="E73">
        <v>5756</v>
      </c>
      <c r="F73">
        <v>31</v>
      </c>
      <c r="G73">
        <v>35200</v>
      </c>
      <c r="H73">
        <v>140.32</v>
      </c>
      <c r="I73" s="7">
        <v>130.22999999999999</v>
      </c>
      <c r="J73" s="7">
        <v>4630.5</v>
      </c>
      <c r="K73" s="7">
        <v>2223.83</v>
      </c>
      <c r="L73" s="7">
        <v>88.98</v>
      </c>
      <c r="M73" s="7">
        <v>156.80000000000001</v>
      </c>
      <c r="N73" s="7">
        <v>7230.34</v>
      </c>
      <c r="O73">
        <v>47311.827956989247</v>
      </c>
      <c r="P73">
        <v>0.33717095180294504</v>
      </c>
      <c r="Q73">
        <v>-1</v>
      </c>
      <c r="R73">
        <v>-1</v>
      </c>
      <c r="S73">
        <v>6</v>
      </c>
      <c r="T73">
        <v>72</v>
      </c>
      <c r="V73" t="e">
        <f ca="1">IF(VALUE(INDIRECT("'Reading History'!c"&amp;#REF!+T72))&gt;#REF!,DATE(YEAR(W73-ABS(AC73)),MONTH(W73-ABS(AC73)),VLOOKUP(VALUE(S73),AMRReadDates,2)),W73)</f>
        <v>#REF!</v>
      </c>
      <c r="W73" t="e">
        <f ca="1">INT(INDIRECT("'Reading History'!B"&amp;#REF!+T72))</f>
        <v>#REF!</v>
      </c>
      <c r="X73" t="e">
        <f t="shared" ca="1" si="6"/>
        <v>#REF!</v>
      </c>
      <c r="Y73" t="e">
        <f ca="1">+INDIRECT("'Reading History'!H"&amp;$T73+#REF!-1)</f>
        <v>#REF!</v>
      </c>
      <c r="AC73">
        <f t="shared" si="7"/>
        <v>0</v>
      </c>
    </row>
    <row r="74" spans="1:29" ht="15" customHeight="1" x14ac:dyDescent="0.25">
      <c r="A74">
        <v>72</v>
      </c>
      <c r="B74" t="s">
        <v>4</v>
      </c>
      <c r="C74" s="8">
        <v>41550</v>
      </c>
      <c r="D74" t="s">
        <v>74</v>
      </c>
      <c r="E74">
        <v>5580</v>
      </c>
      <c r="F74">
        <v>30</v>
      </c>
      <c r="G74">
        <v>42000</v>
      </c>
      <c r="H74">
        <v>150.47999999999999</v>
      </c>
      <c r="I74" s="7">
        <v>130.23000000000005</v>
      </c>
      <c r="J74" s="7">
        <v>3660.8</v>
      </c>
      <c r="K74" s="7">
        <v>1895.44</v>
      </c>
      <c r="L74" s="7">
        <v>1003.44</v>
      </c>
      <c r="M74" s="7">
        <v>127.36</v>
      </c>
      <c r="N74" s="7">
        <v>6817.27</v>
      </c>
      <c r="O74">
        <v>58333.333333333336</v>
      </c>
      <c r="P74">
        <v>0.38764841396420346</v>
      </c>
      <c r="Q74">
        <v>-1</v>
      </c>
      <c r="R74">
        <v>-1</v>
      </c>
      <c r="S74">
        <v>6</v>
      </c>
      <c r="T74">
        <v>73</v>
      </c>
      <c r="V74" t="e">
        <f ca="1">IF(VALUE(INDIRECT("'Reading History'!c"&amp;#REF!+T73))&gt;#REF!,DATE(YEAR(W74-ABS(AC74)),MONTH(W74-ABS(AC74)),VLOOKUP(VALUE(S74),AMRReadDates,2)),W74)</f>
        <v>#REF!</v>
      </c>
      <c r="W74" t="e">
        <f ca="1">INT(INDIRECT("'Reading History'!B"&amp;#REF!+T73))</f>
        <v>#REF!</v>
      </c>
      <c r="X74" t="e">
        <f t="shared" ca="1" si="6"/>
        <v>#REF!</v>
      </c>
      <c r="Y74" t="e">
        <f ca="1">+INDIRECT("'Reading History'!H"&amp;$T74+#REF!-1)</f>
        <v>#REF!</v>
      </c>
      <c r="AC74">
        <f t="shared" si="7"/>
        <v>0</v>
      </c>
    </row>
    <row r="75" spans="1:29" ht="15" customHeight="1" x14ac:dyDescent="0.25">
      <c r="A75">
        <v>73</v>
      </c>
      <c r="B75" t="s">
        <v>4</v>
      </c>
      <c r="C75" s="8">
        <v>41520</v>
      </c>
      <c r="D75" t="s">
        <v>74</v>
      </c>
      <c r="E75">
        <v>5370</v>
      </c>
      <c r="F75">
        <v>31</v>
      </c>
      <c r="G75">
        <v>44400</v>
      </c>
      <c r="H75">
        <v>172.32</v>
      </c>
      <c r="I75" s="7">
        <v>130.23000000000008</v>
      </c>
      <c r="J75" s="7">
        <v>2858.52</v>
      </c>
      <c r="K75" s="7">
        <v>1309.97</v>
      </c>
      <c r="L75" s="7">
        <v>300.95999999999998</v>
      </c>
      <c r="M75" s="7">
        <v>106.24</v>
      </c>
      <c r="N75" s="7">
        <v>4705.92</v>
      </c>
      <c r="O75">
        <v>59677.419354838712</v>
      </c>
      <c r="P75">
        <v>0.34631742893940753</v>
      </c>
      <c r="Q75">
        <v>-1</v>
      </c>
      <c r="R75">
        <v>-1</v>
      </c>
      <c r="S75">
        <v>6</v>
      </c>
      <c r="T75">
        <v>74</v>
      </c>
      <c r="V75" t="e">
        <f ca="1">IF(VALUE(INDIRECT("'Reading History'!c"&amp;#REF!+T74))&gt;#REF!,DATE(YEAR(W75-ABS(AC75)),MONTH(W75-ABS(AC75)),VLOOKUP(VALUE(S75),AMRReadDates,2)),W75)</f>
        <v>#REF!</v>
      </c>
      <c r="W75" t="e">
        <f ca="1">INT(INDIRECT("'Reading History'!B"&amp;#REF!+T74))</f>
        <v>#REF!</v>
      </c>
      <c r="X75" t="e">
        <f t="shared" ca="1" si="6"/>
        <v>#REF!</v>
      </c>
      <c r="Y75" t="e">
        <f ca="1">+INDIRECT("'Reading History'!H"&amp;$T75+#REF!-1)</f>
        <v>#REF!</v>
      </c>
      <c r="AC75">
        <f t="shared" si="7"/>
        <v>0</v>
      </c>
    </row>
    <row r="76" spans="1:29" ht="15" customHeight="1" x14ac:dyDescent="0.25">
      <c r="A76">
        <v>74</v>
      </c>
      <c r="B76" t="s">
        <v>4</v>
      </c>
      <c r="C76" s="8">
        <v>41489</v>
      </c>
      <c r="D76" t="s">
        <v>74</v>
      </c>
      <c r="E76">
        <v>5148</v>
      </c>
      <c r="F76">
        <v>31</v>
      </c>
      <c r="G76">
        <v>46800</v>
      </c>
      <c r="H76">
        <v>163.38</v>
      </c>
      <c r="I76" s="7">
        <v>130.22999999999993</v>
      </c>
      <c r="J76" s="7">
        <v>3099.6</v>
      </c>
      <c r="K76" s="7">
        <v>1194.1400000000001</v>
      </c>
      <c r="L76" s="7">
        <v>139.28</v>
      </c>
      <c r="M76" s="7">
        <v>115.2</v>
      </c>
      <c r="N76" s="7">
        <v>4678.45</v>
      </c>
      <c r="O76">
        <v>62903.225806451614</v>
      </c>
      <c r="P76">
        <v>0.38501178728394914</v>
      </c>
      <c r="Q76">
        <v>-1</v>
      </c>
      <c r="R76">
        <v>-1</v>
      </c>
      <c r="S76">
        <v>6</v>
      </c>
      <c r="T76">
        <v>75</v>
      </c>
      <c r="V76" t="e">
        <f ca="1">IF(VALUE(INDIRECT("'Reading History'!c"&amp;#REF!+T75))&gt;#REF!,DATE(YEAR(W76-ABS(AC76)),MONTH(W76-ABS(AC76)),VLOOKUP(VALUE(S76),AMRReadDates,2)),W76)</f>
        <v>#REF!</v>
      </c>
      <c r="W76" t="e">
        <f ca="1">INT(INDIRECT("'Reading History'!B"&amp;#REF!+T75))</f>
        <v>#REF!</v>
      </c>
      <c r="X76" t="e">
        <f t="shared" ca="1" si="6"/>
        <v>#REF!</v>
      </c>
      <c r="Y76" t="e">
        <f ca="1">+INDIRECT("'Reading History'!H"&amp;$T76+#REF!-1)</f>
        <v>#REF!</v>
      </c>
      <c r="AC76">
        <f t="shared" si="7"/>
        <v>0</v>
      </c>
    </row>
    <row r="77" spans="1:29" ht="15" customHeight="1" x14ac:dyDescent="0.25">
      <c r="A77">
        <v>75</v>
      </c>
      <c r="B77" t="s">
        <v>4</v>
      </c>
      <c r="C77" s="8">
        <v>41458</v>
      </c>
      <c r="D77" t="s">
        <v>74</v>
      </c>
      <c r="E77">
        <v>4914</v>
      </c>
      <c r="F77">
        <v>30</v>
      </c>
      <c r="G77">
        <v>42600</v>
      </c>
      <c r="H77">
        <v>160.72</v>
      </c>
      <c r="I77" s="7">
        <v>130.2300000000001</v>
      </c>
      <c r="J77" s="7">
        <v>3047.94</v>
      </c>
      <c r="K77" s="7">
        <v>1229.82</v>
      </c>
      <c r="L77" s="7">
        <v>252.93</v>
      </c>
      <c r="M77" s="7">
        <v>113.28</v>
      </c>
      <c r="N77" s="7">
        <v>4774.2</v>
      </c>
      <c r="O77">
        <v>59166.666666666664</v>
      </c>
      <c r="P77">
        <v>0.36813505890160941</v>
      </c>
      <c r="Q77">
        <v>-1</v>
      </c>
      <c r="R77">
        <v>-1</v>
      </c>
      <c r="S77">
        <v>6</v>
      </c>
      <c r="T77">
        <v>76</v>
      </c>
      <c r="V77" t="e">
        <f ca="1">IF(VALUE(INDIRECT("'Reading History'!c"&amp;#REF!+T76))&gt;#REF!,DATE(YEAR(W77-ABS(AC77)),MONTH(W77-ABS(AC77)),VLOOKUP(VALUE(S77),AMRReadDates,2)),W77)</f>
        <v>#REF!</v>
      </c>
      <c r="W77" t="e">
        <f ca="1">INT(INDIRECT("'Reading History'!B"&amp;#REF!+T76))</f>
        <v>#REF!</v>
      </c>
      <c r="X77" t="e">
        <f t="shared" ca="1" si="6"/>
        <v>#REF!</v>
      </c>
      <c r="Y77" t="e">
        <f ca="1">+INDIRECT("'Reading History'!H"&amp;$T77+#REF!-1)</f>
        <v>#REF!</v>
      </c>
      <c r="AC77">
        <f t="shared" si="7"/>
        <v>0</v>
      </c>
    </row>
    <row r="78" spans="1:29" ht="15" customHeight="1" x14ac:dyDescent="0.25">
      <c r="A78">
        <v>76</v>
      </c>
      <c r="B78" t="s">
        <v>4</v>
      </c>
      <c r="C78" s="8">
        <v>41428</v>
      </c>
      <c r="D78" t="s">
        <v>74</v>
      </c>
      <c r="E78">
        <v>4701</v>
      </c>
      <c r="F78">
        <v>31</v>
      </c>
      <c r="G78">
        <v>36600</v>
      </c>
      <c r="H78">
        <v>146.18</v>
      </c>
      <c r="I78" s="7">
        <v>130.22999999999993</v>
      </c>
      <c r="J78" s="7">
        <v>3392.34</v>
      </c>
      <c r="K78" s="7">
        <v>1387.48</v>
      </c>
      <c r="L78" s="7">
        <v>143.26</v>
      </c>
      <c r="M78" s="7">
        <v>126.08</v>
      </c>
      <c r="N78" s="7">
        <v>5179.3900000000003</v>
      </c>
      <c r="O78">
        <v>49193.548387096773</v>
      </c>
      <c r="P78">
        <v>0.33652721567312066</v>
      </c>
      <c r="Q78">
        <v>-1</v>
      </c>
      <c r="R78">
        <v>-1</v>
      </c>
      <c r="S78">
        <v>6</v>
      </c>
      <c r="T78">
        <v>77</v>
      </c>
      <c r="V78" t="e">
        <f ca="1">IF(VALUE(INDIRECT("'Reading History'!c"&amp;#REF!+T77))&gt;#REF!,DATE(YEAR(W78-ABS(AC78)),MONTH(W78-ABS(AC78)),VLOOKUP(VALUE(S78),AMRReadDates,2)),W78)</f>
        <v>#REF!</v>
      </c>
      <c r="W78" t="e">
        <f ca="1">INT(INDIRECT("'Reading History'!B"&amp;#REF!+T77))</f>
        <v>#REF!</v>
      </c>
      <c r="X78" t="e">
        <f t="shared" ca="1" si="6"/>
        <v>#REF!</v>
      </c>
      <c r="Y78" t="e">
        <f ca="1">+INDIRECT("'Reading History'!H"&amp;$T78+#REF!-1)</f>
        <v>#REF!</v>
      </c>
      <c r="AC78">
        <f t="shared" si="7"/>
        <v>0</v>
      </c>
    </row>
    <row r="79" spans="1:29" ht="15" customHeight="1" x14ac:dyDescent="0.25">
      <c r="A79">
        <v>77</v>
      </c>
      <c r="B79" t="s">
        <v>4</v>
      </c>
      <c r="C79" s="8">
        <v>41397</v>
      </c>
      <c r="D79" t="s">
        <v>74</v>
      </c>
      <c r="E79">
        <v>4518</v>
      </c>
      <c r="F79">
        <v>30</v>
      </c>
      <c r="G79">
        <v>37000</v>
      </c>
      <c r="H79">
        <v>142.54</v>
      </c>
      <c r="I79" s="7">
        <v>130.23000000000002</v>
      </c>
      <c r="J79" s="7">
        <v>3185.7</v>
      </c>
      <c r="K79" s="7">
        <v>1162.8800000000001</v>
      </c>
      <c r="L79" s="7">
        <v>583.97</v>
      </c>
      <c r="M79" s="7">
        <v>118.4</v>
      </c>
      <c r="N79" s="7">
        <v>5181.18</v>
      </c>
      <c r="O79">
        <v>51388.888888888883</v>
      </c>
      <c r="P79">
        <v>0.36052258235505047</v>
      </c>
      <c r="Q79">
        <v>-1</v>
      </c>
      <c r="R79">
        <v>-1</v>
      </c>
      <c r="S79">
        <v>6</v>
      </c>
      <c r="T79">
        <v>78</v>
      </c>
      <c r="V79" t="e">
        <f ca="1">IF(VALUE(INDIRECT("'Reading History'!c"&amp;#REF!+T78))&gt;#REF!,DATE(YEAR(W79-ABS(AC79)),MONTH(W79-ABS(AC79)),VLOOKUP(VALUE(S79),AMRReadDates,2)),W79)</f>
        <v>#REF!</v>
      </c>
      <c r="W79" t="e">
        <f ca="1">INT(INDIRECT("'Reading History'!B"&amp;#REF!+T78))</f>
        <v>#REF!</v>
      </c>
      <c r="X79" t="e">
        <f t="shared" ca="1" si="6"/>
        <v>#REF!</v>
      </c>
      <c r="Y79" t="e">
        <f ca="1">+INDIRECT("'Reading History'!H"&amp;$T79+#REF!-1)</f>
        <v>#REF!</v>
      </c>
      <c r="AC79">
        <f t="shared" si="7"/>
        <v>0</v>
      </c>
    </row>
    <row r="80" spans="1:29" ht="15" customHeight="1" x14ac:dyDescent="0.25">
      <c r="A80">
        <v>78</v>
      </c>
      <c r="B80" t="s">
        <v>4</v>
      </c>
      <c r="C80" s="8">
        <v>41367</v>
      </c>
      <c r="D80" t="s">
        <v>74</v>
      </c>
      <c r="E80">
        <v>4333</v>
      </c>
      <c r="F80">
        <v>31</v>
      </c>
      <c r="G80">
        <v>36600</v>
      </c>
      <c r="H80">
        <v>102</v>
      </c>
      <c r="I80" s="7">
        <v>130.2299999999999</v>
      </c>
      <c r="J80" s="7">
        <v>2841.3</v>
      </c>
      <c r="K80" s="7">
        <v>1083.1600000000001</v>
      </c>
      <c r="L80" s="7">
        <v>372.24</v>
      </c>
      <c r="M80" s="7">
        <v>105.6</v>
      </c>
      <c r="N80" s="7">
        <v>4532.53</v>
      </c>
      <c r="O80">
        <v>49193.548387096773</v>
      </c>
      <c r="P80">
        <v>0.48228969006957623</v>
      </c>
      <c r="Q80">
        <v>-1</v>
      </c>
      <c r="R80">
        <v>-1</v>
      </c>
      <c r="S80">
        <v>6</v>
      </c>
      <c r="T80">
        <v>79</v>
      </c>
      <c r="V80" t="e">
        <f ca="1">IF(VALUE(INDIRECT("'Reading History'!c"&amp;#REF!+T79))&gt;#REF!,DATE(YEAR(W80-ABS(AC80)),MONTH(W80-ABS(AC80)),VLOOKUP(VALUE(S80),AMRReadDates,2)),W80)</f>
        <v>#REF!</v>
      </c>
      <c r="W80" t="e">
        <f ca="1">INT(INDIRECT("'Reading History'!B"&amp;#REF!+T79))</f>
        <v>#REF!</v>
      </c>
      <c r="X80" t="e">
        <f t="shared" ca="1" si="6"/>
        <v>#REF!</v>
      </c>
      <c r="Y80" t="e">
        <f ca="1">+INDIRECT("'Reading History'!H"&amp;$T80+#REF!-1)</f>
        <v>#REF!</v>
      </c>
      <c r="AC80">
        <f t="shared" si="7"/>
        <v>0</v>
      </c>
    </row>
    <row r="81" spans="1:29" ht="15" customHeight="1" x14ac:dyDescent="0.25">
      <c r="A81">
        <v>79</v>
      </c>
      <c r="B81" t="s">
        <v>4</v>
      </c>
      <c r="C81" s="8">
        <v>41336</v>
      </c>
      <c r="D81" t="s">
        <v>74</v>
      </c>
      <c r="E81">
        <v>4150</v>
      </c>
      <c r="F81">
        <v>28</v>
      </c>
      <c r="G81">
        <v>33600</v>
      </c>
      <c r="H81">
        <v>102.54</v>
      </c>
      <c r="I81" s="7">
        <v>130.23000000000002</v>
      </c>
      <c r="J81" s="7">
        <v>3030.72</v>
      </c>
      <c r="K81" s="7">
        <v>1544.92</v>
      </c>
      <c r="L81" s="7">
        <v>5.46</v>
      </c>
      <c r="M81" s="7">
        <v>112.64</v>
      </c>
      <c r="N81" s="7">
        <v>4823.97</v>
      </c>
      <c r="O81">
        <v>50000</v>
      </c>
      <c r="P81">
        <v>0.48761458942851565</v>
      </c>
      <c r="Q81">
        <v>-1</v>
      </c>
      <c r="R81">
        <v>-1</v>
      </c>
      <c r="S81">
        <v>6</v>
      </c>
      <c r="T81">
        <v>80</v>
      </c>
      <c r="V81" t="e">
        <f ca="1">IF(VALUE(INDIRECT("'Reading History'!c"&amp;#REF!+T80))&gt;#REF!,DATE(YEAR(W81-ABS(AC81)),MONTH(W81-ABS(AC81)),VLOOKUP(VALUE(S81),AMRReadDates,2)),W81)</f>
        <v>#REF!</v>
      </c>
      <c r="W81" t="e">
        <f ca="1">INT(INDIRECT("'Reading History'!B"&amp;#REF!+T80))</f>
        <v>#REF!</v>
      </c>
      <c r="X81" t="e">
        <f t="shared" ca="1" si="6"/>
        <v>#REF!</v>
      </c>
      <c r="Y81" t="e">
        <f ca="1">+INDIRECT("'Reading History'!H"&amp;$T81+#REF!-1)</f>
        <v>#REF!</v>
      </c>
      <c r="AC81">
        <f t="shared" si="7"/>
        <v>0</v>
      </c>
    </row>
    <row r="82" spans="1:29" ht="15" customHeight="1" x14ac:dyDescent="0.25">
      <c r="A82">
        <v>80</v>
      </c>
      <c r="B82" t="s">
        <v>4</v>
      </c>
      <c r="C82" s="8">
        <v>41308</v>
      </c>
      <c r="D82" t="s">
        <v>74</v>
      </c>
      <c r="E82">
        <v>3982</v>
      </c>
      <c r="F82">
        <v>31</v>
      </c>
      <c r="G82">
        <v>37200</v>
      </c>
      <c r="H82">
        <v>110.32</v>
      </c>
      <c r="I82" s="7">
        <v>130.22999999999996</v>
      </c>
      <c r="J82" s="7">
        <v>3729.6</v>
      </c>
      <c r="K82" s="7">
        <v>1751.59</v>
      </c>
      <c r="L82" s="7">
        <v>-160.57</v>
      </c>
      <c r="M82" s="7">
        <v>134.4</v>
      </c>
      <c r="N82" s="7">
        <v>5585.25</v>
      </c>
      <c r="O82">
        <v>50000</v>
      </c>
      <c r="P82">
        <v>0.45322697606961576</v>
      </c>
      <c r="Q82">
        <v>-1</v>
      </c>
      <c r="R82">
        <v>-1</v>
      </c>
      <c r="S82">
        <v>6</v>
      </c>
      <c r="T82">
        <v>81</v>
      </c>
      <c r="V82" t="e">
        <f ca="1">IF(VALUE(INDIRECT("'Reading History'!c"&amp;#REF!+T81))&gt;#REF!,DATE(YEAR(W82-ABS(AC82)),MONTH(W82-ABS(AC82)),VLOOKUP(VALUE(S82),AMRReadDates,2)),W82)</f>
        <v>#REF!</v>
      </c>
      <c r="W82" t="e">
        <f ca="1">INT(INDIRECT("'Reading History'!B"&amp;#REF!+T81))</f>
        <v>#REF!</v>
      </c>
      <c r="X82" t="e">
        <f t="shared" ca="1" si="6"/>
        <v>#REF!</v>
      </c>
      <c r="Y82" t="e">
        <f ca="1">+INDIRECT("'Reading History'!H"&amp;$T82+#REF!-1)</f>
        <v>#REF!</v>
      </c>
      <c r="AC82">
        <f t="shared" si="7"/>
        <v>0</v>
      </c>
    </row>
    <row r="83" spans="1:29" ht="15" customHeight="1" x14ac:dyDescent="0.25">
      <c r="A83">
        <v>81</v>
      </c>
      <c r="B83" t="s">
        <v>4</v>
      </c>
      <c r="C83" s="8">
        <v>41277</v>
      </c>
      <c r="D83" t="s">
        <v>74</v>
      </c>
      <c r="E83">
        <v>3796</v>
      </c>
      <c r="F83">
        <v>31</v>
      </c>
      <c r="G83">
        <v>35200</v>
      </c>
      <c r="H83">
        <v>115.36</v>
      </c>
      <c r="I83" s="7">
        <v>130.22999999999993</v>
      </c>
      <c r="J83" s="7">
        <v>4195.8</v>
      </c>
      <c r="K83" s="7">
        <v>2234.9899999999998</v>
      </c>
      <c r="L83" s="7">
        <v>31.48</v>
      </c>
      <c r="M83" s="7">
        <v>142.08000000000001</v>
      </c>
      <c r="N83" s="7">
        <v>6734.58</v>
      </c>
      <c r="O83">
        <v>47311.827956989247</v>
      </c>
      <c r="P83">
        <v>0.41012333527209821</v>
      </c>
      <c r="Q83">
        <v>-1</v>
      </c>
      <c r="R83">
        <v>-1</v>
      </c>
      <c r="S83">
        <v>6</v>
      </c>
      <c r="T83">
        <v>82</v>
      </c>
      <c r="V83" t="e">
        <f ca="1">IF(VALUE(INDIRECT("'Reading History'!c"&amp;#REF!+T82))&gt;#REF!,DATE(YEAR(W83-ABS(AC83)),MONTH(W83-ABS(AC83)),VLOOKUP(VALUE(S83),AMRReadDates,2)),W83)</f>
        <v>#REF!</v>
      </c>
      <c r="W83" t="e">
        <f ca="1">INT(INDIRECT("'Reading History'!B"&amp;#REF!+T82))</f>
        <v>#REF!</v>
      </c>
      <c r="X83" t="e">
        <f t="shared" ca="1" si="6"/>
        <v>#REF!</v>
      </c>
      <c r="Y83" t="e">
        <f ca="1">+INDIRECT("'Reading History'!H"&amp;$T83+#REF!-1)</f>
        <v>#REF!</v>
      </c>
      <c r="AC83">
        <f t="shared" si="7"/>
        <v>0</v>
      </c>
    </row>
    <row r="84" spans="1:29" ht="15" customHeight="1" x14ac:dyDescent="0.25">
      <c r="A84">
        <v>82</v>
      </c>
      <c r="B84" t="s">
        <v>4</v>
      </c>
      <c r="C84" s="8">
        <v>41246</v>
      </c>
      <c r="D84" t="s">
        <v>74</v>
      </c>
      <c r="E84">
        <v>3620</v>
      </c>
      <c r="F84">
        <v>30</v>
      </c>
      <c r="G84">
        <v>33200</v>
      </c>
      <c r="H84">
        <v>97.26</v>
      </c>
      <c r="I84" s="7">
        <v>130.23000000000005</v>
      </c>
      <c r="J84" s="7">
        <v>4422.6000000000004</v>
      </c>
      <c r="K84" s="7">
        <v>2119.04</v>
      </c>
      <c r="L84" s="7">
        <v>141.80000000000001</v>
      </c>
      <c r="M84" s="7">
        <v>149.76</v>
      </c>
      <c r="N84" s="7">
        <v>6963.43</v>
      </c>
      <c r="O84">
        <v>46111.111111111117</v>
      </c>
      <c r="P84">
        <v>0.47410149199168317</v>
      </c>
      <c r="Q84">
        <v>-1</v>
      </c>
      <c r="R84">
        <v>-1</v>
      </c>
      <c r="S84">
        <v>6</v>
      </c>
      <c r="T84">
        <v>83</v>
      </c>
      <c r="V84" t="e">
        <f ca="1">IF(VALUE(INDIRECT("'Reading History'!c"&amp;#REF!+T83))&gt;#REF!,DATE(YEAR(W84-ABS(AC84)),MONTH(W84-ABS(AC84)),VLOOKUP(VALUE(S84),AMRReadDates,2)),W84)</f>
        <v>#REF!</v>
      </c>
      <c r="W84" t="e">
        <f ca="1">INT(INDIRECT("'Reading History'!B"&amp;#REF!+T83))</f>
        <v>#REF!</v>
      </c>
      <c r="X84" t="e">
        <f t="shared" ca="1" si="6"/>
        <v>#REF!</v>
      </c>
      <c r="Y84" t="e">
        <f ca="1">+INDIRECT("'Reading History'!H"&amp;$T84+#REF!-1)</f>
        <v>#REF!</v>
      </c>
      <c r="AC84">
        <f t="shared" si="7"/>
        <v>0</v>
      </c>
    </row>
    <row r="85" spans="1:29" ht="15" customHeight="1" x14ac:dyDescent="0.25">
      <c r="A85">
        <v>83</v>
      </c>
      <c r="B85" t="s">
        <v>4</v>
      </c>
      <c r="C85" s="8">
        <v>41216</v>
      </c>
      <c r="D85" t="s">
        <v>74</v>
      </c>
      <c r="E85">
        <v>3454</v>
      </c>
      <c r="F85">
        <v>31</v>
      </c>
      <c r="G85">
        <v>37000</v>
      </c>
      <c r="H85">
        <v>139.46</v>
      </c>
      <c r="I85" s="7">
        <v>130.23000000000002</v>
      </c>
      <c r="J85" s="7">
        <v>4025.7</v>
      </c>
      <c r="K85" s="7">
        <v>2084.54</v>
      </c>
      <c r="L85" s="7">
        <v>304.08</v>
      </c>
      <c r="M85" s="7">
        <v>136.32</v>
      </c>
      <c r="N85" s="7">
        <v>6680.87</v>
      </c>
      <c r="O85">
        <v>49731.182795698922</v>
      </c>
      <c r="P85">
        <v>0.35659818439480084</v>
      </c>
      <c r="Q85">
        <v>-1</v>
      </c>
      <c r="R85">
        <v>-1</v>
      </c>
      <c r="S85">
        <v>6</v>
      </c>
      <c r="T85">
        <v>84</v>
      </c>
      <c r="V85" t="e">
        <f ca="1">IF(VALUE(INDIRECT("'Reading History'!c"&amp;#REF!+T84))&gt;#REF!,DATE(YEAR(W85-ABS(AC85)),MONTH(W85-ABS(AC85)),VLOOKUP(VALUE(S85),AMRReadDates,2)),W85)</f>
        <v>#REF!</v>
      </c>
      <c r="W85" t="e">
        <f ca="1">INT(INDIRECT("'Reading History'!B"&amp;#REF!+T84))</f>
        <v>#REF!</v>
      </c>
      <c r="X85" t="e">
        <f t="shared" ca="1" si="6"/>
        <v>#REF!</v>
      </c>
      <c r="Y85" t="e">
        <f ca="1">+INDIRECT("'Reading History'!H"&amp;$T85+#REF!-1)</f>
        <v>#REF!</v>
      </c>
      <c r="AC85">
        <f t="shared" si="7"/>
        <v>0</v>
      </c>
    </row>
    <row r="86" spans="1:29" ht="15" customHeight="1" x14ac:dyDescent="0.25">
      <c r="A86">
        <v>84</v>
      </c>
      <c r="B86" t="s">
        <v>4</v>
      </c>
      <c r="C86" s="8">
        <v>41185</v>
      </c>
      <c r="D86" t="s">
        <v>74</v>
      </c>
      <c r="E86">
        <v>3269</v>
      </c>
      <c r="F86">
        <v>30</v>
      </c>
      <c r="G86">
        <v>38800</v>
      </c>
      <c r="H86">
        <v>148.19999999999999</v>
      </c>
      <c r="I86" s="7">
        <v>130.22999999999999</v>
      </c>
      <c r="J86" s="7">
        <v>3366.47</v>
      </c>
      <c r="K86" s="7">
        <v>1810</v>
      </c>
      <c r="L86" s="7">
        <v>331.05</v>
      </c>
      <c r="M86" s="7">
        <v>117.12</v>
      </c>
      <c r="N86" s="7">
        <v>5754.87</v>
      </c>
      <c r="O86">
        <v>53888.888888888883</v>
      </c>
      <c r="P86">
        <v>0.3636227320437847</v>
      </c>
      <c r="Q86">
        <v>-1</v>
      </c>
      <c r="R86">
        <v>-1</v>
      </c>
      <c r="S86">
        <v>6</v>
      </c>
      <c r="T86">
        <v>85</v>
      </c>
      <c r="V86" t="e">
        <f ca="1">IF(VALUE(INDIRECT("'Reading History'!c"&amp;#REF!+T85))&gt;#REF!,DATE(YEAR(W86-ABS(AC86)),MONTH(W86-ABS(AC86)),VLOOKUP(VALUE(S86),AMRReadDates,2)),W86)</f>
        <v>#REF!</v>
      </c>
      <c r="W86" t="e">
        <f ca="1">INT(INDIRECT("'Reading History'!B"&amp;#REF!+T85))</f>
        <v>#REF!</v>
      </c>
      <c r="X86" t="e">
        <f t="shared" ca="1" si="6"/>
        <v>#REF!</v>
      </c>
      <c r="Y86" t="e">
        <f ca="1">+INDIRECT("'Reading History'!H"&amp;$T86+#REF!-1)</f>
        <v>#REF!</v>
      </c>
      <c r="AC86">
        <f t="shared" si="7"/>
        <v>0</v>
      </c>
    </row>
    <row r="87" spans="1:29" ht="15" customHeight="1" x14ac:dyDescent="0.25">
      <c r="A87">
        <v>85</v>
      </c>
      <c r="B87" t="s">
        <v>4</v>
      </c>
      <c r="C87" s="8">
        <v>41155</v>
      </c>
      <c r="D87" t="s">
        <v>74</v>
      </c>
      <c r="E87">
        <v>3075</v>
      </c>
      <c r="F87">
        <v>31</v>
      </c>
      <c r="G87">
        <v>45200</v>
      </c>
      <c r="H87">
        <v>157.06</v>
      </c>
      <c r="I87" s="7">
        <v>130.22999999999996</v>
      </c>
      <c r="J87" s="7">
        <v>3185.7</v>
      </c>
      <c r="K87" s="7">
        <v>1569.37</v>
      </c>
      <c r="L87" s="7">
        <v>255.97</v>
      </c>
      <c r="M87" s="7">
        <v>118.4</v>
      </c>
      <c r="N87" s="7">
        <v>5259.67</v>
      </c>
      <c r="O87">
        <v>60752.68817204301</v>
      </c>
      <c r="P87">
        <v>0.38681197104318743</v>
      </c>
      <c r="Q87">
        <v>-1</v>
      </c>
      <c r="R87">
        <v>-1</v>
      </c>
      <c r="S87">
        <v>6</v>
      </c>
      <c r="T87">
        <v>86</v>
      </c>
      <c r="V87" t="e">
        <f ca="1">IF(VALUE(INDIRECT("'Reading History'!c"&amp;#REF!+T86))&gt;#REF!,DATE(YEAR(W87-ABS(AC87)),MONTH(W87-ABS(AC87)),VLOOKUP(VALUE(S87),AMRReadDates,2)),W87)</f>
        <v>#REF!</v>
      </c>
      <c r="W87" t="e">
        <f ca="1">INT(INDIRECT("'Reading History'!B"&amp;#REF!+T86))</f>
        <v>#REF!</v>
      </c>
      <c r="X87" t="e">
        <f t="shared" ca="1" si="6"/>
        <v>#REF!</v>
      </c>
      <c r="Y87" t="e">
        <f ca="1">+INDIRECT("'Reading History'!H"&amp;$T87+#REF!-1)</f>
        <v>#REF!</v>
      </c>
      <c r="AC87">
        <f t="shared" si="7"/>
        <v>0</v>
      </c>
    </row>
    <row r="88" spans="1:29" ht="15" customHeight="1" x14ac:dyDescent="0.25">
      <c r="A88">
        <v>86</v>
      </c>
      <c r="B88" t="s">
        <v>4</v>
      </c>
      <c r="C88" s="8">
        <v>41124</v>
      </c>
      <c r="D88" t="s">
        <v>74</v>
      </c>
      <c r="E88">
        <v>2849</v>
      </c>
      <c r="F88">
        <v>31</v>
      </c>
      <c r="G88">
        <v>54800</v>
      </c>
      <c r="H88">
        <v>177.28</v>
      </c>
      <c r="I88" s="7">
        <v>130.22999999999999</v>
      </c>
      <c r="J88" s="7">
        <v>3151.26</v>
      </c>
      <c r="K88" s="7">
        <v>1123.02</v>
      </c>
      <c r="L88" s="7">
        <v>185.27</v>
      </c>
      <c r="M88" s="7">
        <v>117.12</v>
      </c>
      <c r="N88" s="7">
        <v>4706.8999999999996</v>
      </c>
      <c r="O88">
        <v>73655.913978494631</v>
      </c>
      <c r="P88">
        <v>0.41547785412056981</v>
      </c>
      <c r="Q88">
        <v>-1</v>
      </c>
      <c r="R88">
        <v>-1</v>
      </c>
      <c r="S88">
        <v>6</v>
      </c>
      <c r="T88">
        <v>87</v>
      </c>
      <c r="V88" t="e">
        <f ca="1">IF(VALUE(INDIRECT("'Reading History'!c"&amp;#REF!+T87))&gt;#REF!,DATE(YEAR(W88-ABS(AC88)),MONTH(W88-ABS(AC88)),VLOOKUP(VALUE(S88),AMRReadDates,2)),W88)</f>
        <v>#REF!</v>
      </c>
      <c r="W88" t="e">
        <f ca="1">INT(INDIRECT("'Reading History'!B"&amp;#REF!+T87))</f>
        <v>#REF!</v>
      </c>
      <c r="X88" t="e">
        <f t="shared" ca="1" si="6"/>
        <v>#REF!</v>
      </c>
      <c r="Y88" t="e">
        <f ca="1">+INDIRECT("'Reading History'!H"&amp;$T88+#REF!-1)</f>
        <v>#REF!</v>
      </c>
      <c r="AC88">
        <f t="shared" si="7"/>
        <v>0</v>
      </c>
    </row>
    <row r="89" spans="1:29" ht="15" customHeight="1" x14ac:dyDescent="0.25">
      <c r="A89">
        <v>87</v>
      </c>
      <c r="B89" t="s">
        <v>4</v>
      </c>
      <c r="C89" s="8">
        <v>41093</v>
      </c>
      <c r="D89" t="s">
        <v>74</v>
      </c>
      <c r="E89">
        <v>2575</v>
      </c>
      <c r="F89">
        <v>30</v>
      </c>
      <c r="G89">
        <v>45600</v>
      </c>
      <c r="H89">
        <v>156.96</v>
      </c>
      <c r="I89" s="7">
        <v>127.12360000000001</v>
      </c>
      <c r="J89" s="7">
        <v>2842.69</v>
      </c>
      <c r="K89" s="7">
        <v>1109.1099999999999</v>
      </c>
      <c r="L89" s="7">
        <v>341.54</v>
      </c>
      <c r="M89" s="7">
        <v>107.52</v>
      </c>
      <c r="N89" s="7">
        <v>4527.9799999999996</v>
      </c>
      <c r="O89">
        <v>63333.333333333336</v>
      </c>
      <c r="P89">
        <v>0.40349983010533463</v>
      </c>
      <c r="Q89">
        <v>-1</v>
      </c>
      <c r="R89">
        <v>-1</v>
      </c>
      <c r="S89">
        <v>6</v>
      </c>
      <c r="T89">
        <v>88</v>
      </c>
      <c r="V89" t="e">
        <f ca="1">IF(VALUE(INDIRECT("'Reading History'!c"&amp;#REF!+T88))&gt;#REF!,DATE(YEAR(W89-ABS(AC89)),MONTH(W89-ABS(AC89)),VLOOKUP(VALUE(S89),AMRReadDates,2)),W89)</f>
        <v>#REF!</v>
      </c>
      <c r="W89" t="e">
        <f ca="1">INT(INDIRECT("'Reading History'!B"&amp;#REF!+T88))</f>
        <v>#REF!</v>
      </c>
      <c r="X89" t="e">
        <f t="shared" ca="1" si="6"/>
        <v>#REF!</v>
      </c>
      <c r="Y89" t="e">
        <f ca="1">+INDIRECT("'Reading History'!H"&amp;$T89+#REF!-1)</f>
        <v>#REF!</v>
      </c>
      <c r="AC89">
        <f t="shared" si="7"/>
        <v>0</v>
      </c>
    </row>
    <row r="90" spans="1:29" ht="15" customHeight="1" x14ac:dyDescent="0.25">
      <c r="A90">
        <v>88</v>
      </c>
      <c r="B90" t="s">
        <v>4</v>
      </c>
      <c r="C90" s="8">
        <v>41063</v>
      </c>
      <c r="D90" t="s">
        <v>74</v>
      </c>
      <c r="E90">
        <v>2347</v>
      </c>
      <c r="F90">
        <v>31</v>
      </c>
      <c r="G90">
        <v>40800</v>
      </c>
      <c r="H90">
        <v>135</v>
      </c>
      <c r="I90" s="7">
        <v>126.6999999999999</v>
      </c>
      <c r="J90" s="7">
        <v>3139.68</v>
      </c>
      <c r="K90" s="7">
        <v>1190.3499999999999</v>
      </c>
      <c r="L90" s="7">
        <v>82.14</v>
      </c>
      <c r="M90" s="7">
        <v>119.04</v>
      </c>
      <c r="N90" s="7">
        <v>4657.91</v>
      </c>
      <c r="O90">
        <v>54838.709677419356</v>
      </c>
      <c r="P90">
        <v>0.40621266427718039</v>
      </c>
      <c r="Q90">
        <v>-1</v>
      </c>
      <c r="R90">
        <v>-1</v>
      </c>
      <c r="S90">
        <v>6</v>
      </c>
      <c r="T90">
        <v>89</v>
      </c>
      <c r="V90" t="e">
        <f ca="1">IF(VALUE(INDIRECT("'Reading History'!c"&amp;#REF!+T89))&gt;#REF!,DATE(YEAR(W90-ABS(AC90)),MONTH(W90-ABS(AC90)),VLOOKUP(VALUE(S90),AMRReadDates,2)),W90)</f>
        <v>#REF!</v>
      </c>
      <c r="W90" t="e">
        <f ca="1">INT(INDIRECT("'Reading History'!B"&amp;#REF!+T89))</f>
        <v>#REF!</v>
      </c>
      <c r="X90" t="e">
        <f t="shared" ca="1" si="6"/>
        <v>#REF!</v>
      </c>
      <c r="Y90" t="e">
        <f ca="1">+INDIRECT("'Reading History'!H"&amp;$T90+#REF!-1)</f>
        <v>#REF!</v>
      </c>
      <c r="AC90">
        <f t="shared" si="7"/>
        <v>0</v>
      </c>
    </row>
    <row r="91" spans="1:29" ht="15" customHeight="1" x14ac:dyDescent="0.25">
      <c r="A91">
        <v>89</v>
      </c>
      <c r="B91" t="s">
        <v>4</v>
      </c>
      <c r="C91" s="8">
        <v>41032</v>
      </c>
      <c r="D91" t="s">
        <v>74</v>
      </c>
      <c r="E91">
        <v>2143</v>
      </c>
      <c r="F91">
        <v>30</v>
      </c>
      <c r="G91">
        <v>36000</v>
      </c>
      <c r="H91">
        <v>134.35990000000001</v>
      </c>
      <c r="I91" s="7">
        <v>126.70000000000009</v>
      </c>
      <c r="J91" s="7">
        <v>2970.88</v>
      </c>
      <c r="K91" s="7">
        <v>1244.73</v>
      </c>
      <c r="L91" s="7">
        <v>320.36</v>
      </c>
      <c r="M91" s="7">
        <v>112.64</v>
      </c>
      <c r="N91" s="7">
        <v>4775.3100000000004</v>
      </c>
      <c r="O91">
        <v>50000</v>
      </c>
      <c r="P91">
        <v>0.37213484082676451</v>
      </c>
      <c r="Q91">
        <v>-1</v>
      </c>
      <c r="R91">
        <v>-1</v>
      </c>
      <c r="S91">
        <v>6</v>
      </c>
      <c r="T91">
        <v>90</v>
      </c>
      <c r="V91" t="e">
        <f ca="1">IF(VALUE(INDIRECT("'Reading History'!c"&amp;#REF!+T90))&gt;#REF!,DATE(YEAR(W91-ABS(AC91)),MONTH(W91-ABS(AC91)),VLOOKUP(VALUE(S91),AMRReadDates,2)),W91)</f>
        <v>#REF!</v>
      </c>
      <c r="W91" t="e">
        <f ca="1">INT(INDIRECT("'Reading History'!B"&amp;#REF!+T90))</f>
        <v>#REF!</v>
      </c>
      <c r="X91" t="e">
        <f t="shared" ca="1" si="6"/>
        <v>#REF!</v>
      </c>
      <c r="Y91" t="e">
        <f ca="1">+INDIRECT("'Reading History'!H"&amp;$T91+#REF!-1)</f>
        <v>#REF!</v>
      </c>
      <c r="AC91">
        <f t="shared" si="7"/>
        <v>0</v>
      </c>
    </row>
    <row r="92" spans="1:29" ht="15" customHeight="1" x14ac:dyDescent="0.25">
      <c r="A92">
        <v>90</v>
      </c>
      <c r="B92" t="s">
        <v>4</v>
      </c>
      <c r="C92" s="8">
        <v>41002</v>
      </c>
      <c r="D92" t="s">
        <v>74</v>
      </c>
      <c r="E92">
        <v>1963</v>
      </c>
      <c r="F92">
        <v>31</v>
      </c>
      <c r="G92">
        <v>38600</v>
      </c>
      <c r="H92">
        <v>144.18</v>
      </c>
      <c r="I92" s="7">
        <v>126.69999999999997</v>
      </c>
      <c r="J92" s="7">
        <v>2802.08</v>
      </c>
      <c r="K92" s="7">
        <v>1049.44</v>
      </c>
      <c r="L92" s="7">
        <v>171.18</v>
      </c>
      <c r="M92" s="7">
        <v>106.24</v>
      </c>
      <c r="N92" s="7">
        <v>4255.6400000000003</v>
      </c>
      <c r="O92">
        <v>51881.720430107525</v>
      </c>
      <c r="P92">
        <v>0.35983992530245201</v>
      </c>
      <c r="Q92">
        <v>-1</v>
      </c>
      <c r="R92">
        <v>-1</v>
      </c>
      <c r="S92">
        <v>6</v>
      </c>
      <c r="T92">
        <v>91</v>
      </c>
      <c r="V92" t="e">
        <f ca="1">IF(VALUE(INDIRECT("'Reading History'!c"&amp;#REF!+T91))&gt;#REF!,DATE(YEAR(W92-ABS(AC92)),MONTH(W92-ABS(AC92)),VLOOKUP(VALUE(S92),AMRReadDates,2)),W92)</f>
        <v>#REF!</v>
      </c>
      <c r="W92" t="e">
        <f ca="1">INT(INDIRECT("'Reading History'!B"&amp;#REF!+T91))</f>
        <v>#REF!</v>
      </c>
      <c r="X92" t="e">
        <f t="shared" ca="1" si="6"/>
        <v>#REF!</v>
      </c>
      <c r="Y92" t="e">
        <f ca="1">+INDIRECT("'Reading History'!H"&amp;$T92+#REF!-1)</f>
        <v>#REF!</v>
      </c>
      <c r="AC92">
        <f t="shared" si="7"/>
        <v>0</v>
      </c>
    </row>
    <row r="93" spans="1:29" ht="15" customHeight="1" x14ac:dyDescent="0.25">
      <c r="A93">
        <v>91</v>
      </c>
      <c r="B93" t="s">
        <v>4</v>
      </c>
      <c r="C93" s="8">
        <v>40971</v>
      </c>
      <c r="D93" t="s">
        <v>74</v>
      </c>
      <c r="E93">
        <v>1770</v>
      </c>
      <c r="F93">
        <v>29</v>
      </c>
      <c r="G93">
        <v>36600</v>
      </c>
      <c r="H93">
        <v>104.22</v>
      </c>
      <c r="I93" s="7">
        <v>126.69999999999993</v>
      </c>
      <c r="J93" s="7">
        <v>3122.8</v>
      </c>
      <c r="K93" s="7">
        <v>1504.77</v>
      </c>
      <c r="L93" s="7">
        <v>64.709999999999994</v>
      </c>
      <c r="M93" s="7">
        <v>118.4</v>
      </c>
      <c r="N93" s="7">
        <v>4937.38</v>
      </c>
      <c r="O93">
        <v>52586.206896551725</v>
      </c>
      <c r="P93">
        <v>0.50456924675255932</v>
      </c>
      <c r="Q93">
        <v>-1</v>
      </c>
      <c r="R93">
        <v>-1</v>
      </c>
      <c r="S93">
        <v>6</v>
      </c>
      <c r="T93">
        <v>92</v>
      </c>
      <c r="V93" t="e">
        <f ca="1">IF(VALUE(INDIRECT("'Reading History'!c"&amp;#REF!+T92))&gt;#REF!,DATE(YEAR(W93-ABS(AC93)),MONTH(W93-ABS(AC93)),VLOOKUP(VALUE(S93),AMRReadDates,2)),W93)</f>
        <v>#REF!</v>
      </c>
      <c r="W93" t="e">
        <f ca="1">INT(INDIRECT("'Reading History'!B"&amp;#REF!+T92))</f>
        <v>#REF!</v>
      </c>
      <c r="X93" t="e">
        <f t="shared" ca="1" si="6"/>
        <v>#REF!</v>
      </c>
      <c r="Y93" t="e">
        <f ca="1">+INDIRECT("'Reading History'!H"&amp;$T93+#REF!-1)</f>
        <v>#REF!</v>
      </c>
      <c r="AC93">
        <f t="shared" si="7"/>
        <v>0</v>
      </c>
    </row>
    <row r="94" spans="1:29" ht="15" customHeight="1" x14ac:dyDescent="0.25">
      <c r="A94">
        <v>92</v>
      </c>
      <c r="B94" t="s">
        <v>4</v>
      </c>
      <c r="C94" s="8">
        <v>40942</v>
      </c>
      <c r="D94" t="s">
        <v>74</v>
      </c>
      <c r="E94">
        <v>1587</v>
      </c>
      <c r="F94">
        <v>31</v>
      </c>
      <c r="G94">
        <v>41800</v>
      </c>
      <c r="H94">
        <v>106.76</v>
      </c>
      <c r="I94" s="7">
        <v>126.69999999999997</v>
      </c>
      <c r="J94" s="7">
        <v>3384.43</v>
      </c>
      <c r="K94" s="7">
        <v>1697.71</v>
      </c>
      <c r="L94" s="7">
        <v>-205.52</v>
      </c>
      <c r="M94" s="7">
        <v>124.16</v>
      </c>
      <c r="N94" s="7">
        <v>5127.4799999999996</v>
      </c>
      <c r="O94">
        <v>56182.795698924732</v>
      </c>
      <c r="P94">
        <v>0.52625323809408697</v>
      </c>
      <c r="Q94">
        <v>-1</v>
      </c>
      <c r="R94">
        <v>-1</v>
      </c>
      <c r="S94">
        <v>6</v>
      </c>
      <c r="T94">
        <v>93</v>
      </c>
      <c r="V94" t="e">
        <f ca="1">IF(VALUE(INDIRECT("'Reading History'!c"&amp;#REF!+T93))&gt;#REF!,DATE(YEAR(W94-ABS(AC94)),MONTH(W94-ABS(AC94)),VLOOKUP(VALUE(S94),AMRReadDates,2)),W94)</f>
        <v>#REF!</v>
      </c>
      <c r="W94" t="e">
        <f ca="1">INT(INDIRECT("'Reading History'!B"&amp;#REF!+T93))</f>
        <v>#REF!</v>
      </c>
      <c r="X94" t="e">
        <f t="shared" ca="1" si="6"/>
        <v>#REF!</v>
      </c>
      <c r="Y94" t="e">
        <f ca="1">+INDIRECT("'Reading History'!H"&amp;$T94+#REF!-1)</f>
        <v>#REF!</v>
      </c>
      <c r="AC94">
        <f t="shared" si="7"/>
        <v>0</v>
      </c>
    </row>
    <row r="95" spans="1:29" ht="15" customHeight="1" x14ac:dyDescent="0.25">
      <c r="A95">
        <v>93</v>
      </c>
      <c r="B95" t="s">
        <v>4</v>
      </c>
      <c r="C95" s="8">
        <v>40911</v>
      </c>
      <c r="D95" t="s">
        <v>74</v>
      </c>
      <c r="E95">
        <v>1378</v>
      </c>
      <c r="F95">
        <v>31</v>
      </c>
      <c r="G95">
        <v>37600</v>
      </c>
      <c r="H95">
        <v>108.06</v>
      </c>
      <c r="I95" s="7">
        <v>126.7</v>
      </c>
      <c r="J95" s="7">
        <v>4185.5200000000004</v>
      </c>
      <c r="K95" s="7">
        <v>1997.8</v>
      </c>
      <c r="L95" s="7">
        <v>-267.36</v>
      </c>
      <c r="M95" s="7">
        <v>144.63999999999999</v>
      </c>
      <c r="N95" s="7">
        <v>6187.3</v>
      </c>
      <c r="O95">
        <v>50537.634408602149</v>
      </c>
      <c r="P95">
        <v>0.46768123642978116</v>
      </c>
      <c r="Q95">
        <v>-1</v>
      </c>
      <c r="R95">
        <v>-1</v>
      </c>
      <c r="S95">
        <v>6</v>
      </c>
      <c r="T95">
        <v>94</v>
      </c>
      <c r="V95" t="e">
        <f ca="1">IF(VALUE(INDIRECT("'Reading History'!c"&amp;#REF!+T94))&gt;#REF!,DATE(YEAR(W95-ABS(AC95)),MONTH(W95-ABS(AC95)),VLOOKUP(VALUE(S95),AMRReadDates,2)),W95)</f>
        <v>#REF!</v>
      </c>
      <c r="W95" t="e">
        <f ca="1">INT(INDIRECT("'Reading History'!B"&amp;#REF!+T94))</f>
        <v>#REF!</v>
      </c>
      <c r="X95" t="e">
        <f t="shared" ca="1" si="6"/>
        <v>#REF!</v>
      </c>
      <c r="Y95" t="e">
        <f ca="1">+INDIRECT("'Reading History'!H"&amp;$T95+#REF!-1)</f>
        <v>#REF!</v>
      </c>
      <c r="AC95">
        <f t="shared" si="7"/>
        <v>0</v>
      </c>
    </row>
    <row r="96" spans="1:29" ht="15" customHeight="1" x14ac:dyDescent="0.25">
      <c r="A96">
        <v>94</v>
      </c>
      <c r="B96" t="s">
        <v>4</v>
      </c>
      <c r="C96" s="8">
        <v>40880</v>
      </c>
      <c r="D96" t="s">
        <v>74</v>
      </c>
      <c r="E96">
        <v>1190</v>
      </c>
      <c r="F96">
        <v>30</v>
      </c>
      <c r="G96">
        <v>36200</v>
      </c>
      <c r="H96">
        <v>122.34</v>
      </c>
      <c r="I96" s="7">
        <v>126.70000000000005</v>
      </c>
      <c r="J96" s="7">
        <v>5074.4799999999996</v>
      </c>
      <c r="K96" s="7">
        <v>2255</v>
      </c>
      <c r="L96" s="7">
        <v>-68.010000000000005</v>
      </c>
      <c r="M96" s="7">
        <v>175.36</v>
      </c>
      <c r="N96" s="7">
        <v>7563.53</v>
      </c>
      <c r="O96">
        <v>50277.777777777781</v>
      </c>
      <c r="P96">
        <v>0.41096761302744628</v>
      </c>
      <c r="Q96">
        <v>-1</v>
      </c>
      <c r="R96">
        <v>-1</v>
      </c>
      <c r="S96">
        <v>6</v>
      </c>
      <c r="T96">
        <v>95</v>
      </c>
      <c r="V96" t="e">
        <f ca="1">IF(VALUE(INDIRECT("'Reading History'!c"&amp;#REF!+T95))&gt;#REF!,DATE(YEAR(W96-ABS(AC96)),MONTH(W96-ABS(AC96)),VLOOKUP(VALUE(S96),AMRReadDates,2)),W96)</f>
        <v>#REF!</v>
      </c>
      <c r="W96" t="e">
        <f ca="1">INT(INDIRECT("'Reading History'!B"&amp;#REF!+T95))</f>
        <v>#REF!</v>
      </c>
      <c r="X96" t="e">
        <f t="shared" ca="1" si="6"/>
        <v>#REF!</v>
      </c>
      <c r="Y96" t="e">
        <f ca="1">+INDIRECT("'Reading History'!H"&amp;$T96+#REF!-1)</f>
        <v>#REF!</v>
      </c>
      <c r="AC96">
        <f t="shared" si="7"/>
        <v>0</v>
      </c>
    </row>
    <row r="97" spans="1:29" ht="15" customHeight="1" x14ac:dyDescent="0.25">
      <c r="A97">
        <v>95</v>
      </c>
      <c r="B97" t="s">
        <v>4</v>
      </c>
      <c r="C97" s="8">
        <v>40850</v>
      </c>
      <c r="D97" t="s">
        <v>74</v>
      </c>
      <c r="E97">
        <v>1009</v>
      </c>
      <c r="F97">
        <v>31</v>
      </c>
      <c r="G97">
        <v>37400</v>
      </c>
      <c r="H97">
        <v>126.9</v>
      </c>
      <c r="I97" s="7">
        <v>126.70000000000002</v>
      </c>
      <c r="J97" s="7">
        <v>4222.5600000000004</v>
      </c>
      <c r="K97" s="7">
        <v>1996.53</v>
      </c>
      <c r="L97" s="7">
        <v>202.46</v>
      </c>
      <c r="M97" s="7">
        <v>145.91999999999999</v>
      </c>
      <c r="N97" s="7">
        <v>6694.17</v>
      </c>
      <c r="O97">
        <v>50268.817204301078</v>
      </c>
      <c r="P97">
        <v>0.39612937119228581</v>
      </c>
      <c r="Q97">
        <v>-1</v>
      </c>
      <c r="R97">
        <v>-1</v>
      </c>
      <c r="S97">
        <v>6</v>
      </c>
      <c r="T97">
        <v>96</v>
      </c>
      <c r="V97" t="e">
        <f ca="1">IF(VALUE(INDIRECT("'Reading History'!c"&amp;#REF!+T96))&gt;#REF!,DATE(YEAR(W97-ABS(AC97)),MONTH(W97-ABS(AC97)),VLOOKUP(VALUE(S97),AMRReadDates,2)),W97)</f>
        <v>#REF!</v>
      </c>
      <c r="W97" t="e">
        <f ca="1">INT(INDIRECT("'Reading History'!B"&amp;#REF!+T96))</f>
        <v>#REF!</v>
      </c>
      <c r="X97" t="e">
        <f t="shared" ca="1" si="6"/>
        <v>#REF!</v>
      </c>
      <c r="Y97" t="e">
        <f ca="1">+INDIRECT("'Reading History'!H"&amp;$T97+#REF!-1)</f>
        <v>#REF!</v>
      </c>
      <c r="AC97">
        <f t="shared" si="7"/>
        <v>0</v>
      </c>
    </row>
    <row r="98" spans="1:29" ht="15" customHeight="1" x14ac:dyDescent="0.25">
      <c r="A98">
        <v>96</v>
      </c>
      <c r="B98" t="s">
        <v>4</v>
      </c>
      <c r="C98" s="8">
        <v>40819</v>
      </c>
      <c r="D98" t="s">
        <v>74</v>
      </c>
      <c r="E98">
        <v>822</v>
      </c>
      <c r="F98">
        <v>30</v>
      </c>
      <c r="G98">
        <v>33800</v>
      </c>
      <c r="H98">
        <v>146.13999999999999</v>
      </c>
      <c r="I98" s="7">
        <v>126.69999999999999</v>
      </c>
      <c r="J98" s="7">
        <v>3659.37</v>
      </c>
      <c r="K98" s="7">
        <v>1624.75</v>
      </c>
      <c r="L98" s="7">
        <v>427.83</v>
      </c>
      <c r="M98" s="7">
        <v>130.56</v>
      </c>
      <c r="N98" s="7">
        <v>5969.21</v>
      </c>
      <c r="O98">
        <v>46944.444444444453</v>
      </c>
      <c r="P98">
        <v>0.3212292626552925</v>
      </c>
      <c r="Q98">
        <v>-1</v>
      </c>
      <c r="R98">
        <v>-1</v>
      </c>
      <c r="S98">
        <v>6</v>
      </c>
      <c r="T98">
        <v>97</v>
      </c>
      <c r="V98" t="e">
        <f ca="1">IF(VALUE(INDIRECT("'Reading History'!c"&amp;#REF!+T97))&gt;#REF!,DATE(YEAR(W98-ABS(AC98)),MONTH(W98-ABS(AC98)),VLOOKUP(VALUE(S98),AMRReadDates,2)),W98)</f>
        <v>#REF!</v>
      </c>
      <c r="W98" t="e">
        <f ca="1">INT(INDIRECT("'Reading History'!B"&amp;#REF!+T97))</f>
        <v>#REF!</v>
      </c>
      <c r="X98" t="e">
        <f t="shared" ref="X98:X129" ca="1" si="8">+W98-V98</f>
        <v>#REF!</v>
      </c>
      <c r="Y98" t="e">
        <f ca="1">+INDIRECT("'Reading History'!H"&amp;$T98+#REF!-1)</f>
        <v>#REF!</v>
      </c>
      <c r="AC98">
        <f t="shared" ref="AC98:AC129" si="9">IF(VALUE(S98)&lt;6,6,IF(AND(VALUE(S98)&gt;16,VALUE(S98)&lt;&gt;81),-6,0))</f>
        <v>0</v>
      </c>
    </row>
    <row r="99" spans="1:29" ht="15" customHeight="1" x14ac:dyDescent="0.25">
      <c r="A99">
        <v>97</v>
      </c>
      <c r="B99" t="s">
        <v>4</v>
      </c>
      <c r="C99" s="8">
        <v>40789</v>
      </c>
      <c r="D99" t="s">
        <v>74</v>
      </c>
      <c r="E99">
        <v>653</v>
      </c>
      <c r="F99">
        <v>31</v>
      </c>
      <c r="G99">
        <v>49400</v>
      </c>
      <c r="H99">
        <v>166</v>
      </c>
      <c r="I99" s="7">
        <v>126.7</v>
      </c>
      <c r="J99" s="7">
        <v>3038.4</v>
      </c>
      <c r="K99" s="7">
        <v>1449.74</v>
      </c>
      <c r="L99" s="7">
        <v>264.74</v>
      </c>
      <c r="M99" s="7">
        <v>115.2</v>
      </c>
      <c r="N99" s="7">
        <v>4994.78</v>
      </c>
      <c r="O99">
        <v>66397.849462365586</v>
      </c>
      <c r="P99">
        <v>0.39998704495400961</v>
      </c>
      <c r="Q99">
        <v>-1</v>
      </c>
      <c r="R99">
        <v>-1</v>
      </c>
      <c r="S99">
        <v>6</v>
      </c>
      <c r="T99">
        <v>98</v>
      </c>
      <c r="V99" t="e">
        <f ca="1">IF(VALUE(INDIRECT("'Reading History'!c"&amp;#REF!+T98))&gt;#REF!,DATE(YEAR(W99-ABS(AC99)),MONTH(W99-ABS(AC99)),VLOOKUP(VALUE(S99),AMRReadDates,2)),W99)</f>
        <v>#REF!</v>
      </c>
      <c r="W99" t="e">
        <f ca="1">INT(INDIRECT("'Reading History'!B"&amp;#REF!+T98))</f>
        <v>#REF!</v>
      </c>
      <c r="X99" t="e">
        <f t="shared" ca="1" si="8"/>
        <v>#REF!</v>
      </c>
      <c r="Y99" t="e">
        <f ca="1">+INDIRECT("'Reading History'!H"&amp;$T99+#REF!-1)</f>
        <v>#REF!</v>
      </c>
      <c r="AC99">
        <f t="shared" si="9"/>
        <v>0</v>
      </c>
    </row>
    <row r="100" spans="1:29" ht="15" customHeight="1" x14ac:dyDescent="0.25">
      <c r="A100">
        <v>98</v>
      </c>
      <c r="B100" t="s">
        <v>4</v>
      </c>
      <c r="C100" s="8">
        <v>40758</v>
      </c>
      <c r="D100" t="s">
        <v>74</v>
      </c>
      <c r="E100">
        <v>406</v>
      </c>
      <c r="F100">
        <v>31</v>
      </c>
      <c r="G100">
        <v>40800</v>
      </c>
      <c r="H100">
        <v>164</v>
      </c>
      <c r="I100" s="7">
        <v>126.7</v>
      </c>
      <c r="J100" s="7">
        <v>3257.84</v>
      </c>
      <c r="K100" s="7">
        <v>1555.7</v>
      </c>
      <c r="L100" s="7">
        <v>308.72000000000003</v>
      </c>
      <c r="M100" s="7">
        <v>123.52</v>
      </c>
      <c r="N100" s="7">
        <v>5372.48</v>
      </c>
      <c r="O100">
        <v>69047.619047619053</v>
      </c>
      <c r="P100">
        <v>0.33438237608182536</v>
      </c>
      <c r="Q100">
        <v>-1</v>
      </c>
      <c r="R100">
        <v>-1</v>
      </c>
      <c r="S100">
        <v>6</v>
      </c>
      <c r="T100">
        <v>99</v>
      </c>
      <c r="V100" t="e">
        <f ca="1">IF(VALUE(INDIRECT("'Reading History'!c"&amp;#REF!+T99))&gt;#REF!,DATE(YEAR(W100-ABS(AC100)),MONTH(W100-ABS(AC100)),VLOOKUP(VALUE(S100),AMRReadDates,2)),W100)</f>
        <v>#REF!</v>
      </c>
      <c r="W100" t="e">
        <f ca="1">INT(INDIRECT("'Reading History'!B"&amp;#REF!+T99))</f>
        <v>#REF!</v>
      </c>
      <c r="X100" t="e">
        <f t="shared" ca="1" si="8"/>
        <v>#REF!</v>
      </c>
      <c r="Y100" t="e">
        <f ca="1">+INDIRECT("'Reading History'!H"&amp;$T100+#REF!-1)</f>
        <v>#REF!</v>
      </c>
      <c r="AC100">
        <f t="shared" si="9"/>
        <v>0</v>
      </c>
    </row>
    <row r="101" spans="1:29" ht="15" customHeight="1" x14ac:dyDescent="0.25">
      <c r="A101">
        <v>99</v>
      </c>
      <c r="B101" t="s">
        <v>4</v>
      </c>
      <c r="C101" s="8">
        <v>40727</v>
      </c>
      <c r="D101" t="s">
        <v>86</v>
      </c>
      <c r="E101">
        <v>202</v>
      </c>
      <c r="F101">
        <v>18</v>
      </c>
      <c r="G101">
        <v>40400</v>
      </c>
      <c r="H101">
        <v>166</v>
      </c>
      <c r="I101" s="7">
        <v>120.86451612903227</v>
      </c>
      <c r="J101" s="7">
        <v>2212.41</v>
      </c>
      <c r="K101" s="7">
        <v>1080.06</v>
      </c>
      <c r="L101" s="7">
        <v>0</v>
      </c>
      <c r="M101" s="7">
        <v>117.12</v>
      </c>
      <c r="N101" s="7">
        <v>3530.45</v>
      </c>
      <c r="O101">
        <v>69047.619047619053</v>
      </c>
      <c r="P101">
        <v>0.56336456938866575</v>
      </c>
      <c r="Q101">
        <v>-1</v>
      </c>
      <c r="R101">
        <v>-1</v>
      </c>
      <c r="S101">
        <v>6</v>
      </c>
      <c r="T101">
        <v>100</v>
      </c>
      <c r="V101" t="e">
        <f ca="1">IF(VALUE(INDIRECT("'Reading History'!c"&amp;#REF!+T100))&gt;#REF!,DATE(YEAR(W101-ABS(AC101)),MONTH(W101-ABS(AC101)),VLOOKUP(VALUE(S101),AMRReadDates,2)),W101)</f>
        <v>#REF!</v>
      </c>
      <c r="W101" t="e">
        <f ca="1">INT(INDIRECT("'Reading History'!B"&amp;#REF!+T100))</f>
        <v>#REF!</v>
      </c>
      <c r="X101" t="e">
        <f t="shared" ca="1" si="8"/>
        <v>#REF!</v>
      </c>
      <c r="Y101" t="e">
        <f ca="1">+INDIRECT("'Reading History'!H"&amp;$T101+#REF!-1)</f>
        <v>#REF!</v>
      </c>
      <c r="AC101">
        <f t="shared" si="9"/>
        <v>0</v>
      </c>
    </row>
    <row r="102" spans="1:29" ht="15" customHeight="1" x14ac:dyDescent="0.25">
      <c r="A102">
        <v>100</v>
      </c>
      <c r="B102" t="s">
        <v>4</v>
      </c>
      <c r="C102" s="8">
        <v>40709</v>
      </c>
      <c r="D102" t="s">
        <v>74</v>
      </c>
      <c r="E102">
        <v>2737</v>
      </c>
      <c r="F102">
        <v>6</v>
      </c>
      <c r="G102">
        <v>8600</v>
      </c>
      <c r="H102">
        <v>144</v>
      </c>
      <c r="I102" s="7">
        <v>120</v>
      </c>
      <c r="J102" s="7">
        <v>2378.42</v>
      </c>
      <c r="K102" s="7">
        <v>1099.6300000000001</v>
      </c>
      <c r="L102" s="7">
        <v>1180.01</v>
      </c>
      <c r="M102" s="7">
        <v>133.76</v>
      </c>
      <c r="N102" s="7">
        <v>4911.82</v>
      </c>
      <c r="O102">
        <v>59722.222222222219</v>
      </c>
      <c r="P102">
        <v>0.41473765432098764</v>
      </c>
      <c r="Q102">
        <v>-1</v>
      </c>
      <c r="R102">
        <v>-1</v>
      </c>
      <c r="S102">
        <v>6</v>
      </c>
      <c r="T102">
        <v>101</v>
      </c>
      <c r="V102" t="e">
        <f ca="1">IF(VALUE(INDIRECT("'Reading History'!c"&amp;#REF!+T101))&gt;#REF!,DATE(YEAR(W102-ABS(AC102)),MONTH(W102-ABS(AC102)),VLOOKUP(VALUE(S102),AMRReadDates,2)),W102)</f>
        <v>#REF!</v>
      </c>
      <c r="W102" t="e">
        <f ca="1">INT(INDIRECT("'Reading History'!B"&amp;#REF!+T101))</f>
        <v>#REF!</v>
      </c>
      <c r="X102" t="e">
        <f t="shared" ca="1" si="8"/>
        <v>#REF!</v>
      </c>
      <c r="Y102" t="e">
        <f ca="1">+INDIRECT("'Reading History'!H"&amp;$T102+#REF!-1)</f>
        <v>#REF!</v>
      </c>
      <c r="AC102">
        <f t="shared" si="9"/>
        <v>0</v>
      </c>
    </row>
    <row r="103" spans="1:29" ht="15" customHeight="1" x14ac:dyDescent="0.25">
      <c r="A103">
        <v>101</v>
      </c>
      <c r="B103" t="s">
        <v>4</v>
      </c>
      <c r="C103" s="8">
        <v>40703</v>
      </c>
      <c r="D103" t="s">
        <v>74</v>
      </c>
      <c r="E103">
        <v>2694</v>
      </c>
      <c r="F103">
        <v>34</v>
      </c>
      <c r="G103">
        <v>50000</v>
      </c>
      <c r="H103">
        <v>160</v>
      </c>
      <c r="I103" s="7">
        <v>120</v>
      </c>
      <c r="J103" s="7">
        <v>2139.44</v>
      </c>
      <c r="K103" s="7">
        <v>1113.02</v>
      </c>
      <c r="L103" s="7">
        <v>1097.3599999999999</v>
      </c>
      <c r="M103" s="7">
        <v>120.32</v>
      </c>
      <c r="N103" s="7">
        <v>4590.1400000000003</v>
      </c>
      <c r="O103">
        <v>61274.509803921566</v>
      </c>
      <c r="P103">
        <v>0.38296568627450983</v>
      </c>
      <c r="Q103">
        <v>-1</v>
      </c>
      <c r="R103">
        <v>-1</v>
      </c>
      <c r="S103">
        <v>6</v>
      </c>
      <c r="T103">
        <v>102</v>
      </c>
      <c r="V103" t="e">
        <f ca="1">IF(VALUE(INDIRECT("'Reading History'!c"&amp;#REF!+T102))&gt;#REF!,DATE(YEAR(W103-ABS(AC103)),MONTH(W103-ABS(AC103)),VLOOKUP(VALUE(S103),AMRReadDates,2)),W103)</f>
        <v>#REF!</v>
      </c>
      <c r="W103" t="e">
        <f ca="1">INT(INDIRECT("'Reading History'!B"&amp;#REF!+T102))</f>
        <v>#REF!</v>
      </c>
      <c r="X103" t="e">
        <f t="shared" ca="1" si="8"/>
        <v>#REF!</v>
      </c>
      <c r="Y103" t="e">
        <f ca="1">+INDIRECT("'Reading History'!H"&amp;$T103+#REF!-1)</f>
        <v>#REF!</v>
      </c>
      <c r="AC103">
        <f t="shared" si="9"/>
        <v>0</v>
      </c>
    </row>
    <row r="104" spans="1:29" ht="15" customHeight="1" x14ac:dyDescent="0.25">
      <c r="A104">
        <v>102</v>
      </c>
      <c r="B104" t="s">
        <v>4</v>
      </c>
      <c r="C104" s="8">
        <v>40669</v>
      </c>
      <c r="D104" t="s">
        <v>74</v>
      </c>
      <c r="E104">
        <v>2444</v>
      </c>
      <c r="F104">
        <v>28</v>
      </c>
      <c r="G104">
        <v>34200</v>
      </c>
      <c r="H104">
        <v>130</v>
      </c>
      <c r="I104" s="7">
        <v>120</v>
      </c>
      <c r="J104" s="7">
        <v>2059.7800000000002</v>
      </c>
      <c r="K104" s="7">
        <v>1260.0999999999999</v>
      </c>
      <c r="L104" s="7">
        <v>964.87</v>
      </c>
      <c r="M104" s="7">
        <v>115.84</v>
      </c>
      <c r="N104" s="7">
        <v>4520.59</v>
      </c>
      <c r="O104">
        <v>50892.857142857138</v>
      </c>
      <c r="P104">
        <v>0.39148351648351648</v>
      </c>
      <c r="Q104">
        <v>-1</v>
      </c>
      <c r="R104">
        <v>-1</v>
      </c>
      <c r="S104">
        <v>6</v>
      </c>
      <c r="T104">
        <v>103</v>
      </c>
      <c r="V104" t="e">
        <f ca="1">IF(VALUE(INDIRECT("'Reading History'!c"&amp;#REF!+T103))&gt;#REF!,DATE(YEAR(W104-ABS(AC104)),MONTH(W104-ABS(AC104)),VLOOKUP(VALUE(S104),AMRReadDates,2)),W104)</f>
        <v>#REF!</v>
      </c>
      <c r="W104" t="e">
        <f ca="1">INT(INDIRECT("'Reading History'!B"&amp;#REF!+T103))</f>
        <v>#REF!</v>
      </c>
      <c r="X104" t="e">
        <f t="shared" ca="1" si="8"/>
        <v>#REF!</v>
      </c>
      <c r="Y104" t="e">
        <f ca="1">+INDIRECT("'Reading History'!H"&amp;$T104+#REF!-1)</f>
        <v>#REF!</v>
      </c>
      <c r="AC104">
        <f t="shared" si="9"/>
        <v>0</v>
      </c>
    </row>
    <row r="105" spans="1:29" ht="15" customHeight="1" x14ac:dyDescent="0.25">
      <c r="A105">
        <v>103</v>
      </c>
      <c r="B105" t="s">
        <v>4</v>
      </c>
      <c r="C105" s="8">
        <v>40641</v>
      </c>
      <c r="D105" t="s">
        <v>74</v>
      </c>
      <c r="E105">
        <v>2273</v>
      </c>
      <c r="F105">
        <v>29</v>
      </c>
      <c r="G105">
        <v>37400</v>
      </c>
      <c r="H105">
        <v>126</v>
      </c>
      <c r="I105" s="7">
        <v>120</v>
      </c>
      <c r="J105" s="7">
        <v>2128.06</v>
      </c>
      <c r="K105" s="7">
        <v>1307.07</v>
      </c>
      <c r="L105" s="7">
        <v>744.97</v>
      </c>
      <c r="M105" s="7">
        <v>119.68</v>
      </c>
      <c r="N105" s="7">
        <v>4419.78</v>
      </c>
      <c r="O105">
        <v>53735.632183908048</v>
      </c>
      <c r="P105">
        <v>0.42647327130085749</v>
      </c>
      <c r="Q105">
        <v>-1</v>
      </c>
      <c r="R105">
        <v>-1</v>
      </c>
      <c r="S105">
        <v>6</v>
      </c>
      <c r="T105">
        <v>104</v>
      </c>
      <c r="V105" t="e">
        <f ca="1">IF(VALUE(INDIRECT("'Reading History'!c"&amp;#REF!+T104))&gt;#REF!,DATE(YEAR(W105-ABS(AC105)),MONTH(W105-ABS(AC105)),VLOOKUP(VALUE(S105),AMRReadDates,2)),W105)</f>
        <v>#REF!</v>
      </c>
      <c r="W105" t="e">
        <f ca="1">INT(INDIRECT("'Reading History'!B"&amp;#REF!+T104))</f>
        <v>#REF!</v>
      </c>
      <c r="X105" t="e">
        <f t="shared" ca="1" si="8"/>
        <v>#REF!</v>
      </c>
      <c r="Y105" t="e">
        <f ca="1">+INDIRECT("'Reading History'!H"&amp;$T105+#REF!-1)</f>
        <v>#REF!</v>
      </c>
      <c r="AC105">
        <f t="shared" si="9"/>
        <v>0</v>
      </c>
    </row>
    <row r="106" spans="1:29" ht="15" customHeight="1" x14ac:dyDescent="0.25">
      <c r="A106">
        <v>104</v>
      </c>
      <c r="B106" t="s">
        <v>4</v>
      </c>
      <c r="C106" s="8">
        <v>40612</v>
      </c>
      <c r="D106" t="s">
        <v>74</v>
      </c>
      <c r="E106">
        <v>2086</v>
      </c>
      <c r="F106">
        <v>30</v>
      </c>
      <c r="G106">
        <v>35000</v>
      </c>
      <c r="H106">
        <v>136</v>
      </c>
      <c r="I106" s="7">
        <v>120</v>
      </c>
      <c r="J106" s="7">
        <v>2011.1</v>
      </c>
      <c r="K106" s="7">
        <v>1594.87</v>
      </c>
      <c r="L106" s="7">
        <v>636.66</v>
      </c>
      <c r="M106" s="7">
        <v>108.16</v>
      </c>
      <c r="N106" s="7">
        <v>4470.79</v>
      </c>
      <c r="O106">
        <v>54237.288135593219</v>
      </c>
      <c r="P106">
        <v>0.35743464052287582</v>
      </c>
      <c r="Q106">
        <v>-1</v>
      </c>
      <c r="R106">
        <v>-1</v>
      </c>
      <c r="S106">
        <v>6</v>
      </c>
      <c r="T106">
        <v>105</v>
      </c>
      <c r="V106" t="e">
        <f ca="1">IF(VALUE(INDIRECT("'Reading History'!c"&amp;#REF!+T105))&gt;#REF!,DATE(YEAR(W106-ABS(AC106)),MONTH(W106-ABS(AC106)),VLOOKUP(VALUE(S106),AMRReadDates,2)),W106)</f>
        <v>#REF!</v>
      </c>
      <c r="W106" t="e">
        <f ca="1">INT(INDIRECT("'Reading History'!B"&amp;#REF!+T105))</f>
        <v>#REF!</v>
      </c>
      <c r="X106" t="e">
        <f t="shared" ca="1" si="8"/>
        <v>#REF!</v>
      </c>
      <c r="Y106" t="e">
        <f ca="1">+INDIRECT("'Reading History'!H"&amp;$T106+#REF!-1)</f>
        <v>#REF!</v>
      </c>
      <c r="AC106">
        <f t="shared" si="9"/>
        <v>0</v>
      </c>
    </row>
    <row r="107" spans="1:29" ht="15" customHeight="1" x14ac:dyDescent="0.25">
      <c r="A107">
        <v>105</v>
      </c>
      <c r="B107" t="s">
        <v>4</v>
      </c>
      <c r="C107" s="8">
        <v>40582</v>
      </c>
      <c r="D107" t="s">
        <v>86</v>
      </c>
      <c r="E107">
        <v>1911</v>
      </c>
      <c r="F107">
        <v>29</v>
      </c>
      <c r="G107">
        <v>41800</v>
      </c>
      <c r="H107">
        <v>140</v>
      </c>
      <c r="I107" s="7">
        <v>120</v>
      </c>
      <c r="J107" s="7">
        <v>3196.18</v>
      </c>
      <c r="K107" s="7">
        <v>2015.24</v>
      </c>
      <c r="L107" s="7">
        <v>741.3</v>
      </c>
      <c r="M107" s="7">
        <v>158.08000000000001</v>
      </c>
      <c r="N107" s="7">
        <v>6230.8</v>
      </c>
      <c r="O107">
        <v>54237.288135593219</v>
      </c>
      <c r="P107">
        <v>0.42898193760262726</v>
      </c>
      <c r="Q107">
        <v>-1</v>
      </c>
      <c r="R107">
        <v>-1</v>
      </c>
      <c r="S107">
        <v>6</v>
      </c>
      <c r="T107">
        <v>106</v>
      </c>
      <c r="V107" t="e">
        <f ca="1">IF(VALUE(INDIRECT("'Reading History'!c"&amp;#REF!+T106))&gt;#REF!,DATE(YEAR(W107-ABS(AC107)),MONTH(W107-ABS(AC107)),VLOOKUP(VALUE(S107),AMRReadDates,2)),W107)</f>
        <v>#REF!</v>
      </c>
      <c r="W107" t="e">
        <f ca="1">INT(INDIRECT("'Reading History'!B"&amp;#REF!+T106))</f>
        <v>#REF!</v>
      </c>
      <c r="X107" t="e">
        <f t="shared" ca="1" si="8"/>
        <v>#REF!</v>
      </c>
      <c r="Y107" t="e">
        <f ca="1">+INDIRECT("'Reading History'!H"&amp;$T107+#REF!-1)</f>
        <v>#REF!</v>
      </c>
      <c r="AC107">
        <f t="shared" si="9"/>
        <v>0</v>
      </c>
    </row>
    <row r="108" spans="1:29" ht="15" customHeight="1" x14ac:dyDescent="0.25">
      <c r="A108">
        <v>106</v>
      </c>
      <c r="B108" t="s">
        <v>4</v>
      </c>
      <c r="C108" s="8">
        <v>40553</v>
      </c>
      <c r="D108" t="s">
        <v>74</v>
      </c>
      <c r="E108">
        <v>1702</v>
      </c>
      <c r="F108">
        <v>35</v>
      </c>
      <c r="G108">
        <v>44800</v>
      </c>
      <c r="H108">
        <v>142</v>
      </c>
      <c r="I108" s="7">
        <v>120</v>
      </c>
      <c r="J108" s="7">
        <v>2639.76</v>
      </c>
      <c r="K108" s="7">
        <v>1990.96</v>
      </c>
      <c r="L108" s="7">
        <v>963.53</v>
      </c>
      <c r="M108" s="7">
        <v>130.56</v>
      </c>
      <c r="N108" s="7">
        <v>5844.81</v>
      </c>
      <c r="O108">
        <v>53333.333333333336</v>
      </c>
      <c r="P108">
        <v>0.37558685446009388</v>
      </c>
      <c r="Q108">
        <v>-1</v>
      </c>
      <c r="R108">
        <v>-1</v>
      </c>
      <c r="S108">
        <v>6</v>
      </c>
      <c r="T108">
        <v>107</v>
      </c>
      <c r="V108" t="e">
        <f ca="1">IF(VALUE(INDIRECT("'Reading History'!c"&amp;#REF!+T107))&gt;#REF!,DATE(YEAR(W108-ABS(AC108)),MONTH(W108-ABS(AC108)),VLOOKUP(VALUE(S108),AMRReadDates,2)),W108)</f>
        <v>#REF!</v>
      </c>
      <c r="W108" t="e">
        <f ca="1">INT(INDIRECT("'Reading History'!B"&amp;#REF!+T107))</f>
        <v>#REF!</v>
      </c>
      <c r="X108" t="e">
        <f t="shared" ca="1" si="8"/>
        <v>#REF!</v>
      </c>
      <c r="Y108" t="e">
        <f ca="1">+INDIRECT("'Reading History'!H"&amp;$T108+#REF!-1)</f>
        <v>#REF!</v>
      </c>
      <c r="AC108">
        <f t="shared" si="9"/>
        <v>0</v>
      </c>
    </row>
    <row r="109" spans="1:29" ht="15" customHeight="1" x14ac:dyDescent="0.25">
      <c r="A109">
        <v>107</v>
      </c>
      <c r="B109" t="s">
        <v>4</v>
      </c>
      <c r="C109" s="8">
        <v>40518</v>
      </c>
      <c r="D109" t="s">
        <v>74</v>
      </c>
      <c r="E109">
        <v>1478</v>
      </c>
      <c r="F109">
        <v>32</v>
      </c>
      <c r="G109">
        <v>42000</v>
      </c>
      <c r="H109">
        <v>130</v>
      </c>
      <c r="I109" s="7">
        <v>120</v>
      </c>
      <c r="J109" s="7">
        <v>2613.88</v>
      </c>
      <c r="K109" s="7">
        <v>2015.24</v>
      </c>
      <c r="L109" s="7">
        <v>1044.5</v>
      </c>
      <c r="M109" s="7">
        <v>129.28</v>
      </c>
      <c r="N109" s="7">
        <v>5922.9</v>
      </c>
      <c r="O109">
        <v>54687.5</v>
      </c>
      <c r="P109">
        <v>0.42067307692307693</v>
      </c>
      <c r="Q109">
        <v>-1</v>
      </c>
      <c r="R109">
        <v>-1</v>
      </c>
      <c r="S109">
        <v>6</v>
      </c>
      <c r="T109">
        <v>108</v>
      </c>
      <c r="V109" t="e">
        <f ca="1">IF(VALUE(INDIRECT("'Reading History'!c"&amp;#REF!+T108))&gt;#REF!,DATE(YEAR(W109-ABS(AC109)),MONTH(W109-ABS(AC109)),VLOOKUP(VALUE(S109),AMRReadDates,2)),W109)</f>
        <v>#REF!</v>
      </c>
      <c r="W109" t="e">
        <f ca="1">INT(INDIRECT("'Reading History'!B"&amp;#REF!+T108))</f>
        <v>#REF!</v>
      </c>
      <c r="X109" t="e">
        <f t="shared" ca="1" si="8"/>
        <v>#REF!</v>
      </c>
      <c r="Y109" t="e">
        <f ca="1">+INDIRECT("'Reading History'!H"&amp;$T109+#REF!-1)</f>
        <v>#REF!</v>
      </c>
      <c r="AC109">
        <f t="shared" si="9"/>
        <v>0</v>
      </c>
    </row>
    <row r="110" spans="1:29" ht="15" customHeight="1" x14ac:dyDescent="0.25">
      <c r="A110">
        <v>108</v>
      </c>
      <c r="B110" t="s">
        <v>4</v>
      </c>
      <c r="C110" s="8">
        <v>40486</v>
      </c>
      <c r="D110" t="s">
        <v>74</v>
      </c>
      <c r="E110">
        <v>1268</v>
      </c>
      <c r="F110">
        <v>27</v>
      </c>
      <c r="G110">
        <v>37400</v>
      </c>
      <c r="H110">
        <v>140</v>
      </c>
      <c r="I110" s="7">
        <v>24</v>
      </c>
      <c r="J110" s="7">
        <v>556.41999999999996</v>
      </c>
      <c r="K110" s="7">
        <v>1748.16</v>
      </c>
      <c r="L110" s="7">
        <v>273.36</v>
      </c>
      <c r="M110" s="7">
        <v>27.52</v>
      </c>
      <c r="N110" s="7">
        <v>2629.46</v>
      </c>
      <c r="O110">
        <v>57716.049382716054</v>
      </c>
      <c r="P110">
        <v>0.41225749559082892</v>
      </c>
      <c r="Q110">
        <v>-1</v>
      </c>
      <c r="R110">
        <v>-1</v>
      </c>
      <c r="S110">
        <v>6</v>
      </c>
      <c r="T110">
        <v>109</v>
      </c>
      <c r="V110" t="e">
        <f ca="1">IF(VALUE(INDIRECT("'Reading History'!c"&amp;#REF!+T109))&gt;#REF!,DATE(YEAR(W110-ABS(AC110)),MONTH(W110-ABS(AC110)),VLOOKUP(VALUE(S110),AMRReadDates,2)),W110)</f>
        <v>#REF!</v>
      </c>
      <c r="W110" t="e">
        <f ca="1">INT(INDIRECT("'Reading History'!B"&amp;#REF!+T109))</f>
        <v>#REF!</v>
      </c>
      <c r="X110" t="e">
        <f t="shared" ca="1" si="8"/>
        <v>#REF!</v>
      </c>
      <c r="Y110" t="e">
        <f ca="1">+INDIRECT("'Reading History'!H"&amp;$T110+#REF!-1)</f>
        <v>#REF!</v>
      </c>
      <c r="AC110">
        <f t="shared" si="9"/>
        <v>0</v>
      </c>
    </row>
    <row r="111" spans="1:29" ht="15" customHeight="1" x14ac:dyDescent="0.25">
      <c r="A111">
        <v>109</v>
      </c>
      <c r="B111" t="s">
        <v>4</v>
      </c>
      <c r="C111" s="8">
        <v>40459</v>
      </c>
      <c r="D111" t="s">
        <v>74</v>
      </c>
      <c r="E111">
        <v>1081</v>
      </c>
      <c r="F111">
        <v>29</v>
      </c>
      <c r="G111">
        <v>48200</v>
      </c>
      <c r="H111">
        <v>150</v>
      </c>
      <c r="I111" s="7">
        <v>120</v>
      </c>
      <c r="J111" s="7">
        <v>3131.77</v>
      </c>
      <c r="K111" s="7">
        <v>1864.47</v>
      </c>
      <c r="L111" s="7">
        <v>1589.3</v>
      </c>
      <c r="M111" s="7">
        <v>160</v>
      </c>
      <c r="N111" s="7">
        <v>6865.54</v>
      </c>
      <c r="O111">
        <v>69252.873563218382</v>
      </c>
      <c r="P111">
        <v>0.46168582375478928</v>
      </c>
      <c r="Q111">
        <v>-1</v>
      </c>
      <c r="R111">
        <v>-1</v>
      </c>
      <c r="S111">
        <v>6</v>
      </c>
      <c r="T111">
        <v>110</v>
      </c>
      <c r="V111" t="e">
        <f ca="1">IF(VALUE(INDIRECT("'Reading History'!c"&amp;#REF!+T110))&gt;#REF!,DATE(YEAR(W111-ABS(AC111)),MONTH(W111-ABS(AC111)),VLOOKUP(VALUE(S111),AMRReadDates,2)),W111)</f>
        <v>#REF!</v>
      </c>
      <c r="W111" t="e">
        <f ca="1">INT(INDIRECT("'Reading History'!B"&amp;#REF!+T110))</f>
        <v>#REF!</v>
      </c>
      <c r="X111" t="e">
        <f t="shared" ca="1" si="8"/>
        <v>#REF!</v>
      </c>
      <c r="Y111" t="e">
        <f ca="1">+INDIRECT("'Reading History'!H"&amp;$T111+#REF!-1)</f>
        <v>#REF!</v>
      </c>
      <c r="AC111">
        <f t="shared" si="9"/>
        <v>0</v>
      </c>
    </row>
    <row r="112" spans="1:29" ht="15" customHeight="1" x14ac:dyDescent="0.25">
      <c r="A112">
        <v>110</v>
      </c>
      <c r="B112" t="s">
        <v>4</v>
      </c>
      <c r="C112" s="8">
        <v>40430</v>
      </c>
      <c r="D112" t="s">
        <v>74</v>
      </c>
      <c r="E112">
        <v>840</v>
      </c>
      <c r="F112">
        <v>31</v>
      </c>
      <c r="G112">
        <v>55000</v>
      </c>
      <c r="H112">
        <v>170</v>
      </c>
      <c r="I112" s="7">
        <v>120</v>
      </c>
      <c r="J112" s="7">
        <v>1945.98</v>
      </c>
      <c r="K112" s="7">
        <v>1339</v>
      </c>
      <c r="L112" s="7">
        <v>768.3</v>
      </c>
      <c r="M112" s="7">
        <v>109.44</v>
      </c>
      <c r="N112" s="7">
        <v>4282.72</v>
      </c>
      <c r="O112">
        <v>73924.731182795702</v>
      </c>
      <c r="P112">
        <v>0.43485135989879825</v>
      </c>
      <c r="Q112">
        <v>-1</v>
      </c>
      <c r="R112">
        <v>-1</v>
      </c>
      <c r="S112">
        <v>6</v>
      </c>
      <c r="T112">
        <v>111</v>
      </c>
      <c r="V112" t="e">
        <f ca="1">IF(VALUE(INDIRECT("'Reading History'!c"&amp;#REF!+T111))&gt;#REF!,DATE(YEAR(W112-ABS(AC112)),MONTH(W112-ABS(AC112)),VLOOKUP(VALUE(S112),AMRReadDates,2)),W112)</f>
        <v>#REF!</v>
      </c>
      <c r="W112" t="e">
        <f ca="1">INT(INDIRECT("'Reading History'!B"&amp;#REF!+T111))</f>
        <v>#REF!</v>
      </c>
      <c r="X112" t="e">
        <f t="shared" ca="1" si="8"/>
        <v>#REF!</v>
      </c>
      <c r="Y112" t="e">
        <f ca="1">+INDIRECT("'Reading History'!H"&amp;$T112+#REF!-1)</f>
        <v>#REF!</v>
      </c>
      <c r="AC112">
        <f t="shared" si="9"/>
        <v>0</v>
      </c>
    </row>
    <row r="113" spans="1:29" ht="15" customHeight="1" x14ac:dyDescent="0.25">
      <c r="A113">
        <v>111</v>
      </c>
      <c r="B113" t="s">
        <v>4</v>
      </c>
      <c r="C113" s="8">
        <v>40399</v>
      </c>
      <c r="D113" t="s">
        <v>74</v>
      </c>
      <c r="E113">
        <v>565</v>
      </c>
      <c r="F113">
        <v>32</v>
      </c>
      <c r="G113">
        <v>67400</v>
      </c>
      <c r="H113">
        <v>172</v>
      </c>
      <c r="I113" s="7">
        <v>120</v>
      </c>
      <c r="J113" s="7">
        <v>2128.06</v>
      </c>
      <c r="K113" s="7">
        <v>1297.8</v>
      </c>
      <c r="L113" s="7">
        <v>937.95</v>
      </c>
      <c r="M113" s="7">
        <v>119.68</v>
      </c>
      <c r="N113" s="7">
        <v>4603.49</v>
      </c>
      <c r="O113">
        <v>87760.416666666672</v>
      </c>
      <c r="P113">
        <v>0.51023498062015504</v>
      </c>
      <c r="Q113">
        <v>-1</v>
      </c>
      <c r="R113">
        <v>-1</v>
      </c>
      <c r="S113">
        <v>6</v>
      </c>
      <c r="T113">
        <v>112</v>
      </c>
      <c r="V113" t="e">
        <f ca="1">IF(VALUE(INDIRECT("'Reading History'!c"&amp;#REF!+T112))&gt;#REF!,DATE(YEAR(W113-ABS(AC113)),MONTH(W113-ABS(AC113)),VLOOKUP(VALUE(S113),AMRReadDates,2)),W113)</f>
        <v>#REF!</v>
      </c>
      <c r="W113" t="e">
        <f ca="1">INT(INDIRECT("'Reading History'!B"&amp;#REF!+T112))</f>
        <v>#REF!</v>
      </c>
      <c r="X113" t="e">
        <f t="shared" ca="1" si="8"/>
        <v>#REF!</v>
      </c>
      <c r="Y113" t="e">
        <f ca="1">+INDIRECT("'Reading History'!H"&amp;$T113+#REF!-1)</f>
        <v>#REF!</v>
      </c>
      <c r="AC113">
        <f t="shared" si="9"/>
        <v>0</v>
      </c>
    </row>
    <row r="114" spans="1:29" ht="15" customHeight="1" x14ac:dyDescent="0.25">
      <c r="A114">
        <v>112</v>
      </c>
      <c r="B114" t="s">
        <v>4</v>
      </c>
      <c r="C114" s="8">
        <v>40367</v>
      </c>
      <c r="D114" t="s">
        <v>74</v>
      </c>
      <c r="E114">
        <v>228</v>
      </c>
      <c r="F114">
        <v>30</v>
      </c>
      <c r="G114">
        <v>52600</v>
      </c>
      <c r="H114">
        <v>166</v>
      </c>
      <c r="I114" s="7">
        <v>120</v>
      </c>
      <c r="J114" s="7">
        <v>1991.5</v>
      </c>
      <c r="K114" s="7">
        <v>1400.8</v>
      </c>
      <c r="L114" s="7">
        <v>780.43</v>
      </c>
      <c r="M114" s="7">
        <v>112</v>
      </c>
      <c r="N114" s="7">
        <v>4404.7299999999996</v>
      </c>
      <c r="O114">
        <v>73055.555555555562</v>
      </c>
      <c r="P114">
        <v>0.4400937081659973</v>
      </c>
      <c r="Q114">
        <v>-1</v>
      </c>
      <c r="R114">
        <v>-1</v>
      </c>
      <c r="S114">
        <v>6</v>
      </c>
      <c r="T114">
        <v>113</v>
      </c>
      <c r="V114" t="e">
        <f ca="1">IF(VALUE(INDIRECT("'Reading History'!c"&amp;#REF!+T113))&gt;#REF!,DATE(YEAR(W114-ABS(AC114)),MONTH(W114-ABS(AC114)),VLOOKUP(VALUE(S114),AMRReadDates,2)),W114)</f>
        <v>#REF!</v>
      </c>
      <c r="W114" t="e">
        <f ca="1">INT(INDIRECT("'Reading History'!B"&amp;#REF!+T113))</f>
        <v>#REF!</v>
      </c>
      <c r="X114" t="e">
        <f t="shared" ca="1" si="8"/>
        <v>#REF!</v>
      </c>
      <c r="Y114" t="e">
        <f ca="1">+INDIRECT("'Reading History'!H"&amp;$T114+#REF!-1)</f>
        <v>#REF!</v>
      </c>
      <c r="AC114">
        <f t="shared" si="9"/>
        <v>0</v>
      </c>
    </row>
    <row r="115" spans="1:29" ht="15" customHeight="1" x14ac:dyDescent="0.25">
      <c r="A115">
        <v>113</v>
      </c>
      <c r="B115" t="s">
        <v>4</v>
      </c>
      <c r="C115" s="8">
        <v>40337</v>
      </c>
      <c r="D115" t="s">
        <v>74</v>
      </c>
      <c r="E115">
        <v>9965</v>
      </c>
      <c r="F115">
        <v>32</v>
      </c>
      <c r="G115">
        <v>54600</v>
      </c>
      <c r="H115">
        <v>180</v>
      </c>
      <c r="I115" s="7">
        <v>120</v>
      </c>
      <c r="J115" s="7">
        <v>2378.42</v>
      </c>
      <c r="K115" s="7">
        <v>1442</v>
      </c>
      <c r="L115" s="7">
        <v>885.57</v>
      </c>
      <c r="M115" s="7">
        <v>133.76</v>
      </c>
      <c r="N115" s="7">
        <v>4959.75</v>
      </c>
      <c r="O115">
        <v>71093.75</v>
      </c>
      <c r="P115">
        <v>0.39496527777777779</v>
      </c>
      <c r="Q115">
        <v>-1</v>
      </c>
      <c r="R115">
        <v>-1</v>
      </c>
      <c r="S115">
        <v>6</v>
      </c>
      <c r="T115">
        <v>114</v>
      </c>
      <c r="V115" t="e">
        <f ca="1">IF(VALUE(INDIRECT("'Reading History'!c"&amp;#REF!+T114))&gt;#REF!,DATE(YEAR(W115-ABS(AC115)),MONTH(W115-ABS(AC115)),VLOOKUP(VALUE(S115),AMRReadDates,2)),W115)</f>
        <v>#REF!</v>
      </c>
      <c r="W115" t="e">
        <f ca="1">INT(INDIRECT("'Reading History'!B"&amp;#REF!+T114))</f>
        <v>#REF!</v>
      </c>
      <c r="X115" t="e">
        <f t="shared" ca="1" si="8"/>
        <v>#REF!</v>
      </c>
      <c r="Y115" t="e">
        <f ca="1">+INDIRECT("'Reading History'!H"&amp;$T115+#REF!-1)</f>
        <v>#REF!</v>
      </c>
      <c r="AC115">
        <f t="shared" si="9"/>
        <v>0</v>
      </c>
    </row>
    <row r="116" spans="1:29" ht="15" customHeight="1" x14ac:dyDescent="0.25">
      <c r="A116">
        <v>114</v>
      </c>
      <c r="B116" t="s">
        <v>4</v>
      </c>
      <c r="C116" s="8">
        <v>40305</v>
      </c>
      <c r="D116" t="s">
        <v>74</v>
      </c>
      <c r="E116">
        <v>9692</v>
      </c>
      <c r="F116">
        <v>29</v>
      </c>
      <c r="G116">
        <v>42200</v>
      </c>
      <c r="H116">
        <v>140</v>
      </c>
      <c r="I116" s="7">
        <v>120</v>
      </c>
      <c r="J116" s="7">
        <v>2549.12</v>
      </c>
      <c r="K116" s="7">
        <v>1462.6</v>
      </c>
      <c r="L116" s="7">
        <v>1108.22</v>
      </c>
      <c r="M116" s="7">
        <v>143.36000000000001</v>
      </c>
      <c r="N116" s="7">
        <v>5383.3</v>
      </c>
      <c r="O116">
        <v>60632.183908045983</v>
      </c>
      <c r="P116">
        <v>0.43308702791461412</v>
      </c>
      <c r="Q116">
        <v>-1</v>
      </c>
      <c r="R116">
        <v>-1</v>
      </c>
      <c r="S116">
        <v>6</v>
      </c>
      <c r="T116">
        <v>115</v>
      </c>
      <c r="V116" t="e">
        <f ca="1">IF(VALUE(INDIRECT("'Reading History'!c"&amp;#REF!+T115))&gt;#REF!,DATE(YEAR(W116-ABS(AC116)),MONTH(W116-ABS(AC116)),VLOOKUP(VALUE(S116),AMRReadDates,2)),W116)</f>
        <v>#REF!</v>
      </c>
      <c r="W116" t="e">
        <f ca="1">INT(INDIRECT("'Reading History'!B"&amp;#REF!+T115))</f>
        <v>#REF!</v>
      </c>
      <c r="X116" t="e">
        <f t="shared" ca="1" si="8"/>
        <v>#REF!</v>
      </c>
      <c r="Y116" t="e">
        <f ca="1">+INDIRECT("'Reading History'!H"&amp;$T116+#REF!-1)</f>
        <v>#REF!</v>
      </c>
      <c r="AC116">
        <f t="shared" si="9"/>
        <v>0</v>
      </c>
    </row>
    <row r="117" spans="1:29" ht="15" customHeight="1" x14ac:dyDescent="0.25">
      <c r="A117">
        <v>115</v>
      </c>
      <c r="B117" t="s">
        <v>4</v>
      </c>
      <c r="C117" s="8">
        <v>40276</v>
      </c>
      <c r="D117" t="s">
        <v>74</v>
      </c>
      <c r="E117">
        <v>9481</v>
      </c>
      <c r="F117">
        <v>31</v>
      </c>
      <c r="G117">
        <v>46200</v>
      </c>
      <c r="H117">
        <v>140</v>
      </c>
      <c r="I117" s="7">
        <v>120</v>
      </c>
      <c r="J117" s="7">
        <v>2389.8000000000002</v>
      </c>
      <c r="K117" s="7">
        <v>1339</v>
      </c>
      <c r="L117" s="7">
        <v>923.24</v>
      </c>
      <c r="M117" s="7">
        <v>134.4</v>
      </c>
      <c r="N117" s="7">
        <v>4906.4399999999996</v>
      </c>
      <c r="O117">
        <v>59745.762711864409</v>
      </c>
      <c r="P117">
        <v>0.44354838709677419</v>
      </c>
      <c r="Q117">
        <v>-1</v>
      </c>
      <c r="R117">
        <v>-1</v>
      </c>
      <c r="S117">
        <v>6</v>
      </c>
      <c r="T117">
        <v>116</v>
      </c>
      <c r="V117" t="e">
        <f ca="1">IF(VALUE(INDIRECT("'Reading History'!c"&amp;#REF!+T116))&gt;#REF!,DATE(YEAR(W117-ABS(AC117)),MONTH(W117-ABS(AC117)),VLOOKUP(VALUE(S117),AMRReadDates,2)),W117)</f>
        <v>#REF!</v>
      </c>
      <c r="W117" t="e">
        <f ca="1">INT(INDIRECT("'Reading History'!B"&amp;#REF!+T116))</f>
        <v>#REF!</v>
      </c>
      <c r="X117" t="e">
        <f t="shared" ca="1" si="8"/>
        <v>#REF!</v>
      </c>
      <c r="Y117" t="e">
        <f ca="1">+INDIRECT("'Reading History'!H"&amp;$T117+#REF!-1)</f>
        <v>#REF!</v>
      </c>
      <c r="AC117">
        <f t="shared" si="9"/>
        <v>0</v>
      </c>
    </row>
    <row r="118" spans="1:29" ht="15" customHeight="1" x14ac:dyDescent="0.25">
      <c r="A118">
        <v>116</v>
      </c>
      <c r="B118" t="s">
        <v>4</v>
      </c>
      <c r="C118" s="8">
        <v>40245</v>
      </c>
      <c r="D118" t="s">
        <v>86</v>
      </c>
      <c r="E118">
        <v>9250</v>
      </c>
      <c r="F118">
        <v>28</v>
      </c>
      <c r="G118">
        <v>38400</v>
      </c>
      <c r="H118">
        <v>134</v>
      </c>
      <c r="I118" s="7">
        <v>120</v>
      </c>
      <c r="J118" s="7">
        <v>2128.06</v>
      </c>
      <c r="K118" s="7">
        <v>1442</v>
      </c>
      <c r="L118" s="7">
        <v>717.29</v>
      </c>
      <c r="M118" s="7">
        <v>119.68</v>
      </c>
      <c r="N118" s="7">
        <v>4527.03</v>
      </c>
      <c r="O118">
        <v>59745.762711864409</v>
      </c>
      <c r="P118">
        <v>0.42643923240938164</v>
      </c>
      <c r="Q118">
        <v>-1</v>
      </c>
      <c r="R118">
        <v>-1</v>
      </c>
      <c r="S118">
        <v>6</v>
      </c>
      <c r="T118">
        <v>117</v>
      </c>
      <c r="V118" t="e">
        <f ca="1">IF(VALUE(INDIRECT("'Reading History'!c"&amp;#REF!+T117))&gt;#REF!,DATE(YEAR(W118-ABS(AC118)),MONTH(W118-ABS(AC118)),VLOOKUP(VALUE(S118),AMRReadDates,2)),W118)</f>
        <v>#REF!</v>
      </c>
      <c r="W118" t="e">
        <f ca="1">INT(INDIRECT("'Reading History'!B"&amp;#REF!+T117))</f>
        <v>#REF!</v>
      </c>
      <c r="X118" t="e">
        <f t="shared" ca="1" si="8"/>
        <v>#REF!</v>
      </c>
      <c r="Y118" t="e">
        <f ca="1">+INDIRECT("'Reading History'!H"&amp;$T118+#REF!-1)</f>
        <v>#REF!</v>
      </c>
      <c r="AC118">
        <f t="shared" si="9"/>
        <v>0</v>
      </c>
    </row>
    <row r="119" spans="1:29" ht="15" customHeight="1" x14ac:dyDescent="0.25">
      <c r="A119">
        <v>117</v>
      </c>
      <c r="B119" t="s">
        <v>4</v>
      </c>
      <c r="C119" s="8">
        <v>40217</v>
      </c>
      <c r="D119" t="s">
        <v>74</v>
      </c>
      <c r="E119">
        <v>9058</v>
      </c>
      <c r="F119">
        <v>28</v>
      </c>
      <c r="G119">
        <v>40400</v>
      </c>
      <c r="H119">
        <v>140</v>
      </c>
      <c r="I119" s="7">
        <v>120</v>
      </c>
      <c r="J119" s="7">
        <v>2820.36</v>
      </c>
      <c r="K119" s="7">
        <v>1602.1</v>
      </c>
      <c r="L119" s="7">
        <v>782.48</v>
      </c>
      <c r="M119" s="7">
        <v>154.24</v>
      </c>
      <c r="N119" s="7">
        <v>5479.18</v>
      </c>
      <c r="O119">
        <v>60119.047619047618</v>
      </c>
      <c r="P119">
        <v>0.429421768707483</v>
      </c>
      <c r="Q119">
        <v>-1</v>
      </c>
      <c r="R119">
        <v>-1</v>
      </c>
      <c r="S119">
        <v>6</v>
      </c>
      <c r="T119">
        <v>118</v>
      </c>
      <c r="V119" t="e">
        <f ca="1">IF(VALUE(INDIRECT("'Reading History'!c"&amp;#REF!+T118))&gt;#REF!,DATE(YEAR(W119-ABS(AC119)),MONTH(W119-ABS(AC119)),VLOOKUP(VALUE(S119),AMRReadDates,2)),W119)</f>
        <v>#REF!</v>
      </c>
      <c r="W119" t="e">
        <f ca="1">INT(INDIRECT("'Reading History'!B"&amp;#REF!+T118))</f>
        <v>#REF!</v>
      </c>
      <c r="X119" t="e">
        <f t="shared" ca="1" si="8"/>
        <v>#REF!</v>
      </c>
      <c r="Y119" t="e">
        <f ca="1">+INDIRECT("'Reading History'!H"&amp;$T119+#REF!-1)</f>
        <v>#REF!</v>
      </c>
      <c r="AC119">
        <f t="shared" si="9"/>
        <v>0</v>
      </c>
    </row>
    <row r="120" spans="1:29" ht="15" customHeight="1" x14ac:dyDescent="0.25">
      <c r="A120">
        <v>118</v>
      </c>
      <c r="B120" t="s">
        <v>4</v>
      </c>
      <c r="C120" s="8">
        <v>40189</v>
      </c>
      <c r="D120" t="s">
        <v>74</v>
      </c>
      <c r="E120">
        <v>8856</v>
      </c>
      <c r="F120">
        <v>34</v>
      </c>
      <c r="G120">
        <v>44000</v>
      </c>
      <c r="H120">
        <v>128</v>
      </c>
      <c r="I120" s="7">
        <v>120</v>
      </c>
      <c r="J120" s="7">
        <v>3558.5</v>
      </c>
      <c r="K120" s="7">
        <v>2063.8000000000002</v>
      </c>
      <c r="L120" s="7">
        <v>1106.1099999999999</v>
      </c>
      <c r="M120" s="7">
        <v>176</v>
      </c>
      <c r="N120" s="7">
        <v>7024.41</v>
      </c>
      <c r="O120">
        <v>53921.568627450972</v>
      </c>
      <c r="P120">
        <v>0.42126225490196079</v>
      </c>
      <c r="Q120">
        <v>-1</v>
      </c>
      <c r="R120">
        <v>-1</v>
      </c>
      <c r="S120">
        <v>6</v>
      </c>
      <c r="T120">
        <v>119</v>
      </c>
      <c r="V120" t="e">
        <f ca="1">IF(VALUE(INDIRECT("'Reading History'!c"&amp;#REF!+T119))&gt;#REF!,DATE(YEAR(W120-ABS(AC120)),MONTH(W120-ABS(AC120)),VLOOKUP(VALUE(S120),AMRReadDates,2)),W120)</f>
        <v>#REF!</v>
      </c>
      <c r="W120" t="e">
        <f ca="1">INT(INDIRECT("'Reading History'!B"&amp;#REF!+T119))</f>
        <v>#REF!</v>
      </c>
      <c r="X120" t="e">
        <f t="shared" ca="1" si="8"/>
        <v>#REF!</v>
      </c>
      <c r="Y120" t="e">
        <f ca="1">+INDIRECT("'Reading History'!H"&amp;$T120+#REF!-1)</f>
        <v>#REF!</v>
      </c>
      <c r="AC120">
        <f t="shared" si="9"/>
        <v>0</v>
      </c>
    </row>
    <row r="121" spans="1:29" ht="15" customHeight="1" x14ac:dyDescent="0.25">
      <c r="A121">
        <v>119</v>
      </c>
      <c r="B121" t="s">
        <v>4</v>
      </c>
      <c r="C121" s="8">
        <v>40155</v>
      </c>
      <c r="D121" t="s">
        <v>74</v>
      </c>
      <c r="E121">
        <v>8636</v>
      </c>
      <c r="F121">
        <v>29</v>
      </c>
      <c r="G121">
        <v>37600</v>
      </c>
      <c r="H121">
        <v>114</v>
      </c>
      <c r="I121" s="7">
        <v>120</v>
      </c>
      <c r="J121" s="7">
        <v>4360.78</v>
      </c>
      <c r="K121" s="7">
        <v>2088.08</v>
      </c>
      <c r="L121" s="7">
        <v>1417.42</v>
      </c>
      <c r="M121" s="7">
        <v>215.68</v>
      </c>
      <c r="N121" s="7">
        <v>8201.9599999999991</v>
      </c>
      <c r="O121">
        <v>54022.988505747126</v>
      </c>
      <c r="P121">
        <v>0.4738858640855011</v>
      </c>
      <c r="Q121">
        <v>-1</v>
      </c>
      <c r="R121">
        <v>-1</v>
      </c>
      <c r="S121">
        <v>6</v>
      </c>
      <c r="T121">
        <v>120</v>
      </c>
      <c r="V121" t="e">
        <f ca="1">IF(VALUE(INDIRECT("'Reading History'!c"&amp;#REF!+T120))&gt;#REF!,DATE(YEAR(W121-ABS(AC121)),MONTH(W121-ABS(AC121)),VLOOKUP(VALUE(S121),AMRReadDates,2)),W121)</f>
        <v>#REF!</v>
      </c>
      <c r="W121" t="e">
        <f ca="1">INT(INDIRECT("'Reading History'!B"&amp;#REF!+T120))</f>
        <v>#REF!</v>
      </c>
      <c r="X121" t="e">
        <f t="shared" ca="1" si="8"/>
        <v>#REF!</v>
      </c>
      <c r="Y121" t="e">
        <f ca="1">+INDIRECT("'Reading History'!H"&amp;$T121+#REF!-1)</f>
        <v>#REF!</v>
      </c>
      <c r="AC121">
        <f t="shared" si="9"/>
        <v>0</v>
      </c>
    </row>
    <row r="122" spans="1:29" ht="15" customHeight="1" x14ac:dyDescent="0.25">
      <c r="A122">
        <v>120</v>
      </c>
      <c r="B122" t="s">
        <v>4</v>
      </c>
      <c r="C122" s="8">
        <v>40126</v>
      </c>
      <c r="D122" t="s">
        <v>74</v>
      </c>
      <c r="E122">
        <v>8448</v>
      </c>
      <c r="F122">
        <v>33</v>
      </c>
      <c r="G122">
        <v>41200</v>
      </c>
      <c r="H122">
        <v>128</v>
      </c>
      <c r="I122" s="7">
        <v>120</v>
      </c>
      <c r="J122" s="7">
        <v>3403.22</v>
      </c>
      <c r="K122" s="7">
        <v>2015.24</v>
      </c>
      <c r="L122" s="7">
        <v>1195.81</v>
      </c>
      <c r="M122" s="7">
        <v>168.32</v>
      </c>
      <c r="N122" s="7">
        <v>6902.59</v>
      </c>
      <c r="O122">
        <v>52020.202020202021</v>
      </c>
      <c r="P122">
        <v>0.40640782828282829</v>
      </c>
      <c r="Q122">
        <v>-1</v>
      </c>
      <c r="R122">
        <v>-1</v>
      </c>
      <c r="S122">
        <v>6</v>
      </c>
      <c r="T122">
        <v>121</v>
      </c>
      <c r="V122" t="e">
        <f ca="1">IF(VALUE(INDIRECT("'Reading History'!c"&amp;#REF!+T121))&gt;#REF!,DATE(YEAR(W122-ABS(AC122)),MONTH(W122-ABS(AC122)),VLOOKUP(VALUE(S122),AMRReadDates,2)),W122)</f>
        <v>#REF!</v>
      </c>
      <c r="W122" t="e">
        <f ca="1">INT(INDIRECT("'Reading History'!B"&amp;#REF!+T121))</f>
        <v>#REF!</v>
      </c>
      <c r="X122" t="e">
        <f t="shared" ca="1" si="8"/>
        <v>#REF!</v>
      </c>
      <c r="Y122" t="e">
        <f ca="1">+INDIRECT("'Reading History'!H"&amp;$T122+#REF!-1)</f>
        <v>#REF!</v>
      </c>
      <c r="AC122">
        <f t="shared" si="9"/>
        <v>0</v>
      </c>
    </row>
    <row r="123" spans="1:29" ht="15" customHeight="1" x14ac:dyDescent="0.25">
      <c r="A123">
        <v>121</v>
      </c>
      <c r="B123" t="s">
        <v>4</v>
      </c>
      <c r="C123" s="8">
        <v>40093</v>
      </c>
      <c r="D123" t="s">
        <v>74</v>
      </c>
      <c r="E123">
        <v>8242</v>
      </c>
      <c r="F123">
        <v>29</v>
      </c>
      <c r="G123">
        <v>41600</v>
      </c>
      <c r="H123">
        <v>148</v>
      </c>
      <c r="I123" s="7">
        <v>120</v>
      </c>
      <c r="J123" s="7">
        <v>3426.15</v>
      </c>
      <c r="K123" s="7">
        <v>2102.4</v>
      </c>
      <c r="L123" s="7">
        <v>873.76</v>
      </c>
      <c r="M123" s="7">
        <v>174.72</v>
      </c>
      <c r="N123" s="7">
        <v>6697.03</v>
      </c>
      <c r="O123">
        <v>59770.114942528744</v>
      </c>
      <c r="P123">
        <v>0.40385212799005904</v>
      </c>
      <c r="Q123">
        <v>-1</v>
      </c>
      <c r="R123">
        <v>-1</v>
      </c>
      <c r="S123">
        <v>6</v>
      </c>
      <c r="T123">
        <v>122</v>
      </c>
      <c r="V123" t="e">
        <f ca="1">IF(VALUE(INDIRECT("'Reading History'!c"&amp;#REF!+T122))&gt;#REF!,DATE(YEAR(W123-ABS(AC123)),MONTH(W123-ABS(AC123)),VLOOKUP(VALUE(S123),AMRReadDates,2)),W123)</f>
        <v>#REF!</v>
      </c>
      <c r="W123" t="e">
        <f ca="1">INT(INDIRECT("'Reading History'!B"&amp;#REF!+T122))</f>
        <v>#REF!</v>
      </c>
      <c r="X123" t="e">
        <f t="shared" ca="1" si="8"/>
        <v>#REF!</v>
      </c>
      <c r="Y123" t="e">
        <f ca="1">+INDIRECT("'Reading History'!H"&amp;$T123+#REF!-1)</f>
        <v>#REF!</v>
      </c>
      <c r="AC123">
        <f t="shared" si="9"/>
        <v>0</v>
      </c>
    </row>
    <row r="124" spans="1:29" ht="15" customHeight="1" x14ac:dyDescent="0.25">
      <c r="A124">
        <v>122</v>
      </c>
      <c r="B124" t="s">
        <v>4</v>
      </c>
      <c r="C124" s="8">
        <v>40064</v>
      </c>
      <c r="D124" t="s">
        <v>74</v>
      </c>
      <c r="E124">
        <v>8034</v>
      </c>
      <c r="F124">
        <v>33</v>
      </c>
      <c r="G124">
        <v>53200</v>
      </c>
      <c r="H124">
        <v>148</v>
      </c>
      <c r="I124" s="7">
        <v>120</v>
      </c>
      <c r="J124" s="7">
        <v>2401.1799999999998</v>
      </c>
      <c r="K124" s="7">
        <v>1442</v>
      </c>
      <c r="L124" s="7">
        <v>607.29999999999995</v>
      </c>
      <c r="M124" s="7">
        <v>135.04</v>
      </c>
      <c r="N124" s="7">
        <v>4705.5200000000004</v>
      </c>
      <c r="O124">
        <v>67171.717171717159</v>
      </c>
      <c r="P124">
        <v>0.45386295386295389</v>
      </c>
      <c r="Q124">
        <v>-1</v>
      </c>
      <c r="R124">
        <v>-1</v>
      </c>
      <c r="S124">
        <v>6</v>
      </c>
      <c r="T124">
        <v>123</v>
      </c>
      <c r="V124" t="e">
        <f ca="1">IF(VALUE(INDIRECT("'Reading History'!c"&amp;#REF!+T123))&gt;#REF!,DATE(YEAR(W124-ABS(AC124)),MONTH(W124-ABS(AC124)),VLOOKUP(VALUE(S124),AMRReadDates,2)),W124)</f>
        <v>#REF!</v>
      </c>
      <c r="W124" t="e">
        <f ca="1">INT(INDIRECT("'Reading History'!B"&amp;#REF!+T123))</f>
        <v>#REF!</v>
      </c>
      <c r="X124" t="e">
        <f t="shared" ca="1" si="8"/>
        <v>#REF!</v>
      </c>
      <c r="Y124" t="e">
        <f ca="1">+INDIRECT("'Reading History'!H"&amp;$T124+#REF!-1)</f>
        <v>#REF!</v>
      </c>
      <c r="AC124">
        <f t="shared" si="9"/>
        <v>0</v>
      </c>
    </row>
    <row r="125" spans="1:29" ht="15" customHeight="1" x14ac:dyDescent="0.25">
      <c r="A125">
        <v>123</v>
      </c>
      <c r="B125" t="s">
        <v>4</v>
      </c>
      <c r="C125" s="8">
        <v>40031</v>
      </c>
      <c r="D125" t="s">
        <v>74</v>
      </c>
      <c r="E125">
        <v>7768</v>
      </c>
      <c r="F125">
        <v>29</v>
      </c>
      <c r="G125">
        <v>49600</v>
      </c>
      <c r="H125">
        <v>152</v>
      </c>
      <c r="I125" s="7">
        <v>120</v>
      </c>
      <c r="J125" s="7">
        <v>2628.78</v>
      </c>
      <c r="K125" s="7">
        <v>1442</v>
      </c>
      <c r="L125" s="7">
        <v>808.73</v>
      </c>
      <c r="M125" s="7">
        <v>147.84</v>
      </c>
      <c r="N125" s="7">
        <v>5147.3500000000004</v>
      </c>
      <c r="O125">
        <v>71264.367816091966</v>
      </c>
      <c r="P125">
        <v>0.4688445251058681</v>
      </c>
      <c r="Q125">
        <v>-1</v>
      </c>
      <c r="R125">
        <v>-1</v>
      </c>
      <c r="S125">
        <v>6</v>
      </c>
      <c r="T125">
        <v>124</v>
      </c>
      <c r="V125" t="e">
        <f ca="1">IF(VALUE(INDIRECT("'Reading History'!c"&amp;#REF!+T124))&gt;#REF!,DATE(YEAR(W125-ABS(AC125)),MONTH(W125-ABS(AC125)),VLOOKUP(VALUE(S125),AMRReadDates,2)),W125)</f>
        <v>#REF!</v>
      </c>
      <c r="W125" t="e">
        <f ca="1">INT(INDIRECT("'Reading History'!B"&amp;#REF!+T124))</f>
        <v>#REF!</v>
      </c>
      <c r="X125" t="e">
        <f t="shared" ca="1" si="8"/>
        <v>#REF!</v>
      </c>
      <c r="Y125" t="e">
        <f ca="1">+INDIRECT("'Reading History'!H"&amp;$T125+#REF!-1)</f>
        <v>#REF!</v>
      </c>
      <c r="AC125">
        <f t="shared" si="9"/>
        <v>0</v>
      </c>
    </row>
    <row r="126" spans="1:29" ht="15" customHeight="1" x14ac:dyDescent="0.25">
      <c r="A126">
        <v>124</v>
      </c>
      <c r="B126" t="s">
        <v>4</v>
      </c>
      <c r="C126" s="8">
        <v>40002</v>
      </c>
      <c r="D126" t="s">
        <v>74</v>
      </c>
      <c r="E126">
        <v>7520</v>
      </c>
      <c r="F126">
        <v>30</v>
      </c>
      <c r="G126">
        <v>53200</v>
      </c>
      <c r="H126">
        <v>162</v>
      </c>
      <c r="I126" s="7">
        <v>120</v>
      </c>
      <c r="J126" s="7">
        <v>2184.96</v>
      </c>
      <c r="K126" s="7">
        <v>1380.2</v>
      </c>
      <c r="L126" s="7">
        <v>436.95</v>
      </c>
      <c r="M126" s="7">
        <v>122.88</v>
      </c>
      <c r="N126" s="7">
        <v>4244.99</v>
      </c>
      <c r="O126">
        <v>73888.888888888891</v>
      </c>
      <c r="P126">
        <v>0.45610425240054869</v>
      </c>
      <c r="Q126">
        <v>-1</v>
      </c>
      <c r="R126">
        <v>-1</v>
      </c>
      <c r="S126">
        <v>6</v>
      </c>
      <c r="T126">
        <v>125</v>
      </c>
      <c r="V126" t="e">
        <f ca="1">IF(VALUE(INDIRECT("'Reading History'!c"&amp;#REF!+T125))&gt;#REF!,DATE(YEAR(W126-ABS(AC126)),MONTH(W126-ABS(AC126)),VLOOKUP(VALUE(S126),AMRReadDates,2)),W126)</f>
        <v>#REF!</v>
      </c>
      <c r="W126" t="e">
        <f ca="1">INT(INDIRECT("'Reading History'!B"&amp;#REF!+T125))</f>
        <v>#REF!</v>
      </c>
      <c r="X126" t="e">
        <f t="shared" ca="1" si="8"/>
        <v>#REF!</v>
      </c>
      <c r="Y126" t="e">
        <f ca="1">+INDIRECT("'Reading History'!H"&amp;$T126+#REF!-1)</f>
        <v>#REF!</v>
      </c>
      <c r="AC126">
        <f t="shared" si="9"/>
        <v>0</v>
      </c>
    </row>
    <row r="127" spans="1:29" ht="15" customHeight="1" x14ac:dyDescent="0.25">
      <c r="A127">
        <v>125</v>
      </c>
      <c r="B127" t="s">
        <v>4</v>
      </c>
      <c r="C127" s="8">
        <v>39972</v>
      </c>
      <c r="D127" t="s">
        <v>74</v>
      </c>
      <c r="E127">
        <v>7254</v>
      </c>
      <c r="F127">
        <v>31</v>
      </c>
      <c r="G127">
        <v>44000</v>
      </c>
      <c r="H127">
        <v>148</v>
      </c>
      <c r="I127" s="7">
        <v>120</v>
      </c>
      <c r="J127" s="7">
        <v>2298.7600000000002</v>
      </c>
      <c r="K127" s="7">
        <v>1442</v>
      </c>
      <c r="L127" s="7">
        <v>695.97</v>
      </c>
      <c r="M127" s="7">
        <v>129.28</v>
      </c>
      <c r="N127" s="7">
        <v>4686.01</v>
      </c>
      <c r="O127">
        <v>59139.784946236556</v>
      </c>
      <c r="P127">
        <v>0.39959314152862541</v>
      </c>
      <c r="Q127">
        <v>-1</v>
      </c>
      <c r="R127">
        <v>-1</v>
      </c>
      <c r="S127">
        <v>6</v>
      </c>
      <c r="T127">
        <v>126</v>
      </c>
      <c r="V127" t="e">
        <f ca="1">IF(VALUE(INDIRECT("'Reading History'!c"&amp;#REF!+T126))&gt;#REF!,DATE(YEAR(W127-ABS(AC127)),MONTH(W127-ABS(AC127)),VLOOKUP(VALUE(S127),AMRReadDates,2)),W127)</f>
        <v>#REF!</v>
      </c>
      <c r="W127" t="e">
        <f ca="1">INT(INDIRECT("'Reading History'!B"&amp;#REF!+T126))</f>
        <v>#REF!</v>
      </c>
      <c r="X127" t="e">
        <f t="shared" ca="1" si="8"/>
        <v>#REF!</v>
      </c>
      <c r="Y127" t="e">
        <f ca="1">+INDIRECT("'Reading History'!H"&amp;$T127+#REF!-1)</f>
        <v>#REF!</v>
      </c>
      <c r="AC127">
        <f t="shared" si="9"/>
        <v>0</v>
      </c>
    </row>
    <row r="128" spans="1:29" ht="15" customHeight="1" x14ac:dyDescent="0.25">
      <c r="A128">
        <v>126</v>
      </c>
      <c r="B128" t="s">
        <v>4</v>
      </c>
      <c r="C128" s="8">
        <v>39941</v>
      </c>
      <c r="D128" t="s">
        <v>74</v>
      </c>
      <c r="E128">
        <v>7034</v>
      </c>
      <c r="F128">
        <v>29</v>
      </c>
      <c r="G128">
        <v>40600</v>
      </c>
      <c r="H128">
        <v>134</v>
      </c>
      <c r="I128" s="7">
        <v>120</v>
      </c>
      <c r="J128" s="7">
        <v>2503.6</v>
      </c>
      <c r="K128" s="7">
        <v>1318.4</v>
      </c>
      <c r="L128" s="7">
        <v>731.1</v>
      </c>
      <c r="M128" s="7">
        <v>140.80000000000001</v>
      </c>
      <c r="N128" s="7">
        <v>4813.8999999999996</v>
      </c>
      <c r="O128">
        <v>58333.333333333336</v>
      </c>
      <c r="P128">
        <v>0.43532338308457713</v>
      </c>
      <c r="Q128">
        <v>-1</v>
      </c>
      <c r="R128">
        <v>-1</v>
      </c>
      <c r="S128">
        <v>6</v>
      </c>
      <c r="T128">
        <v>127</v>
      </c>
      <c r="V128" t="e">
        <f ca="1">IF(VALUE(INDIRECT("'Reading History'!c"&amp;#REF!+T127))&gt;#REF!,DATE(YEAR(W128-ABS(AC128)),MONTH(W128-ABS(AC128)),VLOOKUP(VALUE(S128),AMRReadDates,2)),W128)</f>
        <v>#REF!</v>
      </c>
      <c r="W128" t="e">
        <f ca="1">INT(INDIRECT("'Reading History'!B"&amp;#REF!+T127))</f>
        <v>#REF!</v>
      </c>
      <c r="X128" t="e">
        <f t="shared" ca="1" si="8"/>
        <v>#REF!</v>
      </c>
      <c r="Y128" t="e">
        <f ca="1">+INDIRECT("'Reading History'!H"&amp;$T128+#REF!-1)</f>
        <v>#REF!</v>
      </c>
      <c r="AC128">
        <f t="shared" si="9"/>
        <v>0</v>
      </c>
    </row>
    <row r="129" spans="1:29" ht="15" customHeight="1" x14ac:dyDescent="0.25">
      <c r="A129">
        <v>127</v>
      </c>
      <c r="B129" t="s">
        <v>4</v>
      </c>
      <c r="C129" s="8">
        <v>39912</v>
      </c>
      <c r="D129" t="s">
        <v>74</v>
      </c>
      <c r="E129">
        <v>6831</v>
      </c>
      <c r="F129">
        <v>30</v>
      </c>
      <c r="G129">
        <v>41800</v>
      </c>
      <c r="H129">
        <v>134</v>
      </c>
      <c r="I129" s="7">
        <v>120</v>
      </c>
      <c r="J129" s="7">
        <v>2139.44</v>
      </c>
      <c r="K129" s="7">
        <v>1174.2</v>
      </c>
      <c r="L129" s="7">
        <v>790.62</v>
      </c>
      <c r="M129" s="7">
        <v>120.32</v>
      </c>
      <c r="N129" s="7">
        <v>4344.58</v>
      </c>
      <c r="O129">
        <v>58055.555555555547</v>
      </c>
      <c r="P129">
        <v>0.43325041459369817</v>
      </c>
      <c r="Q129">
        <v>-1</v>
      </c>
      <c r="R129">
        <v>-1</v>
      </c>
      <c r="S129">
        <v>6</v>
      </c>
      <c r="T129">
        <v>128</v>
      </c>
      <c r="V129" t="e">
        <f ca="1">IF(VALUE(INDIRECT("'Reading History'!c"&amp;#REF!+T128))&gt;#REF!,DATE(YEAR(W129-ABS(AC129)),MONTH(W129-ABS(AC129)),VLOOKUP(VALUE(S129),AMRReadDates,2)),W129)</f>
        <v>#REF!</v>
      </c>
      <c r="W129" t="e">
        <f ca="1">INT(INDIRECT("'Reading History'!B"&amp;#REF!+T128))</f>
        <v>#REF!</v>
      </c>
      <c r="X129" t="e">
        <f t="shared" ca="1" si="8"/>
        <v>#REF!</v>
      </c>
      <c r="Y129" t="e">
        <f ca="1">+INDIRECT("'Reading History'!H"&amp;$T129+#REF!-1)</f>
        <v>#REF!</v>
      </c>
      <c r="AC129">
        <f t="shared" si="9"/>
        <v>0</v>
      </c>
    </row>
    <row r="130" spans="1:29" ht="15" customHeight="1" x14ac:dyDescent="0.25">
      <c r="A130">
        <v>128</v>
      </c>
      <c r="B130" t="s">
        <v>4</v>
      </c>
      <c r="C130" s="8">
        <v>39882</v>
      </c>
      <c r="D130" t="s">
        <v>74</v>
      </c>
      <c r="E130">
        <v>6622</v>
      </c>
      <c r="F130">
        <v>35</v>
      </c>
      <c r="G130">
        <v>48000</v>
      </c>
      <c r="H130">
        <v>134</v>
      </c>
      <c r="I130" s="7">
        <v>120</v>
      </c>
      <c r="J130" s="7">
        <v>2344.2800000000002</v>
      </c>
      <c r="K130" s="7">
        <v>1318.4</v>
      </c>
      <c r="L130" s="7">
        <v>723.22</v>
      </c>
      <c r="M130" s="7">
        <v>131.84</v>
      </c>
      <c r="N130" s="7">
        <v>4637.74</v>
      </c>
      <c r="O130">
        <v>58196.721311475412</v>
      </c>
      <c r="P130">
        <v>0.42643923240938164</v>
      </c>
      <c r="Q130">
        <v>-1</v>
      </c>
      <c r="R130">
        <v>-1</v>
      </c>
      <c r="S130">
        <v>6</v>
      </c>
      <c r="T130">
        <v>129</v>
      </c>
      <c r="V130" t="e">
        <f ca="1">IF(VALUE(INDIRECT("'Reading History'!c"&amp;#REF!+T129))&gt;#REF!,DATE(YEAR(W130-ABS(AC130)),MONTH(W130-ABS(AC130)),VLOOKUP(VALUE(S130),AMRReadDates,2)),W130)</f>
        <v>#REF!</v>
      </c>
      <c r="W130" t="e">
        <f ca="1">INT(INDIRECT("'Reading History'!B"&amp;#REF!+T129))</f>
        <v>#REF!</v>
      </c>
      <c r="X130" t="e">
        <f t="shared" ref="X130:X161" ca="1" si="10">+W130-V130</f>
        <v>#REF!</v>
      </c>
      <c r="Y130" t="e">
        <f ca="1">+INDIRECT("'Reading History'!H"&amp;$T130+#REF!-1)</f>
        <v>#REF!</v>
      </c>
      <c r="AC130">
        <f t="shared" ref="AC130:AC161" si="11">IF(VALUE(S130)&lt;6,6,IF(AND(VALUE(S130)&gt;16,VALUE(S130)&lt;&gt;81),-6,0))</f>
        <v>0</v>
      </c>
    </row>
    <row r="131" spans="1:29" ht="15" customHeight="1" x14ac:dyDescent="0.25">
      <c r="A131">
        <v>129</v>
      </c>
      <c r="B131" t="s">
        <v>4</v>
      </c>
      <c r="C131" s="8">
        <v>39847</v>
      </c>
      <c r="D131" t="s">
        <v>86</v>
      </c>
      <c r="E131">
        <v>6382</v>
      </c>
      <c r="F131">
        <v>26</v>
      </c>
      <c r="G131">
        <v>37200</v>
      </c>
      <c r="H131">
        <v>132</v>
      </c>
      <c r="I131" s="7">
        <v>120</v>
      </c>
      <c r="J131" s="7">
        <v>2445.36</v>
      </c>
      <c r="K131" s="7">
        <v>1590.13</v>
      </c>
      <c r="L131" s="7">
        <v>926.1</v>
      </c>
      <c r="M131" s="7">
        <v>133.12</v>
      </c>
      <c r="N131" s="7">
        <v>5214.71</v>
      </c>
      <c r="O131">
        <v>58196.721311475412</v>
      </c>
      <c r="P131">
        <v>0.45163170163170163</v>
      </c>
      <c r="Q131">
        <v>-1</v>
      </c>
      <c r="R131">
        <v>-1</v>
      </c>
      <c r="S131">
        <v>6</v>
      </c>
      <c r="T131">
        <v>130</v>
      </c>
      <c r="V131" t="e">
        <f ca="1">IF(VALUE(INDIRECT("'Reading History'!c"&amp;#REF!+T130))&gt;#REF!,DATE(YEAR(W131-ABS(AC131)),MONTH(W131-ABS(AC131)),VLOOKUP(VALUE(S131),AMRReadDates,2)),W131)</f>
        <v>#REF!</v>
      </c>
      <c r="W131" t="e">
        <f ca="1">INT(INDIRECT("'Reading History'!B"&amp;#REF!+T130))</f>
        <v>#REF!</v>
      </c>
      <c r="X131" t="e">
        <f t="shared" ca="1" si="10"/>
        <v>#REF!</v>
      </c>
      <c r="Y131" t="e">
        <f ca="1">+INDIRECT("'Reading History'!H"&amp;$T131+#REF!-1)</f>
        <v>#REF!</v>
      </c>
      <c r="AC131">
        <f t="shared" si="11"/>
        <v>0</v>
      </c>
    </row>
    <row r="132" spans="1:29" ht="15" customHeight="1" x14ac:dyDescent="0.25">
      <c r="A132">
        <v>130</v>
      </c>
      <c r="B132" t="s">
        <v>4</v>
      </c>
      <c r="C132" s="8">
        <v>39821</v>
      </c>
      <c r="D132" t="s">
        <v>74</v>
      </c>
      <c r="E132">
        <v>6196</v>
      </c>
      <c r="F132">
        <v>31</v>
      </c>
      <c r="G132">
        <v>39000</v>
      </c>
      <c r="H132">
        <v>134</v>
      </c>
      <c r="I132" s="7">
        <v>120</v>
      </c>
      <c r="J132" s="7">
        <v>3442.04</v>
      </c>
      <c r="K132" s="7">
        <v>1796.72</v>
      </c>
      <c r="L132" s="7">
        <v>1302.07</v>
      </c>
      <c r="M132" s="7">
        <v>170.24</v>
      </c>
      <c r="N132" s="7">
        <v>6831.07</v>
      </c>
      <c r="O132">
        <v>52419.354838709674</v>
      </c>
      <c r="P132">
        <v>0.39118921521425132</v>
      </c>
      <c r="Q132">
        <v>-1</v>
      </c>
      <c r="R132">
        <v>-1</v>
      </c>
      <c r="S132">
        <v>6</v>
      </c>
      <c r="T132">
        <v>131</v>
      </c>
      <c r="V132" t="e">
        <f ca="1">IF(VALUE(INDIRECT("'Reading History'!c"&amp;#REF!+T131))&gt;#REF!,DATE(YEAR(W132-ABS(AC132)),MONTH(W132-ABS(AC132)),VLOOKUP(VALUE(S132),AMRReadDates,2)),W132)</f>
        <v>#REF!</v>
      </c>
      <c r="W132" t="e">
        <f ca="1">INT(INDIRECT("'Reading History'!B"&amp;#REF!+T131))</f>
        <v>#REF!</v>
      </c>
      <c r="X132" t="e">
        <f t="shared" ca="1" si="10"/>
        <v>#REF!</v>
      </c>
      <c r="Y132" t="e">
        <f ca="1">+INDIRECT("'Reading History'!H"&amp;$T132+#REF!-1)</f>
        <v>#REF!</v>
      </c>
      <c r="AC132">
        <f t="shared" si="11"/>
        <v>0</v>
      </c>
    </row>
    <row r="133" spans="1:29" ht="15" customHeight="1" x14ac:dyDescent="0.25">
      <c r="A133">
        <v>131</v>
      </c>
      <c r="B133" t="s">
        <v>4</v>
      </c>
      <c r="C133" s="8">
        <v>39790</v>
      </c>
      <c r="D133" t="s">
        <v>74</v>
      </c>
      <c r="E133">
        <v>6001</v>
      </c>
      <c r="F133">
        <v>31</v>
      </c>
      <c r="G133">
        <v>38400</v>
      </c>
      <c r="H133">
        <v>118</v>
      </c>
      <c r="I133" s="7">
        <v>120</v>
      </c>
      <c r="J133" s="7">
        <v>3209.12</v>
      </c>
      <c r="K133" s="7">
        <v>1845.28</v>
      </c>
      <c r="L133" s="7">
        <v>929.8</v>
      </c>
      <c r="M133" s="7">
        <v>158.72</v>
      </c>
      <c r="N133" s="7">
        <v>6262.92</v>
      </c>
      <c r="O133">
        <v>51612.903225806454</v>
      </c>
      <c r="P133">
        <v>0.43739748496446146</v>
      </c>
      <c r="Q133">
        <v>-1</v>
      </c>
      <c r="R133">
        <v>-1</v>
      </c>
      <c r="S133">
        <v>6</v>
      </c>
      <c r="T133">
        <v>132</v>
      </c>
      <c r="V133" t="e">
        <f ca="1">IF(VALUE(INDIRECT("'Reading History'!c"&amp;#REF!+T132))&gt;#REF!,DATE(YEAR(W133-ABS(AC133)),MONTH(W133-ABS(AC133)),VLOOKUP(VALUE(S133),AMRReadDates,2)),W133)</f>
        <v>#REF!</v>
      </c>
      <c r="W133" t="e">
        <f ca="1">INT(INDIRECT("'Reading History'!B"&amp;#REF!+T132))</f>
        <v>#REF!</v>
      </c>
      <c r="X133" t="e">
        <f t="shared" ca="1" si="10"/>
        <v>#REF!</v>
      </c>
      <c r="Y133" t="e">
        <f ca="1">+INDIRECT("'Reading History'!H"&amp;$T133+#REF!-1)</f>
        <v>#REF!</v>
      </c>
      <c r="AC133">
        <f t="shared" si="11"/>
        <v>0</v>
      </c>
    </row>
    <row r="134" spans="1:29" ht="15" customHeight="1" x14ac:dyDescent="0.25">
      <c r="A134">
        <v>132</v>
      </c>
      <c r="B134" t="s">
        <v>4</v>
      </c>
      <c r="C134" s="8">
        <v>39759</v>
      </c>
      <c r="D134" t="s">
        <v>74</v>
      </c>
      <c r="E134">
        <v>5809</v>
      </c>
      <c r="F134">
        <v>28</v>
      </c>
      <c r="G134">
        <v>36400</v>
      </c>
      <c r="H134">
        <v>150</v>
      </c>
      <c r="I134" s="7">
        <v>120</v>
      </c>
      <c r="J134" s="7">
        <v>3442.04</v>
      </c>
      <c r="K134" s="7">
        <v>1966.68</v>
      </c>
      <c r="L134" s="7">
        <v>1265.57</v>
      </c>
      <c r="M134" s="7">
        <v>170.24</v>
      </c>
      <c r="N134" s="7">
        <v>6964.53</v>
      </c>
      <c r="O134">
        <v>54166.666666666664</v>
      </c>
      <c r="P134">
        <v>0.3611111111111111</v>
      </c>
      <c r="Q134">
        <v>-1</v>
      </c>
      <c r="R134">
        <v>-1</v>
      </c>
      <c r="S134">
        <v>6</v>
      </c>
      <c r="T134">
        <v>133</v>
      </c>
      <c r="V134" t="e">
        <f ca="1">IF(VALUE(INDIRECT("'Reading History'!c"&amp;#REF!+T133))&gt;#REF!,DATE(YEAR(W134-ABS(AC134)),MONTH(W134-ABS(AC134)),VLOOKUP(VALUE(S134),AMRReadDates,2)),W134)</f>
        <v>#REF!</v>
      </c>
      <c r="W134" t="e">
        <f ca="1">INT(INDIRECT("'Reading History'!B"&amp;#REF!+T133))</f>
        <v>#REF!</v>
      </c>
      <c r="X134" t="e">
        <f t="shared" ca="1" si="10"/>
        <v>#REF!</v>
      </c>
      <c r="Y134" t="e">
        <f ca="1">+INDIRECT("'Reading History'!H"&amp;$T134+#REF!-1)</f>
        <v>#REF!</v>
      </c>
      <c r="AC134">
        <f t="shared" si="11"/>
        <v>0</v>
      </c>
    </row>
    <row r="135" spans="1:29" ht="15" customHeight="1" x14ac:dyDescent="0.25">
      <c r="A135">
        <v>133</v>
      </c>
      <c r="B135" t="s">
        <v>4</v>
      </c>
      <c r="C135" s="8">
        <v>39731</v>
      </c>
      <c r="D135" t="s">
        <v>74</v>
      </c>
      <c r="E135">
        <v>5627</v>
      </c>
      <c r="F135">
        <v>31</v>
      </c>
      <c r="G135">
        <v>44000</v>
      </c>
      <c r="H135">
        <v>156</v>
      </c>
      <c r="I135" s="7">
        <v>120</v>
      </c>
      <c r="J135" s="7">
        <v>2769.31</v>
      </c>
      <c r="K135" s="7">
        <v>1735.23</v>
      </c>
      <c r="L135" s="7">
        <v>1254.8800000000001</v>
      </c>
      <c r="M135" s="7">
        <v>140.80000000000001</v>
      </c>
      <c r="N135" s="7">
        <v>6020.22</v>
      </c>
      <c r="O135">
        <v>59139.784946236556</v>
      </c>
      <c r="P135">
        <v>0.37910118555279848</v>
      </c>
      <c r="Q135">
        <v>-1</v>
      </c>
      <c r="R135">
        <v>-1</v>
      </c>
      <c r="S135">
        <v>6</v>
      </c>
      <c r="T135">
        <v>134</v>
      </c>
      <c r="V135" t="e">
        <f ca="1">IF(VALUE(INDIRECT("'Reading History'!c"&amp;#REF!+T134))&gt;#REF!,DATE(YEAR(W135-ABS(AC135)),MONTH(W135-ABS(AC135)),VLOOKUP(VALUE(S135),AMRReadDates,2)),W135)</f>
        <v>#REF!</v>
      </c>
      <c r="W135" t="e">
        <f ca="1">INT(INDIRECT("'Reading History'!B"&amp;#REF!+T134))</f>
        <v>#REF!</v>
      </c>
      <c r="X135" t="e">
        <f t="shared" ca="1" si="10"/>
        <v>#REF!</v>
      </c>
      <c r="Y135" t="e">
        <f ca="1">+INDIRECT("'Reading History'!H"&amp;$T135+#REF!-1)</f>
        <v>#REF!</v>
      </c>
      <c r="AC135">
        <f t="shared" si="11"/>
        <v>0</v>
      </c>
    </row>
    <row r="136" spans="1:29" ht="15" customHeight="1" x14ac:dyDescent="0.25">
      <c r="A136">
        <v>134</v>
      </c>
      <c r="B136" t="s">
        <v>4</v>
      </c>
      <c r="C136" s="8">
        <v>39700</v>
      </c>
      <c r="D136" t="s">
        <v>74</v>
      </c>
      <c r="E136">
        <v>5407</v>
      </c>
      <c r="F136">
        <v>35</v>
      </c>
      <c r="G136">
        <v>54400</v>
      </c>
      <c r="H136">
        <v>164</v>
      </c>
      <c r="I136" s="7">
        <v>120</v>
      </c>
      <c r="J136" s="7">
        <v>2310.14</v>
      </c>
      <c r="K136" s="7">
        <v>1380.2</v>
      </c>
      <c r="L136" s="7">
        <v>771.28</v>
      </c>
      <c r="M136" s="7">
        <v>129.91999999999999</v>
      </c>
      <c r="N136" s="7">
        <v>4711.54</v>
      </c>
      <c r="O136">
        <v>64761.904761904756</v>
      </c>
      <c r="P136">
        <v>0.39488966318234608</v>
      </c>
      <c r="Q136">
        <v>-1</v>
      </c>
      <c r="R136">
        <v>-1</v>
      </c>
      <c r="S136">
        <v>6</v>
      </c>
      <c r="T136">
        <v>135</v>
      </c>
      <c r="V136" t="e">
        <f ca="1">IF(VALUE(INDIRECT("'Reading History'!c"&amp;#REF!+T135))&gt;#REF!,DATE(YEAR(W136-ABS(AC136)),MONTH(W136-ABS(AC136)),VLOOKUP(VALUE(S136),AMRReadDates,2)),W136)</f>
        <v>#REF!</v>
      </c>
      <c r="W136" t="e">
        <f ca="1">INT(INDIRECT("'Reading History'!B"&amp;#REF!+T135))</f>
        <v>#REF!</v>
      </c>
      <c r="X136" t="e">
        <f t="shared" ca="1" si="10"/>
        <v>#REF!</v>
      </c>
      <c r="Y136" t="e">
        <f ca="1">+INDIRECT("'Reading History'!H"&amp;$T136+#REF!-1)</f>
        <v>#REF!</v>
      </c>
      <c r="AC136">
        <f t="shared" si="11"/>
        <v>0</v>
      </c>
    </row>
    <row r="137" spans="1:29" ht="15" customHeight="1" x14ac:dyDescent="0.25">
      <c r="A137">
        <v>135</v>
      </c>
      <c r="B137" t="s">
        <v>4</v>
      </c>
      <c r="C137" s="8">
        <v>39665</v>
      </c>
      <c r="D137" t="s">
        <v>74</v>
      </c>
      <c r="E137">
        <v>5135</v>
      </c>
      <c r="F137">
        <v>33</v>
      </c>
      <c r="G137">
        <v>54200</v>
      </c>
      <c r="H137">
        <v>184</v>
      </c>
      <c r="I137" s="7">
        <v>120</v>
      </c>
      <c r="J137" s="7">
        <v>2378.42</v>
      </c>
      <c r="K137" s="7">
        <v>1380.2</v>
      </c>
      <c r="L137" s="7">
        <v>828.1</v>
      </c>
      <c r="M137" s="7">
        <v>133.76</v>
      </c>
      <c r="N137" s="7">
        <v>4840.4799999999996</v>
      </c>
      <c r="O137">
        <v>68434.343434343435</v>
      </c>
      <c r="P137">
        <v>0.3719257795344752</v>
      </c>
      <c r="Q137">
        <v>-1</v>
      </c>
      <c r="R137">
        <v>-1</v>
      </c>
      <c r="S137">
        <v>6</v>
      </c>
      <c r="T137">
        <v>136</v>
      </c>
      <c r="V137" t="e">
        <f ca="1">IF(VALUE(INDIRECT("'Reading History'!c"&amp;#REF!+T136))&gt;#REF!,DATE(YEAR(W137-ABS(AC137)),MONTH(W137-ABS(AC137)),VLOOKUP(VALUE(S137),AMRReadDates,2)),W137)</f>
        <v>#REF!</v>
      </c>
      <c r="W137" t="e">
        <f ca="1">INT(INDIRECT("'Reading History'!B"&amp;#REF!+T136))</f>
        <v>#REF!</v>
      </c>
      <c r="X137" t="e">
        <f t="shared" ca="1" si="10"/>
        <v>#REF!</v>
      </c>
      <c r="Y137" t="e">
        <f ca="1">+INDIRECT("'Reading History'!H"&amp;$T137+#REF!-1)</f>
        <v>#REF!</v>
      </c>
      <c r="AC137">
        <f t="shared" si="11"/>
        <v>0</v>
      </c>
    </row>
    <row r="138" spans="1:29" ht="15" customHeight="1" x14ac:dyDescent="0.25">
      <c r="A138">
        <v>136</v>
      </c>
      <c r="B138" t="s">
        <v>4</v>
      </c>
      <c r="C138" s="8">
        <v>39632</v>
      </c>
      <c r="D138" t="s">
        <v>74</v>
      </c>
      <c r="E138">
        <v>4864</v>
      </c>
      <c r="F138">
        <v>30</v>
      </c>
      <c r="G138">
        <v>49400</v>
      </c>
      <c r="H138">
        <v>164</v>
      </c>
      <c r="I138" s="7">
        <v>120</v>
      </c>
      <c r="J138" s="7">
        <v>2731.2</v>
      </c>
      <c r="K138" s="7">
        <v>1380.2</v>
      </c>
      <c r="L138" s="7">
        <v>869.18</v>
      </c>
      <c r="M138" s="7">
        <v>153.6</v>
      </c>
      <c r="N138" s="7">
        <v>5254.18</v>
      </c>
      <c r="O138">
        <v>68611.111111111109</v>
      </c>
      <c r="P138">
        <v>0.41836043360433606</v>
      </c>
      <c r="Q138">
        <v>-1</v>
      </c>
      <c r="R138">
        <v>-1</v>
      </c>
      <c r="S138">
        <v>6</v>
      </c>
      <c r="T138">
        <v>137</v>
      </c>
      <c r="V138" t="e">
        <f ca="1">IF(VALUE(INDIRECT("'Reading History'!c"&amp;#REF!+T137))&gt;#REF!,DATE(YEAR(W138-ABS(AC138)),MONTH(W138-ABS(AC138)),VLOOKUP(VALUE(S138),AMRReadDates,2)),W138)</f>
        <v>#REF!</v>
      </c>
      <c r="W138" t="e">
        <f ca="1">INT(INDIRECT("'Reading History'!B"&amp;#REF!+T137))</f>
        <v>#REF!</v>
      </c>
      <c r="X138" t="e">
        <f t="shared" ca="1" si="10"/>
        <v>#REF!</v>
      </c>
      <c r="Y138" t="e">
        <f ca="1">+INDIRECT("'Reading History'!H"&amp;$T138+#REF!-1)</f>
        <v>#REF!</v>
      </c>
      <c r="AC138">
        <f t="shared" si="11"/>
        <v>0</v>
      </c>
    </row>
    <row r="139" spans="1:29" ht="15" customHeight="1" x14ac:dyDescent="0.25">
      <c r="A139">
        <v>137</v>
      </c>
      <c r="B139" t="s">
        <v>4</v>
      </c>
      <c r="C139" s="8">
        <v>39602</v>
      </c>
      <c r="D139" t="s">
        <v>74</v>
      </c>
      <c r="E139">
        <v>4617</v>
      </c>
      <c r="F139">
        <v>29</v>
      </c>
      <c r="G139">
        <v>37400</v>
      </c>
      <c r="H139">
        <v>156</v>
      </c>
      <c r="I139" s="7">
        <v>120</v>
      </c>
      <c r="J139" s="7">
        <v>2116.6799999999998</v>
      </c>
      <c r="K139" s="7">
        <v>1359.6</v>
      </c>
      <c r="L139" s="7">
        <v>549.82000000000005</v>
      </c>
      <c r="M139" s="7">
        <v>119.04</v>
      </c>
      <c r="N139" s="7">
        <v>4265.1400000000003</v>
      </c>
      <c r="O139">
        <v>53735.632183908048</v>
      </c>
      <c r="P139">
        <v>0.34445918066607722</v>
      </c>
      <c r="Q139">
        <v>-1</v>
      </c>
      <c r="R139">
        <v>-1</v>
      </c>
      <c r="S139">
        <v>6</v>
      </c>
      <c r="T139">
        <v>138</v>
      </c>
      <c r="V139" t="e">
        <f ca="1">IF(VALUE(INDIRECT("'Reading History'!c"&amp;#REF!+T138))&gt;#REF!,DATE(YEAR(W139-ABS(AC139)),MONTH(W139-ABS(AC139)),VLOOKUP(VALUE(S139),AMRReadDates,2)),W139)</f>
        <v>#REF!</v>
      </c>
      <c r="W139" t="e">
        <f ca="1">INT(INDIRECT("'Reading History'!B"&amp;#REF!+T138))</f>
        <v>#REF!</v>
      </c>
      <c r="X139" t="e">
        <f t="shared" ca="1" si="10"/>
        <v>#REF!</v>
      </c>
      <c r="Y139" t="e">
        <f ca="1">+INDIRECT("'Reading History'!H"&amp;$T139+#REF!-1)</f>
        <v>#REF!</v>
      </c>
      <c r="AC139">
        <f t="shared" si="11"/>
        <v>0</v>
      </c>
    </row>
    <row r="140" spans="1:29" ht="15" customHeight="1" x14ac:dyDescent="0.25">
      <c r="A140">
        <v>138</v>
      </c>
      <c r="B140" t="s">
        <v>4</v>
      </c>
      <c r="C140" s="8">
        <v>39573</v>
      </c>
      <c r="D140" t="s">
        <v>74</v>
      </c>
      <c r="E140">
        <v>4430</v>
      </c>
      <c r="F140">
        <v>27</v>
      </c>
      <c r="G140">
        <v>35000</v>
      </c>
      <c r="H140">
        <v>136</v>
      </c>
      <c r="I140" s="7">
        <v>120</v>
      </c>
      <c r="J140" s="7">
        <v>2219.1</v>
      </c>
      <c r="K140" s="7">
        <v>1380.2</v>
      </c>
      <c r="L140" s="7">
        <v>325.49</v>
      </c>
      <c r="M140" s="7">
        <v>124.8</v>
      </c>
      <c r="N140" s="7">
        <v>4169.59</v>
      </c>
      <c r="O140">
        <v>54012.345679012345</v>
      </c>
      <c r="P140">
        <v>0.39714960058097315</v>
      </c>
      <c r="Q140">
        <v>-1</v>
      </c>
      <c r="R140">
        <v>-1</v>
      </c>
      <c r="S140">
        <v>6</v>
      </c>
      <c r="T140">
        <v>139</v>
      </c>
      <c r="V140" t="e">
        <f ca="1">IF(VALUE(INDIRECT("'Reading History'!c"&amp;#REF!+T139))&gt;#REF!,DATE(YEAR(W140-ABS(AC140)),MONTH(W140-ABS(AC140)),VLOOKUP(VALUE(S140),AMRReadDates,2)),W140)</f>
        <v>#REF!</v>
      </c>
      <c r="W140" t="e">
        <f ca="1">INT(INDIRECT("'Reading History'!B"&amp;#REF!+T139))</f>
        <v>#REF!</v>
      </c>
      <c r="X140" t="e">
        <f t="shared" ca="1" si="10"/>
        <v>#REF!</v>
      </c>
      <c r="Y140" t="e">
        <f ca="1">+INDIRECT("'Reading History'!H"&amp;$T140+#REF!-1)</f>
        <v>#REF!</v>
      </c>
      <c r="AC140">
        <f t="shared" si="11"/>
        <v>0</v>
      </c>
    </row>
    <row r="141" spans="1:29" ht="15" customHeight="1" x14ac:dyDescent="0.25">
      <c r="A141">
        <v>139</v>
      </c>
      <c r="B141" t="s">
        <v>4</v>
      </c>
      <c r="C141" s="8">
        <v>39546</v>
      </c>
      <c r="D141" t="s">
        <v>74</v>
      </c>
      <c r="E141">
        <v>4255</v>
      </c>
      <c r="F141">
        <v>32</v>
      </c>
      <c r="G141">
        <v>40600</v>
      </c>
      <c r="H141">
        <v>112</v>
      </c>
      <c r="I141" s="7">
        <v>120</v>
      </c>
      <c r="J141" s="7">
        <v>2184.96</v>
      </c>
      <c r="K141" s="7">
        <v>1215.4000000000001</v>
      </c>
      <c r="L141" s="7">
        <v>426.43</v>
      </c>
      <c r="M141" s="7">
        <v>122.88</v>
      </c>
      <c r="N141" s="7">
        <v>4069.67</v>
      </c>
      <c r="O141">
        <v>52864.583333333336</v>
      </c>
      <c r="P141">
        <v>0.47200520833333331</v>
      </c>
      <c r="Q141">
        <v>-1</v>
      </c>
      <c r="R141">
        <v>-1</v>
      </c>
      <c r="S141">
        <v>6</v>
      </c>
      <c r="T141">
        <v>140</v>
      </c>
      <c r="V141" t="e">
        <f ca="1">IF(VALUE(INDIRECT("'Reading History'!c"&amp;#REF!+T140))&gt;#REF!,DATE(YEAR(W141-ABS(AC141)),MONTH(W141-ABS(AC141)),VLOOKUP(VALUE(S141),AMRReadDates,2)),W141)</f>
        <v>#REF!</v>
      </c>
      <c r="W141" t="e">
        <f ca="1">INT(INDIRECT("'Reading History'!B"&amp;#REF!+T140))</f>
        <v>#REF!</v>
      </c>
      <c r="X141" t="e">
        <f t="shared" ca="1" si="10"/>
        <v>#REF!</v>
      </c>
      <c r="Y141" t="e">
        <f ca="1">+INDIRECT("'Reading History'!H"&amp;$T141+#REF!-1)</f>
        <v>#REF!</v>
      </c>
      <c r="AC141">
        <f t="shared" si="11"/>
        <v>0</v>
      </c>
    </row>
    <row r="142" spans="1:29" ht="15" customHeight="1" x14ac:dyDescent="0.25">
      <c r="A142">
        <v>140</v>
      </c>
      <c r="B142" t="s">
        <v>4</v>
      </c>
      <c r="C142" s="8">
        <v>39514</v>
      </c>
      <c r="D142" t="s">
        <v>74</v>
      </c>
      <c r="E142">
        <v>4052</v>
      </c>
      <c r="F142">
        <v>28</v>
      </c>
      <c r="G142">
        <v>38200</v>
      </c>
      <c r="H142">
        <v>146</v>
      </c>
      <c r="I142" s="7">
        <v>120</v>
      </c>
      <c r="J142" s="7">
        <v>2071.16</v>
      </c>
      <c r="K142" s="7">
        <v>1545</v>
      </c>
      <c r="L142" s="7">
        <v>538.39</v>
      </c>
      <c r="M142" s="7">
        <v>116.48</v>
      </c>
      <c r="N142" s="7">
        <v>4391.03</v>
      </c>
      <c r="O142">
        <v>56845.238095238092</v>
      </c>
      <c r="P142">
        <v>0.38935094585779517</v>
      </c>
      <c r="Q142">
        <v>-1</v>
      </c>
      <c r="R142">
        <v>-1</v>
      </c>
      <c r="S142">
        <v>6</v>
      </c>
      <c r="T142">
        <v>141</v>
      </c>
      <c r="V142" t="e">
        <f ca="1">IF(VALUE(INDIRECT("'Reading History'!c"&amp;#REF!+T141))&gt;#REF!,DATE(YEAR(W142-ABS(AC142)),MONTH(W142-ABS(AC142)),VLOOKUP(VALUE(S142),AMRReadDates,2)),W142)</f>
        <v>#REF!</v>
      </c>
      <c r="W142" t="e">
        <f ca="1">INT(INDIRECT("'Reading History'!B"&amp;#REF!+T141))</f>
        <v>#REF!</v>
      </c>
      <c r="X142" t="e">
        <f t="shared" ca="1" si="10"/>
        <v>#REF!</v>
      </c>
      <c r="Y142" t="e">
        <f ca="1">+INDIRECT("'Reading History'!H"&amp;$T142+#REF!-1)</f>
        <v>#REF!</v>
      </c>
      <c r="AC142">
        <f t="shared" si="11"/>
        <v>0</v>
      </c>
    </row>
    <row r="143" spans="1:29" ht="15" customHeight="1" x14ac:dyDescent="0.25">
      <c r="A143">
        <v>141</v>
      </c>
      <c r="B143" t="s">
        <v>4</v>
      </c>
      <c r="C143" s="8">
        <v>39486</v>
      </c>
      <c r="D143" t="s">
        <v>74</v>
      </c>
      <c r="E143">
        <v>3861</v>
      </c>
      <c r="F143">
        <v>31</v>
      </c>
      <c r="G143">
        <v>44400</v>
      </c>
      <c r="H143">
        <v>132</v>
      </c>
      <c r="I143" s="7">
        <v>120</v>
      </c>
      <c r="J143" s="7">
        <v>2570.02</v>
      </c>
      <c r="K143" s="7">
        <v>1662.36</v>
      </c>
      <c r="L143" s="7">
        <v>555.67999999999995</v>
      </c>
      <c r="M143" s="7">
        <v>140.80000000000001</v>
      </c>
      <c r="N143" s="7">
        <v>5048.8599999999997</v>
      </c>
      <c r="O143">
        <v>59677.419354838712</v>
      </c>
      <c r="P143">
        <v>0.45210166177908112</v>
      </c>
      <c r="Q143">
        <v>-1</v>
      </c>
      <c r="R143">
        <v>-1</v>
      </c>
      <c r="S143">
        <v>6</v>
      </c>
      <c r="T143">
        <v>142</v>
      </c>
      <c r="V143" t="e">
        <f ca="1">IF(VALUE(INDIRECT("'Reading History'!c"&amp;#REF!+T142))&gt;#REF!,DATE(YEAR(W143-ABS(AC143)),MONTH(W143-ABS(AC143)),VLOOKUP(VALUE(S143),AMRReadDates,2)),W143)</f>
        <v>#REF!</v>
      </c>
      <c r="W143" t="e">
        <f ca="1">INT(INDIRECT("'Reading History'!B"&amp;#REF!+T142))</f>
        <v>#REF!</v>
      </c>
      <c r="X143" t="e">
        <f t="shared" ca="1" si="10"/>
        <v>#REF!</v>
      </c>
      <c r="Y143" t="e">
        <f ca="1">+INDIRECT("'Reading History'!H"&amp;$T143+#REF!-1)</f>
        <v>#REF!</v>
      </c>
      <c r="AC143">
        <f t="shared" si="11"/>
        <v>0</v>
      </c>
    </row>
    <row r="144" spans="1:29" ht="15" customHeight="1" x14ac:dyDescent="0.25">
      <c r="A144">
        <v>142</v>
      </c>
      <c r="B144" t="s">
        <v>4</v>
      </c>
      <c r="C144" s="8">
        <v>39455</v>
      </c>
      <c r="D144" t="s">
        <v>74</v>
      </c>
      <c r="E144">
        <v>3639</v>
      </c>
      <c r="F144">
        <v>34</v>
      </c>
      <c r="G144">
        <v>41000</v>
      </c>
      <c r="H144">
        <v>132</v>
      </c>
      <c r="I144" s="7">
        <v>120</v>
      </c>
      <c r="J144" s="7">
        <v>3519.68</v>
      </c>
      <c r="K144" s="7">
        <v>1990.96</v>
      </c>
      <c r="L144" s="7">
        <v>916.86</v>
      </c>
      <c r="M144" s="7">
        <v>174.08</v>
      </c>
      <c r="N144" s="7">
        <v>6721.58</v>
      </c>
      <c r="O144">
        <v>50245.098039215693</v>
      </c>
      <c r="P144">
        <v>0.38064468211527036</v>
      </c>
      <c r="Q144">
        <v>-1</v>
      </c>
      <c r="R144">
        <v>-1</v>
      </c>
      <c r="S144">
        <v>6</v>
      </c>
      <c r="T144">
        <v>143</v>
      </c>
      <c r="V144" t="e">
        <f ca="1">IF(VALUE(INDIRECT("'Reading History'!c"&amp;#REF!+T143))&gt;#REF!,DATE(YEAR(W144-ABS(AC144)),MONTH(W144-ABS(AC144)),VLOOKUP(VALUE(S144),AMRReadDates,2)),W144)</f>
        <v>#REF!</v>
      </c>
      <c r="W144" t="e">
        <f ca="1">INT(INDIRECT("'Reading History'!B"&amp;#REF!+T143))</f>
        <v>#REF!</v>
      </c>
      <c r="X144" t="e">
        <f t="shared" ca="1" si="10"/>
        <v>#REF!</v>
      </c>
      <c r="Y144" t="e">
        <f ca="1">+INDIRECT("'Reading History'!H"&amp;$T144+#REF!-1)</f>
        <v>#REF!</v>
      </c>
      <c r="AC144">
        <f t="shared" si="11"/>
        <v>0</v>
      </c>
    </row>
    <row r="145" spans="1:29" ht="15" customHeight="1" x14ac:dyDescent="0.25">
      <c r="A145">
        <v>143</v>
      </c>
      <c r="B145" t="s">
        <v>4</v>
      </c>
      <c r="C145" s="8">
        <v>39421</v>
      </c>
      <c r="D145" t="s">
        <v>74</v>
      </c>
      <c r="E145">
        <v>3434</v>
      </c>
      <c r="F145">
        <v>33</v>
      </c>
      <c r="G145">
        <v>40000</v>
      </c>
      <c r="H145">
        <v>152</v>
      </c>
      <c r="I145" s="7">
        <v>120</v>
      </c>
      <c r="J145" s="7">
        <v>3506.74</v>
      </c>
      <c r="K145" s="7">
        <v>2233.7600000000002</v>
      </c>
      <c r="L145" s="7">
        <v>1198.8499999999999</v>
      </c>
      <c r="M145" s="7">
        <v>173.44</v>
      </c>
      <c r="N145" s="7">
        <v>7232.79</v>
      </c>
      <c r="O145">
        <v>56084.656084656082</v>
      </c>
      <c r="P145">
        <v>0.33227006911217438</v>
      </c>
      <c r="Q145">
        <v>-1</v>
      </c>
      <c r="R145">
        <v>-1</v>
      </c>
      <c r="S145">
        <v>6</v>
      </c>
      <c r="T145">
        <v>144</v>
      </c>
      <c r="V145" t="e">
        <f ca="1">IF(VALUE(INDIRECT("'Reading History'!c"&amp;#REF!+T144))&gt;#REF!,DATE(YEAR(W145-ABS(AC145)),MONTH(W145-ABS(AC145)),VLOOKUP(VALUE(S145),AMRReadDates,2)),W145)</f>
        <v>#REF!</v>
      </c>
      <c r="W145" t="e">
        <f ca="1">INT(INDIRECT("'Reading History'!B"&amp;#REF!+T144))</f>
        <v>#REF!</v>
      </c>
      <c r="X145" t="e">
        <f t="shared" ca="1" si="10"/>
        <v>#REF!</v>
      </c>
      <c r="Y145" t="e">
        <f ca="1">+INDIRECT("'Reading History'!H"&amp;$T145+#REF!-1)</f>
        <v>#REF!</v>
      </c>
      <c r="AC145">
        <f t="shared" si="11"/>
        <v>0</v>
      </c>
    </row>
    <row r="146" spans="1:29" ht="15" customHeight="1" x14ac:dyDescent="0.25">
      <c r="A146">
        <v>144</v>
      </c>
      <c r="B146" t="s">
        <v>4</v>
      </c>
      <c r="C146" s="8">
        <v>39388</v>
      </c>
      <c r="D146" t="s">
        <v>86</v>
      </c>
      <c r="E146">
        <v>3234</v>
      </c>
      <c r="F146">
        <v>30</v>
      </c>
      <c r="G146">
        <v>44800</v>
      </c>
      <c r="H146">
        <v>132</v>
      </c>
      <c r="I146" s="7">
        <v>120</v>
      </c>
      <c r="J146" s="7">
        <v>3196.18</v>
      </c>
      <c r="K146" s="7">
        <v>1990.96</v>
      </c>
      <c r="L146" s="7">
        <v>1070.45</v>
      </c>
      <c r="M146" s="7">
        <v>158.08000000000001</v>
      </c>
      <c r="N146" s="7">
        <v>6535.67</v>
      </c>
      <c r="O146">
        <v>56084.656084656082</v>
      </c>
      <c r="P146">
        <v>0.4713804713804714</v>
      </c>
      <c r="Q146">
        <v>-1</v>
      </c>
      <c r="R146">
        <v>-1</v>
      </c>
      <c r="S146">
        <v>6</v>
      </c>
      <c r="T146">
        <v>145</v>
      </c>
      <c r="V146" t="e">
        <f ca="1">IF(VALUE(INDIRECT("'Reading History'!c"&amp;#REF!+T145))&gt;#REF!,DATE(YEAR(W146-ABS(AC146)),MONTH(W146-ABS(AC146)),VLOOKUP(VALUE(S146),AMRReadDates,2)),W146)</f>
        <v>#REF!</v>
      </c>
      <c r="W146" t="e">
        <f ca="1">INT(INDIRECT("'Reading History'!B"&amp;#REF!+T145))</f>
        <v>#REF!</v>
      </c>
      <c r="X146" t="e">
        <f t="shared" ca="1" si="10"/>
        <v>#REF!</v>
      </c>
      <c r="Y146" t="e">
        <f ca="1">+INDIRECT("'Reading History'!H"&amp;$T146+#REF!-1)</f>
        <v>#REF!</v>
      </c>
      <c r="AC146">
        <f t="shared" si="11"/>
        <v>0</v>
      </c>
    </row>
    <row r="147" spans="1:29" ht="15" customHeight="1" x14ac:dyDescent="0.25">
      <c r="A147">
        <v>145</v>
      </c>
      <c r="B147" t="s">
        <v>4</v>
      </c>
      <c r="C147" s="8">
        <v>39358</v>
      </c>
      <c r="D147" t="s">
        <v>74</v>
      </c>
      <c r="E147">
        <v>3010</v>
      </c>
      <c r="F147">
        <v>28</v>
      </c>
      <c r="G147">
        <v>51000</v>
      </c>
      <c r="H147">
        <v>158</v>
      </c>
      <c r="I147" s="7">
        <v>120</v>
      </c>
      <c r="J147" s="7">
        <v>2319.1799999999998</v>
      </c>
      <c r="K147" s="7">
        <v>1794.86</v>
      </c>
      <c r="L147" s="7">
        <v>1255.22</v>
      </c>
      <c r="M147" s="7">
        <v>119.68</v>
      </c>
      <c r="N147" s="7">
        <v>5608.94</v>
      </c>
      <c r="O147">
        <v>75892.857142857145</v>
      </c>
      <c r="P147">
        <v>0.4803345388788427</v>
      </c>
      <c r="Q147">
        <v>-1</v>
      </c>
      <c r="R147">
        <v>-1</v>
      </c>
      <c r="S147">
        <v>6</v>
      </c>
      <c r="T147">
        <v>146</v>
      </c>
      <c r="V147" t="e">
        <f ca="1">IF(VALUE(INDIRECT("'Reading History'!c"&amp;#REF!+T146))&gt;#REF!,DATE(YEAR(W147-ABS(AC147)),MONTH(W147-ABS(AC147)),VLOOKUP(VALUE(S147),AMRReadDates,2)),W147)</f>
        <v>#REF!</v>
      </c>
      <c r="W147" t="e">
        <f ca="1">INT(INDIRECT("'Reading History'!B"&amp;#REF!+T146))</f>
        <v>#REF!</v>
      </c>
      <c r="X147" t="e">
        <f t="shared" ca="1" si="10"/>
        <v>#REF!</v>
      </c>
      <c r="Y147" t="e">
        <f ca="1">+INDIRECT("'Reading History'!H"&amp;$T147+#REF!-1)</f>
        <v>#REF!</v>
      </c>
      <c r="AC147">
        <f t="shared" si="11"/>
        <v>0</v>
      </c>
    </row>
    <row r="148" spans="1:29" ht="15" customHeight="1" x14ac:dyDescent="0.25">
      <c r="A148">
        <v>146</v>
      </c>
      <c r="B148" t="s">
        <v>4</v>
      </c>
      <c r="C148" s="8">
        <v>39330</v>
      </c>
      <c r="D148" t="s">
        <v>74</v>
      </c>
      <c r="E148">
        <v>2755</v>
      </c>
      <c r="F148">
        <v>33</v>
      </c>
      <c r="G148">
        <v>72800</v>
      </c>
      <c r="H148">
        <v>182</v>
      </c>
      <c r="I148" s="7">
        <v>120</v>
      </c>
      <c r="J148" s="7">
        <v>1991.5</v>
      </c>
      <c r="K148" s="7">
        <v>1400.8</v>
      </c>
      <c r="L148" s="7">
        <v>201.95</v>
      </c>
      <c r="M148" s="7">
        <v>112</v>
      </c>
      <c r="N148" s="7">
        <v>3826.25</v>
      </c>
      <c r="O148">
        <v>91919.191919191915</v>
      </c>
      <c r="P148">
        <v>0.50505050505050508</v>
      </c>
      <c r="Q148">
        <v>-1</v>
      </c>
      <c r="R148">
        <v>-1</v>
      </c>
      <c r="S148">
        <v>6</v>
      </c>
      <c r="T148">
        <v>147</v>
      </c>
      <c r="V148" t="e">
        <f ca="1">IF(VALUE(INDIRECT("'Reading History'!c"&amp;#REF!+T147))&gt;#REF!,DATE(YEAR(W148-ABS(AC148)),MONTH(W148-ABS(AC148)),VLOOKUP(VALUE(S148),AMRReadDates,2)),W148)</f>
        <v>#REF!</v>
      </c>
      <c r="W148" t="e">
        <f ca="1">INT(INDIRECT("'Reading History'!B"&amp;#REF!+T147))</f>
        <v>#REF!</v>
      </c>
      <c r="X148" t="e">
        <f t="shared" ca="1" si="10"/>
        <v>#REF!</v>
      </c>
      <c r="Y148" t="e">
        <f ca="1">+INDIRECT("'Reading History'!H"&amp;$T148+#REF!-1)</f>
        <v>#REF!</v>
      </c>
      <c r="AC148">
        <f t="shared" si="11"/>
        <v>0</v>
      </c>
    </row>
    <row r="149" spans="1:29" ht="15" customHeight="1" x14ac:dyDescent="0.25">
      <c r="A149">
        <v>147</v>
      </c>
      <c r="B149" t="s">
        <v>4</v>
      </c>
      <c r="C149" s="8">
        <v>39297</v>
      </c>
      <c r="D149" t="s">
        <v>74</v>
      </c>
      <c r="E149">
        <v>2391</v>
      </c>
      <c r="F149">
        <v>31</v>
      </c>
      <c r="G149">
        <v>54800</v>
      </c>
      <c r="H149">
        <v>166</v>
      </c>
      <c r="I149" s="7">
        <v>120</v>
      </c>
      <c r="J149" s="7">
        <v>2268.91</v>
      </c>
      <c r="K149" s="7">
        <v>1132.5999999999999</v>
      </c>
      <c r="L149" s="7">
        <v>398.81</v>
      </c>
      <c r="M149" s="7">
        <v>129.91999999999999</v>
      </c>
      <c r="N149" s="7">
        <v>4050.24</v>
      </c>
      <c r="O149">
        <v>73655.913978494631</v>
      </c>
      <c r="P149">
        <v>0.44371032517165437</v>
      </c>
      <c r="Q149">
        <v>-1</v>
      </c>
      <c r="R149">
        <v>-1</v>
      </c>
      <c r="S149">
        <v>6</v>
      </c>
      <c r="T149">
        <v>148</v>
      </c>
      <c r="V149" t="e">
        <f ca="1">IF(VALUE(INDIRECT("'Reading History'!c"&amp;#REF!+T148))&gt;#REF!,DATE(YEAR(W149-ABS(AC149)),MONTH(W149-ABS(AC149)),VLOOKUP(VALUE(S149),AMRReadDates,2)),W149)</f>
        <v>#REF!</v>
      </c>
      <c r="W149" t="e">
        <f ca="1">INT(INDIRECT("'Reading History'!B"&amp;#REF!+T148))</f>
        <v>#REF!</v>
      </c>
      <c r="X149" t="e">
        <f t="shared" ca="1" si="10"/>
        <v>#REF!</v>
      </c>
      <c r="Y149" t="e">
        <f ca="1">+INDIRECT("'Reading History'!H"&amp;$T149+#REF!-1)</f>
        <v>#REF!</v>
      </c>
      <c r="AC149">
        <f t="shared" si="11"/>
        <v>0</v>
      </c>
    </row>
    <row r="150" spans="1:29" ht="15" customHeight="1" x14ac:dyDescent="0.25">
      <c r="A150">
        <v>148</v>
      </c>
      <c r="B150" t="s">
        <v>4</v>
      </c>
      <c r="C150" s="8">
        <v>39266</v>
      </c>
      <c r="D150" t="s">
        <v>74</v>
      </c>
      <c r="E150">
        <v>2117</v>
      </c>
      <c r="F150">
        <v>28</v>
      </c>
      <c r="G150">
        <v>49000</v>
      </c>
      <c r="H150">
        <v>168</v>
      </c>
      <c r="I150" s="7">
        <v>120</v>
      </c>
      <c r="J150" s="7">
        <v>2123.92</v>
      </c>
      <c r="K150" s="7">
        <v>1468.76</v>
      </c>
      <c r="L150" s="7">
        <v>326.42</v>
      </c>
      <c r="M150" s="7">
        <v>122.24</v>
      </c>
      <c r="N150" s="7">
        <v>4161.34</v>
      </c>
      <c r="O150">
        <v>72916.666666666672</v>
      </c>
      <c r="P150">
        <v>0.43402777777777779</v>
      </c>
      <c r="Q150">
        <v>-1</v>
      </c>
      <c r="R150">
        <v>-1</v>
      </c>
      <c r="S150">
        <v>6</v>
      </c>
      <c r="T150">
        <v>149</v>
      </c>
      <c r="V150" t="e">
        <f ca="1">IF(VALUE(INDIRECT("'Reading History'!c"&amp;#REF!+T149))&gt;#REF!,DATE(YEAR(W150-ABS(AC150)),MONTH(W150-ABS(AC150)),VLOOKUP(VALUE(S150),AMRReadDates,2)),W150)</f>
        <v>#REF!</v>
      </c>
      <c r="W150" t="e">
        <f ca="1">INT(INDIRECT("'Reading History'!B"&amp;#REF!+T149))</f>
        <v>#REF!</v>
      </c>
      <c r="X150" t="e">
        <f t="shared" ca="1" si="10"/>
        <v>#REF!</v>
      </c>
      <c r="Y150" t="e">
        <f ca="1">+INDIRECT("'Reading History'!H"&amp;$T150+#REF!-1)</f>
        <v>#REF!</v>
      </c>
      <c r="AC150">
        <f t="shared" si="11"/>
        <v>0</v>
      </c>
    </row>
    <row r="151" spans="1:29" ht="15" customHeight="1" x14ac:dyDescent="0.25">
      <c r="A151">
        <v>149</v>
      </c>
      <c r="B151" t="s">
        <v>4</v>
      </c>
      <c r="C151" s="8">
        <v>39238</v>
      </c>
      <c r="D151" t="s">
        <v>74</v>
      </c>
      <c r="E151">
        <v>1872</v>
      </c>
      <c r="F151">
        <v>29</v>
      </c>
      <c r="G151">
        <v>45200</v>
      </c>
      <c r="H151">
        <v>156</v>
      </c>
      <c r="I151" s="7">
        <v>120</v>
      </c>
      <c r="J151" s="7">
        <v>2468.64</v>
      </c>
      <c r="K151" s="7">
        <v>1327.92</v>
      </c>
      <c r="L151" s="7">
        <v>443.82</v>
      </c>
      <c r="M151" s="7">
        <v>142.08000000000001</v>
      </c>
      <c r="N151" s="7">
        <v>4502.46</v>
      </c>
      <c r="O151">
        <v>64942.528735632179</v>
      </c>
      <c r="P151">
        <v>0.41629826112584734</v>
      </c>
      <c r="Q151">
        <v>-1</v>
      </c>
      <c r="R151">
        <v>-1</v>
      </c>
      <c r="S151">
        <v>6</v>
      </c>
      <c r="T151">
        <v>150</v>
      </c>
      <c r="V151" t="e">
        <f ca="1">IF(VALUE(INDIRECT("'Reading History'!c"&amp;#REF!+T150))&gt;#REF!,DATE(YEAR(W151-ABS(AC151)),MONTH(W151-ABS(AC151)),VLOOKUP(VALUE(S151),AMRReadDates,2)),W151)</f>
        <v>#REF!</v>
      </c>
      <c r="W151" t="e">
        <f ca="1">INT(INDIRECT("'Reading History'!B"&amp;#REF!+T150))</f>
        <v>#REF!</v>
      </c>
      <c r="X151" t="e">
        <f t="shared" ca="1" si="10"/>
        <v>#REF!</v>
      </c>
      <c r="Y151" t="e">
        <f ca="1">+INDIRECT("'Reading History'!H"&amp;$T151+#REF!-1)</f>
        <v>#REF!</v>
      </c>
      <c r="AC151">
        <f t="shared" si="11"/>
        <v>0</v>
      </c>
    </row>
    <row r="152" spans="1:29" ht="15" customHeight="1" x14ac:dyDescent="0.25">
      <c r="A152">
        <v>150</v>
      </c>
      <c r="B152" t="s">
        <v>4</v>
      </c>
      <c r="C152" s="8">
        <v>39209</v>
      </c>
      <c r="D152" t="s">
        <v>74</v>
      </c>
      <c r="E152">
        <v>1646</v>
      </c>
      <c r="F152">
        <v>33</v>
      </c>
      <c r="G152">
        <v>43000</v>
      </c>
      <c r="H152">
        <v>154</v>
      </c>
      <c r="I152" s="7">
        <v>120</v>
      </c>
      <c r="J152" s="7">
        <v>2279.6</v>
      </c>
      <c r="K152" s="7">
        <v>1327.92</v>
      </c>
      <c r="L152" s="7">
        <v>825.17</v>
      </c>
      <c r="M152" s="7">
        <v>131.19999999999999</v>
      </c>
      <c r="N152" s="7">
        <v>4683.8900000000003</v>
      </c>
      <c r="O152">
        <v>54292.929292929293</v>
      </c>
      <c r="P152">
        <v>0.35255148891512528</v>
      </c>
      <c r="Q152">
        <v>-1</v>
      </c>
      <c r="R152">
        <v>-1</v>
      </c>
      <c r="S152">
        <v>6</v>
      </c>
      <c r="T152">
        <v>151</v>
      </c>
      <c r="V152" t="e">
        <f ca="1">IF(VALUE(INDIRECT("'Reading History'!c"&amp;#REF!+T151))&gt;#REF!,DATE(YEAR(W152-ABS(AC152)),MONTH(W152-ABS(AC152)),VLOOKUP(VALUE(S152),AMRReadDates,2)),W152)</f>
        <v>#REF!</v>
      </c>
      <c r="W152" t="e">
        <f ca="1">INT(INDIRECT("'Reading History'!B"&amp;#REF!+T151))</f>
        <v>#REF!</v>
      </c>
      <c r="X152" t="e">
        <f t="shared" ca="1" si="10"/>
        <v>#REF!</v>
      </c>
      <c r="Y152" t="e">
        <f ca="1">+INDIRECT("'Reading History'!H"&amp;$T152+#REF!-1)</f>
        <v>#REF!</v>
      </c>
      <c r="AC152">
        <f t="shared" si="11"/>
        <v>0</v>
      </c>
    </row>
    <row r="153" spans="1:29" ht="15" customHeight="1" x14ac:dyDescent="0.25">
      <c r="A153">
        <v>151</v>
      </c>
      <c r="B153" t="s">
        <v>4</v>
      </c>
      <c r="C153" s="8">
        <v>39176</v>
      </c>
      <c r="D153" t="s">
        <v>74</v>
      </c>
      <c r="E153">
        <v>1431</v>
      </c>
      <c r="F153">
        <v>27</v>
      </c>
      <c r="G153">
        <v>35800</v>
      </c>
      <c r="H153">
        <v>152</v>
      </c>
      <c r="I153" s="7">
        <v>120</v>
      </c>
      <c r="J153" s="7">
        <v>2224</v>
      </c>
      <c r="K153" s="7">
        <v>1529.12</v>
      </c>
      <c r="L153" s="7">
        <v>606.20000000000005</v>
      </c>
      <c r="M153" s="7">
        <v>128</v>
      </c>
      <c r="N153" s="7">
        <v>4607.32</v>
      </c>
      <c r="O153">
        <v>55246.91358024691</v>
      </c>
      <c r="P153">
        <v>0.36346653671215073</v>
      </c>
      <c r="Q153">
        <v>-1</v>
      </c>
      <c r="R153">
        <v>-1</v>
      </c>
      <c r="S153">
        <v>6</v>
      </c>
      <c r="T153">
        <v>152</v>
      </c>
      <c r="V153" t="e">
        <f ca="1">IF(VALUE(INDIRECT("'Reading History'!c"&amp;#REF!+T152))&gt;#REF!,DATE(YEAR(W153-ABS(AC153)),MONTH(W153-ABS(AC153)),VLOOKUP(VALUE(S153),AMRReadDates,2)),W153)</f>
        <v>#REF!</v>
      </c>
      <c r="W153" t="e">
        <f ca="1">INT(INDIRECT("'Reading History'!B"&amp;#REF!+T152))</f>
        <v>#REF!</v>
      </c>
      <c r="X153" t="e">
        <f t="shared" ca="1" si="10"/>
        <v>#REF!</v>
      </c>
      <c r="Y153" t="e">
        <f ca="1">+INDIRECT("'Reading History'!H"&amp;$T153+#REF!-1)</f>
        <v>#REF!</v>
      </c>
      <c r="AC153">
        <f t="shared" si="11"/>
        <v>0</v>
      </c>
    </row>
    <row r="154" spans="1:29" ht="15" customHeight="1" x14ac:dyDescent="0.25">
      <c r="A154">
        <v>152</v>
      </c>
      <c r="B154" t="s">
        <v>4</v>
      </c>
      <c r="C154" s="8">
        <v>39149</v>
      </c>
      <c r="D154" t="s">
        <v>74</v>
      </c>
      <c r="E154">
        <v>1252</v>
      </c>
      <c r="F154">
        <v>29</v>
      </c>
      <c r="G154">
        <v>40000</v>
      </c>
      <c r="H154">
        <v>132</v>
      </c>
      <c r="I154" s="7">
        <v>120</v>
      </c>
      <c r="J154" s="7">
        <v>2490.88</v>
      </c>
      <c r="K154" s="7">
        <v>1327.92</v>
      </c>
      <c r="L154" s="7">
        <v>714.43</v>
      </c>
      <c r="M154" s="7">
        <v>143.36000000000001</v>
      </c>
      <c r="N154" s="7">
        <v>4796.59</v>
      </c>
      <c r="O154">
        <v>57471.264367816097</v>
      </c>
      <c r="P154">
        <v>0.43538836642284917</v>
      </c>
      <c r="Q154">
        <v>-1</v>
      </c>
      <c r="R154">
        <v>-1</v>
      </c>
      <c r="S154">
        <v>6</v>
      </c>
      <c r="T154">
        <v>153</v>
      </c>
      <c r="V154" t="e">
        <f ca="1">IF(VALUE(INDIRECT("'Reading History'!c"&amp;#REF!+T153))&gt;#REF!,DATE(YEAR(W154-ABS(AC154)),MONTH(W154-ABS(AC154)),VLOOKUP(VALUE(S154),AMRReadDates,2)),W154)</f>
        <v>#REF!</v>
      </c>
      <c r="W154" t="e">
        <f ca="1">INT(INDIRECT("'Reading History'!B"&amp;#REF!+T153))</f>
        <v>#REF!</v>
      </c>
      <c r="X154" t="e">
        <f t="shared" ca="1" si="10"/>
        <v>#REF!</v>
      </c>
      <c r="Y154" t="e">
        <f ca="1">+INDIRECT("'Reading History'!H"&amp;$T154+#REF!-1)</f>
        <v>#REF!</v>
      </c>
      <c r="AC154">
        <f t="shared" si="11"/>
        <v>0</v>
      </c>
    </row>
    <row r="155" spans="1:29" ht="15" customHeight="1" x14ac:dyDescent="0.25">
      <c r="A155">
        <v>153</v>
      </c>
      <c r="B155" t="s">
        <v>4</v>
      </c>
      <c r="C155" s="8">
        <v>39120</v>
      </c>
      <c r="D155" t="s">
        <v>74</v>
      </c>
      <c r="E155">
        <v>1052</v>
      </c>
      <c r="F155">
        <v>29</v>
      </c>
      <c r="G155">
        <v>41200</v>
      </c>
      <c r="H155">
        <v>144</v>
      </c>
      <c r="I155" s="7">
        <v>120</v>
      </c>
      <c r="J155" s="7">
        <v>2922.27</v>
      </c>
      <c r="K155" s="7">
        <v>1663.7</v>
      </c>
      <c r="L155" s="7">
        <v>925.45</v>
      </c>
      <c r="M155" s="7">
        <v>163.19999999999999</v>
      </c>
      <c r="N155" s="7">
        <v>5794.62</v>
      </c>
      <c r="O155">
        <v>59195.402298850575</v>
      </c>
      <c r="P155">
        <v>0.41107918263090676</v>
      </c>
      <c r="Q155">
        <v>-1</v>
      </c>
      <c r="R155">
        <v>-1</v>
      </c>
      <c r="S155">
        <v>6</v>
      </c>
      <c r="T155">
        <v>154</v>
      </c>
      <c r="V155" t="e">
        <f ca="1">IF(VALUE(INDIRECT("'Reading History'!c"&amp;#REF!+T154))&gt;#REF!,DATE(YEAR(W155-ABS(AC155)),MONTH(W155-ABS(AC155)),VLOOKUP(VALUE(S155),AMRReadDates,2)),W155)</f>
        <v>#REF!</v>
      </c>
      <c r="W155" t="e">
        <f ca="1">INT(INDIRECT("'Reading History'!B"&amp;#REF!+T154))</f>
        <v>#REF!</v>
      </c>
      <c r="X155" t="e">
        <f t="shared" ca="1" si="10"/>
        <v>#REF!</v>
      </c>
      <c r="Y155" t="e">
        <f ca="1">+INDIRECT("'Reading History'!H"&amp;$T155+#REF!-1)</f>
        <v>#REF!</v>
      </c>
      <c r="AC155">
        <f t="shared" si="11"/>
        <v>0</v>
      </c>
    </row>
    <row r="156" spans="1:29" ht="15" customHeight="1" x14ac:dyDescent="0.25">
      <c r="A156">
        <v>154</v>
      </c>
      <c r="B156" t="s">
        <v>4</v>
      </c>
      <c r="C156" s="8">
        <v>39091</v>
      </c>
      <c r="D156" t="s">
        <v>74</v>
      </c>
      <c r="E156">
        <v>846</v>
      </c>
      <c r="F156">
        <v>35</v>
      </c>
      <c r="G156">
        <v>43600</v>
      </c>
      <c r="H156">
        <v>152</v>
      </c>
      <c r="I156" s="7">
        <v>120</v>
      </c>
      <c r="J156" s="7">
        <v>4462.6400000000003</v>
      </c>
      <c r="K156" s="7">
        <v>2094.8200000000002</v>
      </c>
      <c r="L156" s="7">
        <v>935.77</v>
      </c>
      <c r="M156" s="7">
        <v>232.96</v>
      </c>
      <c r="N156" s="7">
        <v>7846.19</v>
      </c>
      <c r="O156">
        <v>51904.761904761908</v>
      </c>
      <c r="P156">
        <v>0.34147869674185466</v>
      </c>
      <c r="Q156">
        <v>-1</v>
      </c>
      <c r="R156">
        <v>-1</v>
      </c>
      <c r="S156">
        <v>6</v>
      </c>
      <c r="T156">
        <v>155</v>
      </c>
      <c r="V156" t="e">
        <f ca="1">IF(VALUE(INDIRECT("'Reading History'!c"&amp;#REF!+T155))&gt;#REF!,DATE(YEAR(W156-ABS(AC156)),MONTH(W156-ABS(AC156)),VLOOKUP(VALUE(S156),AMRReadDates,2)),W156)</f>
        <v>#REF!</v>
      </c>
      <c r="W156" t="e">
        <f ca="1">INT(INDIRECT("'Reading History'!B"&amp;#REF!+T155))</f>
        <v>#REF!</v>
      </c>
      <c r="X156" t="e">
        <f t="shared" ca="1" si="10"/>
        <v>#REF!</v>
      </c>
      <c r="Y156" t="e">
        <f ca="1">+INDIRECT("'Reading History'!H"&amp;$T156+#REF!-1)</f>
        <v>#REF!</v>
      </c>
      <c r="AC156">
        <f t="shared" si="11"/>
        <v>0</v>
      </c>
    </row>
    <row r="157" spans="1:29" ht="15" customHeight="1" x14ac:dyDescent="0.25">
      <c r="A157">
        <v>155</v>
      </c>
      <c r="B157" t="s">
        <v>4</v>
      </c>
      <c r="C157" s="8">
        <v>39056</v>
      </c>
      <c r="D157" t="s">
        <v>74</v>
      </c>
      <c r="E157">
        <v>628</v>
      </c>
      <c r="F157">
        <v>29</v>
      </c>
      <c r="G157">
        <v>36800</v>
      </c>
      <c r="H157">
        <v>156</v>
      </c>
      <c r="I157" s="7">
        <v>120</v>
      </c>
      <c r="J157" s="7">
        <v>3359.24</v>
      </c>
      <c r="K157" s="7">
        <v>1910.66</v>
      </c>
      <c r="L157" s="7">
        <v>570.74</v>
      </c>
      <c r="M157" s="7">
        <v>175.36</v>
      </c>
      <c r="N157" s="7">
        <v>6136</v>
      </c>
      <c r="O157">
        <v>52873.563218390809</v>
      </c>
      <c r="P157">
        <v>0.3389330975537872</v>
      </c>
      <c r="Q157">
        <v>-1</v>
      </c>
      <c r="R157">
        <v>-1</v>
      </c>
      <c r="S157">
        <v>6</v>
      </c>
      <c r="T157">
        <v>156</v>
      </c>
      <c r="V157" t="e">
        <f ca="1">IF(VALUE(INDIRECT("'Reading History'!c"&amp;#REF!+T156))&gt;#REF!,DATE(YEAR(W157-ABS(AC157)),MONTH(W157-ABS(AC157)),VLOOKUP(VALUE(S157),AMRReadDates,2)),W157)</f>
        <v>#REF!</v>
      </c>
      <c r="W157" t="e">
        <f ca="1">INT(INDIRECT("'Reading History'!B"&amp;#REF!+T156))</f>
        <v>#REF!</v>
      </c>
      <c r="X157" t="e">
        <f t="shared" ca="1" si="10"/>
        <v>#REF!</v>
      </c>
      <c r="Y157" t="e">
        <f ca="1">+INDIRECT("'Reading History'!H"&amp;$T157+#REF!-1)</f>
        <v>#REF!</v>
      </c>
      <c r="AC157">
        <f t="shared" si="11"/>
        <v>0</v>
      </c>
    </row>
    <row r="158" spans="1:29" ht="15" customHeight="1" x14ac:dyDescent="0.25">
      <c r="A158">
        <v>156</v>
      </c>
      <c r="B158" t="s">
        <v>4</v>
      </c>
      <c r="C158" s="8">
        <v>39027</v>
      </c>
      <c r="D158" t="s">
        <v>74</v>
      </c>
      <c r="E158">
        <v>444</v>
      </c>
      <c r="F158">
        <v>32</v>
      </c>
      <c r="G158">
        <v>47800</v>
      </c>
      <c r="H158">
        <v>132</v>
      </c>
      <c r="I158" s="7">
        <v>120</v>
      </c>
      <c r="J158" s="7">
        <v>3003.7</v>
      </c>
      <c r="K158" s="7">
        <v>1933.68</v>
      </c>
      <c r="L158" s="7">
        <v>243.38</v>
      </c>
      <c r="M158" s="7">
        <v>156.80000000000001</v>
      </c>
      <c r="N158" s="7">
        <v>5457.56</v>
      </c>
      <c r="O158">
        <v>62239.583333333336</v>
      </c>
      <c r="P158">
        <v>0.47151199494949497</v>
      </c>
      <c r="Q158">
        <v>-1</v>
      </c>
      <c r="R158">
        <v>-1</v>
      </c>
      <c r="S158">
        <v>6</v>
      </c>
      <c r="T158">
        <v>157</v>
      </c>
      <c r="V158" t="e">
        <f ca="1">IF(VALUE(INDIRECT("'Reading History'!c"&amp;#REF!+T157))&gt;#REF!,DATE(YEAR(W158-ABS(AC158)),MONTH(W158-ABS(AC158)),VLOOKUP(VALUE(S158),AMRReadDates,2)),W158)</f>
        <v>#REF!</v>
      </c>
      <c r="W158" t="e">
        <f ca="1">INT(INDIRECT("'Reading History'!B"&amp;#REF!+T157))</f>
        <v>#REF!</v>
      </c>
      <c r="X158" t="e">
        <f t="shared" ca="1" si="10"/>
        <v>#REF!</v>
      </c>
      <c r="Y158" t="e">
        <f ca="1">+INDIRECT("'Reading History'!H"&amp;$T158+#REF!-1)</f>
        <v>#REF!</v>
      </c>
      <c r="AC158">
        <f t="shared" si="11"/>
        <v>0</v>
      </c>
    </row>
    <row r="159" spans="1:29" ht="15" customHeight="1" x14ac:dyDescent="0.25">
      <c r="A159">
        <v>157</v>
      </c>
      <c r="B159" t="s">
        <v>4</v>
      </c>
      <c r="C159" s="8">
        <v>38995</v>
      </c>
      <c r="D159" t="s">
        <v>74</v>
      </c>
      <c r="E159">
        <v>205</v>
      </c>
      <c r="F159">
        <v>27</v>
      </c>
      <c r="G159">
        <v>44200</v>
      </c>
      <c r="H159">
        <v>160</v>
      </c>
      <c r="I159" s="7">
        <v>120</v>
      </c>
      <c r="J159" s="7">
        <v>2678.49</v>
      </c>
      <c r="K159" s="7">
        <v>1720.68</v>
      </c>
      <c r="L159" s="7">
        <v>652.64</v>
      </c>
      <c r="M159" s="7">
        <v>144.63999999999999</v>
      </c>
      <c r="N159" s="7">
        <v>5316.45</v>
      </c>
      <c r="O159">
        <v>68209.876543209873</v>
      </c>
      <c r="P159">
        <v>0.42631172839506171</v>
      </c>
      <c r="Q159">
        <v>-1</v>
      </c>
      <c r="R159">
        <v>-1</v>
      </c>
      <c r="S159">
        <v>6</v>
      </c>
      <c r="T159">
        <v>158</v>
      </c>
      <c r="V159" t="e">
        <f ca="1">IF(VALUE(INDIRECT("'Reading History'!c"&amp;#REF!+T158))&gt;#REF!,DATE(YEAR(W159-ABS(AC159)),MONTH(W159-ABS(AC159)),VLOOKUP(VALUE(S159),AMRReadDates,2)),W159)</f>
        <v>#REF!</v>
      </c>
      <c r="W159" t="e">
        <f ca="1">INT(INDIRECT("'Reading History'!B"&amp;#REF!+T158))</f>
        <v>#REF!</v>
      </c>
      <c r="X159" t="e">
        <f t="shared" ca="1" si="10"/>
        <v>#REF!</v>
      </c>
      <c r="Y159" t="e">
        <f ca="1">+INDIRECT("'Reading History'!H"&amp;$T159+#REF!-1)</f>
        <v>#REF!</v>
      </c>
      <c r="AC159">
        <f t="shared" si="11"/>
        <v>0</v>
      </c>
    </row>
    <row r="160" spans="1:29" ht="15" customHeight="1" x14ac:dyDescent="0.25">
      <c r="A160">
        <v>158</v>
      </c>
      <c r="B160" t="s">
        <v>4</v>
      </c>
      <c r="C160" s="8">
        <v>38968</v>
      </c>
      <c r="D160" t="s">
        <v>74</v>
      </c>
      <c r="E160">
        <v>9984</v>
      </c>
      <c r="F160">
        <v>30</v>
      </c>
      <c r="G160">
        <v>55400</v>
      </c>
      <c r="H160">
        <v>200</v>
      </c>
      <c r="I160" s="7">
        <v>120</v>
      </c>
      <c r="J160" s="7">
        <v>2317.6999999999998</v>
      </c>
      <c r="K160" s="7">
        <v>1504.58</v>
      </c>
      <c r="L160" s="7">
        <v>275.67</v>
      </c>
      <c r="M160" s="7">
        <v>137.6</v>
      </c>
      <c r="N160" s="7">
        <v>4355.55</v>
      </c>
      <c r="O160">
        <v>76944.444444444438</v>
      </c>
      <c r="P160">
        <v>0.38472222222222224</v>
      </c>
      <c r="Q160">
        <v>-1</v>
      </c>
      <c r="R160">
        <v>-1</v>
      </c>
      <c r="S160">
        <v>6</v>
      </c>
      <c r="T160">
        <v>159</v>
      </c>
      <c r="V160" t="e">
        <f ca="1">IF(VALUE(INDIRECT("'Reading History'!c"&amp;#REF!+T159))&gt;#REF!,DATE(YEAR(W160-ABS(AC160)),MONTH(W160-ABS(AC160)),VLOOKUP(VALUE(S160),AMRReadDates,2)),W160)</f>
        <v>#REF!</v>
      </c>
      <c r="W160" t="e">
        <f ca="1">INT(INDIRECT("'Reading History'!B"&amp;#REF!+T159))</f>
        <v>#REF!</v>
      </c>
      <c r="X160" t="e">
        <f t="shared" ca="1" si="10"/>
        <v>#REF!</v>
      </c>
      <c r="Y160" t="e">
        <f ca="1">+INDIRECT("'Reading History'!H"&amp;$T160+#REF!-1)</f>
        <v>#REF!</v>
      </c>
      <c r="AC160">
        <f t="shared" si="11"/>
        <v>0</v>
      </c>
    </row>
    <row r="161" spans="1:29" ht="15" customHeight="1" x14ac:dyDescent="0.25">
      <c r="A161">
        <v>159</v>
      </c>
      <c r="B161" t="s">
        <v>4</v>
      </c>
      <c r="C161" s="8">
        <v>38938</v>
      </c>
      <c r="D161" t="s">
        <v>74</v>
      </c>
      <c r="E161">
        <v>9707</v>
      </c>
      <c r="F161">
        <v>29</v>
      </c>
      <c r="G161">
        <v>62000</v>
      </c>
      <c r="H161">
        <v>220</v>
      </c>
      <c r="I161" s="7">
        <v>120</v>
      </c>
      <c r="J161" s="7">
        <v>1881.89</v>
      </c>
      <c r="K161" s="7">
        <v>1447.21</v>
      </c>
      <c r="L161" s="7">
        <v>94.62</v>
      </c>
      <c r="M161" s="7">
        <v>114.56</v>
      </c>
      <c r="N161" s="7">
        <v>3658.28</v>
      </c>
      <c r="O161">
        <v>89080.459770114947</v>
      </c>
      <c r="P161">
        <v>0.40491118077324972</v>
      </c>
      <c r="Q161">
        <v>-1</v>
      </c>
      <c r="R161">
        <v>-1</v>
      </c>
      <c r="S161">
        <v>6</v>
      </c>
      <c r="T161">
        <v>160</v>
      </c>
      <c r="V161" t="e">
        <f ca="1">IF(VALUE(INDIRECT("'Reading History'!c"&amp;#REF!+T160))&gt;#REF!,DATE(YEAR(W161-ABS(AC161)),MONTH(W161-ABS(AC161)),VLOOKUP(VALUE(S161),AMRReadDates,2)),W161)</f>
        <v>#REF!</v>
      </c>
      <c r="W161" t="e">
        <f ca="1">INT(INDIRECT("'Reading History'!B"&amp;#REF!+T160))</f>
        <v>#REF!</v>
      </c>
      <c r="X161" t="e">
        <f t="shared" ca="1" si="10"/>
        <v>#REF!</v>
      </c>
      <c r="Y161" t="e">
        <f ca="1">+INDIRECT("'Reading History'!H"&amp;$T161+#REF!-1)</f>
        <v>#REF!</v>
      </c>
      <c r="AC161">
        <f t="shared" si="11"/>
        <v>0</v>
      </c>
    </row>
    <row r="162" spans="1:29" ht="15" customHeight="1" x14ac:dyDescent="0.25">
      <c r="A162">
        <v>160</v>
      </c>
      <c r="B162" t="s">
        <v>4</v>
      </c>
      <c r="C162" s="8">
        <v>38909</v>
      </c>
      <c r="D162" t="s">
        <v>74</v>
      </c>
      <c r="E162">
        <v>9397</v>
      </c>
      <c r="F162">
        <v>32</v>
      </c>
      <c r="G162">
        <v>61200</v>
      </c>
      <c r="H162">
        <v>194</v>
      </c>
      <c r="I162" s="7">
        <v>120</v>
      </c>
      <c r="J162" s="7">
        <v>2096</v>
      </c>
      <c r="K162" s="7">
        <v>1252.68</v>
      </c>
      <c r="L162" s="7">
        <v>219.28</v>
      </c>
      <c r="M162" s="7">
        <v>128</v>
      </c>
      <c r="N162" s="7">
        <v>3815.96</v>
      </c>
      <c r="O162">
        <v>79687.5</v>
      </c>
      <c r="P162">
        <v>0.4107603092783505</v>
      </c>
      <c r="Q162">
        <v>-1</v>
      </c>
      <c r="R162">
        <v>-1</v>
      </c>
      <c r="S162">
        <v>6</v>
      </c>
      <c r="T162">
        <v>161</v>
      </c>
      <c r="V162" t="e">
        <f ca="1">IF(VALUE(INDIRECT("'Reading History'!c"&amp;#REF!+T161))&gt;#REF!,DATE(YEAR(W162-ABS(AC162)),MONTH(W162-ABS(AC162)),VLOOKUP(VALUE(S162),AMRReadDates,2)),W162)</f>
        <v>#REF!</v>
      </c>
      <c r="W162" t="e">
        <f ca="1">INT(INDIRECT("'Reading History'!B"&amp;#REF!+T161))</f>
        <v>#REF!</v>
      </c>
      <c r="X162" t="e">
        <f t="shared" ref="X162:X193" ca="1" si="12">+W162-V162</f>
        <v>#REF!</v>
      </c>
      <c r="Y162" t="e">
        <f ca="1">+INDIRECT("'Reading History'!H"&amp;$T162+#REF!-1)</f>
        <v>#REF!</v>
      </c>
      <c r="AC162">
        <f t="shared" ref="AC162:AC193" si="13">IF(VALUE(S162)&lt;6,6,IF(AND(VALUE(S162)&gt;16,VALUE(S162)&lt;&gt;81),-6,0))</f>
        <v>0</v>
      </c>
    </row>
    <row r="163" spans="1:29" ht="15" customHeight="1" x14ac:dyDescent="0.25">
      <c r="A163">
        <v>161</v>
      </c>
      <c r="B163" t="s">
        <v>4</v>
      </c>
      <c r="C163" s="8">
        <v>38877</v>
      </c>
      <c r="D163" t="s">
        <v>74</v>
      </c>
      <c r="E163">
        <v>9091</v>
      </c>
      <c r="F163">
        <v>31</v>
      </c>
      <c r="G163">
        <v>56800</v>
      </c>
      <c r="H163">
        <v>218</v>
      </c>
      <c r="I163" s="7">
        <v>120</v>
      </c>
      <c r="J163" s="7">
        <v>2158.88</v>
      </c>
      <c r="K163" s="7">
        <v>1366.56</v>
      </c>
      <c r="L163" s="7">
        <v>149.93</v>
      </c>
      <c r="M163" s="7">
        <v>131.84</v>
      </c>
      <c r="N163" s="7">
        <v>3927.21</v>
      </c>
      <c r="O163">
        <v>76344.086021505369</v>
      </c>
      <c r="P163">
        <v>0.35020222945644669</v>
      </c>
      <c r="Q163">
        <v>-1</v>
      </c>
      <c r="R163">
        <v>-1</v>
      </c>
      <c r="S163">
        <v>6</v>
      </c>
      <c r="T163">
        <v>162</v>
      </c>
      <c r="V163" t="e">
        <f ca="1">IF(VALUE(INDIRECT("'Reading History'!c"&amp;#REF!+T162))&gt;#REF!,DATE(YEAR(W163-ABS(AC163)),MONTH(W163-ABS(AC163)),VLOOKUP(VALUE(S163),AMRReadDates,2)),W163)</f>
        <v>#REF!</v>
      </c>
      <c r="W163" t="e">
        <f ca="1">INT(INDIRECT("'Reading History'!B"&amp;#REF!+T162))</f>
        <v>#REF!</v>
      </c>
      <c r="X163" t="e">
        <f t="shared" ca="1" si="12"/>
        <v>#REF!</v>
      </c>
      <c r="Y163" t="e">
        <f ca="1">+INDIRECT("'Reading History'!H"&amp;$T163+#REF!-1)</f>
        <v>#REF!</v>
      </c>
      <c r="AC163">
        <f t="shared" si="13"/>
        <v>0</v>
      </c>
    </row>
    <row r="164" spans="1:29" ht="15" customHeight="1" x14ac:dyDescent="0.25">
      <c r="A164">
        <v>162</v>
      </c>
      <c r="B164" t="s">
        <v>4</v>
      </c>
      <c r="C164" s="8">
        <v>38846</v>
      </c>
      <c r="D164" t="s">
        <v>74</v>
      </c>
      <c r="E164">
        <v>8807</v>
      </c>
      <c r="F164">
        <v>32</v>
      </c>
      <c r="G164">
        <v>54200</v>
      </c>
      <c r="H164">
        <v>200</v>
      </c>
      <c r="I164" s="7">
        <v>120</v>
      </c>
      <c r="J164" s="7">
        <v>2284.64</v>
      </c>
      <c r="K164" s="7">
        <v>1442.48</v>
      </c>
      <c r="L164" s="7">
        <v>141.83000000000001</v>
      </c>
      <c r="M164" s="7">
        <v>139.52000000000001</v>
      </c>
      <c r="N164" s="7">
        <v>4128.47</v>
      </c>
      <c r="O164">
        <v>70572.916666666672</v>
      </c>
      <c r="P164">
        <v>0.35286458333333331</v>
      </c>
      <c r="Q164">
        <v>-1</v>
      </c>
      <c r="R164">
        <v>-1</v>
      </c>
      <c r="S164">
        <v>6</v>
      </c>
      <c r="T164">
        <v>163</v>
      </c>
      <c r="V164" t="e">
        <f ca="1">IF(VALUE(INDIRECT("'Reading History'!c"&amp;#REF!+T163))&gt;#REF!,DATE(YEAR(W164-ABS(AC164)),MONTH(W164-ABS(AC164)),VLOOKUP(VALUE(S164),AMRReadDates,2)),W164)</f>
        <v>#REF!</v>
      </c>
      <c r="W164" t="e">
        <f ca="1">INT(INDIRECT("'Reading History'!B"&amp;#REF!+T163))</f>
        <v>#REF!</v>
      </c>
      <c r="X164" t="e">
        <f t="shared" ca="1" si="12"/>
        <v>#REF!</v>
      </c>
      <c r="Y164" t="e">
        <f ca="1">+INDIRECT("'Reading History'!H"&amp;$T164+#REF!-1)</f>
        <v>#REF!</v>
      </c>
      <c r="AC164">
        <f t="shared" si="13"/>
        <v>0</v>
      </c>
    </row>
    <row r="165" spans="1:29" ht="15" customHeight="1" x14ac:dyDescent="0.25">
      <c r="A165">
        <v>163</v>
      </c>
      <c r="B165" t="s">
        <v>4</v>
      </c>
      <c r="C165" s="8">
        <v>38814</v>
      </c>
      <c r="D165" t="s">
        <v>74</v>
      </c>
      <c r="E165">
        <v>8536</v>
      </c>
      <c r="F165">
        <v>34</v>
      </c>
      <c r="G165">
        <v>47400</v>
      </c>
      <c r="H165">
        <v>188</v>
      </c>
      <c r="I165" s="7">
        <v>120</v>
      </c>
      <c r="J165" s="7">
        <v>1928.32</v>
      </c>
      <c r="K165" s="7">
        <v>1480.44</v>
      </c>
      <c r="L165" s="7">
        <v>195.92</v>
      </c>
      <c r="M165" s="7">
        <v>117.76</v>
      </c>
      <c r="N165" s="7">
        <v>3842.44</v>
      </c>
      <c r="O165">
        <v>67385.057471264372</v>
      </c>
      <c r="P165">
        <v>0.30897997496871088</v>
      </c>
      <c r="Q165">
        <v>-1</v>
      </c>
      <c r="R165">
        <v>-1</v>
      </c>
      <c r="S165">
        <v>6</v>
      </c>
      <c r="T165">
        <v>164</v>
      </c>
      <c r="V165" t="e">
        <f ca="1">IF(VALUE(INDIRECT("'Reading History'!c"&amp;#REF!+T164))&gt;#REF!,DATE(YEAR(W165-ABS(AC165)),MONTH(W165-ABS(AC165)),VLOOKUP(VALUE(S165),AMRReadDates,2)),W165)</f>
        <v>#REF!</v>
      </c>
      <c r="W165" t="e">
        <f ca="1">INT(INDIRECT("'Reading History'!B"&amp;#REF!+T164))</f>
        <v>#REF!</v>
      </c>
      <c r="X165" t="e">
        <f t="shared" ca="1" si="12"/>
        <v>#REF!</v>
      </c>
      <c r="Y165" t="e">
        <f ca="1">+INDIRECT("'Reading History'!H"&amp;$T165+#REF!-1)</f>
        <v>#REF!</v>
      </c>
      <c r="AC165">
        <f t="shared" si="13"/>
        <v>0</v>
      </c>
    </row>
    <row r="166" spans="1:29" ht="15" customHeight="1" x14ac:dyDescent="0.25">
      <c r="A166">
        <v>164</v>
      </c>
      <c r="B166" t="s">
        <v>4</v>
      </c>
      <c r="C166" s="8">
        <v>38780</v>
      </c>
      <c r="D166" t="s">
        <v>86</v>
      </c>
      <c r="E166">
        <v>8299</v>
      </c>
      <c r="F166">
        <v>24</v>
      </c>
      <c r="G166">
        <v>46400</v>
      </c>
      <c r="H166">
        <v>200</v>
      </c>
      <c r="I166" s="7">
        <v>120</v>
      </c>
      <c r="J166" s="7">
        <v>2504.7199999999998</v>
      </c>
      <c r="K166" s="7">
        <v>1252.68</v>
      </c>
      <c r="L166" s="7">
        <v>194.21</v>
      </c>
      <c r="M166" s="7">
        <v>152.96</v>
      </c>
      <c r="N166" s="7">
        <v>4224.57</v>
      </c>
      <c r="O166">
        <v>67385.057471264372</v>
      </c>
      <c r="P166">
        <v>0.40277777777777779</v>
      </c>
      <c r="Q166">
        <v>-1</v>
      </c>
      <c r="R166">
        <v>-1</v>
      </c>
      <c r="S166">
        <v>6</v>
      </c>
      <c r="T166">
        <v>165</v>
      </c>
      <c r="V166" t="e">
        <f ca="1">IF(VALUE(INDIRECT("'Reading History'!c"&amp;#REF!+T165))&gt;#REF!,DATE(YEAR(W166-ABS(AC166)),MONTH(W166-ABS(AC166)),VLOOKUP(VALUE(S166),AMRReadDates,2)),W166)</f>
        <v>#REF!</v>
      </c>
      <c r="W166" t="e">
        <f ca="1">INT(INDIRECT("'Reading History'!B"&amp;#REF!+T165))</f>
        <v>#REF!</v>
      </c>
      <c r="X166" t="e">
        <f t="shared" ca="1" si="12"/>
        <v>#REF!</v>
      </c>
      <c r="Y166" t="e">
        <f ca="1">+INDIRECT("'Reading History'!H"&amp;$T166+#REF!-1)</f>
        <v>#REF!</v>
      </c>
      <c r="AC166">
        <f t="shared" si="13"/>
        <v>0</v>
      </c>
    </row>
    <row r="167" spans="1:29" ht="15" customHeight="1" x14ac:dyDescent="0.25">
      <c r="A167">
        <v>165</v>
      </c>
      <c r="B167" t="s">
        <v>4</v>
      </c>
      <c r="C167" s="8">
        <v>38756</v>
      </c>
      <c r="D167" t="s">
        <v>74</v>
      </c>
      <c r="E167">
        <v>8067</v>
      </c>
      <c r="F167">
        <v>30</v>
      </c>
      <c r="G167">
        <v>49600</v>
      </c>
      <c r="H167">
        <v>170</v>
      </c>
      <c r="I167" s="7">
        <v>120</v>
      </c>
      <c r="J167" s="7">
        <v>2308.19</v>
      </c>
      <c r="K167" s="7">
        <v>1530.54</v>
      </c>
      <c r="L167" s="7">
        <v>367.26</v>
      </c>
      <c r="M167" s="7">
        <v>141.44</v>
      </c>
      <c r="N167" s="7">
        <v>4467.43</v>
      </c>
      <c r="O167">
        <v>68888.888888888891</v>
      </c>
      <c r="P167">
        <v>0.40522875816993464</v>
      </c>
      <c r="Q167">
        <v>-1</v>
      </c>
      <c r="R167">
        <v>-1</v>
      </c>
      <c r="S167">
        <v>6</v>
      </c>
      <c r="T167">
        <v>166</v>
      </c>
      <c r="V167" t="e">
        <f ca="1">IF(VALUE(INDIRECT("'Reading History'!c"&amp;#REF!+T166))&gt;#REF!,DATE(YEAR(W167-ABS(AC167)),MONTH(W167-ABS(AC167)),VLOOKUP(VALUE(S167),AMRReadDates,2)),W167)</f>
        <v>#REF!</v>
      </c>
      <c r="W167" t="e">
        <f ca="1">INT(INDIRECT("'Reading History'!B"&amp;#REF!+T166))</f>
        <v>#REF!</v>
      </c>
      <c r="X167" t="e">
        <f t="shared" ca="1" si="12"/>
        <v>#REF!</v>
      </c>
      <c r="Y167" t="e">
        <f ca="1">+INDIRECT("'Reading History'!H"&amp;$T167+#REF!-1)</f>
        <v>#REF!</v>
      </c>
      <c r="AC167">
        <f t="shared" si="13"/>
        <v>0</v>
      </c>
    </row>
    <row r="168" spans="1:29" ht="15" customHeight="1" x14ac:dyDescent="0.25">
      <c r="A168">
        <v>166</v>
      </c>
      <c r="B168" t="s">
        <v>4</v>
      </c>
      <c r="C168" s="8">
        <v>38726</v>
      </c>
      <c r="D168" t="s">
        <v>74</v>
      </c>
      <c r="E168">
        <v>7819</v>
      </c>
      <c r="F168">
        <v>34</v>
      </c>
      <c r="G168">
        <v>50000</v>
      </c>
      <c r="H168">
        <v>180</v>
      </c>
      <c r="I168" s="7">
        <v>120</v>
      </c>
      <c r="J168" s="7">
        <v>3102.4</v>
      </c>
      <c r="K168" s="7">
        <v>2100</v>
      </c>
      <c r="L168" s="7">
        <v>583.91999999999996</v>
      </c>
      <c r="M168" s="7">
        <v>177.28</v>
      </c>
      <c r="N168" s="7">
        <v>6083.6</v>
      </c>
      <c r="O168">
        <v>61274.509803921566</v>
      </c>
      <c r="P168">
        <v>0.34041394335511982</v>
      </c>
      <c r="Q168">
        <v>-1</v>
      </c>
      <c r="R168">
        <v>-1</v>
      </c>
      <c r="S168">
        <v>6</v>
      </c>
      <c r="T168">
        <v>167</v>
      </c>
      <c r="V168" t="e">
        <f ca="1">IF(VALUE(INDIRECT("'Reading History'!c"&amp;#REF!+T167))&gt;#REF!,DATE(YEAR(W168-ABS(AC168)),MONTH(W168-ABS(AC168)),VLOOKUP(VALUE(S168),AMRReadDates,2)),W168)</f>
        <v>#REF!</v>
      </c>
      <c r="W168" t="e">
        <f ca="1">INT(INDIRECT("'Reading History'!B"&amp;#REF!+T167))</f>
        <v>#REF!</v>
      </c>
      <c r="X168" t="e">
        <f t="shared" ca="1" si="12"/>
        <v>#REF!</v>
      </c>
      <c r="Y168" t="e">
        <f ca="1">+INDIRECT("'Reading History'!H"&amp;$T168+#REF!-1)</f>
        <v>#REF!</v>
      </c>
      <c r="AC168">
        <f t="shared" si="13"/>
        <v>0</v>
      </c>
    </row>
    <row r="169" spans="1:29" ht="15" customHeight="1" x14ac:dyDescent="0.25">
      <c r="A169">
        <v>167</v>
      </c>
      <c r="B169" t="s">
        <v>4</v>
      </c>
      <c r="C169" s="8">
        <v>38692</v>
      </c>
      <c r="D169" t="s">
        <v>74</v>
      </c>
      <c r="E169">
        <v>7569</v>
      </c>
      <c r="F169">
        <v>33</v>
      </c>
      <c r="G169">
        <v>50200</v>
      </c>
      <c r="H169">
        <v>190</v>
      </c>
      <c r="I169" s="7">
        <v>120</v>
      </c>
      <c r="J169" s="7">
        <v>3472</v>
      </c>
      <c r="K169" s="7">
        <v>2310</v>
      </c>
      <c r="L169" s="7">
        <v>516.65</v>
      </c>
      <c r="M169" s="7">
        <v>198.4</v>
      </c>
      <c r="N169" s="7">
        <v>6617.05</v>
      </c>
      <c r="O169">
        <v>63383.838383838389</v>
      </c>
      <c r="P169">
        <v>0.33359914938862306</v>
      </c>
      <c r="Q169">
        <v>-1</v>
      </c>
      <c r="R169">
        <v>-1</v>
      </c>
      <c r="S169">
        <v>6</v>
      </c>
      <c r="T169">
        <v>168</v>
      </c>
      <c r="V169" t="e">
        <f ca="1">IF(VALUE(INDIRECT("'Reading History'!c"&amp;#REF!+T168))&gt;#REF!,DATE(YEAR(W169-ABS(AC169)),MONTH(W169-ABS(AC169)),VLOOKUP(VALUE(S169),AMRReadDates,2)),W169)</f>
        <v>#REF!</v>
      </c>
      <c r="W169" t="e">
        <f ca="1">INT(INDIRECT("'Reading History'!B"&amp;#REF!+T168))</f>
        <v>#REF!</v>
      </c>
      <c r="X169" t="e">
        <f t="shared" ca="1" si="12"/>
        <v>#REF!</v>
      </c>
      <c r="Y169" t="e">
        <f ca="1">+INDIRECT("'Reading History'!H"&amp;$T169+#REF!-1)</f>
        <v>#REF!</v>
      </c>
      <c r="AC169">
        <f t="shared" si="13"/>
        <v>0</v>
      </c>
    </row>
    <row r="170" spans="1:29" ht="15" customHeight="1" x14ac:dyDescent="0.25">
      <c r="A170">
        <v>168</v>
      </c>
      <c r="B170" t="s">
        <v>4</v>
      </c>
      <c r="C170" s="8">
        <v>38659</v>
      </c>
      <c r="D170" t="s">
        <v>74</v>
      </c>
      <c r="E170">
        <v>7318</v>
      </c>
      <c r="F170">
        <v>29</v>
      </c>
      <c r="G170">
        <v>48200</v>
      </c>
      <c r="H170">
        <v>232</v>
      </c>
      <c r="I170" s="7">
        <v>120</v>
      </c>
      <c r="J170" s="7">
        <v>3427.2</v>
      </c>
      <c r="K170" s="7">
        <v>2037</v>
      </c>
      <c r="L170" s="7">
        <v>632.44000000000005</v>
      </c>
      <c r="M170" s="7">
        <v>195.84</v>
      </c>
      <c r="N170" s="7">
        <v>6412.48</v>
      </c>
      <c r="O170">
        <v>69252.873563218382</v>
      </c>
      <c r="P170">
        <v>0.29850376535869994</v>
      </c>
      <c r="Q170">
        <v>-1</v>
      </c>
      <c r="R170">
        <v>-1</v>
      </c>
      <c r="S170">
        <v>6</v>
      </c>
      <c r="T170">
        <v>169</v>
      </c>
      <c r="V170" t="e">
        <f ca="1">IF(VALUE(INDIRECT("'Reading History'!c"&amp;#REF!+T169))&gt;#REF!,DATE(YEAR(W170-ABS(AC170)),MONTH(W170-ABS(AC170)),VLOOKUP(VALUE(S170),AMRReadDates,2)),W170)</f>
        <v>#REF!</v>
      </c>
      <c r="W170" t="e">
        <f ca="1">INT(INDIRECT("'Reading History'!B"&amp;#REF!+T169))</f>
        <v>#REF!</v>
      </c>
      <c r="X170" t="e">
        <f t="shared" ca="1" si="12"/>
        <v>#REF!</v>
      </c>
      <c r="Y170" t="e">
        <f ca="1">+INDIRECT("'Reading History'!H"&amp;$T170+#REF!-1)</f>
        <v>#REF!</v>
      </c>
      <c r="AC170">
        <f t="shared" si="13"/>
        <v>0</v>
      </c>
    </row>
    <row r="171" spans="1:29" ht="15" customHeight="1" x14ac:dyDescent="0.25">
      <c r="A171">
        <v>169</v>
      </c>
      <c r="B171" t="s">
        <v>4</v>
      </c>
      <c r="C171" s="8">
        <v>38630</v>
      </c>
      <c r="D171" t="s">
        <v>74</v>
      </c>
      <c r="E171">
        <v>7077</v>
      </c>
      <c r="F171">
        <v>34</v>
      </c>
      <c r="G171">
        <v>69400</v>
      </c>
      <c r="H171">
        <v>232</v>
      </c>
      <c r="I171" s="7">
        <v>120</v>
      </c>
      <c r="J171" s="7">
        <v>3106.04</v>
      </c>
      <c r="K171" s="7">
        <v>2222.33</v>
      </c>
      <c r="L171" s="7">
        <v>438.27</v>
      </c>
      <c r="M171" s="7">
        <v>181.76</v>
      </c>
      <c r="N171" s="7">
        <v>6068.4</v>
      </c>
      <c r="O171">
        <v>85049.019607843133</v>
      </c>
      <c r="P171">
        <v>0.36659060175794456</v>
      </c>
      <c r="Q171">
        <v>-1</v>
      </c>
      <c r="R171">
        <v>-1</v>
      </c>
      <c r="S171">
        <v>6</v>
      </c>
      <c r="T171">
        <v>170</v>
      </c>
      <c r="V171" t="e">
        <f ca="1">IF(VALUE(INDIRECT("'Reading History'!c"&amp;#REF!+T170))&gt;#REF!,DATE(YEAR(W171-ABS(AC171)),MONTH(W171-ABS(AC171)),VLOOKUP(VALUE(S171),AMRReadDates,2)),W171)</f>
        <v>#REF!</v>
      </c>
      <c r="W171" t="e">
        <f ca="1">INT(INDIRECT("'Reading History'!B"&amp;#REF!+T170))</f>
        <v>#REF!</v>
      </c>
      <c r="X171" t="e">
        <f t="shared" ca="1" si="12"/>
        <v>#REF!</v>
      </c>
      <c r="Y171" t="e">
        <f ca="1">+INDIRECT("'Reading History'!H"&amp;$T171+#REF!-1)</f>
        <v>#REF!</v>
      </c>
      <c r="AC171">
        <f t="shared" si="13"/>
        <v>0</v>
      </c>
    </row>
    <row r="172" spans="1:29" ht="15" customHeight="1" x14ac:dyDescent="0.25">
      <c r="A172">
        <v>170</v>
      </c>
      <c r="B172" t="s">
        <v>4</v>
      </c>
      <c r="C172" s="8">
        <v>38596</v>
      </c>
      <c r="D172" t="s">
        <v>74</v>
      </c>
      <c r="E172">
        <v>6730</v>
      </c>
      <c r="F172">
        <v>30</v>
      </c>
      <c r="G172">
        <v>68800</v>
      </c>
      <c r="H172">
        <v>240</v>
      </c>
      <c r="I172" s="7">
        <v>120</v>
      </c>
      <c r="J172" s="7">
        <v>2666.64</v>
      </c>
      <c r="K172" s="7">
        <v>1784</v>
      </c>
      <c r="L172" s="7">
        <v>394.25</v>
      </c>
      <c r="M172" s="7">
        <v>173.44</v>
      </c>
      <c r="N172" s="7">
        <v>5138.33</v>
      </c>
      <c r="O172">
        <v>95555.555555555562</v>
      </c>
      <c r="P172">
        <v>0.39814814814814814</v>
      </c>
      <c r="Q172">
        <v>-1</v>
      </c>
      <c r="R172">
        <v>-1</v>
      </c>
      <c r="S172">
        <v>6</v>
      </c>
      <c r="T172">
        <v>171</v>
      </c>
      <c r="V172" t="e">
        <f ca="1">IF(VALUE(INDIRECT("'Reading History'!c"&amp;#REF!+T171))&gt;#REF!,DATE(YEAR(W172-ABS(AC172)),MONTH(W172-ABS(AC172)),VLOOKUP(VALUE(S172),AMRReadDates,2)),W172)</f>
        <v>#REF!</v>
      </c>
      <c r="W172" t="e">
        <f ca="1">INT(INDIRECT("'Reading History'!B"&amp;#REF!+T171))</f>
        <v>#REF!</v>
      </c>
      <c r="X172" t="e">
        <f t="shared" ca="1" si="12"/>
        <v>#REF!</v>
      </c>
      <c r="Y172" t="e">
        <f ca="1">+INDIRECT("'Reading History'!H"&amp;$T172+#REF!-1)</f>
        <v>#REF!</v>
      </c>
      <c r="AC172">
        <f t="shared" si="13"/>
        <v>0</v>
      </c>
    </row>
    <row r="173" spans="1:29" ht="15" customHeight="1" x14ac:dyDescent="0.25">
      <c r="A173">
        <v>171</v>
      </c>
      <c r="B173" t="s">
        <v>4</v>
      </c>
      <c r="C173" s="8">
        <v>38566</v>
      </c>
      <c r="D173" t="s">
        <v>74</v>
      </c>
      <c r="E173">
        <v>6386</v>
      </c>
      <c r="F173">
        <v>27</v>
      </c>
      <c r="G173">
        <v>59400</v>
      </c>
      <c r="H173">
        <v>252</v>
      </c>
      <c r="I173" s="7">
        <v>120</v>
      </c>
      <c r="J173" s="7">
        <v>2214.9699999999998</v>
      </c>
      <c r="K173" s="7">
        <v>1593.36</v>
      </c>
      <c r="L173" s="7">
        <v>180.4</v>
      </c>
      <c r="M173" s="7">
        <v>151.68</v>
      </c>
      <c r="N173" s="7">
        <v>4260.41</v>
      </c>
      <c r="O173">
        <v>91666.666666666672</v>
      </c>
      <c r="P173">
        <v>0.36375661375661378</v>
      </c>
      <c r="Q173">
        <v>-1</v>
      </c>
      <c r="R173">
        <v>-1</v>
      </c>
      <c r="S173">
        <v>6</v>
      </c>
      <c r="T173">
        <v>172</v>
      </c>
      <c r="V173" t="e">
        <f ca="1">IF(VALUE(INDIRECT("'Reading History'!c"&amp;#REF!+T172))&gt;#REF!,DATE(YEAR(W173-ABS(AC173)),MONTH(W173-ABS(AC173)),VLOOKUP(VALUE(S173),AMRReadDates,2)),W173)</f>
        <v>#REF!</v>
      </c>
      <c r="W173" t="e">
        <f ca="1">INT(INDIRECT("'Reading History'!B"&amp;#REF!+T172))</f>
        <v>#REF!</v>
      </c>
      <c r="X173" t="e">
        <f t="shared" ca="1" si="12"/>
        <v>#REF!</v>
      </c>
      <c r="Y173" t="e">
        <f ca="1">+INDIRECT("'Reading History'!H"&amp;$T173+#REF!-1)</f>
        <v>#REF!</v>
      </c>
      <c r="AC173">
        <f t="shared" si="13"/>
        <v>0</v>
      </c>
    </row>
    <row r="174" spans="1:29" ht="15" customHeight="1" x14ac:dyDescent="0.25">
      <c r="A174">
        <v>172</v>
      </c>
      <c r="B174" t="s">
        <v>4</v>
      </c>
      <c r="C174" s="8">
        <v>38539</v>
      </c>
      <c r="D174" t="s">
        <v>74</v>
      </c>
      <c r="E174">
        <v>6089</v>
      </c>
      <c r="F174">
        <v>34</v>
      </c>
      <c r="G174">
        <v>73200</v>
      </c>
      <c r="H174">
        <v>240</v>
      </c>
      <c r="I174" s="7">
        <v>120</v>
      </c>
      <c r="J174" s="7">
        <v>2143.6799999999998</v>
      </c>
      <c r="K174" s="7">
        <v>1676</v>
      </c>
      <c r="L174" s="7">
        <v>128.9</v>
      </c>
      <c r="M174" s="7">
        <v>148.47999999999999</v>
      </c>
      <c r="N174" s="7">
        <v>4217.0600000000004</v>
      </c>
      <c r="O174">
        <v>89705.882352941175</v>
      </c>
      <c r="P174">
        <v>0.37377450980392157</v>
      </c>
      <c r="Q174">
        <v>-1</v>
      </c>
      <c r="R174">
        <v>-1</v>
      </c>
      <c r="S174">
        <v>6</v>
      </c>
      <c r="T174">
        <v>173</v>
      </c>
      <c r="V174" t="e">
        <f ca="1">IF(VALUE(INDIRECT("'Reading History'!c"&amp;#REF!+T173))&gt;#REF!,DATE(YEAR(W174-ABS(AC174)),MONTH(W174-ABS(AC174)),VLOOKUP(VALUE(S174),AMRReadDates,2)),W174)</f>
        <v>#REF!</v>
      </c>
      <c r="W174" t="e">
        <f ca="1">INT(INDIRECT("'Reading History'!B"&amp;#REF!+T173))</f>
        <v>#REF!</v>
      </c>
      <c r="X174" t="e">
        <f t="shared" ca="1" si="12"/>
        <v>#REF!</v>
      </c>
      <c r="Y174" t="e">
        <f ca="1">+INDIRECT("'Reading History'!H"&amp;$T174+#REF!-1)</f>
        <v>#REF!</v>
      </c>
      <c r="AC174">
        <f t="shared" si="13"/>
        <v>0</v>
      </c>
    </row>
    <row r="175" spans="1:29" ht="15" customHeight="1" x14ac:dyDescent="0.25">
      <c r="A175">
        <v>173</v>
      </c>
      <c r="B175" t="s">
        <v>4</v>
      </c>
      <c r="C175" s="8">
        <v>38505</v>
      </c>
      <c r="D175" t="s">
        <v>74</v>
      </c>
      <c r="E175">
        <v>5723</v>
      </c>
      <c r="F175">
        <v>30</v>
      </c>
      <c r="G175">
        <v>57600</v>
      </c>
      <c r="H175">
        <v>240</v>
      </c>
      <c r="I175" s="7">
        <v>120</v>
      </c>
      <c r="J175" s="7">
        <v>2291.52</v>
      </c>
      <c r="K175" s="7">
        <v>1424.6</v>
      </c>
      <c r="L175" s="7">
        <v>126.28</v>
      </c>
      <c r="M175" s="7">
        <v>158.72</v>
      </c>
      <c r="N175" s="7">
        <v>4121.12</v>
      </c>
      <c r="O175">
        <v>80000</v>
      </c>
      <c r="P175">
        <v>0.33333333333333331</v>
      </c>
      <c r="Q175">
        <v>-1</v>
      </c>
      <c r="R175">
        <v>-1</v>
      </c>
      <c r="S175">
        <v>6</v>
      </c>
      <c r="T175">
        <v>174</v>
      </c>
      <c r="V175" t="e">
        <f ca="1">IF(VALUE(INDIRECT("'Reading History'!c"&amp;#REF!+T174))&gt;#REF!,DATE(YEAR(W175-ABS(AC175)),MONTH(W175-ABS(AC175)),VLOOKUP(VALUE(S175),AMRReadDates,2)),W175)</f>
        <v>#REF!</v>
      </c>
      <c r="W175" t="e">
        <f ca="1">INT(INDIRECT("'Reading History'!B"&amp;#REF!+T174))</f>
        <v>#REF!</v>
      </c>
      <c r="X175" t="e">
        <f t="shared" ca="1" si="12"/>
        <v>#REF!</v>
      </c>
      <c r="Y175" t="e">
        <f ca="1">+INDIRECT("'Reading History'!H"&amp;$T175+#REF!-1)</f>
        <v>#REF!</v>
      </c>
      <c r="AC175">
        <f t="shared" si="13"/>
        <v>0</v>
      </c>
    </row>
    <row r="176" spans="1:29" ht="15" customHeight="1" x14ac:dyDescent="0.25">
      <c r="A176">
        <v>174</v>
      </c>
      <c r="B176" t="s">
        <v>4</v>
      </c>
      <c r="C176" s="8">
        <v>38475</v>
      </c>
      <c r="D176" t="s">
        <v>74</v>
      </c>
      <c r="E176">
        <v>5435</v>
      </c>
      <c r="F176">
        <v>29</v>
      </c>
      <c r="G176">
        <v>52000</v>
      </c>
      <c r="H176">
        <v>200</v>
      </c>
      <c r="I176" s="7">
        <v>120</v>
      </c>
      <c r="J176" s="7">
        <v>2310</v>
      </c>
      <c r="K176" s="7">
        <v>1508.4</v>
      </c>
      <c r="L176" s="7">
        <v>164.3</v>
      </c>
      <c r="M176" s="7">
        <v>160</v>
      </c>
      <c r="N176" s="7">
        <v>4262.7</v>
      </c>
      <c r="O176">
        <v>74712.643678160923</v>
      </c>
      <c r="P176">
        <v>0.37356321839080459</v>
      </c>
      <c r="Q176">
        <v>-1</v>
      </c>
      <c r="R176">
        <v>-1</v>
      </c>
      <c r="S176">
        <v>6</v>
      </c>
      <c r="T176">
        <v>175</v>
      </c>
      <c r="V176" t="e">
        <f ca="1">IF(VALUE(INDIRECT("'Reading History'!c"&amp;#REF!+T175))&gt;#REF!,DATE(YEAR(W176-ABS(AC176)),MONTH(W176-ABS(AC176)),VLOOKUP(VALUE(S176),AMRReadDates,2)),W176)</f>
        <v>#REF!</v>
      </c>
      <c r="W176" t="e">
        <f ca="1">INT(INDIRECT("'Reading History'!B"&amp;#REF!+T175))</f>
        <v>#REF!</v>
      </c>
      <c r="X176" t="e">
        <f t="shared" ca="1" si="12"/>
        <v>#REF!</v>
      </c>
      <c r="Y176" t="e">
        <f ca="1">+INDIRECT("'Reading History'!H"&amp;$T176+#REF!-1)</f>
        <v>#REF!</v>
      </c>
      <c r="AC176">
        <f t="shared" si="13"/>
        <v>0</v>
      </c>
    </row>
    <row r="177" spans="1:29" ht="15" customHeight="1" x14ac:dyDescent="0.25">
      <c r="A177">
        <v>175</v>
      </c>
      <c r="B177" t="s">
        <v>4</v>
      </c>
      <c r="C177" s="8">
        <v>38446</v>
      </c>
      <c r="D177" t="s">
        <v>74</v>
      </c>
      <c r="E177">
        <v>5175</v>
      </c>
      <c r="F177">
        <v>27</v>
      </c>
      <c r="G177">
        <v>33400</v>
      </c>
      <c r="H177">
        <v>196</v>
      </c>
      <c r="I177" s="7">
        <v>120</v>
      </c>
      <c r="J177" s="7">
        <v>2319.2399999999998</v>
      </c>
      <c r="K177" s="7">
        <v>1592.2</v>
      </c>
      <c r="L177" s="7">
        <v>438.05</v>
      </c>
      <c r="M177" s="7">
        <v>160.63999999999999</v>
      </c>
      <c r="N177" s="7">
        <v>4630.13</v>
      </c>
      <c r="O177">
        <v>66517.857142857145</v>
      </c>
      <c r="P177">
        <v>0.26297556059460819</v>
      </c>
      <c r="Q177">
        <v>-1</v>
      </c>
      <c r="R177">
        <v>-1</v>
      </c>
      <c r="S177">
        <v>6</v>
      </c>
      <c r="T177">
        <v>176</v>
      </c>
      <c r="V177" t="e">
        <f ca="1">IF(VALUE(INDIRECT("'Reading History'!c"&amp;#REF!+T176))&gt;#REF!,DATE(YEAR(W177-ABS(AC177)),MONTH(W177-ABS(AC177)),VLOOKUP(VALUE(S177),AMRReadDates,2)),W177)</f>
        <v>#REF!</v>
      </c>
      <c r="W177" t="e">
        <f ca="1">INT(INDIRECT("'Reading History'!B"&amp;#REF!+T176))</f>
        <v>#REF!</v>
      </c>
      <c r="X177" t="e">
        <f t="shared" ca="1" si="12"/>
        <v>#REF!</v>
      </c>
      <c r="Y177" t="e">
        <f ca="1">+INDIRECT("'Reading History'!H"&amp;$T177+#REF!-1)</f>
        <v>#REF!</v>
      </c>
      <c r="AC177">
        <f t="shared" si="13"/>
        <v>0</v>
      </c>
    </row>
    <row r="178" spans="1:29" ht="15" customHeight="1" x14ac:dyDescent="0.25">
      <c r="A178">
        <v>176</v>
      </c>
      <c r="B178" t="s">
        <v>4</v>
      </c>
      <c r="C178" s="8">
        <v>38419</v>
      </c>
      <c r="D178" t="s">
        <v>86</v>
      </c>
      <c r="E178">
        <v>5008</v>
      </c>
      <c r="F178">
        <v>29</v>
      </c>
      <c r="G178">
        <v>56000</v>
      </c>
      <c r="H178">
        <v>200</v>
      </c>
      <c r="I178" s="7">
        <v>120</v>
      </c>
      <c r="J178" s="7">
        <v>2056.31</v>
      </c>
      <c r="K178" s="7">
        <v>1795.12</v>
      </c>
      <c r="L178" s="7">
        <v>189.57</v>
      </c>
      <c r="M178" s="7">
        <v>154.24</v>
      </c>
      <c r="N178" s="7">
        <v>4315.24</v>
      </c>
      <c r="O178">
        <v>78672.316384180784</v>
      </c>
      <c r="P178">
        <v>0.40229885057471265</v>
      </c>
      <c r="Q178">
        <v>-1</v>
      </c>
      <c r="R178">
        <v>-1</v>
      </c>
      <c r="S178">
        <v>6</v>
      </c>
      <c r="T178">
        <v>177</v>
      </c>
      <c r="V178" t="e">
        <f ca="1">IF(VALUE(INDIRECT("'Reading History'!c"&amp;#REF!+T177))&gt;#REF!,DATE(YEAR(W178-ABS(AC178)),MONTH(W178-ABS(AC178)),VLOOKUP(VALUE(S178),AMRReadDates,2)),W178)</f>
        <v>#REF!</v>
      </c>
      <c r="W178" t="e">
        <f ca="1">INT(INDIRECT("'Reading History'!B"&amp;#REF!+T177))</f>
        <v>#REF!</v>
      </c>
      <c r="X178" t="e">
        <f t="shared" ca="1" si="12"/>
        <v>#REF!</v>
      </c>
      <c r="Y178" t="e">
        <f ca="1">+INDIRECT("'Reading History'!H"&amp;$T178+#REF!-1)</f>
        <v>#REF!</v>
      </c>
      <c r="AC178">
        <f t="shared" si="13"/>
        <v>0</v>
      </c>
    </row>
    <row r="179" spans="1:29" ht="15" customHeight="1" x14ac:dyDescent="0.25">
      <c r="A179">
        <v>177</v>
      </c>
      <c r="B179" t="s">
        <v>4</v>
      </c>
      <c r="C179" s="8">
        <v>38390</v>
      </c>
      <c r="D179" t="s">
        <v>86</v>
      </c>
      <c r="E179">
        <v>4728</v>
      </c>
      <c r="F179">
        <v>30</v>
      </c>
      <c r="G179">
        <v>55400</v>
      </c>
      <c r="H179">
        <v>194</v>
      </c>
      <c r="I179" s="7">
        <v>120</v>
      </c>
      <c r="J179" s="7">
        <v>3108.3</v>
      </c>
      <c r="K179" s="7">
        <v>1914</v>
      </c>
      <c r="L179" s="7">
        <v>280.17</v>
      </c>
      <c r="M179" s="7">
        <v>222.08</v>
      </c>
      <c r="N179" s="7">
        <v>5644.55</v>
      </c>
      <c r="O179">
        <v>72043.010752688177</v>
      </c>
      <c r="P179">
        <v>0.39662084765177547</v>
      </c>
      <c r="Q179">
        <v>-1</v>
      </c>
      <c r="R179">
        <v>-1</v>
      </c>
      <c r="S179">
        <v>6</v>
      </c>
      <c r="T179">
        <v>178</v>
      </c>
      <c r="V179" t="e">
        <f ca="1">IF(VALUE(INDIRECT("'Reading History'!c"&amp;#REF!+T178))&gt;#REF!,DATE(YEAR(W179-ABS(AC179)),MONTH(W179-ABS(AC179)),VLOOKUP(VALUE(S179),AMRReadDates,2)),W179)</f>
        <v>#REF!</v>
      </c>
      <c r="W179" t="e">
        <f ca="1">INT(INDIRECT("'Reading History'!B"&amp;#REF!+T178))</f>
        <v>#REF!</v>
      </c>
      <c r="X179" t="e">
        <f t="shared" ca="1" si="12"/>
        <v>#REF!</v>
      </c>
      <c r="Y179" t="e">
        <f ca="1">+INDIRECT("'Reading History'!H"&amp;$T179+#REF!-1)</f>
        <v>#REF!</v>
      </c>
      <c r="AC179">
        <f t="shared" si="13"/>
        <v>0</v>
      </c>
    </row>
    <row r="180" spans="1:29" ht="15" customHeight="1" x14ac:dyDescent="0.25">
      <c r="A180">
        <v>178</v>
      </c>
      <c r="B180" t="s">
        <v>4</v>
      </c>
      <c r="C180" s="8">
        <v>38360</v>
      </c>
      <c r="D180" t="s">
        <v>86</v>
      </c>
      <c r="E180">
        <v>4451</v>
      </c>
      <c r="F180">
        <v>32</v>
      </c>
      <c r="G180">
        <v>51800</v>
      </c>
      <c r="H180">
        <v>170</v>
      </c>
      <c r="I180" s="7">
        <v>120</v>
      </c>
      <c r="J180" s="7">
        <v>3316.16</v>
      </c>
      <c r="K180" s="7">
        <v>2172</v>
      </c>
      <c r="L180" s="7">
        <v>266.26</v>
      </c>
      <c r="M180" s="7">
        <v>220.16</v>
      </c>
      <c r="N180" s="7">
        <v>6094.58</v>
      </c>
      <c r="O180">
        <v>72043.010752688177</v>
      </c>
      <c r="P180">
        <v>0.39675245098039214</v>
      </c>
      <c r="Q180">
        <v>-1</v>
      </c>
      <c r="R180">
        <v>-1</v>
      </c>
      <c r="S180">
        <v>6</v>
      </c>
      <c r="T180">
        <v>179</v>
      </c>
      <c r="V180" t="e">
        <f ca="1">IF(VALUE(INDIRECT("'Reading History'!c"&amp;#REF!+T179))&gt;#REF!,DATE(YEAR(W180-ABS(AC180)),MONTH(W180-ABS(AC180)),VLOOKUP(VALUE(S180),AMRReadDates,2)),W180)</f>
        <v>#REF!</v>
      </c>
      <c r="W180" t="e">
        <f ca="1">INT(INDIRECT("'Reading History'!B"&amp;#REF!+T179))</f>
        <v>#REF!</v>
      </c>
      <c r="X180" t="e">
        <f t="shared" ca="1" si="12"/>
        <v>#REF!</v>
      </c>
      <c r="Y180" t="e">
        <f ca="1">+INDIRECT("'Reading History'!H"&amp;$T180+#REF!-1)</f>
        <v>#REF!</v>
      </c>
      <c r="AC180">
        <f t="shared" si="13"/>
        <v>0</v>
      </c>
    </row>
    <row r="181" spans="1:29" ht="15" customHeight="1" x14ac:dyDescent="0.25">
      <c r="A181">
        <v>179</v>
      </c>
      <c r="B181" t="s">
        <v>4</v>
      </c>
      <c r="C181" s="8">
        <v>38328</v>
      </c>
      <c r="D181" t="s">
        <v>74</v>
      </c>
      <c r="E181">
        <v>4192</v>
      </c>
      <c r="F181">
        <v>20</v>
      </c>
      <c r="G181">
        <v>30200</v>
      </c>
      <c r="H181">
        <v>200</v>
      </c>
      <c r="I181" s="7">
        <v>120</v>
      </c>
      <c r="J181" s="7">
        <v>2863.08</v>
      </c>
      <c r="K181" s="7">
        <v>2280.6</v>
      </c>
      <c r="L181" s="7">
        <v>266.52999999999997</v>
      </c>
      <c r="M181" s="7">
        <v>190.08</v>
      </c>
      <c r="N181" s="7">
        <v>5720.29</v>
      </c>
      <c r="O181">
        <v>62916.666666666664</v>
      </c>
      <c r="P181">
        <v>0.31458333333333333</v>
      </c>
      <c r="Q181">
        <v>-1</v>
      </c>
      <c r="R181">
        <v>-1</v>
      </c>
      <c r="S181">
        <v>6</v>
      </c>
      <c r="T181">
        <v>180</v>
      </c>
      <c r="V181" t="e">
        <f ca="1">IF(VALUE(INDIRECT("'Reading History'!c"&amp;#REF!+T180))&gt;#REF!,DATE(YEAR(W181-ABS(AC181)),MONTH(W181-ABS(AC181)),VLOOKUP(VALUE(S181),AMRReadDates,2)),W181)</f>
        <v>#REF!</v>
      </c>
      <c r="W181" t="e">
        <f ca="1">INT(INDIRECT("'Reading History'!B"&amp;#REF!+T180))</f>
        <v>#REF!</v>
      </c>
      <c r="X181" t="e">
        <f t="shared" ca="1" si="12"/>
        <v>#REF!</v>
      </c>
      <c r="Y181" t="e">
        <f ca="1">+INDIRECT("'Reading History'!H"&amp;$T181+#REF!-1)</f>
        <v>#REF!</v>
      </c>
      <c r="AC181">
        <f t="shared" si="13"/>
        <v>0</v>
      </c>
    </row>
    <row r="182" spans="1:29" ht="15" customHeight="1" x14ac:dyDescent="0.25">
      <c r="A182">
        <v>180</v>
      </c>
      <c r="B182" t="s">
        <v>4</v>
      </c>
      <c r="C182" s="8">
        <v>38308</v>
      </c>
      <c r="D182" t="s">
        <v>74</v>
      </c>
      <c r="E182">
        <v>4041</v>
      </c>
      <c r="F182">
        <v>22</v>
      </c>
      <c r="G182">
        <v>35600</v>
      </c>
      <c r="H182">
        <v>216</v>
      </c>
      <c r="I182" s="7">
        <v>120</v>
      </c>
      <c r="J182" s="7">
        <v>3528.24</v>
      </c>
      <c r="K182" s="7">
        <v>2172</v>
      </c>
      <c r="L182" s="7">
        <v>-24.3</v>
      </c>
      <c r="M182" s="7">
        <v>234.24</v>
      </c>
      <c r="N182" s="7">
        <v>6030.18</v>
      </c>
      <c r="O182">
        <v>72333.333333333328</v>
      </c>
      <c r="P182">
        <v>0.31214927048260382</v>
      </c>
      <c r="Q182">
        <v>-1</v>
      </c>
      <c r="R182">
        <v>-1</v>
      </c>
      <c r="S182">
        <v>6</v>
      </c>
      <c r="T182">
        <v>181</v>
      </c>
      <c r="V182" t="e">
        <f ca="1">IF(VALUE(INDIRECT("'Reading History'!c"&amp;#REF!+T181))&gt;#REF!,DATE(YEAR(W182-ABS(AC182)),MONTH(W182-ABS(AC182)),VLOOKUP(VALUE(S182),AMRReadDates,2)),W182)</f>
        <v>#REF!</v>
      </c>
      <c r="W182" t="e">
        <f ca="1">INT(INDIRECT("'Reading History'!B"&amp;#REF!+T181))</f>
        <v>#REF!</v>
      </c>
      <c r="X182" t="e">
        <f t="shared" ca="1" si="12"/>
        <v>#REF!</v>
      </c>
      <c r="Y182" t="e">
        <f ca="1">+INDIRECT("'Reading History'!H"&amp;$T182+#REF!-1)</f>
        <v>#REF!</v>
      </c>
      <c r="AC182">
        <f t="shared" si="13"/>
        <v>0</v>
      </c>
    </row>
    <row r="183" spans="1:29" ht="15" customHeight="1" x14ac:dyDescent="0.25">
      <c r="A183">
        <v>181</v>
      </c>
      <c r="B183" t="s">
        <v>4</v>
      </c>
      <c r="C183" s="8">
        <v>38286</v>
      </c>
      <c r="D183" t="s">
        <v>86</v>
      </c>
      <c r="E183">
        <v>3863</v>
      </c>
      <c r="F183">
        <v>28</v>
      </c>
      <c r="G183">
        <v>51200</v>
      </c>
      <c r="H183">
        <v>210</v>
      </c>
      <c r="I183" s="7">
        <v>120</v>
      </c>
      <c r="J183" s="7">
        <v>2642.69</v>
      </c>
      <c r="K183" s="7">
        <v>2041.44</v>
      </c>
      <c r="L183" s="7">
        <v>425.66</v>
      </c>
      <c r="M183" s="7">
        <v>184.32</v>
      </c>
      <c r="N183" s="7">
        <v>5414.11</v>
      </c>
      <c r="O183">
        <v>72333.333333333328</v>
      </c>
      <c r="P183">
        <v>0.36281179138321995</v>
      </c>
      <c r="Q183">
        <v>-1</v>
      </c>
      <c r="R183">
        <v>-1</v>
      </c>
      <c r="S183">
        <v>6</v>
      </c>
      <c r="T183">
        <v>182</v>
      </c>
      <c r="V183" t="e">
        <f ca="1">IF(VALUE(INDIRECT("'Reading History'!c"&amp;#REF!+T182))&gt;#REF!,DATE(YEAR(W183-ABS(AC183)),MONTH(W183-ABS(AC183)),VLOOKUP(VALUE(S183),AMRReadDates,2)),W183)</f>
        <v>#REF!</v>
      </c>
      <c r="W183" t="e">
        <f ca="1">INT(INDIRECT("'Reading History'!B"&amp;#REF!+T182))</f>
        <v>#REF!</v>
      </c>
      <c r="X183" t="e">
        <f t="shared" ca="1" si="12"/>
        <v>#REF!</v>
      </c>
      <c r="Y183" t="e">
        <f ca="1">+INDIRECT("'Reading History'!H"&amp;$T183+#REF!-1)</f>
        <v>#REF!</v>
      </c>
      <c r="AC183">
        <f t="shared" si="13"/>
        <v>0</v>
      </c>
    </row>
    <row r="184" spans="1:29" ht="15" customHeight="1" x14ac:dyDescent="0.25">
      <c r="A184">
        <v>182</v>
      </c>
      <c r="B184" t="s">
        <v>4</v>
      </c>
      <c r="C184" s="8">
        <v>38258</v>
      </c>
      <c r="D184" t="s">
        <v>74</v>
      </c>
      <c r="E184">
        <v>3607</v>
      </c>
      <c r="F184">
        <v>32</v>
      </c>
      <c r="G184">
        <v>65600</v>
      </c>
      <c r="H184">
        <v>240</v>
      </c>
      <c r="I184" s="7">
        <v>120</v>
      </c>
      <c r="J184" s="7">
        <v>2204.8000000000002</v>
      </c>
      <c r="K184" s="7">
        <v>1538</v>
      </c>
      <c r="L184" s="7">
        <v>229.94</v>
      </c>
      <c r="M184" s="7">
        <v>166.4</v>
      </c>
      <c r="N184" s="7">
        <v>4259.1400000000003</v>
      </c>
      <c r="O184">
        <v>94758.06451612903</v>
      </c>
      <c r="P184">
        <v>0.35590277777777779</v>
      </c>
      <c r="Q184">
        <v>-1</v>
      </c>
      <c r="R184">
        <v>-1</v>
      </c>
      <c r="S184">
        <v>6</v>
      </c>
      <c r="T184">
        <v>183</v>
      </c>
      <c r="V184" t="e">
        <f ca="1">IF(VALUE(INDIRECT("'Reading History'!c"&amp;#REF!+T183))&gt;#REF!,DATE(YEAR(W184-ABS(AC184)),MONTH(W184-ABS(AC184)),VLOOKUP(VALUE(S184),AMRReadDates,2)),W184)</f>
        <v>#REF!</v>
      </c>
      <c r="W184" t="e">
        <f ca="1">INT(INDIRECT("'Reading History'!B"&amp;#REF!+T183))</f>
        <v>#REF!</v>
      </c>
      <c r="X184" t="e">
        <f t="shared" ca="1" si="12"/>
        <v>#REF!</v>
      </c>
      <c r="Y184" t="e">
        <f ca="1">+INDIRECT("'Reading History'!H"&amp;$T184+#REF!-1)</f>
        <v>#REF!</v>
      </c>
      <c r="AC184">
        <f t="shared" si="13"/>
        <v>0</v>
      </c>
    </row>
    <row r="185" spans="1:29" ht="15" customHeight="1" x14ac:dyDescent="0.25">
      <c r="A185">
        <v>183</v>
      </c>
      <c r="B185" t="s">
        <v>4</v>
      </c>
      <c r="C185" s="8">
        <v>38226</v>
      </c>
      <c r="D185" t="s">
        <v>86</v>
      </c>
      <c r="E185">
        <v>3279</v>
      </c>
      <c r="F185">
        <v>30</v>
      </c>
      <c r="G185">
        <v>75400</v>
      </c>
      <c r="H185">
        <v>200</v>
      </c>
      <c r="I185" s="7">
        <v>120</v>
      </c>
      <c r="J185" s="7">
        <v>1416.16</v>
      </c>
      <c r="K185" s="7">
        <v>1507.24</v>
      </c>
      <c r="L185" s="7">
        <v>55.41</v>
      </c>
      <c r="M185" s="7">
        <v>106.88</v>
      </c>
      <c r="N185" s="7">
        <v>3205.69</v>
      </c>
      <c r="O185">
        <v>104722.22222222223</v>
      </c>
      <c r="P185">
        <v>0.52361111111111114</v>
      </c>
      <c r="Q185">
        <v>-1</v>
      </c>
      <c r="R185">
        <v>-1</v>
      </c>
      <c r="S185">
        <v>6</v>
      </c>
      <c r="T185">
        <v>184</v>
      </c>
      <c r="V185" t="e">
        <f ca="1">IF(VALUE(INDIRECT("'Reading History'!c"&amp;#REF!+T184))&gt;#REF!,DATE(YEAR(W185-ABS(AC185)),MONTH(W185-ABS(AC185)),VLOOKUP(VALUE(S185),AMRReadDates,2)),W185)</f>
        <v>#REF!</v>
      </c>
      <c r="W185" t="e">
        <f ca="1">INT(INDIRECT("'Reading History'!B"&amp;#REF!+T184))</f>
        <v>#REF!</v>
      </c>
      <c r="X185" t="e">
        <f t="shared" ca="1" si="12"/>
        <v>#REF!</v>
      </c>
      <c r="Y185" t="e">
        <f ca="1">+INDIRECT("'Reading History'!H"&amp;$T185+#REF!-1)</f>
        <v>#REF!</v>
      </c>
      <c r="AC185">
        <f t="shared" si="13"/>
        <v>0</v>
      </c>
    </row>
    <row r="186" spans="1:29" ht="15" customHeight="1" x14ac:dyDescent="0.25">
      <c r="A186">
        <v>184</v>
      </c>
      <c r="B186" t="s">
        <v>4</v>
      </c>
      <c r="C186" s="8">
        <v>38196</v>
      </c>
      <c r="D186" t="s">
        <v>86</v>
      </c>
      <c r="E186">
        <v>2902</v>
      </c>
      <c r="F186">
        <v>30</v>
      </c>
      <c r="G186">
        <v>75400</v>
      </c>
      <c r="H186">
        <v>200</v>
      </c>
      <c r="I186" s="7">
        <v>120</v>
      </c>
      <c r="J186" s="7">
        <v>2374.4</v>
      </c>
      <c r="K186" s="7">
        <v>1538</v>
      </c>
      <c r="L186" s="7">
        <v>20.78</v>
      </c>
      <c r="M186" s="7">
        <v>179.2</v>
      </c>
      <c r="N186" s="7">
        <v>4232.38</v>
      </c>
      <c r="O186">
        <v>104722.22222222223</v>
      </c>
      <c r="P186">
        <v>0.52361111111111114</v>
      </c>
      <c r="Q186">
        <v>-1</v>
      </c>
      <c r="R186">
        <v>-1</v>
      </c>
      <c r="S186">
        <v>6</v>
      </c>
      <c r="T186">
        <v>185</v>
      </c>
      <c r="V186" t="e">
        <f ca="1">IF(VALUE(INDIRECT("'Reading History'!c"&amp;#REF!+T185))&gt;#REF!,DATE(YEAR(W186-ABS(AC186)),MONTH(W186-ABS(AC186)),VLOOKUP(VALUE(S186),AMRReadDates,2)),W186)</f>
        <v>#REF!</v>
      </c>
      <c r="W186" t="e">
        <f ca="1">INT(INDIRECT("'Reading History'!B"&amp;#REF!+T185))</f>
        <v>#REF!</v>
      </c>
      <c r="X186" t="e">
        <f t="shared" ca="1" si="12"/>
        <v>#REF!</v>
      </c>
      <c r="Y186" t="e">
        <f ca="1">+INDIRECT("'Reading History'!H"&amp;$T186+#REF!-1)</f>
        <v>#REF!</v>
      </c>
      <c r="AC186">
        <f t="shared" si="13"/>
        <v>0</v>
      </c>
    </row>
    <row r="187" spans="1:29" ht="15" customHeight="1" x14ac:dyDescent="0.25">
      <c r="A187">
        <v>185</v>
      </c>
      <c r="B187" t="s">
        <v>4</v>
      </c>
      <c r="C187" s="8">
        <v>38166</v>
      </c>
      <c r="D187" t="s">
        <v>74</v>
      </c>
      <c r="E187">
        <v>2525</v>
      </c>
      <c r="F187">
        <v>33</v>
      </c>
      <c r="G187">
        <v>69000</v>
      </c>
      <c r="H187">
        <v>240</v>
      </c>
      <c r="I187" s="7">
        <v>120</v>
      </c>
      <c r="J187" s="7">
        <v>2348.96</v>
      </c>
      <c r="K187" s="7">
        <v>1491.86</v>
      </c>
      <c r="L187" s="7">
        <v>51.41</v>
      </c>
      <c r="M187" s="7">
        <v>177.28</v>
      </c>
      <c r="N187" s="7">
        <v>4189.51</v>
      </c>
      <c r="O187">
        <v>87121.212121212127</v>
      </c>
      <c r="P187">
        <v>0.3630050505050505</v>
      </c>
      <c r="Q187">
        <v>-1</v>
      </c>
      <c r="R187">
        <v>-1</v>
      </c>
      <c r="S187">
        <v>6</v>
      </c>
      <c r="T187">
        <v>186</v>
      </c>
      <c r="V187" t="e">
        <f ca="1">IF(VALUE(INDIRECT("'Reading History'!c"&amp;#REF!+T186))&gt;#REF!,DATE(YEAR(W187-ABS(AC187)),MONTH(W187-ABS(AC187)),VLOOKUP(VALUE(S187),AMRReadDates,2)),W187)</f>
        <v>#REF!</v>
      </c>
      <c r="W187" t="e">
        <f ca="1">INT(INDIRECT("'Reading History'!B"&amp;#REF!+T186))</f>
        <v>#REF!</v>
      </c>
      <c r="X187" t="e">
        <f t="shared" ca="1" si="12"/>
        <v>#REF!</v>
      </c>
      <c r="Y187" t="e">
        <f ca="1">+INDIRECT("'Reading History'!H"&amp;$T187+#REF!-1)</f>
        <v>#REF!</v>
      </c>
      <c r="AC187">
        <f t="shared" si="13"/>
        <v>0</v>
      </c>
    </row>
    <row r="188" spans="1:29" ht="15" customHeight="1" x14ac:dyDescent="0.25">
      <c r="A188">
        <v>186</v>
      </c>
      <c r="B188" t="s">
        <v>4</v>
      </c>
      <c r="C188" s="8">
        <v>38133</v>
      </c>
      <c r="D188" t="s">
        <v>74</v>
      </c>
      <c r="E188">
        <v>2180</v>
      </c>
      <c r="F188">
        <v>28</v>
      </c>
      <c r="G188">
        <v>58600</v>
      </c>
      <c r="H188">
        <v>236</v>
      </c>
      <c r="I188" s="7">
        <v>120</v>
      </c>
      <c r="J188" s="7">
        <v>2196.3200000000002</v>
      </c>
      <c r="K188" s="7">
        <v>1307.3</v>
      </c>
      <c r="L188" s="7">
        <v>59.88</v>
      </c>
      <c r="M188" s="7">
        <v>165.76</v>
      </c>
      <c r="N188" s="7">
        <v>3849.26</v>
      </c>
      <c r="O188">
        <v>87202.380952380947</v>
      </c>
      <c r="P188">
        <v>0.36950161420500405</v>
      </c>
      <c r="Q188">
        <v>-1</v>
      </c>
      <c r="R188">
        <v>-1</v>
      </c>
      <c r="S188">
        <v>6</v>
      </c>
      <c r="T188">
        <v>187</v>
      </c>
      <c r="V188" t="e">
        <f ca="1">IF(VALUE(INDIRECT("'Reading History'!c"&amp;#REF!+T187))&gt;#REF!,DATE(YEAR(W188-ABS(AC188)),MONTH(W188-ABS(AC188)),VLOOKUP(VALUE(S188),AMRReadDates,2)),W188)</f>
        <v>#REF!</v>
      </c>
      <c r="W188" t="e">
        <f ca="1">INT(INDIRECT("'Reading History'!B"&amp;#REF!+T187))</f>
        <v>#REF!</v>
      </c>
      <c r="X188" t="e">
        <f t="shared" ca="1" si="12"/>
        <v>#REF!</v>
      </c>
      <c r="Y188" t="e">
        <f ca="1">+INDIRECT("'Reading History'!H"&amp;$T188+#REF!-1)</f>
        <v>#REF!</v>
      </c>
      <c r="AC188">
        <f t="shared" si="13"/>
        <v>0</v>
      </c>
    </row>
    <row r="189" spans="1:29" ht="15" customHeight="1" x14ac:dyDescent="0.25">
      <c r="A189">
        <v>187</v>
      </c>
      <c r="B189" t="s">
        <v>4</v>
      </c>
      <c r="C189" s="8">
        <v>38105</v>
      </c>
      <c r="D189" t="s">
        <v>74</v>
      </c>
      <c r="E189">
        <v>1887</v>
      </c>
      <c r="F189">
        <v>35</v>
      </c>
      <c r="G189">
        <v>62800</v>
      </c>
      <c r="H189">
        <v>210</v>
      </c>
      <c r="I189" s="7">
        <v>80</v>
      </c>
      <c r="J189" s="7">
        <v>1280.48</v>
      </c>
      <c r="K189" s="7">
        <v>1538</v>
      </c>
      <c r="L189" s="7">
        <v>103.92</v>
      </c>
      <c r="M189" s="7">
        <v>96.64</v>
      </c>
      <c r="N189" s="7">
        <v>3099.04</v>
      </c>
      <c r="O189">
        <v>74761.904761904763</v>
      </c>
      <c r="P189">
        <v>0.35600907029478457</v>
      </c>
      <c r="Q189">
        <v>-1</v>
      </c>
      <c r="R189">
        <v>-1</v>
      </c>
      <c r="S189">
        <v>6</v>
      </c>
      <c r="T189">
        <v>188</v>
      </c>
      <c r="V189" t="e">
        <f ca="1">IF(VALUE(INDIRECT("'Reading History'!c"&amp;#REF!+T188))&gt;#REF!,DATE(YEAR(W189-ABS(AC189)),MONTH(W189-ABS(AC189)),VLOOKUP(VALUE(S189),AMRReadDates,2)),W189)</f>
        <v>#REF!</v>
      </c>
      <c r="W189" t="e">
        <f ca="1">INT(INDIRECT("'Reading History'!B"&amp;#REF!+T188))</f>
        <v>#REF!</v>
      </c>
      <c r="X189" t="e">
        <f t="shared" ca="1" si="12"/>
        <v>#REF!</v>
      </c>
      <c r="Y189" t="e">
        <f ca="1">+INDIRECT("'Reading History'!H"&amp;$T189+#REF!-1)</f>
        <v>#REF!</v>
      </c>
      <c r="AC189">
        <f t="shared" si="13"/>
        <v>0</v>
      </c>
    </row>
    <row r="190" spans="1:29" ht="15" customHeight="1" x14ac:dyDescent="0.25">
      <c r="A190">
        <v>188</v>
      </c>
      <c r="B190" t="s">
        <v>4</v>
      </c>
      <c r="C190" s="8">
        <v>38070</v>
      </c>
      <c r="D190" t="s">
        <v>74</v>
      </c>
      <c r="E190">
        <v>1573</v>
      </c>
      <c r="F190">
        <v>28</v>
      </c>
      <c r="G190">
        <v>50000</v>
      </c>
      <c r="H190">
        <v>180</v>
      </c>
      <c r="I190" s="7">
        <v>120</v>
      </c>
      <c r="J190" s="7">
        <v>1509.44</v>
      </c>
      <c r="K190" s="7">
        <v>1661.04</v>
      </c>
      <c r="L190" s="7">
        <v>25.24</v>
      </c>
      <c r="M190" s="7">
        <v>113.92</v>
      </c>
      <c r="N190" s="7">
        <v>3429.64</v>
      </c>
      <c r="O190">
        <v>74404.761904761908</v>
      </c>
      <c r="P190">
        <v>0.41335978835978837</v>
      </c>
      <c r="Q190">
        <v>-1</v>
      </c>
      <c r="R190">
        <v>-1</v>
      </c>
      <c r="S190">
        <v>6</v>
      </c>
      <c r="T190">
        <v>189</v>
      </c>
      <c r="V190" t="e">
        <f ca="1">IF(VALUE(INDIRECT("'Reading History'!c"&amp;#REF!+T189))&gt;#REF!,DATE(YEAR(W190-ABS(AC190)),MONTH(W190-ABS(AC190)),VLOOKUP(VALUE(S190),AMRReadDates,2)),W190)</f>
        <v>#REF!</v>
      </c>
      <c r="W190" t="e">
        <f ca="1">INT(INDIRECT("'Reading History'!B"&amp;#REF!+T189))</f>
        <v>#REF!</v>
      </c>
      <c r="X190" t="e">
        <f t="shared" ca="1" si="12"/>
        <v>#REF!</v>
      </c>
      <c r="Y190" t="e">
        <f ca="1">+INDIRECT("'Reading History'!H"&amp;$T190+#REF!-1)</f>
        <v>#REF!</v>
      </c>
      <c r="AC190">
        <f t="shared" si="13"/>
        <v>0</v>
      </c>
    </row>
    <row r="191" spans="1:29" ht="15" customHeight="1" x14ac:dyDescent="0.25">
      <c r="A191">
        <v>189</v>
      </c>
      <c r="B191" t="s">
        <v>4</v>
      </c>
      <c r="C191" s="8">
        <v>38042</v>
      </c>
      <c r="D191" t="s">
        <v>74</v>
      </c>
      <c r="E191">
        <v>1323</v>
      </c>
      <c r="F191">
        <v>29</v>
      </c>
      <c r="G191">
        <v>56000</v>
      </c>
      <c r="H191">
        <v>200</v>
      </c>
      <c r="I191" s="7">
        <v>120</v>
      </c>
      <c r="J191" s="7">
        <v>2170.88</v>
      </c>
      <c r="K191" s="7">
        <v>1614.9</v>
      </c>
      <c r="L191" s="7">
        <v>115.4</v>
      </c>
      <c r="M191" s="7">
        <v>163.84</v>
      </c>
      <c r="N191" s="7">
        <v>4185.0200000000004</v>
      </c>
      <c r="O191">
        <v>80459.770114942527</v>
      </c>
      <c r="P191">
        <v>0.40229885057471265</v>
      </c>
      <c r="Q191">
        <v>-1</v>
      </c>
      <c r="R191">
        <v>-1</v>
      </c>
      <c r="S191">
        <v>6</v>
      </c>
      <c r="T191">
        <v>190</v>
      </c>
      <c r="V191" t="e">
        <f ca="1">IF(VALUE(INDIRECT("'Reading History'!c"&amp;#REF!+T190))&gt;#REF!,DATE(YEAR(W191-ABS(AC191)),MONTH(W191-ABS(AC191)),VLOOKUP(VALUE(S191),AMRReadDates,2)),W191)</f>
        <v>#REF!</v>
      </c>
      <c r="W191" t="e">
        <f ca="1">INT(INDIRECT("'Reading History'!B"&amp;#REF!+T190))</f>
        <v>#REF!</v>
      </c>
      <c r="X191" t="e">
        <f t="shared" ca="1" si="12"/>
        <v>#REF!</v>
      </c>
      <c r="Y191" t="e">
        <f ca="1">+INDIRECT("'Reading History'!H"&amp;$T191+#REF!-1)</f>
        <v>#REF!</v>
      </c>
      <c r="AC191">
        <f t="shared" si="13"/>
        <v>0</v>
      </c>
    </row>
    <row r="192" spans="1:29" ht="15" customHeight="1" x14ac:dyDescent="0.25">
      <c r="A192">
        <v>190</v>
      </c>
      <c r="B192" t="s">
        <v>4</v>
      </c>
      <c r="C192" s="8">
        <v>38013</v>
      </c>
      <c r="D192" t="s">
        <v>74</v>
      </c>
      <c r="E192">
        <v>1043</v>
      </c>
      <c r="F192">
        <v>29</v>
      </c>
      <c r="G192">
        <v>53600</v>
      </c>
      <c r="H192">
        <v>194</v>
      </c>
      <c r="I192" s="7">
        <v>120</v>
      </c>
      <c r="J192" s="7">
        <v>3007.35</v>
      </c>
      <c r="K192" s="7">
        <v>2039.4</v>
      </c>
      <c r="L192" s="7">
        <v>117.65</v>
      </c>
      <c r="M192" s="7">
        <v>209.92</v>
      </c>
      <c r="N192" s="7">
        <v>5494.32</v>
      </c>
      <c r="O192">
        <v>77011.494252873556</v>
      </c>
      <c r="P192">
        <v>0.39696646522099777</v>
      </c>
      <c r="Q192">
        <v>-1</v>
      </c>
      <c r="R192">
        <v>-1</v>
      </c>
      <c r="S192">
        <v>6</v>
      </c>
      <c r="T192">
        <v>191</v>
      </c>
      <c r="V192" t="e">
        <f ca="1">IF(VALUE(INDIRECT("'Reading History'!c"&amp;#REF!+T191))&gt;#REF!,DATE(YEAR(W192-ABS(AC192)),MONTH(W192-ABS(AC192)),VLOOKUP(VALUE(S192),AMRReadDates,2)),W192)</f>
        <v>#REF!</v>
      </c>
      <c r="W192" t="e">
        <f ca="1">INT(INDIRECT("'Reading History'!B"&amp;#REF!+T191))</f>
        <v>#REF!</v>
      </c>
      <c r="X192" t="e">
        <f t="shared" ca="1" si="12"/>
        <v>#REF!</v>
      </c>
      <c r="Y192" t="e">
        <f ca="1">+INDIRECT("'Reading History'!H"&amp;$T192+#REF!-1)</f>
        <v>#REF!</v>
      </c>
      <c r="AC192">
        <f t="shared" si="13"/>
        <v>0</v>
      </c>
    </row>
    <row r="193" spans="1:29" ht="15" customHeight="1" x14ac:dyDescent="0.25">
      <c r="A193">
        <v>191</v>
      </c>
      <c r="B193" t="s">
        <v>4</v>
      </c>
      <c r="C193" s="8">
        <v>37984</v>
      </c>
      <c r="D193" t="s">
        <v>74</v>
      </c>
      <c r="E193">
        <v>775</v>
      </c>
      <c r="F193">
        <v>35</v>
      </c>
      <c r="G193">
        <v>56600</v>
      </c>
      <c r="H193">
        <v>170</v>
      </c>
      <c r="I193" s="7">
        <v>120</v>
      </c>
      <c r="J193" s="7">
        <v>3634.28</v>
      </c>
      <c r="K193" s="7">
        <v>1810</v>
      </c>
      <c r="L193" s="7">
        <v>159.66</v>
      </c>
      <c r="M193" s="7">
        <v>241.28</v>
      </c>
      <c r="N193" s="7">
        <v>5965.22</v>
      </c>
      <c r="O193">
        <v>67380.952380952382</v>
      </c>
      <c r="P193">
        <v>0.39635854341736693</v>
      </c>
      <c r="Q193">
        <v>-1</v>
      </c>
      <c r="R193">
        <v>-1</v>
      </c>
      <c r="S193">
        <v>6</v>
      </c>
      <c r="T193">
        <v>192</v>
      </c>
      <c r="V193" t="e">
        <f ca="1">IF(VALUE(INDIRECT("'Reading History'!c"&amp;#REF!+T192))&gt;#REF!,DATE(YEAR(W193-ABS(AC193)),MONTH(W193-ABS(AC193)),VLOOKUP(VALUE(S193),AMRReadDates,2)),W193)</f>
        <v>#REF!</v>
      </c>
      <c r="W193" t="e">
        <f ca="1">INT(INDIRECT("'Reading History'!B"&amp;#REF!+T192))</f>
        <v>#REF!</v>
      </c>
      <c r="X193" t="e">
        <f t="shared" ca="1" si="12"/>
        <v>#REF!</v>
      </c>
      <c r="Y193" t="e">
        <f ca="1">+INDIRECT("'Reading History'!H"&amp;$T193+#REF!-1)</f>
        <v>#REF!</v>
      </c>
      <c r="AC193">
        <f t="shared" si="13"/>
        <v>0</v>
      </c>
    </row>
    <row r="194" spans="1:29" ht="15" customHeight="1" x14ac:dyDescent="0.25">
      <c r="A194">
        <v>192</v>
      </c>
      <c r="B194" t="s">
        <v>4</v>
      </c>
      <c r="C194" s="8">
        <v>37949</v>
      </c>
      <c r="D194" t="s">
        <v>74</v>
      </c>
      <c r="E194">
        <v>492</v>
      </c>
      <c r="F194">
        <v>28</v>
      </c>
      <c r="G194">
        <v>53400</v>
      </c>
      <c r="H194">
        <v>218</v>
      </c>
      <c r="I194" s="7">
        <v>120</v>
      </c>
      <c r="J194" s="7">
        <v>3634.28</v>
      </c>
      <c r="K194" s="7">
        <v>1810</v>
      </c>
      <c r="L194" s="7">
        <v>108.95</v>
      </c>
      <c r="M194" s="7">
        <v>241.28</v>
      </c>
      <c r="N194" s="7">
        <v>5914.51</v>
      </c>
      <c r="O194">
        <v>79464.28571428571</v>
      </c>
      <c r="P194">
        <v>0.3645150720838794</v>
      </c>
      <c r="Q194">
        <v>-1</v>
      </c>
      <c r="R194">
        <v>-1</v>
      </c>
      <c r="S194">
        <v>6</v>
      </c>
      <c r="T194">
        <v>193</v>
      </c>
      <c r="V194" t="e">
        <f ca="1">IF(VALUE(INDIRECT("'Reading History'!c"&amp;#REF!+T193))&gt;#REF!,DATE(YEAR(W194-ABS(AC194)),MONTH(W194-ABS(AC194)),VLOOKUP(VALUE(S194),AMRReadDates,2)),W194)</f>
        <v>#REF!</v>
      </c>
      <c r="W194" t="e">
        <f ca="1">INT(INDIRECT("'Reading History'!B"&amp;#REF!+T193))</f>
        <v>#REF!</v>
      </c>
      <c r="X194" t="e">
        <f t="shared" ref="X194:X200" ca="1" si="14">+W194-V194</f>
        <v>#REF!</v>
      </c>
      <c r="Y194" t="e">
        <f ca="1">+INDIRECT("'Reading History'!H"&amp;$T194+#REF!-1)</f>
        <v>#REF!</v>
      </c>
      <c r="AC194">
        <f t="shared" ref="AC194:AC200" si="15">IF(VALUE(S194)&lt;6,6,IF(AND(VALUE(S194)&gt;16,VALUE(S194)&lt;&gt;81),-6,0))</f>
        <v>0</v>
      </c>
    </row>
    <row r="195" spans="1:29" ht="15" customHeight="1" x14ac:dyDescent="0.25">
      <c r="A195">
        <v>193</v>
      </c>
      <c r="B195" t="s">
        <v>4</v>
      </c>
      <c r="C195" s="8">
        <v>37921</v>
      </c>
      <c r="D195" t="s">
        <v>74</v>
      </c>
      <c r="E195">
        <v>225</v>
      </c>
      <c r="F195">
        <v>31</v>
      </c>
      <c r="G195">
        <v>56600</v>
      </c>
      <c r="H195">
        <v>232</v>
      </c>
      <c r="I195" s="7">
        <v>120</v>
      </c>
      <c r="J195" s="7">
        <v>3325.8</v>
      </c>
      <c r="K195" s="7">
        <v>2172</v>
      </c>
      <c r="L195" s="7">
        <v>295.39</v>
      </c>
      <c r="M195" s="7">
        <v>220.8</v>
      </c>
      <c r="N195" s="7">
        <v>6133.99</v>
      </c>
      <c r="O195">
        <v>76075.268817204298</v>
      </c>
      <c r="P195">
        <v>0.32791064145346682</v>
      </c>
      <c r="Q195">
        <v>-1</v>
      </c>
      <c r="R195">
        <v>-1</v>
      </c>
      <c r="S195">
        <v>6</v>
      </c>
      <c r="T195">
        <v>194</v>
      </c>
      <c r="V195" t="e">
        <f ca="1">IF(VALUE(INDIRECT("'Reading History'!c"&amp;#REF!+T194))&gt;#REF!,DATE(YEAR(W195-ABS(AC195)),MONTH(W195-ABS(AC195)),VLOOKUP(VALUE(S195),AMRReadDates,2)),W195)</f>
        <v>#REF!</v>
      </c>
      <c r="W195" t="e">
        <f ca="1">INT(INDIRECT("'Reading History'!B"&amp;#REF!+T194))</f>
        <v>#REF!</v>
      </c>
      <c r="X195" t="e">
        <f t="shared" ca="1" si="14"/>
        <v>#REF!</v>
      </c>
      <c r="Y195" t="e">
        <f ca="1">+INDIRECT("'Reading History'!H"&amp;$T195+#REF!-1)</f>
        <v>#REF!</v>
      </c>
      <c r="AC195">
        <f t="shared" si="15"/>
        <v>0</v>
      </c>
    </row>
    <row r="196" spans="1:29" ht="15" customHeight="1" x14ac:dyDescent="0.25">
      <c r="A196">
        <v>194</v>
      </c>
      <c r="B196" t="s">
        <v>4</v>
      </c>
      <c r="C196" s="8">
        <v>37890</v>
      </c>
      <c r="D196" t="s">
        <v>74</v>
      </c>
      <c r="E196">
        <v>9942</v>
      </c>
      <c r="F196">
        <v>31</v>
      </c>
      <c r="G196">
        <v>69600</v>
      </c>
      <c r="H196">
        <v>224</v>
      </c>
      <c r="I196" s="7">
        <v>120</v>
      </c>
      <c r="J196" s="7">
        <v>2618.16</v>
      </c>
      <c r="K196" s="7">
        <v>1940.93</v>
      </c>
      <c r="L196" s="7">
        <v>-67.8</v>
      </c>
      <c r="M196" s="7">
        <v>187.52</v>
      </c>
      <c r="N196" s="7">
        <v>4798.8100000000004</v>
      </c>
      <c r="O196">
        <v>93548.387096774197</v>
      </c>
      <c r="P196">
        <v>0.41762672811059909</v>
      </c>
      <c r="Q196">
        <v>-1</v>
      </c>
      <c r="R196">
        <v>-1</v>
      </c>
      <c r="S196">
        <v>6</v>
      </c>
      <c r="T196">
        <v>195</v>
      </c>
      <c r="V196" t="e">
        <f ca="1">IF(VALUE(INDIRECT("'Reading History'!c"&amp;#REF!+T195))&gt;#REF!,DATE(YEAR(W196-ABS(AC196)),MONTH(W196-ABS(AC196)),VLOOKUP(VALUE(S196),AMRReadDates,2)),W196)</f>
        <v>#REF!</v>
      </c>
      <c r="W196" t="e">
        <f ca="1">INT(INDIRECT("'Reading History'!B"&amp;#REF!+T195))</f>
        <v>#REF!</v>
      </c>
      <c r="X196" t="e">
        <f t="shared" ca="1" si="14"/>
        <v>#REF!</v>
      </c>
      <c r="Y196" t="e">
        <f ca="1">+INDIRECT("'Reading History'!H"&amp;$T196+#REF!-1)</f>
        <v>#REF!</v>
      </c>
      <c r="AC196">
        <f t="shared" si="15"/>
        <v>0</v>
      </c>
    </row>
    <row r="197" spans="1:29" ht="15" customHeight="1" x14ac:dyDescent="0.25">
      <c r="A197">
        <v>195</v>
      </c>
      <c r="B197" t="s">
        <v>4</v>
      </c>
      <c r="C197" s="8">
        <v>37859</v>
      </c>
      <c r="D197" t="s">
        <v>74</v>
      </c>
      <c r="E197">
        <v>9594</v>
      </c>
      <c r="F197">
        <v>29</v>
      </c>
      <c r="G197">
        <v>73000</v>
      </c>
      <c r="H197">
        <v>236</v>
      </c>
      <c r="I197" s="7">
        <v>120</v>
      </c>
      <c r="J197" s="7">
        <v>2662.72</v>
      </c>
      <c r="K197" s="7">
        <v>1614.9</v>
      </c>
      <c r="L197" s="7">
        <v>97.03</v>
      </c>
      <c r="M197" s="7">
        <v>200.96</v>
      </c>
      <c r="N197" s="7">
        <v>4695.6099999999997</v>
      </c>
      <c r="O197">
        <v>104885.05747126436</v>
      </c>
      <c r="P197">
        <v>0.44442820962400154</v>
      </c>
      <c r="Q197">
        <v>-1</v>
      </c>
      <c r="R197">
        <v>-1</v>
      </c>
      <c r="S197">
        <v>6</v>
      </c>
      <c r="T197">
        <v>196</v>
      </c>
      <c r="V197" t="e">
        <f ca="1">IF(VALUE(INDIRECT("'Reading History'!c"&amp;#REF!+T196))&gt;#REF!,DATE(YEAR(W197-ABS(AC197)),MONTH(W197-ABS(AC197)),VLOOKUP(VALUE(S197),AMRReadDates,2)),W197)</f>
        <v>#REF!</v>
      </c>
      <c r="W197" t="e">
        <f ca="1">INT(INDIRECT("'Reading History'!B"&amp;#REF!+T196))</f>
        <v>#REF!</v>
      </c>
      <c r="X197" t="e">
        <f t="shared" ca="1" si="14"/>
        <v>#REF!</v>
      </c>
      <c r="Y197" t="e">
        <f ca="1">+INDIRECT("'Reading History'!H"&amp;$T197+#REF!-1)</f>
        <v>#REF!</v>
      </c>
      <c r="AC197">
        <f t="shared" si="15"/>
        <v>0</v>
      </c>
    </row>
    <row r="198" spans="1:29" ht="15" customHeight="1" x14ac:dyDescent="0.25">
      <c r="A198">
        <v>196</v>
      </c>
      <c r="B198" t="s">
        <v>4</v>
      </c>
      <c r="C198" s="8">
        <v>37830</v>
      </c>
      <c r="D198" t="s">
        <v>74</v>
      </c>
      <c r="E198">
        <v>9229</v>
      </c>
      <c r="F198">
        <v>33</v>
      </c>
      <c r="G198">
        <v>67400</v>
      </c>
      <c r="H198">
        <v>228</v>
      </c>
      <c r="I198" s="7">
        <v>120</v>
      </c>
      <c r="J198" s="7">
        <v>2120</v>
      </c>
      <c r="K198" s="7">
        <v>1384.2</v>
      </c>
      <c r="L198" s="7">
        <v>14.85</v>
      </c>
      <c r="M198" s="7">
        <v>160</v>
      </c>
      <c r="N198" s="7">
        <v>3799.05</v>
      </c>
      <c r="O198">
        <v>85101.010101010106</v>
      </c>
      <c r="P198">
        <v>0.37325004430267589</v>
      </c>
      <c r="Q198">
        <v>-1</v>
      </c>
      <c r="R198">
        <v>-1</v>
      </c>
      <c r="S198">
        <v>6</v>
      </c>
      <c r="T198">
        <v>197</v>
      </c>
      <c r="V198" t="e">
        <f ca="1">IF(VALUE(INDIRECT("'Reading History'!c"&amp;#REF!+T197))&gt;#REF!,DATE(YEAR(W198-ABS(AC198)),MONTH(W198-ABS(AC198)),VLOOKUP(VALUE(S198),AMRReadDates,2)),W198)</f>
        <v>#REF!</v>
      </c>
      <c r="W198" t="e">
        <f ca="1">INT(INDIRECT("'Reading History'!B"&amp;#REF!+T197))</f>
        <v>#REF!</v>
      </c>
      <c r="X198" t="e">
        <f t="shared" ca="1" si="14"/>
        <v>#REF!</v>
      </c>
      <c r="Y198" t="e">
        <f ca="1">+INDIRECT("'Reading History'!H"&amp;$T198+#REF!-1)</f>
        <v>#REF!</v>
      </c>
      <c r="AC198">
        <f t="shared" si="15"/>
        <v>0</v>
      </c>
    </row>
    <row r="199" spans="1:29" ht="15" customHeight="1" x14ac:dyDescent="0.25">
      <c r="A199">
        <v>197</v>
      </c>
      <c r="B199" t="s">
        <v>4</v>
      </c>
      <c r="C199" s="8">
        <v>37797</v>
      </c>
      <c r="D199" t="s">
        <v>74</v>
      </c>
      <c r="E199">
        <v>8892</v>
      </c>
      <c r="F199">
        <v>33</v>
      </c>
      <c r="G199">
        <v>61800</v>
      </c>
      <c r="H199">
        <v>210</v>
      </c>
      <c r="I199" s="7">
        <v>120</v>
      </c>
      <c r="J199" s="7">
        <v>2374.4</v>
      </c>
      <c r="K199" s="7">
        <v>1538</v>
      </c>
      <c r="L199" s="7">
        <v>36.340000000000003</v>
      </c>
      <c r="M199" s="7">
        <v>179.2</v>
      </c>
      <c r="N199" s="7">
        <v>4247.9399999999996</v>
      </c>
      <c r="O199">
        <v>78030.303030303025</v>
      </c>
      <c r="P199">
        <v>0.37157287157287155</v>
      </c>
      <c r="Q199">
        <v>-1</v>
      </c>
      <c r="R199">
        <v>-1</v>
      </c>
      <c r="S199">
        <v>6</v>
      </c>
      <c r="T199">
        <v>198</v>
      </c>
      <c r="V199" t="e">
        <f ca="1">IF(VALUE(INDIRECT("'Reading History'!c"&amp;#REF!+T198))&gt;#REF!,DATE(YEAR(W199-ABS(AC199)),MONTH(W199-ABS(AC199)),VLOOKUP(VALUE(S199),AMRReadDates,2)),W199)</f>
        <v>#REF!</v>
      </c>
      <c r="W199" t="e">
        <f ca="1">INT(INDIRECT("'Reading History'!B"&amp;#REF!+T198))</f>
        <v>#REF!</v>
      </c>
      <c r="X199" t="e">
        <f t="shared" ca="1" si="14"/>
        <v>#REF!</v>
      </c>
      <c r="Y199" t="e">
        <f ca="1">+INDIRECT("'Reading History'!H"&amp;$T199+#REF!-1)</f>
        <v>#REF!</v>
      </c>
      <c r="AC199">
        <f t="shared" si="15"/>
        <v>0</v>
      </c>
    </row>
    <row r="200" spans="1:29" ht="15" customHeight="1" x14ac:dyDescent="0.25">
      <c r="A200">
        <v>198</v>
      </c>
      <c r="B200" t="s">
        <v>4</v>
      </c>
      <c r="C200" s="8">
        <v>37764</v>
      </c>
      <c r="D200" t="s">
        <v>74</v>
      </c>
      <c r="E200">
        <v>8583</v>
      </c>
      <c r="F200">
        <v>31</v>
      </c>
      <c r="G200">
        <v>60600</v>
      </c>
      <c r="H200">
        <v>200</v>
      </c>
      <c r="I200" s="7">
        <v>120</v>
      </c>
      <c r="J200" s="7">
        <v>2272.64</v>
      </c>
      <c r="K200" s="7">
        <v>1491.86</v>
      </c>
      <c r="L200" s="7">
        <v>28.94</v>
      </c>
      <c r="M200" s="7">
        <v>171.52</v>
      </c>
      <c r="N200" s="7">
        <v>4084.96</v>
      </c>
      <c r="O200">
        <v>81451.612903225803</v>
      </c>
      <c r="P200">
        <v>0.40725806451612906</v>
      </c>
      <c r="Q200">
        <v>-1</v>
      </c>
      <c r="R200">
        <v>-1</v>
      </c>
      <c r="S200">
        <v>6</v>
      </c>
      <c r="T200">
        <v>199</v>
      </c>
      <c r="V200" t="e">
        <f ca="1">IF(VALUE(INDIRECT("'Reading History'!c"&amp;#REF!+T199))&gt;#REF!,DATE(YEAR(W200-ABS(AC200)),MONTH(W200-ABS(AC200)),VLOOKUP(VALUE(S200),AMRReadDates,2)),W200)</f>
        <v>#REF!</v>
      </c>
      <c r="W200" t="e">
        <f ca="1">INT(INDIRECT("'Reading History'!B"&amp;#REF!+T199))</f>
        <v>#REF!</v>
      </c>
      <c r="X200" t="e">
        <f t="shared" ca="1" si="14"/>
        <v>#REF!</v>
      </c>
      <c r="Y200" t="e">
        <f ca="1">+INDIRECT("'Reading History'!H"&amp;$T200+#REF!-1)</f>
        <v>#REF!</v>
      </c>
      <c r="AC200">
        <f t="shared" si="15"/>
        <v>0</v>
      </c>
    </row>
  </sheetData>
  <pageMargins left="0.5" right="0.5" top="0.75" bottom="0.7" header="0.5" footer="0.3"/>
  <pageSetup scale="75" fitToHeight="0" orientation="landscape" r:id="rId1"/>
  <headerFooter alignWithMargins="0">
    <oddFooter>&amp;L&amp;7Charges may vary slightly from bill due to rounding errors.&amp;C&amp;7Page #&amp;P&amp;R&amp;7printed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889B-C7D0-4F09-9D4E-4D8901DB06D2}">
  <dimension ref="A2:AH449"/>
  <sheetViews>
    <sheetView topLeftCell="A4" workbookViewId="0">
      <selection activeCell="B48" sqref="B48"/>
    </sheetView>
  </sheetViews>
  <sheetFormatPr defaultRowHeight="12.75" x14ac:dyDescent="0.2"/>
  <cols>
    <col min="1" max="1" width="38.85546875" style="1" bestFit="1" customWidth="1"/>
    <col min="2" max="2" width="15.42578125" style="1" bestFit="1" customWidth="1"/>
    <col min="3" max="3" width="9" style="1" bestFit="1" customWidth="1"/>
    <col min="4" max="4" width="10.140625" style="1" bestFit="1" customWidth="1"/>
    <col min="5" max="5" width="13.42578125" style="1" bestFit="1" customWidth="1"/>
    <col min="6" max="6" width="8.7109375" style="1" bestFit="1" customWidth="1"/>
    <col min="7" max="7" width="7.7109375" style="1" bestFit="1" customWidth="1"/>
    <col min="8" max="8" width="5.140625" style="1" bestFit="1" customWidth="1"/>
    <col min="9" max="9" width="12" style="1" bestFit="1" customWidth="1"/>
    <col min="10" max="10" width="8.28515625" style="1" bestFit="1" customWidth="1"/>
    <col min="11" max="11" width="7" style="1" bestFit="1" customWidth="1"/>
    <col min="12" max="12" width="17" style="1" bestFit="1" customWidth="1"/>
    <col min="13" max="13" width="11.42578125" style="1" bestFit="1" customWidth="1"/>
    <col min="14" max="14" width="8.28515625" style="1" bestFit="1" customWidth="1"/>
    <col min="15" max="15" width="19.7109375" style="1" bestFit="1" customWidth="1"/>
    <col min="16" max="16" width="19.5703125" style="1" bestFit="1" customWidth="1"/>
    <col min="17" max="17" width="12.42578125" style="1" bestFit="1" customWidth="1"/>
    <col min="18" max="18" width="5.7109375" style="1" bestFit="1" customWidth="1"/>
    <col min="19" max="19" width="15" style="1" bestFit="1" customWidth="1"/>
    <col min="20" max="20" width="6" style="1" bestFit="1" customWidth="1"/>
    <col min="21" max="21" width="3.140625" style="1" bestFit="1" customWidth="1"/>
    <col min="22" max="22" width="7" style="1" bestFit="1" customWidth="1"/>
    <col min="23" max="23" width="11.5703125" style="1" bestFit="1" customWidth="1"/>
    <col min="24" max="24" width="10" style="1" bestFit="1" customWidth="1"/>
    <col min="25" max="25" width="6.42578125" style="1" bestFit="1" customWidth="1"/>
    <col min="26" max="26" width="18.42578125" style="1" bestFit="1" customWidth="1"/>
    <col min="27" max="27" width="14.28515625" style="1" bestFit="1" customWidth="1"/>
    <col min="28" max="28" width="18.28515625" style="1" bestFit="1" customWidth="1"/>
    <col min="29" max="29" width="14" style="1" bestFit="1" customWidth="1"/>
    <col min="30" max="31" width="14.42578125" style="1" bestFit="1" customWidth="1"/>
    <col min="32" max="32" width="10.5703125" style="1" bestFit="1" customWidth="1"/>
    <col min="33" max="33" width="10.140625" style="1" bestFit="1" customWidth="1"/>
    <col min="34" max="34" width="15.7109375" style="1" bestFit="1" customWidth="1"/>
    <col min="35" max="16384" width="9.140625" style="1"/>
  </cols>
  <sheetData>
    <row r="2" spans="1:34" x14ac:dyDescent="0.2">
      <c r="A2" s="1" t="s">
        <v>59</v>
      </c>
    </row>
    <row r="3" spans="1:34" x14ac:dyDescent="0.2">
      <c r="A3" s="1" t="s">
        <v>58</v>
      </c>
    </row>
    <row r="4" spans="1:34" s="6" customFormat="1" ht="15" x14ac:dyDescent="0.25">
      <c r="A4" s="6" t="s">
        <v>57</v>
      </c>
      <c r="B4" s="6" t="s">
        <v>56</v>
      </c>
      <c r="C4" s="6" t="s">
        <v>55</v>
      </c>
      <c r="D4" s="6" t="s">
        <v>54</v>
      </c>
      <c r="E4" s="6" t="s">
        <v>53</v>
      </c>
      <c r="F4" s="6" t="s">
        <v>52</v>
      </c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45</v>
      </c>
      <c r="N4" s="6" t="s">
        <v>44</v>
      </c>
      <c r="O4" s="6" t="s">
        <v>43</v>
      </c>
      <c r="P4" s="6" t="s">
        <v>42</v>
      </c>
      <c r="Q4" s="6" t="s">
        <v>41</v>
      </c>
      <c r="R4" s="6" t="s">
        <v>40</v>
      </c>
      <c r="S4" s="6" t="s">
        <v>39</v>
      </c>
      <c r="T4" s="6" t="s">
        <v>38</v>
      </c>
      <c r="U4" s="6" t="s">
        <v>37</v>
      </c>
      <c r="V4" s="6" t="s">
        <v>36</v>
      </c>
      <c r="W4" s="6" t="s">
        <v>35</v>
      </c>
      <c r="X4" s="6" t="s">
        <v>34</v>
      </c>
      <c r="Y4" s="6" t="s">
        <v>33</v>
      </c>
      <c r="Z4" s="6" t="s">
        <v>32</v>
      </c>
      <c r="AA4" s="6" t="s">
        <v>31</v>
      </c>
      <c r="AB4" s="6" t="s">
        <v>30</v>
      </c>
      <c r="AC4" s="6" t="s">
        <v>29</v>
      </c>
      <c r="AD4" s="6" t="s">
        <v>28</v>
      </c>
      <c r="AE4" s="6" t="s">
        <v>27</v>
      </c>
      <c r="AF4" s="6" t="s">
        <v>26</v>
      </c>
      <c r="AG4" s="6" t="s">
        <v>25</v>
      </c>
      <c r="AH4" s="6" t="s">
        <v>24</v>
      </c>
    </row>
    <row r="6" spans="1:34" x14ac:dyDescent="0.2">
      <c r="A6" s="3" t="s">
        <v>23</v>
      </c>
      <c r="B6" s="4">
        <v>43985.78460648148</v>
      </c>
      <c r="C6" s="3" t="s">
        <v>20</v>
      </c>
      <c r="D6" s="3" t="s">
        <v>22</v>
      </c>
      <c r="E6" s="3" t="s">
        <v>3</v>
      </c>
      <c r="F6" s="2">
        <v>0.57840000000000003</v>
      </c>
      <c r="G6" s="2">
        <v>0.62109999999999999</v>
      </c>
      <c r="H6" s="2">
        <v>31</v>
      </c>
      <c r="I6" s="2">
        <v>124.22</v>
      </c>
      <c r="J6" s="2" t="b">
        <v>0</v>
      </c>
      <c r="K6" s="2" t="b">
        <v>0</v>
      </c>
      <c r="L6" s="2">
        <v>200</v>
      </c>
      <c r="M6" s="2">
        <v>0</v>
      </c>
      <c r="N6" s="2">
        <v>4.01</v>
      </c>
      <c r="O6" s="2">
        <v>0</v>
      </c>
      <c r="P6" s="2">
        <v>0</v>
      </c>
      <c r="Q6" s="2">
        <v>124.22</v>
      </c>
      <c r="R6" s="3" t="s">
        <v>22</v>
      </c>
      <c r="S6" s="2">
        <v>124.22</v>
      </c>
      <c r="T6" s="2">
        <v>39.39</v>
      </c>
      <c r="U6" s="2">
        <v>0</v>
      </c>
      <c r="V6" s="2" t="b">
        <v>0</v>
      </c>
      <c r="W6" s="2">
        <v>106669593</v>
      </c>
      <c r="X6" s="2">
        <v>0</v>
      </c>
      <c r="Y6" s="2">
        <v>0</v>
      </c>
      <c r="Z6" s="2"/>
      <c r="AA6" s="2">
        <v>0</v>
      </c>
      <c r="AB6" s="2" t="b">
        <v>0</v>
      </c>
      <c r="AC6" s="3" t="s">
        <v>1</v>
      </c>
      <c r="AD6" s="3" t="s">
        <v>1</v>
      </c>
      <c r="AE6" s="3" t="s">
        <v>1</v>
      </c>
      <c r="AF6" s="2">
        <v>4.2700000000000002E-2</v>
      </c>
      <c r="AG6" s="5">
        <v>43992</v>
      </c>
      <c r="AH6" s="2"/>
    </row>
    <row r="7" spans="1:34" x14ac:dyDescent="0.2">
      <c r="A7" s="3" t="s">
        <v>23</v>
      </c>
      <c r="B7" s="4">
        <v>43954.786527777775</v>
      </c>
      <c r="C7" s="3" t="s">
        <v>20</v>
      </c>
      <c r="D7" s="3" t="s">
        <v>22</v>
      </c>
      <c r="E7" s="3" t="s">
        <v>3</v>
      </c>
      <c r="F7" s="2">
        <v>0.52780000000000005</v>
      </c>
      <c r="G7" s="2">
        <v>0.57840000000000003</v>
      </c>
      <c r="H7" s="2">
        <v>28</v>
      </c>
      <c r="I7" s="2">
        <v>115.68</v>
      </c>
      <c r="J7" s="2" t="b">
        <v>0</v>
      </c>
      <c r="K7" s="2" t="b">
        <v>0</v>
      </c>
      <c r="L7" s="2">
        <v>200</v>
      </c>
      <c r="M7" s="2">
        <v>0</v>
      </c>
      <c r="N7" s="2">
        <v>4.13</v>
      </c>
      <c r="O7" s="2">
        <v>0</v>
      </c>
      <c r="P7" s="2">
        <v>0</v>
      </c>
      <c r="Q7" s="2">
        <v>115.68</v>
      </c>
      <c r="R7" s="3" t="s">
        <v>22</v>
      </c>
      <c r="S7" s="2">
        <v>115.68</v>
      </c>
      <c r="T7" s="2">
        <v>40.909999999999997</v>
      </c>
      <c r="U7" s="2">
        <v>0</v>
      </c>
      <c r="V7" s="2" t="b">
        <v>0</v>
      </c>
      <c r="W7" s="2">
        <v>106593249</v>
      </c>
      <c r="X7" s="2">
        <v>0</v>
      </c>
      <c r="Y7" s="2">
        <v>0</v>
      </c>
      <c r="Z7" s="2"/>
      <c r="AA7" s="2">
        <v>0</v>
      </c>
      <c r="AB7" s="2" t="b">
        <v>0</v>
      </c>
      <c r="AC7" s="3" t="s">
        <v>1</v>
      </c>
      <c r="AD7" s="3" t="s">
        <v>1</v>
      </c>
      <c r="AE7" s="3" t="s">
        <v>1</v>
      </c>
      <c r="AF7" s="2">
        <v>5.0599999999999999E-2</v>
      </c>
      <c r="AG7" s="5">
        <v>43962</v>
      </c>
      <c r="AH7" s="2"/>
    </row>
    <row r="8" spans="1:34" x14ac:dyDescent="0.2">
      <c r="A8" s="3" t="s">
        <v>23</v>
      </c>
      <c r="B8" s="4">
        <v>43926.787060185183</v>
      </c>
      <c r="C8" s="3" t="s">
        <v>20</v>
      </c>
      <c r="D8" s="3" t="s">
        <v>22</v>
      </c>
      <c r="E8" s="3" t="s">
        <v>3</v>
      </c>
      <c r="F8" s="2">
        <v>0.54139999999999999</v>
      </c>
      <c r="G8" s="2">
        <v>0.52780000000000005</v>
      </c>
      <c r="H8" s="2">
        <v>32</v>
      </c>
      <c r="I8" s="2">
        <v>105.56</v>
      </c>
      <c r="J8" s="2" t="b">
        <v>0</v>
      </c>
      <c r="K8" s="2" t="b">
        <v>0</v>
      </c>
      <c r="L8" s="2">
        <v>200</v>
      </c>
      <c r="M8" s="2">
        <v>0</v>
      </c>
      <c r="N8" s="2">
        <v>3.3</v>
      </c>
      <c r="O8" s="2">
        <v>0</v>
      </c>
      <c r="P8" s="2">
        <v>0</v>
      </c>
      <c r="Q8" s="2">
        <v>105.56</v>
      </c>
      <c r="R8" s="3" t="s">
        <v>22</v>
      </c>
      <c r="S8" s="2">
        <v>105.56</v>
      </c>
      <c r="T8" s="2">
        <v>43.91</v>
      </c>
      <c r="U8" s="2">
        <v>0</v>
      </c>
      <c r="V8" s="2" t="b">
        <v>0</v>
      </c>
      <c r="W8" s="2">
        <v>106511215</v>
      </c>
      <c r="X8" s="2">
        <v>0</v>
      </c>
      <c r="Y8" s="2">
        <v>0</v>
      </c>
      <c r="Z8" s="2"/>
      <c r="AA8" s="2">
        <v>0</v>
      </c>
      <c r="AB8" s="2" t="b">
        <v>0</v>
      </c>
      <c r="AC8" s="3" t="s">
        <v>1</v>
      </c>
      <c r="AD8" s="3" t="s">
        <v>1</v>
      </c>
      <c r="AE8" s="3" t="s">
        <v>1</v>
      </c>
      <c r="AF8" s="2">
        <v>99.986400000000003</v>
      </c>
      <c r="AG8" s="5">
        <v>43930</v>
      </c>
      <c r="AH8" s="2"/>
    </row>
    <row r="9" spans="1:34" x14ac:dyDescent="0.2">
      <c r="A9" s="3" t="s">
        <v>23</v>
      </c>
      <c r="B9" s="4">
        <v>43894.742858796293</v>
      </c>
      <c r="C9" s="3" t="s">
        <v>20</v>
      </c>
      <c r="D9" s="3" t="s">
        <v>22</v>
      </c>
      <c r="E9" s="3" t="s">
        <v>3</v>
      </c>
      <c r="F9" s="2">
        <v>0.52959999999999996</v>
      </c>
      <c r="G9" s="2">
        <v>0.54139999999999999</v>
      </c>
      <c r="H9" s="2">
        <v>29</v>
      </c>
      <c r="I9" s="2">
        <v>108.28</v>
      </c>
      <c r="J9" s="2" t="b">
        <v>0</v>
      </c>
      <c r="K9" s="2" t="b">
        <v>0</v>
      </c>
      <c r="L9" s="2">
        <v>200</v>
      </c>
      <c r="M9" s="2">
        <v>0</v>
      </c>
      <c r="N9" s="2">
        <v>3.73</v>
      </c>
      <c r="O9" s="2">
        <v>0</v>
      </c>
      <c r="P9" s="2">
        <v>0</v>
      </c>
      <c r="Q9" s="2">
        <v>108.28</v>
      </c>
      <c r="R9" s="3" t="s">
        <v>22</v>
      </c>
      <c r="S9" s="2">
        <v>108.28</v>
      </c>
      <c r="T9" s="2">
        <v>49.63</v>
      </c>
      <c r="U9" s="2">
        <v>0</v>
      </c>
      <c r="V9" s="2" t="b">
        <v>0</v>
      </c>
      <c r="W9" s="2">
        <v>106434829</v>
      </c>
      <c r="X9" s="2">
        <v>0</v>
      </c>
      <c r="Y9" s="2">
        <v>0</v>
      </c>
      <c r="Z9" s="2"/>
      <c r="AA9" s="2">
        <v>0</v>
      </c>
      <c r="AB9" s="2" t="b">
        <v>0</v>
      </c>
      <c r="AC9" s="3" t="s">
        <v>1</v>
      </c>
      <c r="AD9" s="3" t="s">
        <v>1</v>
      </c>
      <c r="AE9" s="3" t="s">
        <v>1</v>
      </c>
      <c r="AF9" s="2">
        <v>1.18E-2</v>
      </c>
      <c r="AG9" s="5">
        <v>43901</v>
      </c>
      <c r="AH9" s="2"/>
    </row>
    <row r="10" spans="1:34" x14ac:dyDescent="0.2">
      <c r="A10" s="3" t="s">
        <v>23</v>
      </c>
      <c r="B10" s="4">
        <v>43865.298993055556</v>
      </c>
      <c r="C10" s="3" t="s">
        <v>20</v>
      </c>
      <c r="D10" s="3" t="s">
        <v>22</v>
      </c>
      <c r="E10" s="3" t="s">
        <v>3</v>
      </c>
      <c r="F10" s="2">
        <v>0.49569999999999997</v>
      </c>
      <c r="G10" s="2">
        <v>0.52959999999999996</v>
      </c>
      <c r="H10" s="2">
        <v>28</v>
      </c>
      <c r="I10" s="2">
        <v>105.9199</v>
      </c>
      <c r="J10" s="2" t="b">
        <v>0</v>
      </c>
      <c r="K10" s="2" t="b">
        <v>0</v>
      </c>
      <c r="L10" s="2">
        <v>200</v>
      </c>
      <c r="M10" s="2">
        <v>0</v>
      </c>
      <c r="N10" s="2">
        <v>3.78</v>
      </c>
      <c r="O10" s="2">
        <v>0</v>
      </c>
      <c r="P10" s="2">
        <v>0</v>
      </c>
      <c r="Q10" s="2">
        <v>105.92</v>
      </c>
      <c r="R10" s="3" t="s">
        <v>22</v>
      </c>
      <c r="S10" s="2">
        <v>105.9199</v>
      </c>
      <c r="T10" s="2">
        <v>51.7</v>
      </c>
      <c r="U10" s="2">
        <v>0</v>
      </c>
      <c r="V10" s="2" t="b">
        <v>0</v>
      </c>
      <c r="W10" s="2">
        <v>106354313</v>
      </c>
      <c r="X10" s="2">
        <v>0</v>
      </c>
      <c r="Y10" s="2">
        <v>0</v>
      </c>
      <c r="Z10" s="3" t="s">
        <v>11</v>
      </c>
      <c r="AA10" s="2">
        <v>0</v>
      </c>
      <c r="AB10" s="2" t="b">
        <v>0</v>
      </c>
      <c r="AC10" s="3" t="s">
        <v>1</v>
      </c>
      <c r="AD10" s="3" t="s">
        <v>1</v>
      </c>
      <c r="AE10" s="3" t="s">
        <v>1</v>
      </c>
      <c r="AF10" s="2">
        <v>3.39E-2</v>
      </c>
      <c r="AG10" s="5">
        <v>43871</v>
      </c>
      <c r="AH10" s="2"/>
    </row>
    <row r="11" spans="1:34" x14ac:dyDescent="0.2">
      <c r="A11" s="3" t="s">
        <v>23</v>
      </c>
      <c r="B11" s="4">
        <v>43837.479097222225</v>
      </c>
      <c r="C11" s="3" t="s">
        <v>20</v>
      </c>
      <c r="D11" s="3" t="s">
        <v>22</v>
      </c>
      <c r="E11" s="3" t="s">
        <v>3</v>
      </c>
      <c r="F11" s="2">
        <v>0.52139999999999997</v>
      </c>
      <c r="G11" s="2">
        <v>0.49569999999999997</v>
      </c>
      <c r="H11" s="2">
        <v>32</v>
      </c>
      <c r="I11" s="2">
        <v>99.14</v>
      </c>
      <c r="J11" s="2" t="b">
        <v>0</v>
      </c>
      <c r="K11" s="2" t="b">
        <v>0</v>
      </c>
      <c r="L11" s="2">
        <v>200</v>
      </c>
      <c r="M11" s="2">
        <v>0</v>
      </c>
      <c r="N11" s="2">
        <v>3.1</v>
      </c>
      <c r="O11" s="2">
        <v>0</v>
      </c>
      <c r="P11" s="2">
        <v>0</v>
      </c>
      <c r="Q11" s="2">
        <v>99.14</v>
      </c>
      <c r="R11" s="3" t="s">
        <v>22</v>
      </c>
      <c r="S11" s="2">
        <v>99.14</v>
      </c>
      <c r="T11" s="2">
        <v>47.28</v>
      </c>
      <c r="U11" s="2">
        <v>0</v>
      </c>
      <c r="V11" s="2" t="b">
        <v>0</v>
      </c>
      <c r="W11" s="2">
        <v>106267526</v>
      </c>
      <c r="X11" s="2">
        <v>0</v>
      </c>
      <c r="Y11" s="2">
        <v>0</v>
      </c>
      <c r="Z11" s="3" t="s">
        <v>11</v>
      </c>
      <c r="AA11" s="2">
        <v>0</v>
      </c>
      <c r="AB11" s="2" t="b">
        <v>0</v>
      </c>
      <c r="AC11" s="3" t="s">
        <v>1</v>
      </c>
      <c r="AD11" s="3" t="s">
        <v>1</v>
      </c>
      <c r="AE11" s="3" t="s">
        <v>1</v>
      </c>
      <c r="AF11" s="2">
        <v>99.974299999999999</v>
      </c>
      <c r="AG11" s="5">
        <v>43840</v>
      </c>
      <c r="AH11" s="2"/>
    </row>
    <row r="12" spans="1:34" x14ac:dyDescent="0.2">
      <c r="A12" s="3" t="s">
        <v>23</v>
      </c>
      <c r="B12" s="4">
        <v>43805.304722222223</v>
      </c>
      <c r="C12" s="3" t="s">
        <v>20</v>
      </c>
      <c r="D12" s="3" t="s">
        <v>22</v>
      </c>
      <c r="E12" s="3" t="s">
        <v>3</v>
      </c>
      <c r="F12" s="2">
        <v>0.61399999999999999</v>
      </c>
      <c r="G12" s="2">
        <v>0.52139999999999997</v>
      </c>
      <c r="H12" s="2">
        <v>30</v>
      </c>
      <c r="I12" s="2">
        <v>104.28</v>
      </c>
      <c r="J12" s="2" t="b">
        <v>0</v>
      </c>
      <c r="K12" s="2" t="b">
        <v>0</v>
      </c>
      <c r="L12" s="2">
        <v>200</v>
      </c>
      <c r="M12" s="2">
        <v>0</v>
      </c>
      <c r="N12" s="2">
        <v>3.48</v>
      </c>
      <c r="O12" s="2">
        <v>0</v>
      </c>
      <c r="P12" s="2">
        <v>0</v>
      </c>
      <c r="Q12" s="2">
        <v>104.28</v>
      </c>
      <c r="R12" s="3" t="s">
        <v>22</v>
      </c>
      <c r="S12" s="2">
        <v>104.28</v>
      </c>
      <c r="T12" s="2">
        <v>45.82</v>
      </c>
      <c r="U12" s="2">
        <v>0</v>
      </c>
      <c r="V12" s="2" t="b">
        <v>0</v>
      </c>
      <c r="W12" s="2">
        <v>106189931</v>
      </c>
      <c r="X12" s="2">
        <v>0</v>
      </c>
      <c r="Y12" s="2">
        <v>0</v>
      </c>
      <c r="Z12" s="3" t="s">
        <v>11</v>
      </c>
      <c r="AA12" s="2">
        <v>0</v>
      </c>
      <c r="AB12" s="2" t="b">
        <v>0</v>
      </c>
      <c r="AC12" s="3" t="s">
        <v>1</v>
      </c>
      <c r="AD12" s="3" t="s">
        <v>1</v>
      </c>
      <c r="AE12" s="3" t="s">
        <v>1</v>
      </c>
      <c r="AF12" s="2">
        <v>99.907399999999996</v>
      </c>
      <c r="AG12" s="5">
        <v>43810</v>
      </c>
      <c r="AH12" s="2"/>
    </row>
    <row r="13" spans="1:34" x14ac:dyDescent="0.2">
      <c r="A13" s="3" t="s">
        <v>23</v>
      </c>
      <c r="B13" s="4">
        <v>43775.299085648148</v>
      </c>
      <c r="C13" s="3" t="s">
        <v>20</v>
      </c>
      <c r="D13" s="3" t="s">
        <v>22</v>
      </c>
      <c r="E13" s="3" t="s">
        <v>3</v>
      </c>
      <c r="F13" s="2">
        <v>0.75849999999999995</v>
      </c>
      <c r="G13" s="2">
        <v>0.61399999999999999</v>
      </c>
      <c r="H13" s="2">
        <v>29</v>
      </c>
      <c r="I13" s="2">
        <v>122.8</v>
      </c>
      <c r="J13" s="2" t="b">
        <v>0</v>
      </c>
      <c r="K13" s="2" t="b">
        <v>0</v>
      </c>
      <c r="L13" s="2">
        <v>200</v>
      </c>
      <c r="M13" s="2">
        <v>0</v>
      </c>
      <c r="N13" s="2">
        <v>4.2300000000000004</v>
      </c>
      <c r="O13" s="2">
        <v>0</v>
      </c>
      <c r="P13" s="2">
        <v>0</v>
      </c>
      <c r="Q13" s="2">
        <v>122.8</v>
      </c>
      <c r="R13" s="3" t="s">
        <v>22</v>
      </c>
      <c r="S13" s="2">
        <v>122.8</v>
      </c>
      <c r="T13" s="2">
        <v>43.52</v>
      </c>
      <c r="U13" s="2">
        <v>0</v>
      </c>
      <c r="V13" s="2" t="b">
        <v>0</v>
      </c>
      <c r="W13" s="2">
        <v>106112680</v>
      </c>
      <c r="X13" s="2">
        <v>0</v>
      </c>
      <c r="Y13" s="2">
        <v>0</v>
      </c>
      <c r="Z13" s="3" t="s">
        <v>11</v>
      </c>
      <c r="AA13" s="2">
        <v>0</v>
      </c>
      <c r="AB13" s="2" t="b">
        <v>0</v>
      </c>
      <c r="AC13" s="3" t="s">
        <v>1</v>
      </c>
      <c r="AD13" s="3" t="s">
        <v>1</v>
      </c>
      <c r="AE13" s="3" t="s">
        <v>1</v>
      </c>
      <c r="AF13" s="2">
        <v>99.855500000000006</v>
      </c>
      <c r="AG13" s="5">
        <v>43781</v>
      </c>
      <c r="AH13" s="2"/>
    </row>
    <row r="14" spans="1:34" x14ac:dyDescent="0.2">
      <c r="A14" s="3" t="s">
        <v>23</v>
      </c>
      <c r="B14" s="4">
        <v>43746.30028935185</v>
      </c>
      <c r="C14" s="3" t="s">
        <v>20</v>
      </c>
      <c r="D14" s="3" t="s">
        <v>22</v>
      </c>
      <c r="E14" s="3" t="s">
        <v>3</v>
      </c>
      <c r="F14" s="2">
        <v>0.74099999999999999</v>
      </c>
      <c r="G14" s="2">
        <v>0.75849999999999995</v>
      </c>
      <c r="H14" s="2">
        <v>33</v>
      </c>
      <c r="I14" s="2">
        <v>151.69999999999999</v>
      </c>
      <c r="J14" s="2" t="b">
        <v>0</v>
      </c>
      <c r="K14" s="2" t="b">
        <v>0</v>
      </c>
      <c r="L14" s="2">
        <v>200</v>
      </c>
      <c r="M14" s="2">
        <v>0</v>
      </c>
      <c r="N14" s="2">
        <v>4.5999999999999996</v>
      </c>
      <c r="O14" s="2">
        <v>0</v>
      </c>
      <c r="P14" s="2">
        <v>0</v>
      </c>
      <c r="Q14" s="2">
        <v>151.69999999999999</v>
      </c>
      <c r="R14" s="3" t="s">
        <v>22</v>
      </c>
      <c r="S14" s="2">
        <v>151.69999999999999</v>
      </c>
      <c r="T14" s="2">
        <v>38.29</v>
      </c>
      <c r="U14" s="2">
        <v>0</v>
      </c>
      <c r="V14" s="2" t="b">
        <v>0</v>
      </c>
      <c r="W14" s="2">
        <v>106036296</v>
      </c>
      <c r="X14" s="2">
        <v>0</v>
      </c>
      <c r="Y14" s="2">
        <v>0</v>
      </c>
      <c r="Z14" s="3" t="s">
        <v>11</v>
      </c>
      <c r="AA14" s="2">
        <v>0</v>
      </c>
      <c r="AB14" s="2" t="b">
        <v>0</v>
      </c>
      <c r="AC14" s="3" t="s">
        <v>1</v>
      </c>
      <c r="AD14" s="3" t="s">
        <v>1</v>
      </c>
      <c r="AE14" s="3" t="s">
        <v>1</v>
      </c>
      <c r="AF14" s="2">
        <v>1.7500000000000002E-2</v>
      </c>
      <c r="AG14" s="5">
        <v>43749</v>
      </c>
      <c r="AH14" s="2"/>
    </row>
    <row r="15" spans="1:34" x14ac:dyDescent="0.2">
      <c r="A15" s="3" t="s">
        <v>23</v>
      </c>
      <c r="B15" s="4">
        <v>43713.602268518516</v>
      </c>
      <c r="C15" s="3" t="s">
        <v>20</v>
      </c>
      <c r="D15" s="3" t="s">
        <v>22</v>
      </c>
      <c r="E15" s="3" t="s">
        <v>3</v>
      </c>
      <c r="F15" s="2">
        <v>0.77590000000000003</v>
      </c>
      <c r="G15" s="2">
        <v>0.74099999999999999</v>
      </c>
      <c r="H15" s="2">
        <v>31</v>
      </c>
      <c r="I15" s="2">
        <v>148.19999999999999</v>
      </c>
      <c r="J15" s="2" t="b">
        <v>0</v>
      </c>
      <c r="K15" s="2" t="b">
        <v>0</v>
      </c>
      <c r="L15" s="2">
        <v>200</v>
      </c>
      <c r="M15" s="2">
        <v>0</v>
      </c>
      <c r="N15" s="2">
        <v>4.78</v>
      </c>
      <c r="O15" s="2">
        <v>0</v>
      </c>
      <c r="P15" s="2">
        <v>0</v>
      </c>
      <c r="Q15" s="2">
        <v>148.19999999999999</v>
      </c>
      <c r="R15" s="3" t="s">
        <v>22</v>
      </c>
      <c r="S15" s="2">
        <v>148.19999999999999</v>
      </c>
      <c r="T15" s="2">
        <v>41.54</v>
      </c>
      <c r="U15" s="2">
        <v>0</v>
      </c>
      <c r="V15" s="2" t="b">
        <v>0</v>
      </c>
      <c r="W15" s="2">
        <v>105952891</v>
      </c>
      <c r="X15" s="2">
        <v>0</v>
      </c>
      <c r="Y15" s="2">
        <v>0</v>
      </c>
      <c r="Z15" s="3" t="s">
        <v>11</v>
      </c>
      <c r="AA15" s="2">
        <v>0</v>
      </c>
      <c r="AB15" s="2" t="b">
        <v>0</v>
      </c>
      <c r="AC15" s="3" t="s">
        <v>1</v>
      </c>
      <c r="AD15" s="3" t="s">
        <v>1</v>
      </c>
      <c r="AE15" s="3" t="s">
        <v>1</v>
      </c>
      <c r="AF15" s="2">
        <v>99.965100000000007</v>
      </c>
      <c r="AG15" s="5">
        <v>43719</v>
      </c>
      <c r="AH15" s="2"/>
    </row>
    <row r="16" spans="1:34" x14ac:dyDescent="0.2">
      <c r="A16" s="3" t="s">
        <v>23</v>
      </c>
      <c r="B16" s="4">
        <v>43682.307106481479</v>
      </c>
      <c r="C16" s="3" t="s">
        <v>20</v>
      </c>
      <c r="D16" s="3" t="s">
        <v>22</v>
      </c>
      <c r="E16" s="3" t="s">
        <v>3</v>
      </c>
      <c r="F16" s="2">
        <v>0.74109999999999998</v>
      </c>
      <c r="G16" s="2">
        <v>0.77590000000000003</v>
      </c>
      <c r="H16" s="2">
        <v>27</v>
      </c>
      <c r="I16" s="2">
        <v>155.18</v>
      </c>
      <c r="J16" s="2" t="b">
        <v>0</v>
      </c>
      <c r="K16" s="2" t="b">
        <v>0</v>
      </c>
      <c r="L16" s="2">
        <v>200</v>
      </c>
      <c r="M16" s="2">
        <v>0</v>
      </c>
      <c r="N16" s="2">
        <v>5.75</v>
      </c>
      <c r="O16" s="2">
        <v>0</v>
      </c>
      <c r="P16" s="2">
        <v>0</v>
      </c>
      <c r="Q16" s="2">
        <v>155.18</v>
      </c>
      <c r="R16" s="3" t="s">
        <v>22</v>
      </c>
      <c r="S16" s="2">
        <v>155.18</v>
      </c>
      <c r="T16" s="2">
        <v>51.12</v>
      </c>
      <c r="U16" s="2">
        <v>0</v>
      </c>
      <c r="V16" s="2" t="b">
        <v>0</v>
      </c>
      <c r="W16" s="2">
        <v>105873787</v>
      </c>
      <c r="X16" s="2">
        <v>0</v>
      </c>
      <c r="Y16" s="2">
        <v>0</v>
      </c>
      <c r="Z16" s="3" t="s">
        <v>11</v>
      </c>
      <c r="AA16" s="2">
        <v>0</v>
      </c>
      <c r="AB16" s="2" t="b">
        <v>0</v>
      </c>
      <c r="AC16" s="3" t="s">
        <v>1</v>
      </c>
      <c r="AD16" s="3" t="s">
        <v>1</v>
      </c>
      <c r="AE16" s="3" t="s">
        <v>1</v>
      </c>
      <c r="AF16" s="2">
        <v>3.4799999999999998E-2</v>
      </c>
      <c r="AG16" s="5">
        <v>43689</v>
      </c>
      <c r="AH16" s="2"/>
    </row>
    <row r="17" spans="1:34" x14ac:dyDescent="0.2">
      <c r="A17" s="3" t="s">
        <v>23</v>
      </c>
      <c r="B17" s="4">
        <v>43655.301585648151</v>
      </c>
      <c r="C17" s="3" t="s">
        <v>20</v>
      </c>
      <c r="D17" s="3" t="s">
        <v>22</v>
      </c>
      <c r="E17" s="3" t="s">
        <v>3</v>
      </c>
      <c r="F17" s="2">
        <v>0.69469999999999998</v>
      </c>
      <c r="G17" s="2">
        <v>0.74109999999999998</v>
      </c>
      <c r="H17" s="2">
        <v>33</v>
      </c>
      <c r="I17" s="2">
        <v>148.22</v>
      </c>
      <c r="J17" s="2" t="b">
        <v>0</v>
      </c>
      <c r="K17" s="2" t="b">
        <v>0</v>
      </c>
      <c r="L17" s="2">
        <v>200</v>
      </c>
      <c r="M17" s="2">
        <v>0</v>
      </c>
      <c r="N17" s="2">
        <v>4.49</v>
      </c>
      <c r="O17" s="2">
        <v>0</v>
      </c>
      <c r="P17" s="2">
        <v>0</v>
      </c>
      <c r="Q17" s="2">
        <v>148.22</v>
      </c>
      <c r="R17" s="3" t="s">
        <v>22</v>
      </c>
      <c r="S17" s="2">
        <v>148.22</v>
      </c>
      <c r="T17" s="2">
        <v>39.19</v>
      </c>
      <c r="U17" s="2">
        <v>0</v>
      </c>
      <c r="V17" s="2" t="b">
        <v>0</v>
      </c>
      <c r="W17" s="2">
        <v>105794193</v>
      </c>
      <c r="X17" s="2">
        <v>0</v>
      </c>
      <c r="Y17" s="2">
        <v>0</v>
      </c>
      <c r="Z17" s="3" t="s">
        <v>11</v>
      </c>
      <c r="AA17" s="2">
        <v>0</v>
      </c>
      <c r="AB17" s="2" t="b">
        <v>0</v>
      </c>
      <c r="AC17" s="3" t="s">
        <v>1</v>
      </c>
      <c r="AD17" s="3" t="s">
        <v>1</v>
      </c>
      <c r="AE17" s="3" t="s">
        <v>1</v>
      </c>
      <c r="AF17" s="2">
        <v>4.6399999999999997E-2</v>
      </c>
      <c r="AG17" s="5">
        <v>43658</v>
      </c>
      <c r="AH17" s="2"/>
    </row>
    <row r="18" spans="1:34" x14ac:dyDescent="0.2">
      <c r="A18" s="3" t="s">
        <v>23</v>
      </c>
      <c r="B18" s="4">
        <v>43622.313923611109</v>
      </c>
      <c r="C18" s="3" t="s">
        <v>20</v>
      </c>
      <c r="D18" s="3" t="s">
        <v>22</v>
      </c>
      <c r="E18" s="3" t="s">
        <v>3</v>
      </c>
      <c r="F18" s="2">
        <v>0.58850000000000002</v>
      </c>
      <c r="G18" s="2">
        <v>0.69469999999999998</v>
      </c>
      <c r="H18" s="2">
        <v>30</v>
      </c>
      <c r="I18" s="2">
        <v>138.94</v>
      </c>
      <c r="J18" s="2" t="b">
        <v>0</v>
      </c>
      <c r="K18" s="2" t="b">
        <v>0</v>
      </c>
      <c r="L18" s="2">
        <v>200</v>
      </c>
      <c r="M18" s="2">
        <v>0</v>
      </c>
      <c r="N18" s="2">
        <v>4.63</v>
      </c>
      <c r="O18" s="2">
        <v>0</v>
      </c>
      <c r="P18" s="2">
        <v>0</v>
      </c>
      <c r="Q18" s="2">
        <v>138.94</v>
      </c>
      <c r="R18" s="3" t="s">
        <v>22</v>
      </c>
      <c r="S18" s="2">
        <v>138.94</v>
      </c>
      <c r="T18" s="2">
        <v>39.79</v>
      </c>
      <c r="U18" s="2">
        <v>0</v>
      </c>
      <c r="V18" s="2" t="b">
        <v>0</v>
      </c>
      <c r="W18" s="2">
        <v>105714199</v>
      </c>
      <c r="X18" s="2">
        <v>0</v>
      </c>
      <c r="Y18" s="2">
        <v>0</v>
      </c>
      <c r="Z18" s="3" t="s">
        <v>11</v>
      </c>
      <c r="AA18" s="2">
        <v>0</v>
      </c>
      <c r="AB18" s="2" t="b">
        <v>0</v>
      </c>
      <c r="AC18" s="3" t="s">
        <v>1</v>
      </c>
      <c r="AD18" s="3" t="s">
        <v>1</v>
      </c>
      <c r="AE18" s="3" t="s">
        <v>1</v>
      </c>
      <c r="AF18" s="2">
        <v>0.1062</v>
      </c>
      <c r="AG18" s="5">
        <v>43627</v>
      </c>
      <c r="AH18" s="2"/>
    </row>
    <row r="19" spans="1:34" x14ac:dyDescent="0.2">
      <c r="A19" s="3" t="s">
        <v>23</v>
      </c>
      <c r="B19" s="4">
        <v>43592.301979166667</v>
      </c>
      <c r="C19" s="3" t="s">
        <v>20</v>
      </c>
      <c r="D19" s="3" t="s">
        <v>22</v>
      </c>
      <c r="E19" s="3" t="s">
        <v>3</v>
      </c>
      <c r="F19" s="2">
        <v>0.55620000000000003</v>
      </c>
      <c r="G19" s="2">
        <v>0.58850000000000002</v>
      </c>
      <c r="H19" s="2">
        <v>32</v>
      </c>
      <c r="I19" s="2">
        <v>117.7</v>
      </c>
      <c r="J19" s="2" t="b">
        <v>0</v>
      </c>
      <c r="K19" s="2" t="b">
        <v>0</v>
      </c>
      <c r="L19" s="2">
        <v>200</v>
      </c>
      <c r="M19" s="2">
        <v>0</v>
      </c>
      <c r="N19" s="2">
        <v>3.68</v>
      </c>
      <c r="O19" s="2">
        <v>0</v>
      </c>
      <c r="P19" s="2">
        <v>0</v>
      </c>
      <c r="Q19" s="2">
        <v>117.7</v>
      </c>
      <c r="R19" s="3" t="s">
        <v>22</v>
      </c>
      <c r="S19" s="2">
        <v>117.7</v>
      </c>
      <c r="T19" s="2">
        <v>41.37</v>
      </c>
      <c r="U19" s="2">
        <v>0</v>
      </c>
      <c r="V19" s="2" t="b">
        <v>0</v>
      </c>
      <c r="W19" s="2">
        <v>105636728</v>
      </c>
      <c r="X19" s="2">
        <v>0</v>
      </c>
      <c r="Y19" s="2">
        <v>0</v>
      </c>
      <c r="Z19" s="3" t="s">
        <v>11</v>
      </c>
      <c r="AA19" s="2">
        <v>0</v>
      </c>
      <c r="AB19" s="2" t="b">
        <v>0</v>
      </c>
      <c r="AC19" s="3" t="s">
        <v>1</v>
      </c>
      <c r="AD19" s="3" t="s">
        <v>1</v>
      </c>
      <c r="AE19" s="3" t="s">
        <v>1</v>
      </c>
      <c r="AF19" s="2">
        <v>3.2300000000000002E-2</v>
      </c>
      <c r="AG19" s="5">
        <v>43598</v>
      </c>
      <c r="AH19" s="2"/>
    </row>
    <row r="20" spans="1:34" x14ac:dyDescent="0.2">
      <c r="A20" s="3" t="s">
        <v>23</v>
      </c>
      <c r="B20" s="4">
        <v>43560.313136574077</v>
      </c>
      <c r="C20" s="3" t="s">
        <v>20</v>
      </c>
      <c r="D20" s="3" t="s">
        <v>22</v>
      </c>
      <c r="E20" s="3" t="s">
        <v>3</v>
      </c>
      <c r="F20" s="2">
        <v>0.54469999999999996</v>
      </c>
      <c r="G20" s="2">
        <v>0.55620000000000003</v>
      </c>
      <c r="H20" s="2">
        <v>29</v>
      </c>
      <c r="I20" s="2">
        <v>111.24</v>
      </c>
      <c r="J20" s="2" t="b">
        <v>0</v>
      </c>
      <c r="K20" s="2" t="b">
        <v>0</v>
      </c>
      <c r="L20" s="2">
        <v>200</v>
      </c>
      <c r="M20" s="2">
        <v>0</v>
      </c>
      <c r="N20" s="2">
        <v>3.84</v>
      </c>
      <c r="O20" s="2">
        <v>0</v>
      </c>
      <c r="P20" s="2">
        <v>0</v>
      </c>
      <c r="Q20" s="2">
        <v>111.24</v>
      </c>
      <c r="R20" s="3" t="s">
        <v>22</v>
      </c>
      <c r="S20" s="2">
        <v>111.24</v>
      </c>
      <c r="T20" s="2">
        <v>48.82</v>
      </c>
      <c r="U20" s="2">
        <v>0</v>
      </c>
      <c r="V20" s="2" t="b">
        <v>0</v>
      </c>
      <c r="W20" s="2">
        <v>105554275</v>
      </c>
      <c r="X20" s="2">
        <v>0</v>
      </c>
      <c r="Y20" s="2">
        <v>0</v>
      </c>
      <c r="Z20" s="3" t="s">
        <v>11</v>
      </c>
      <c r="AA20" s="2">
        <v>0</v>
      </c>
      <c r="AB20" s="2" t="b">
        <v>0</v>
      </c>
      <c r="AC20" s="3" t="s">
        <v>1</v>
      </c>
      <c r="AD20" s="3" t="s">
        <v>1</v>
      </c>
      <c r="AE20" s="3" t="s">
        <v>1</v>
      </c>
      <c r="AF20" s="2">
        <v>1.15E-2</v>
      </c>
      <c r="AG20" s="5">
        <v>43567</v>
      </c>
      <c r="AH20" s="2"/>
    </row>
    <row r="21" spans="1:34" x14ac:dyDescent="0.2">
      <c r="A21" s="3" t="s">
        <v>23</v>
      </c>
      <c r="B21" s="4">
        <v>43531.299849537034</v>
      </c>
      <c r="C21" s="3" t="s">
        <v>20</v>
      </c>
      <c r="D21" s="3" t="s">
        <v>22</v>
      </c>
      <c r="E21" s="3" t="s">
        <v>3</v>
      </c>
      <c r="F21" s="2">
        <v>0.55600000000000005</v>
      </c>
      <c r="G21" s="2">
        <v>0.54469999999999996</v>
      </c>
      <c r="H21" s="2">
        <v>29</v>
      </c>
      <c r="I21" s="2">
        <v>108.94</v>
      </c>
      <c r="J21" s="2" t="b">
        <v>0</v>
      </c>
      <c r="K21" s="2" t="b">
        <v>0</v>
      </c>
      <c r="L21" s="2">
        <v>200</v>
      </c>
      <c r="M21" s="2">
        <v>0</v>
      </c>
      <c r="N21" s="2">
        <v>3.76</v>
      </c>
      <c r="O21" s="2">
        <v>0</v>
      </c>
      <c r="P21" s="2">
        <v>0</v>
      </c>
      <c r="Q21" s="2">
        <v>108.94</v>
      </c>
      <c r="R21" s="3" t="s">
        <v>22</v>
      </c>
      <c r="S21" s="2">
        <v>108.94</v>
      </c>
      <c r="T21" s="2">
        <v>45.37</v>
      </c>
      <c r="U21" s="2">
        <v>0</v>
      </c>
      <c r="V21" s="2" t="b">
        <v>0</v>
      </c>
      <c r="W21" s="2">
        <v>105473212</v>
      </c>
      <c r="X21" s="2">
        <v>0</v>
      </c>
      <c r="Y21" s="2">
        <v>0</v>
      </c>
      <c r="Z21" s="3" t="s">
        <v>11</v>
      </c>
      <c r="AA21" s="2">
        <v>0</v>
      </c>
      <c r="AB21" s="2" t="b">
        <v>0</v>
      </c>
      <c r="AC21" s="3" t="s">
        <v>1</v>
      </c>
      <c r="AD21" s="3" t="s">
        <v>1</v>
      </c>
      <c r="AE21" s="3" t="s">
        <v>1</v>
      </c>
      <c r="AF21" s="2">
        <v>99.988699999999994</v>
      </c>
      <c r="AG21" s="5">
        <v>43538</v>
      </c>
      <c r="AH21" s="2"/>
    </row>
    <row r="22" spans="1:34" x14ac:dyDescent="0.2">
      <c r="A22" s="3" t="s">
        <v>23</v>
      </c>
      <c r="B22" s="4">
        <v>43502.323078703703</v>
      </c>
      <c r="C22" s="3" t="s">
        <v>20</v>
      </c>
      <c r="D22" s="3" t="s">
        <v>22</v>
      </c>
      <c r="E22" s="3" t="s">
        <v>3</v>
      </c>
      <c r="F22" s="2">
        <v>0.49569999999999997</v>
      </c>
      <c r="G22" s="2">
        <v>0.55600000000000005</v>
      </c>
      <c r="H22" s="2">
        <v>29</v>
      </c>
      <c r="I22" s="2">
        <v>111.2</v>
      </c>
      <c r="J22" s="2" t="b">
        <v>0</v>
      </c>
      <c r="K22" s="2" t="b">
        <v>0</v>
      </c>
      <c r="L22" s="2">
        <v>200</v>
      </c>
      <c r="M22" s="2">
        <v>0</v>
      </c>
      <c r="N22" s="2">
        <v>3.83</v>
      </c>
      <c r="O22" s="2">
        <v>0</v>
      </c>
      <c r="P22" s="2">
        <v>0</v>
      </c>
      <c r="Q22" s="2">
        <v>111.2</v>
      </c>
      <c r="R22" s="3" t="s">
        <v>22</v>
      </c>
      <c r="S22" s="2">
        <v>111.2</v>
      </c>
      <c r="T22" s="2">
        <v>50.39</v>
      </c>
      <c r="U22" s="2">
        <v>0</v>
      </c>
      <c r="V22" s="2" t="b">
        <v>0</v>
      </c>
      <c r="W22" s="2">
        <v>105392080</v>
      </c>
      <c r="X22" s="2">
        <v>0</v>
      </c>
      <c r="Y22" s="2">
        <v>0</v>
      </c>
      <c r="Z22" s="3" t="s">
        <v>11</v>
      </c>
      <c r="AA22" s="2">
        <v>0</v>
      </c>
      <c r="AB22" s="2" t="b">
        <v>0</v>
      </c>
      <c r="AC22" s="3" t="s">
        <v>1</v>
      </c>
      <c r="AD22" s="3" t="s">
        <v>1</v>
      </c>
      <c r="AE22" s="3" t="s">
        <v>1</v>
      </c>
      <c r="AF22" s="2">
        <v>6.0299999999999999E-2</v>
      </c>
      <c r="AG22" s="5">
        <v>43509</v>
      </c>
      <c r="AH22" s="2"/>
    </row>
    <row r="23" spans="1:34" x14ac:dyDescent="0.2">
      <c r="A23" s="3" t="s">
        <v>23</v>
      </c>
      <c r="B23" s="4">
        <v>43473.2971412037</v>
      </c>
      <c r="C23" s="3" t="s">
        <v>20</v>
      </c>
      <c r="D23" s="3" t="s">
        <v>22</v>
      </c>
      <c r="E23" s="3" t="s">
        <v>3</v>
      </c>
      <c r="F23" s="2">
        <v>0.55669999999999997</v>
      </c>
      <c r="G23" s="2">
        <v>0.49569999999999997</v>
      </c>
      <c r="H23" s="2">
        <v>33</v>
      </c>
      <c r="I23" s="2">
        <v>99.14</v>
      </c>
      <c r="J23" s="2" t="b">
        <v>0</v>
      </c>
      <c r="K23" s="2" t="b">
        <v>0</v>
      </c>
      <c r="L23" s="2">
        <v>200</v>
      </c>
      <c r="M23" s="2">
        <v>0</v>
      </c>
      <c r="N23" s="2">
        <v>3</v>
      </c>
      <c r="O23" s="2">
        <v>0</v>
      </c>
      <c r="P23" s="2">
        <v>0</v>
      </c>
      <c r="Q23" s="2">
        <v>99.14</v>
      </c>
      <c r="R23" s="3" t="s">
        <v>22</v>
      </c>
      <c r="S23" s="2">
        <v>99.14</v>
      </c>
      <c r="T23" s="2">
        <v>45.34</v>
      </c>
      <c r="U23" s="2">
        <v>0</v>
      </c>
      <c r="V23" s="2" t="b">
        <v>0</v>
      </c>
      <c r="W23" s="2">
        <v>105315466</v>
      </c>
      <c r="X23" s="2">
        <v>0</v>
      </c>
      <c r="Y23" s="2">
        <v>0</v>
      </c>
      <c r="Z23" s="3" t="s">
        <v>11</v>
      </c>
      <c r="AA23" s="2">
        <v>0</v>
      </c>
      <c r="AB23" s="2" t="b">
        <v>0</v>
      </c>
      <c r="AC23" s="3" t="s">
        <v>1</v>
      </c>
      <c r="AD23" s="3" t="s">
        <v>1</v>
      </c>
      <c r="AE23" s="3" t="s">
        <v>1</v>
      </c>
      <c r="AF23" s="2">
        <v>99.938999999999993</v>
      </c>
      <c r="AG23" s="5">
        <v>43479</v>
      </c>
      <c r="AH23" s="2"/>
    </row>
    <row r="24" spans="1:34" x14ac:dyDescent="0.2">
      <c r="A24" s="3" t="s">
        <v>23</v>
      </c>
      <c r="B24" s="4">
        <v>43440.532581018517</v>
      </c>
      <c r="C24" s="3" t="s">
        <v>20</v>
      </c>
      <c r="D24" s="3" t="s">
        <v>22</v>
      </c>
      <c r="E24" s="3" t="s">
        <v>3</v>
      </c>
      <c r="F24" s="2">
        <v>0.66849999999999998</v>
      </c>
      <c r="G24" s="2">
        <v>0.55669999999999997</v>
      </c>
      <c r="H24" s="2">
        <v>30</v>
      </c>
      <c r="I24" s="2">
        <v>111.34</v>
      </c>
      <c r="J24" s="2" t="b">
        <v>0</v>
      </c>
      <c r="K24" s="2" t="b">
        <v>0</v>
      </c>
      <c r="L24" s="2">
        <v>200</v>
      </c>
      <c r="M24" s="2">
        <v>0</v>
      </c>
      <c r="N24" s="2">
        <v>3.71</v>
      </c>
      <c r="O24" s="2">
        <v>0</v>
      </c>
      <c r="P24" s="2">
        <v>0</v>
      </c>
      <c r="Q24" s="2">
        <v>111.34</v>
      </c>
      <c r="R24" s="3" t="s">
        <v>22</v>
      </c>
      <c r="S24" s="2">
        <v>111.34</v>
      </c>
      <c r="T24" s="2">
        <v>43.16</v>
      </c>
      <c r="U24" s="2">
        <v>0</v>
      </c>
      <c r="V24" s="2" t="b">
        <v>0</v>
      </c>
      <c r="W24" s="2">
        <v>105235726</v>
      </c>
      <c r="X24" s="2">
        <v>0</v>
      </c>
      <c r="Y24" s="2">
        <v>0</v>
      </c>
      <c r="Z24" s="3" t="s">
        <v>11</v>
      </c>
      <c r="AA24" s="2">
        <v>0</v>
      </c>
      <c r="AB24" s="2" t="b">
        <v>0</v>
      </c>
      <c r="AC24" s="3" t="s">
        <v>1</v>
      </c>
      <c r="AD24" s="3" t="s">
        <v>1</v>
      </c>
      <c r="AE24" s="3" t="s">
        <v>1</v>
      </c>
      <c r="AF24" s="2">
        <v>99.888199999999998</v>
      </c>
      <c r="AG24" s="5">
        <v>43448</v>
      </c>
      <c r="AH24" s="2"/>
    </row>
    <row r="25" spans="1:34" x14ac:dyDescent="0.2">
      <c r="A25" s="3" t="s">
        <v>23</v>
      </c>
      <c r="B25" s="4">
        <v>43410.305115740739</v>
      </c>
      <c r="C25" s="3" t="s">
        <v>20</v>
      </c>
      <c r="D25" s="3" t="s">
        <v>22</v>
      </c>
      <c r="E25" s="3" t="s">
        <v>3</v>
      </c>
      <c r="F25" s="2">
        <v>0.75219999999999998</v>
      </c>
      <c r="G25" s="2">
        <v>0.66849999999999998</v>
      </c>
      <c r="H25" s="2">
        <v>32</v>
      </c>
      <c r="I25" s="2">
        <v>133.69999999999999</v>
      </c>
      <c r="J25" s="2" t="b">
        <v>0</v>
      </c>
      <c r="K25" s="2" t="b">
        <v>0</v>
      </c>
      <c r="L25" s="2">
        <v>200</v>
      </c>
      <c r="M25" s="2">
        <v>0</v>
      </c>
      <c r="N25" s="2">
        <v>4.18</v>
      </c>
      <c r="O25" s="2">
        <v>0</v>
      </c>
      <c r="P25" s="2">
        <v>0</v>
      </c>
      <c r="Q25" s="2">
        <v>133.69999999999999</v>
      </c>
      <c r="R25" s="3" t="s">
        <v>22</v>
      </c>
      <c r="S25" s="2">
        <v>133.69999999999999</v>
      </c>
      <c r="T25" s="2">
        <v>37.979999999999997</v>
      </c>
      <c r="U25" s="2">
        <v>0</v>
      </c>
      <c r="V25" s="2" t="b">
        <v>0</v>
      </c>
      <c r="W25" s="2">
        <v>105152774</v>
      </c>
      <c r="X25" s="2">
        <v>0</v>
      </c>
      <c r="Y25" s="2">
        <v>0</v>
      </c>
      <c r="Z25" s="3" t="s">
        <v>11</v>
      </c>
      <c r="AA25" s="2">
        <v>0</v>
      </c>
      <c r="AB25" s="2" t="b">
        <v>0</v>
      </c>
      <c r="AC25" s="3" t="s">
        <v>1</v>
      </c>
      <c r="AD25" s="3" t="s">
        <v>1</v>
      </c>
      <c r="AE25" s="3" t="s">
        <v>1</v>
      </c>
      <c r="AF25" s="2">
        <v>99.916300000000007</v>
      </c>
      <c r="AG25" s="5">
        <v>43418</v>
      </c>
      <c r="AH25" s="2"/>
    </row>
    <row r="26" spans="1:34" x14ac:dyDescent="0.2">
      <c r="A26" s="3" t="s">
        <v>23</v>
      </c>
      <c r="B26" s="4">
        <v>43378.301828703705</v>
      </c>
      <c r="C26" s="3" t="s">
        <v>20</v>
      </c>
      <c r="D26" s="3" t="s">
        <v>22</v>
      </c>
      <c r="E26" s="3" t="s">
        <v>3</v>
      </c>
      <c r="F26" s="2">
        <v>0.74</v>
      </c>
      <c r="G26" s="2">
        <v>0.75219999999999998</v>
      </c>
      <c r="H26" s="2">
        <v>25</v>
      </c>
      <c r="I26" s="2">
        <v>150.44</v>
      </c>
      <c r="J26" s="2" t="b">
        <v>0</v>
      </c>
      <c r="K26" s="2" t="b">
        <v>0</v>
      </c>
      <c r="L26" s="2">
        <v>200</v>
      </c>
      <c r="M26" s="2">
        <v>0</v>
      </c>
      <c r="N26" s="2">
        <v>6.02</v>
      </c>
      <c r="O26" s="2">
        <v>0</v>
      </c>
      <c r="P26" s="2">
        <v>0</v>
      </c>
      <c r="Q26" s="2">
        <v>150.44</v>
      </c>
      <c r="R26" s="3" t="s">
        <v>22</v>
      </c>
      <c r="S26" s="2">
        <v>150.44</v>
      </c>
      <c r="T26" s="2">
        <v>48.97</v>
      </c>
      <c r="U26" s="2">
        <v>0</v>
      </c>
      <c r="V26" s="2" t="b">
        <v>0</v>
      </c>
      <c r="W26" s="2">
        <v>105073373</v>
      </c>
      <c r="X26" s="2">
        <v>0</v>
      </c>
      <c r="Y26" s="2">
        <v>0</v>
      </c>
      <c r="Z26" s="3" t="s">
        <v>11</v>
      </c>
      <c r="AA26" s="2">
        <v>0</v>
      </c>
      <c r="AB26" s="2" t="b">
        <v>0</v>
      </c>
      <c r="AC26" s="3" t="s">
        <v>1</v>
      </c>
      <c r="AD26" s="3" t="s">
        <v>1</v>
      </c>
      <c r="AE26" s="3" t="s">
        <v>1</v>
      </c>
      <c r="AF26" s="2">
        <v>1.2200000000000001E-2</v>
      </c>
      <c r="AG26" s="5">
        <v>43385</v>
      </c>
      <c r="AH26" s="2"/>
    </row>
    <row r="27" spans="1:34" x14ac:dyDescent="0.2">
      <c r="A27" s="3" t="s">
        <v>23</v>
      </c>
      <c r="B27" s="4">
        <v>43353.306770833333</v>
      </c>
      <c r="C27" s="3" t="s">
        <v>20</v>
      </c>
      <c r="D27" s="3" t="s">
        <v>22</v>
      </c>
      <c r="E27" s="3" t="s">
        <v>3</v>
      </c>
      <c r="F27" s="2">
        <v>0.75119999999999998</v>
      </c>
      <c r="G27" s="2">
        <v>0.74</v>
      </c>
      <c r="H27" s="2">
        <v>35</v>
      </c>
      <c r="I27" s="2">
        <v>148</v>
      </c>
      <c r="J27" s="2" t="b">
        <v>0</v>
      </c>
      <c r="K27" s="2" t="b">
        <v>0</v>
      </c>
      <c r="L27" s="2">
        <v>200</v>
      </c>
      <c r="M27" s="2">
        <v>0</v>
      </c>
      <c r="N27" s="2">
        <v>4.2300000000000004</v>
      </c>
      <c r="O27" s="2">
        <v>0</v>
      </c>
      <c r="P27" s="2">
        <v>0</v>
      </c>
      <c r="Q27" s="2">
        <v>148</v>
      </c>
      <c r="R27" s="3" t="s">
        <v>22</v>
      </c>
      <c r="S27" s="2">
        <v>148</v>
      </c>
      <c r="T27" s="2">
        <v>37.81</v>
      </c>
      <c r="U27" s="2">
        <v>0</v>
      </c>
      <c r="V27" s="2" t="b">
        <v>0</v>
      </c>
      <c r="W27" s="2">
        <v>104987825</v>
      </c>
      <c r="X27" s="2">
        <v>0</v>
      </c>
      <c r="Y27" s="2">
        <v>0</v>
      </c>
      <c r="Z27" s="3" t="s">
        <v>11</v>
      </c>
      <c r="AA27" s="2">
        <v>0</v>
      </c>
      <c r="AB27" s="2" t="b">
        <v>0</v>
      </c>
      <c r="AC27" s="3" t="s">
        <v>1</v>
      </c>
      <c r="AD27" s="3" t="s">
        <v>1</v>
      </c>
      <c r="AE27" s="3" t="s">
        <v>1</v>
      </c>
      <c r="AF27" s="2">
        <v>99.988799999999998</v>
      </c>
      <c r="AG27" s="5">
        <v>43355</v>
      </c>
      <c r="AH27" s="2"/>
    </row>
    <row r="28" spans="1:34" x14ac:dyDescent="0.2">
      <c r="A28" s="3" t="s">
        <v>23</v>
      </c>
      <c r="B28" s="4">
        <v>43318.309560185182</v>
      </c>
      <c r="C28" s="3" t="s">
        <v>20</v>
      </c>
      <c r="D28" s="3" t="s">
        <v>22</v>
      </c>
      <c r="E28" s="3" t="s">
        <v>3</v>
      </c>
      <c r="F28" s="2">
        <v>0.78300000000000003</v>
      </c>
      <c r="G28" s="2">
        <v>0.75119999999999998</v>
      </c>
      <c r="H28" s="2">
        <v>28</v>
      </c>
      <c r="I28" s="2">
        <v>150.24</v>
      </c>
      <c r="J28" s="2" t="b">
        <v>0</v>
      </c>
      <c r="K28" s="2" t="b">
        <v>0</v>
      </c>
      <c r="L28" s="2">
        <v>200</v>
      </c>
      <c r="M28" s="2">
        <v>0</v>
      </c>
      <c r="N28" s="2">
        <v>5.37</v>
      </c>
      <c r="O28" s="2">
        <v>0</v>
      </c>
      <c r="P28" s="2">
        <v>0</v>
      </c>
      <c r="Q28" s="2">
        <v>150.24</v>
      </c>
      <c r="R28" s="3" t="s">
        <v>22</v>
      </c>
      <c r="S28" s="2">
        <v>150.24</v>
      </c>
      <c r="T28" s="2">
        <v>48.14</v>
      </c>
      <c r="U28" s="2">
        <v>0</v>
      </c>
      <c r="V28" s="2" t="b">
        <v>0</v>
      </c>
      <c r="W28" s="2">
        <v>104903133</v>
      </c>
      <c r="X28" s="2">
        <v>0</v>
      </c>
      <c r="Y28" s="2">
        <v>0</v>
      </c>
      <c r="Z28" s="3" t="s">
        <v>21</v>
      </c>
      <c r="AA28" s="2">
        <v>0</v>
      </c>
      <c r="AB28" s="2" t="b">
        <v>0</v>
      </c>
      <c r="AC28" s="3" t="s">
        <v>1</v>
      </c>
      <c r="AD28" s="3" t="s">
        <v>1</v>
      </c>
      <c r="AE28" s="3" t="s">
        <v>1</v>
      </c>
      <c r="AF28" s="2">
        <v>99.968199999999996</v>
      </c>
      <c r="AG28" s="5">
        <v>43322</v>
      </c>
      <c r="AH28" s="2"/>
    </row>
    <row r="29" spans="1:34" x14ac:dyDescent="0.2">
      <c r="A29" s="3" t="s">
        <v>23</v>
      </c>
      <c r="B29" s="4">
        <v>43290.308263888888</v>
      </c>
      <c r="C29" s="3" t="s">
        <v>20</v>
      </c>
      <c r="D29" s="3" t="s">
        <v>22</v>
      </c>
      <c r="E29" s="3" t="s">
        <v>3</v>
      </c>
      <c r="F29" s="2">
        <v>0.71409999999999996</v>
      </c>
      <c r="G29" s="2">
        <v>0.78300000000000003</v>
      </c>
      <c r="H29" s="2">
        <v>33</v>
      </c>
      <c r="I29" s="2">
        <v>156.6</v>
      </c>
      <c r="J29" s="2" t="b">
        <v>0</v>
      </c>
      <c r="K29" s="2" t="b">
        <v>0</v>
      </c>
      <c r="L29" s="2">
        <v>200</v>
      </c>
      <c r="M29" s="2">
        <v>0</v>
      </c>
      <c r="N29" s="2">
        <v>4.75</v>
      </c>
      <c r="O29" s="2">
        <v>0</v>
      </c>
      <c r="P29" s="2">
        <v>0</v>
      </c>
      <c r="Q29" s="2">
        <v>156.6</v>
      </c>
      <c r="R29" s="3" t="s">
        <v>22</v>
      </c>
      <c r="S29" s="2">
        <v>156.6</v>
      </c>
      <c r="T29" s="2">
        <v>37.89</v>
      </c>
      <c r="U29" s="2">
        <v>0</v>
      </c>
      <c r="V29" s="2" t="b">
        <v>0</v>
      </c>
      <c r="W29" s="2">
        <v>104825520</v>
      </c>
      <c r="X29" s="2">
        <v>0</v>
      </c>
      <c r="Y29" s="2">
        <v>0</v>
      </c>
      <c r="Z29" s="3" t="s">
        <v>21</v>
      </c>
      <c r="AA29" s="2">
        <v>0</v>
      </c>
      <c r="AB29" s="2" t="b">
        <v>0</v>
      </c>
      <c r="AC29" s="3" t="s">
        <v>1</v>
      </c>
      <c r="AD29" s="3" t="s">
        <v>1</v>
      </c>
      <c r="AE29" s="3" t="s">
        <v>1</v>
      </c>
      <c r="AF29" s="2">
        <v>6.8900000000000003E-2</v>
      </c>
      <c r="AG29" s="5">
        <v>43292</v>
      </c>
      <c r="AH29" s="2"/>
    </row>
    <row r="30" spans="1:34" x14ac:dyDescent="0.2">
      <c r="A30" s="3" t="s">
        <v>23</v>
      </c>
      <c r="B30" s="4">
        <v>43257.367349537039</v>
      </c>
      <c r="C30" s="3" t="s">
        <v>20</v>
      </c>
      <c r="D30" s="3" t="s">
        <v>22</v>
      </c>
      <c r="E30" s="3" t="s">
        <v>3</v>
      </c>
      <c r="F30" s="2">
        <v>0</v>
      </c>
      <c r="G30" s="2">
        <v>0.71409999999999996</v>
      </c>
      <c r="H30" s="2">
        <v>27</v>
      </c>
      <c r="I30" s="2">
        <v>142.82</v>
      </c>
      <c r="J30" s="2" t="b">
        <v>0</v>
      </c>
      <c r="K30" s="2" t="b">
        <v>0</v>
      </c>
      <c r="L30" s="2">
        <v>200</v>
      </c>
      <c r="M30" s="2">
        <v>0</v>
      </c>
      <c r="N30" s="2">
        <v>8.93</v>
      </c>
      <c r="O30" s="2">
        <v>0</v>
      </c>
      <c r="P30" s="2">
        <v>0</v>
      </c>
      <c r="Q30" s="2">
        <v>142.82</v>
      </c>
      <c r="R30" s="3" t="s">
        <v>22</v>
      </c>
      <c r="S30" s="2">
        <v>142.82</v>
      </c>
      <c r="T30" s="2">
        <v>34.58</v>
      </c>
      <c r="U30" s="2">
        <v>0</v>
      </c>
      <c r="V30" s="2" t="b">
        <v>0</v>
      </c>
      <c r="W30" s="2">
        <v>104747581</v>
      </c>
      <c r="X30" s="2">
        <v>0</v>
      </c>
      <c r="Y30" s="2">
        <v>0</v>
      </c>
      <c r="Z30" s="2"/>
      <c r="AA30" s="2">
        <v>0</v>
      </c>
      <c r="AB30" s="2" t="b">
        <v>0</v>
      </c>
      <c r="AC30" s="3" t="s">
        <v>1</v>
      </c>
      <c r="AD30" s="3" t="s">
        <v>1</v>
      </c>
      <c r="AE30" s="3" t="s">
        <v>1</v>
      </c>
      <c r="AF30" s="2">
        <v>0.71409999999999996</v>
      </c>
      <c r="AG30" s="5">
        <v>43262</v>
      </c>
      <c r="AH30" s="2"/>
    </row>
    <row r="31" spans="1:34" x14ac:dyDescent="0.2">
      <c r="A31" s="3" t="s">
        <v>23</v>
      </c>
      <c r="B31" s="4">
        <v>43230</v>
      </c>
      <c r="C31" s="3" t="s">
        <v>16</v>
      </c>
      <c r="D31" s="3" t="s">
        <v>22</v>
      </c>
      <c r="E31" s="3" t="s">
        <v>3</v>
      </c>
      <c r="F31" s="2">
        <v>0.62570000000000003</v>
      </c>
      <c r="G31" s="2">
        <v>0.69799999999999995</v>
      </c>
      <c r="H31" s="2">
        <v>38</v>
      </c>
      <c r="I31" s="2">
        <v>139.6</v>
      </c>
      <c r="J31" s="2" t="b">
        <v>0</v>
      </c>
      <c r="K31" s="2" t="b">
        <v>0</v>
      </c>
      <c r="L31" s="2">
        <v>200</v>
      </c>
      <c r="M31" s="2">
        <v>0</v>
      </c>
      <c r="N31" s="2">
        <v>3.67</v>
      </c>
      <c r="O31" s="2">
        <v>0</v>
      </c>
      <c r="P31" s="2">
        <v>0</v>
      </c>
      <c r="Q31" s="2">
        <v>139.6</v>
      </c>
      <c r="R31" s="3" t="s">
        <v>22</v>
      </c>
      <c r="S31" s="2">
        <v>139.6</v>
      </c>
      <c r="T31" s="2">
        <v>35.35</v>
      </c>
      <c r="U31" s="2">
        <v>0</v>
      </c>
      <c r="V31" s="2" t="b">
        <v>0</v>
      </c>
      <c r="W31" s="2">
        <v>104701547</v>
      </c>
      <c r="X31" s="2">
        <v>0</v>
      </c>
      <c r="Y31" s="2">
        <v>0</v>
      </c>
      <c r="Z31" s="2"/>
      <c r="AA31" s="2">
        <v>0</v>
      </c>
      <c r="AB31" s="2" t="b">
        <v>0</v>
      </c>
      <c r="AC31" s="3" t="s">
        <v>1</v>
      </c>
      <c r="AD31" s="3" t="s">
        <v>1</v>
      </c>
      <c r="AE31" s="3" t="s">
        <v>1</v>
      </c>
      <c r="AF31" s="2">
        <v>7.2300000000000003E-2</v>
      </c>
      <c r="AG31" s="5">
        <v>43242</v>
      </c>
      <c r="AH31" s="2"/>
    </row>
    <row r="32" spans="1:34" x14ac:dyDescent="0.2">
      <c r="A32" s="3" t="s">
        <v>23</v>
      </c>
      <c r="B32" s="4">
        <v>43192.710266203707</v>
      </c>
      <c r="C32" s="3" t="s">
        <v>16</v>
      </c>
      <c r="D32" s="3" t="s">
        <v>22</v>
      </c>
      <c r="E32" s="3" t="s">
        <v>3</v>
      </c>
      <c r="F32" s="2">
        <v>0.62570000000000003</v>
      </c>
      <c r="G32" s="2">
        <v>0.62570000000000003</v>
      </c>
      <c r="H32" s="2">
        <v>26</v>
      </c>
      <c r="I32" s="2">
        <v>125.14</v>
      </c>
      <c r="J32" s="2" t="b">
        <v>0</v>
      </c>
      <c r="K32" s="2" t="b">
        <v>0</v>
      </c>
      <c r="L32" s="2">
        <v>200</v>
      </c>
      <c r="M32" s="2">
        <v>0</v>
      </c>
      <c r="N32" s="2">
        <v>4.8099999999999996</v>
      </c>
      <c r="O32" s="2">
        <v>0</v>
      </c>
      <c r="P32" s="2">
        <v>0</v>
      </c>
      <c r="Q32" s="2">
        <v>125.14</v>
      </c>
      <c r="R32" s="3" t="s">
        <v>22</v>
      </c>
      <c r="S32" s="2">
        <v>125.14</v>
      </c>
      <c r="T32" s="2">
        <v>48.66</v>
      </c>
      <c r="U32" s="2">
        <v>0</v>
      </c>
      <c r="V32" s="2" t="b">
        <v>0</v>
      </c>
      <c r="W32" s="2">
        <v>104583129</v>
      </c>
      <c r="X32" s="2">
        <v>0</v>
      </c>
      <c r="Y32" s="2">
        <v>0</v>
      </c>
      <c r="Z32" s="2"/>
      <c r="AA32" s="2">
        <v>0</v>
      </c>
      <c r="AB32" s="2" t="b">
        <v>0</v>
      </c>
      <c r="AC32" s="3" t="s">
        <v>1</v>
      </c>
      <c r="AD32" s="3" t="s">
        <v>1</v>
      </c>
      <c r="AE32" s="3" t="s">
        <v>1</v>
      </c>
      <c r="AF32" s="2">
        <v>0</v>
      </c>
      <c r="AG32" s="5">
        <v>43201</v>
      </c>
      <c r="AH32" s="2"/>
    </row>
    <row r="33" spans="1:34" x14ac:dyDescent="0.2">
      <c r="A33" s="3" t="s">
        <v>23</v>
      </c>
      <c r="B33" s="4">
        <v>43167.236585648148</v>
      </c>
      <c r="C33" s="3" t="s">
        <v>16</v>
      </c>
      <c r="D33" s="3" t="s">
        <v>22</v>
      </c>
      <c r="E33" s="3" t="s">
        <v>3</v>
      </c>
      <c r="F33" s="2">
        <v>0.61970000000000003</v>
      </c>
      <c r="G33" s="2">
        <v>0.62570000000000003</v>
      </c>
      <c r="H33" s="2">
        <v>29</v>
      </c>
      <c r="I33" s="2">
        <v>125.14</v>
      </c>
      <c r="J33" s="2" t="b">
        <v>0</v>
      </c>
      <c r="K33" s="2" t="b">
        <v>0</v>
      </c>
      <c r="L33" s="2">
        <v>200</v>
      </c>
      <c r="M33" s="2">
        <v>0</v>
      </c>
      <c r="N33" s="2">
        <v>4.32</v>
      </c>
      <c r="O33" s="2">
        <v>0</v>
      </c>
      <c r="P33" s="2">
        <v>0</v>
      </c>
      <c r="Q33" s="2">
        <v>125.14</v>
      </c>
      <c r="R33" s="3" t="s">
        <v>22</v>
      </c>
      <c r="S33" s="2">
        <v>125.14</v>
      </c>
      <c r="T33" s="2">
        <v>44</v>
      </c>
      <c r="U33" s="2">
        <v>0</v>
      </c>
      <c r="V33" s="2" t="b">
        <v>0</v>
      </c>
      <c r="W33" s="2">
        <v>104505956</v>
      </c>
      <c r="X33" s="2">
        <v>0</v>
      </c>
      <c r="Y33" s="2">
        <v>0</v>
      </c>
      <c r="Z33" s="3" t="s">
        <v>19</v>
      </c>
      <c r="AA33" s="2">
        <v>0</v>
      </c>
      <c r="AB33" s="2" t="b">
        <v>0</v>
      </c>
      <c r="AC33" s="3" t="s">
        <v>1</v>
      </c>
      <c r="AD33" s="3" t="s">
        <v>1</v>
      </c>
      <c r="AE33" s="3" t="s">
        <v>1</v>
      </c>
      <c r="AF33" s="2">
        <v>6.0000000000000001E-3</v>
      </c>
      <c r="AG33" s="5">
        <v>43171</v>
      </c>
      <c r="AH33" s="2"/>
    </row>
    <row r="34" spans="1:34" x14ac:dyDescent="0.2">
      <c r="A34" s="3" t="s">
        <v>23</v>
      </c>
      <c r="B34" s="4">
        <v>43138.042627314811</v>
      </c>
      <c r="C34" s="3" t="s">
        <v>16</v>
      </c>
      <c r="D34" s="3" t="s">
        <v>22</v>
      </c>
      <c r="E34" s="3" t="s">
        <v>3</v>
      </c>
      <c r="F34" s="2">
        <v>0.55059999999999998</v>
      </c>
      <c r="G34" s="2">
        <v>0.61970000000000003</v>
      </c>
      <c r="H34" s="2">
        <v>30</v>
      </c>
      <c r="I34" s="2">
        <v>123.94</v>
      </c>
      <c r="J34" s="2" t="b">
        <v>0</v>
      </c>
      <c r="K34" s="2" t="b">
        <v>0</v>
      </c>
      <c r="L34" s="2">
        <v>200</v>
      </c>
      <c r="M34" s="2">
        <v>0</v>
      </c>
      <c r="N34" s="2">
        <v>4.13</v>
      </c>
      <c r="O34" s="2">
        <v>0</v>
      </c>
      <c r="P34" s="2">
        <v>0</v>
      </c>
      <c r="Q34" s="2">
        <v>123.94</v>
      </c>
      <c r="R34" s="3" t="s">
        <v>22</v>
      </c>
      <c r="S34" s="2">
        <v>123.94</v>
      </c>
      <c r="T34" s="2">
        <v>46.62</v>
      </c>
      <c r="U34" s="2">
        <v>0</v>
      </c>
      <c r="V34" s="2" t="b">
        <v>0</v>
      </c>
      <c r="W34" s="2">
        <v>104422181</v>
      </c>
      <c r="X34" s="2">
        <v>0</v>
      </c>
      <c r="Y34" s="2">
        <v>0</v>
      </c>
      <c r="Z34" s="3" t="s">
        <v>19</v>
      </c>
      <c r="AA34" s="2">
        <v>0</v>
      </c>
      <c r="AB34" s="2" t="b">
        <v>0</v>
      </c>
      <c r="AC34" s="3" t="s">
        <v>1</v>
      </c>
      <c r="AD34" s="3" t="s">
        <v>1</v>
      </c>
      <c r="AE34" s="3" t="s">
        <v>1</v>
      </c>
      <c r="AF34" s="2">
        <v>6.9099999999999995E-2</v>
      </c>
      <c r="AG34" s="5">
        <v>43140</v>
      </c>
      <c r="AH34" s="2"/>
    </row>
    <row r="35" spans="1:34" x14ac:dyDescent="0.2">
      <c r="A35" s="3" t="s">
        <v>23</v>
      </c>
      <c r="B35" s="4">
        <v>43108.364722222221</v>
      </c>
      <c r="C35" s="3" t="s">
        <v>16</v>
      </c>
      <c r="D35" s="3" t="s">
        <v>22</v>
      </c>
      <c r="E35" s="3" t="s">
        <v>3</v>
      </c>
      <c r="F35" s="2">
        <v>0.60650000000000004</v>
      </c>
      <c r="G35" s="2">
        <v>0.55059999999999998</v>
      </c>
      <c r="H35" s="2">
        <v>32</v>
      </c>
      <c r="I35" s="2">
        <v>110.12</v>
      </c>
      <c r="J35" s="2" t="b">
        <v>0</v>
      </c>
      <c r="K35" s="2" t="b">
        <v>0</v>
      </c>
      <c r="L35" s="2">
        <v>200</v>
      </c>
      <c r="M35" s="2">
        <v>0</v>
      </c>
      <c r="N35" s="2">
        <v>3.44</v>
      </c>
      <c r="O35" s="2">
        <v>0</v>
      </c>
      <c r="P35" s="2">
        <v>0</v>
      </c>
      <c r="Q35" s="2">
        <v>110.12</v>
      </c>
      <c r="R35" s="3" t="s">
        <v>22</v>
      </c>
      <c r="S35" s="2">
        <v>110.12</v>
      </c>
      <c r="T35" s="2">
        <v>44.46</v>
      </c>
      <c r="U35" s="2">
        <v>0</v>
      </c>
      <c r="V35" s="2" t="b">
        <v>0</v>
      </c>
      <c r="W35" s="2">
        <v>104335496</v>
      </c>
      <c r="X35" s="2">
        <v>0</v>
      </c>
      <c r="Y35" s="2">
        <v>0</v>
      </c>
      <c r="Z35" s="3" t="s">
        <v>19</v>
      </c>
      <c r="AA35" s="2">
        <v>0</v>
      </c>
      <c r="AB35" s="2" t="b">
        <v>0</v>
      </c>
      <c r="AC35" s="3" t="s">
        <v>1</v>
      </c>
      <c r="AD35" s="3" t="s">
        <v>1</v>
      </c>
      <c r="AE35" s="3" t="s">
        <v>1</v>
      </c>
      <c r="AF35" s="2">
        <v>99.944100000000006</v>
      </c>
      <c r="AG35" s="5">
        <v>43110</v>
      </c>
      <c r="AH35" s="2"/>
    </row>
    <row r="36" spans="1:34" x14ac:dyDescent="0.2">
      <c r="A36" s="3" t="s">
        <v>23</v>
      </c>
      <c r="B36" s="4">
        <v>43076.741898148146</v>
      </c>
      <c r="C36" s="3" t="s">
        <v>16</v>
      </c>
      <c r="D36" s="3" t="s">
        <v>22</v>
      </c>
      <c r="E36" s="3" t="s">
        <v>3</v>
      </c>
      <c r="F36" s="2">
        <v>0.65390000000000004</v>
      </c>
      <c r="G36" s="2">
        <v>0.60650000000000004</v>
      </c>
      <c r="H36" s="2">
        <v>30</v>
      </c>
      <c r="I36" s="2">
        <v>121.3</v>
      </c>
      <c r="J36" s="2" t="b">
        <v>0</v>
      </c>
      <c r="K36" s="2" t="b">
        <v>0</v>
      </c>
      <c r="L36" s="2">
        <v>200</v>
      </c>
      <c r="M36" s="2">
        <v>0</v>
      </c>
      <c r="N36" s="2">
        <v>4.04</v>
      </c>
      <c r="O36" s="2">
        <v>0</v>
      </c>
      <c r="P36" s="2">
        <v>0</v>
      </c>
      <c r="Q36" s="2">
        <v>121.3</v>
      </c>
      <c r="R36" s="3" t="s">
        <v>22</v>
      </c>
      <c r="S36" s="2">
        <v>121.3</v>
      </c>
      <c r="T36" s="2">
        <v>40.299999999999997</v>
      </c>
      <c r="U36" s="2">
        <v>0</v>
      </c>
      <c r="V36" s="2" t="b">
        <v>0</v>
      </c>
      <c r="W36" s="2">
        <v>104257269</v>
      </c>
      <c r="X36" s="2">
        <v>0</v>
      </c>
      <c r="Y36" s="2">
        <v>0</v>
      </c>
      <c r="Z36" s="3" t="s">
        <v>19</v>
      </c>
      <c r="AA36" s="2">
        <v>0</v>
      </c>
      <c r="AB36" s="2" t="b">
        <v>0</v>
      </c>
      <c r="AC36" s="3" t="s">
        <v>1</v>
      </c>
      <c r="AD36" s="3" t="s">
        <v>1</v>
      </c>
      <c r="AE36" s="3" t="s">
        <v>1</v>
      </c>
      <c r="AF36" s="2">
        <v>99.952600000000004</v>
      </c>
      <c r="AG36" s="5">
        <v>43080</v>
      </c>
      <c r="AH36" s="2"/>
    </row>
    <row r="37" spans="1:34" x14ac:dyDescent="0.2">
      <c r="A37" s="3" t="s">
        <v>23</v>
      </c>
      <c r="B37" s="4">
        <v>43046.206909722219</v>
      </c>
      <c r="C37" s="3" t="s">
        <v>16</v>
      </c>
      <c r="D37" s="3" t="s">
        <v>22</v>
      </c>
      <c r="E37" s="3" t="s">
        <v>3</v>
      </c>
      <c r="F37" s="2">
        <v>0.72860000000000003</v>
      </c>
      <c r="G37" s="2">
        <v>0.65390000000000004</v>
      </c>
      <c r="H37" s="2">
        <v>29</v>
      </c>
      <c r="I37" s="2">
        <v>130.78</v>
      </c>
      <c r="J37" s="2" t="b">
        <v>0</v>
      </c>
      <c r="K37" s="2" t="b">
        <v>0</v>
      </c>
      <c r="L37" s="2">
        <v>200</v>
      </c>
      <c r="M37" s="2">
        <v>0</v>
      </c>
      <c r="N37" s="2">
        <v>4.51</v>
      </c>
      <c r="O37" s="2">
        <v>0</v>
      </c>
      <c r="P37" s="2">
        <v>0</v>
      </c>
      <c r="Q37" s="2">
        <v>130.78</v>
      </c>
      <c r="R37" s="3" t="s">
        <v>22</v>
      </c>
      <c r="S37" s="2">
        <v>130.78</v>
      </c>
      <c r="T37" s="2">
        <v>40.65</v>
      </c>
      <c r="U37" s="2">
        <v>0</v>
      </c>
      <c r="V37" s="2" t="b">
        <v>0</v>
      </c>
      <c r="W37" s="2">
        <v>104174919</v>
      </c>
      <c r="X37" s="2">
        <v>0</v>
      </c>
      <c r="Y37" s="2">
        <v>0</v>
      </c>
      <c r="Z37" s="3" t="s">
        <v>19</v>
      </c>
      <c r="AA37" s="2">
        <v>0</v>
      </c>
      <c r="AB37" s="2" t="b">
        <v>0</v>
      </c>
      <c r="AC37" s="3" t="s">
        <v>1</v>
      </c>
      <c r="AD37" s="3" t="s">
        <v>1</v>
      </c>
      <c r="AE37" s="3" t="s">
        <v>1</v>
      </c>
      <c r="AF37" s="2">
        <v>99.925299999999993</v>
      </c>
      <c r="AG37" s="5">
        <v>43048</v>
      </c>
      <c r="AH37" s="2"/>
    </row>
    <row r="38" spans="1:34" x14ac:dyDescent="0.2">
      <c r="A38" s="3" t="s">
        <v>23</v>
      </c>
      <c r="B38" s="4">
        <v>43017.778333333335</v>
      </c>
      <c r="C38" s="3" t="s">
        <v>16</v>
      </c>
      <c r="D38" s="3" t="s">
        <v>22</v>
      </c>
      <c r="E38" s="3" t="s">
        <v>3</v>
      </c>
      <c r="F38" s="2">
        <v>0.70240000000000002</v>
      </c>
      <c r="G38" s="2">
        <v>0.72860000000000003</v>
      </c>
      <c r="H38" s="2">
        <v>29</v>
      </c>
      <c r="I38" s="2">
        <v>145.72</v>
      </c>
      <c r="J38" s="2" t="b">
        <v>0</v>
      </c>
      <c r="K38" s="2" t="b">
        <v>0</v>
      </c>
      <c r="L38" s="2">
        <v>200</v>
      </c>
      <c r="M38" s="2">
        <v>0</v>
      </c>
      <c r="N38" s="2">
        <v>5.0199999999999996</v>
      </c>
      <c r="O38" s="2">
        <v>0</v>
      </c>
      <c r="P38" s="2">
        <v>0</v>
      </c>
      <c r="Q38" s="2">
        <v>145.72</v>
      </c>
      <c r="R38" s="3" t="s">
        <v>22</v>
      </c>
      <c r="S38" s="2">
        <v>145.72</v>
      </c>
      <c r="T38" s="2">
        <v>42.79</v>
      </c>
      <c r="U38" s="2">
        <v>0</v>
      </c>
      <c r="V38" s="2" t="b">
        <v>0</v>
      </c>
      <c r="W38" s="2">
        <v>104091677</v>
      </c>
      <c r="X38" s="2">
        <v>0</v>
      </c>
      <c r="Y38" s="2">
        <v>0</v>
      </c>
      <c r="Z38" s="3" t="s">
        <v>19</v>
      </c>
      <c r="AA38" s="2">
        <v>0</v>
      </c>
      <c r="AB38" s="2" t="b">
        <v>0</v>
      </c>
      <c r="AC38" s="3" t="s">
        <v>1</v>
      </c>
      <c r="AD38" s="3" t="s">
        <v>1</v>
      </c>
      <c r="AE38" s="3" t="s">
        <v>1</v>
      </c>
      <c r="AF38" s="2">
        <v>2.6200000000000001E-2</v>
      </c>
      <c r="AG38" s="5">
        <v>43019</v>
      </c>
      <c r="AH38" s="2"/>
    </row>
    <row r="39" spans="1:34" x14ac:dyDescent="0.2">
      <c r="A39" s="3" t="s">
        <v>23</v>
      </c>
      <c r="B39" s="4">
        <v>42988.789398148147</v>
      </c>
      <c r="C39" s="3" t="s">
        <v>16</v>
      </c>
      <c r="D39" s="3" t="s">
        <v>22</v>
      </c>
      <c r="E39" s="3" t="s">
        <v>3</v>
      </c>
      <c r="F39" s="2">
        <v>0.73650000000000004</v>
      </c>
      <c r="G39" s="2">
        <v>0.70240000000000002</v>
      </c>
      <c r="H39" s="2">
        <v>32</v>
      </c>
      <c r="I39" s="2">
        <v>140.47999999999999</v>
      </c>
      <c r="J39" s="2" t="b">
        <v>0</v>
      </c>
      <c r="K39" s="2" t="b">
        <v>0</v>
      </c>
      <c r="L39" s="2">
        <v>200</v>
      </c>
      <c r="M39" s="2">
        <v>0</v>
      </c>
      <c r="N39" s="2">
        <v>4.3899999999999997</v>
      </c>
      <c r="O39" s="2">
        <v>0</v>
      </c>
      <c r="P39" s="2">
        <v>0</v>
      </c>
      <c r="Q39" s="2">
        <v>140.47999999999999</v>
      </c>
      <c r="R39" s="3" t="s">
        <v>22</v>
      </c>
      <c r="S39" s="2">
        <v>140.47999999999999</v>
      </c>
      <c r="T39" s="2">
        <v>43.38</v>
      </c>
      <c r="U39" s="2">
        <v>0</v>
      </c>
      <c r="V39" s="2" t="b">
        <v>0</v>
      </c>
      <c r="W39" s="2">
        <v>104010589</v>
      </c>
      <c r="X39" s="2">
        <v>0</v>
      </c>
      <c r="Y39" s="2">
        <v>0</v>
      </c>
      <c r="Z39" s="3" t="s">
        <v>19</v>
      </c>
      <c r="AA39" s="2">
        <v>0</v>
      </c>
      <c r="AB39" s="2" t="b">
        <v>0</v>
      </c>
      <c r="AC39" s="3" t="s">
        <v>1</v>
      </c>
      <c r="AD39" s="3" t="s">
        <v>1</v>
      </c>
      <c r="AE39" s="3" t="s">
        <v>1</v>
      </c>
      <c r="AF39" s="2">
        <v>99.965900000000005</v>
      </c>
      <c r="AG39" s="5">
        <v>42990</v>
      </c>
      <c r="AH39" s="2"/>
    </row>
    <row r="40" spans="1:34" x14ac:dyDescent="0.2">
      <c r="A40" s="3" t="s">
        <v>23</v>
      </c>
      <c r="B40" s="4">
        <v>42956.127500000002</v>
      </c>
      <c r="C40" s="3" t="s">
        <v>16</v>
      </c>
      <c r="D40" s="3" t="s">
        <v>22</v>
      </c>
      <c r="E40" s="3" t="s">
        <v>3</v>
      </c>
      <c r="F40" s="2">
        <v>0.77859999999999996</v>
      </c>
      <c r="G40" s="2">
        <v>0.73650000000000004</v>
      </c>
      <c r="H40" s="2">
        <v>31</v>
      </c>
      <c r="I40" s="2">
        <v>147.30000000000001</v>
      </c>
      <c r="J40" s="2" t="b">
        <v>0</v>
      </c>
      <c r="K40" s="2" t="b">
        <v>0</v>
      </c>
      <c r="L40" s="2">
        <v>200</v>
      </c>
      <c r="M40" s="2">
        <v>0</v>
      </c>
      <c r="N40" s="2">
        <v>4.75</v>
      </c>
      <c r="O40" s="2">
        <v>0</v>
      </c>
      <c r="P40" s="2">
        <v>0</v>
      </c>
      <c r="Q40" s="2">
        <v>147.30000000000001</v>
      </c>
      <c r="R40" s="3" t="s">
        <v>22</v>
      </c>
      <c r="S40" s="2">
        <v>147.30000000000001</v>
      </c>
      <c r="T40" s="2">
        <v>44.71</v>
      </c>
      <c r="U40" s="2">
        <v>0</v>
      </c>
      <c r="V40" s="2" t="b">
        <v>0</v>
      </c>
      <c r="W40" s="2">
        <v>103933153</v>
      </c>
      <c r="X40" s="2">
        <v>0</v>
      </c>
      <c r="Y40" s="2">
        <v>0</v>
      </c>
      <c r="Z40" s="3" t="s">
        <v>19</v>
      </c>
      <c r="AA40" s="2">
        <v>0</v>
      </c>
      <c r="AB40" s="2" t="b">
        <v>0</v>
      </c>
      <c r="AC40" s="3" t="s">
        <v>1</v>
      </c>
      <c r="AD40" s="3" t="s">
        <v>1</v>
      </c>
      <c r="AE40" s="3" t="s">
        <v>1</v>
      </c>
      <c r="AF40" s="2">
        <v>99.957899999999995</v>
      </c>
      <c r="AG40" s="5">
        <v>42958</v>
      </c>
      <c r="AH40" s="2"/>
    </row>
    <row r="41" spans="1:34" x14ac:dyDescent="0.2">
      <c r="A41" s="3" t="s">
        <v>23</v>
      </c>
      <c r="B41" s="4">
        <v>42926.256168981483</v>
      </c>
      <c r="C41" s="3" t="s">
        <v>16</v>
      </c>
      <c r="D41" s="3" t="s">
        <v>22</v>
      </c>
      <c r="E41" s="3" t="s">
        <v>3</v>
      </c>
      <c r="F41" s="2">
        <v>0.7722</v>
      </c>
      <c r="G41" s="2">
        <v>0.77859999999999996</v>
      </c>
      <c r="H41" s="2">
        <v>32</v>
      </c>
      <c r="I41" s="2">
        <v>155.72</v>
      </c>
      <c r="J41" s="2" t="b">
        <v>0</v>
      </c>
      <c r="K41" s="2" t="b">
        <v>0</v>
      </c>
      <c r="L41" s="2">
        <v>200</v>
      </c>
      <c r="M41" s="2">
        <v>0</v>
      </c>
      <c r="N41" s="2">
        <v>4.87</v>
      </c>
      <c r="O41" s="2">
        <v>0</v>
      </c>
      <c r="P41" s="2">
        <v>0</v>
      </c>
      <c r="Q41" s="2">
        <v>155.72</v>
      </c>
      <c r="R41" s="3" t="s">
        <v>22</v>
      </c>
      <c r="S41" s="2">
        <v>155.72</v>
      </c>
      <c r="T41" s="2">
        <v>39.36</v>
      </c>
      <c r="U41" s="2">
        <v>0</v>
      </c>
      <c r="V41" s="2" t="b">
        <v>0</v>
      </c>
      <c r="W41" s="2">
        <v>103851751</v>
      </c>
      <c r="X41" s="2">
        <v>0</v>
      </c>
      <c r="Y41" s="2">
        <v>0</v>
      </c>
      <c r="Z41" s="3" t="s">
        <v>19</v>
      </c>
      <c r="AA41" s="2">
        <v>0</v>
      </c>
      <c r="AB41" s="2" t="b">
        <v>0</v>
      </c>
      <c r="AC41" s="3" t="s">
        <v>1</v>
      </c>
      <c r="AD41" s="3" t="s">
        <v>1</v>
      </c>
      <c r="AE41" s="3" t="s">
        <v>1</v>
      </c>
      <c r="AF41" s="2">
        <v>6.4000000000000003E-3</v>
      </c>
      <c r="AG41" s="5">
        <v>42928</v>
      </c>
      <c r="AH41" s="2"/>
    </row>
    <row r="42" spans="1:34" x14ac:dyDescent="0.2">
      <c r="A42" s="3" t="s">
        <v>23</v>
      </c>
      <c r="B42" s="4">
        <v>42894.621076388888</v>
      </c>
      <c r="C42" s="3" t="s">
        <v>16</v>
      </c>
      <c r="D42" s="3" t="s">
        <v>22</v>
      </c>
      <c r="E42" s="3" t="s">
        <v>3</v>
      </c>
      <c r="F42" s="2">
        <v>0.69</v>
      </c>
      <c r="G42" s="2">
        <v>0.7722</v>
      </c>
      <c r="H42" s="2">
        <v>35</v>
      </c>
      <c r="I42" s="2">
        <v>154.44</v>
      </c>
      <c r="J42" s="2" t="b">
        <v>0</v>
      </c>
      <c r="K42" s="2" t="b">
        <v>0</v>
      </c>
      <c r="L42" s="2">
        <v>200</v>
      </c>
      <c r="M42" s="2">
        <v>0</v>
      </c>
      <c r="N42" s="2">
        <v>4.41</v>
      </c>
      <c r="O42" s="2">
        <v>0</v>
      </c>
      <c r="P42" s="2">
        <v>0</v>
      </c>
      <c r="Q42" s="2">
        <v>154.44</v>
      </c>
      <c r="R42" s="3" t="s">
        <v>22</v>
      </c>
      <c r="S42" s="2">
        <v>154.44</v>
      </c>
      <c r="T42" s="2">
        <v>23.74</v>
      </c>
      <c r="U42" s="2">
        <v>0</v>
      </c>
      <c r="V42" s="2" t="b">
        <v>0</v>
      </c>
      <c r="W42" s="2">
        <v>103774593</v>
      </c>
      <c r="X42" s="2">
        <v>0</v>
      </c>
      <c r="Y42" s="2">
        <v>0</v>
      </c>
      <c r="Z42" s="3" t="s">
        <v>19</v>
      </c>
      <c r="AA42" s="2">
        <v>0</v>
      </c>
      <c r="AB42" s="2" t="b">
        <v>0</v>
      </c>
      <c r="AC42" s="3" t="s">
        <v>1</v>
      </c>
      <c r="AD42" s="3" t="s">
        <v>1</v>
      </c>
      <c r="AE42" s="3" t="s">
        <v>1</v>
      </c>
      <c r="AF42" s="2">
        <v>8.2199999999999995E-2</v>
      </c>
      <c r="AG42" s="5">
        <v>42898</v>
      </c>
      <c r="AH42" s="2"/>
    </row>
    <row r="43" spans="1:34" x14ac:dyDescent="0.2">
      <c r="A43" s="3" t="s">
        <v>23</v>
      </c>
      <c r="B43" s="4">
        <v>42859</v>
      </c>
      <c r="C43" s="3" t="s">
        <v>16</v>
      </c>
      <c r="D43" s="3" t="s">
        <v>22</v>
      </c>
      <c r="E43" s="3" t="s">
        <v>3</v>
      </c>
      <c r="F43" s="2">
        <v>0.59450000000000003</v>
      </c>
      <c r="G43" s="2">
        <v>0.69</v>
      </c>
      <c r="H43" s="2">
        <v>27</v>
      </c>
      <c r="I43" s="2">
        <v>138</v>
      </c>
      <c r="J43" s="2" t="b">
        <v>0</v>
      </c>
      <c r="K43" s="2" t="b">
        <v>0</v>
      </c>
      <c r="L43" s="2">
        <v>200</v>
      </c>
      <c r="M43" s="2">
        <v>0</v>
      </c>
      <c r="N43" s="2">
        <v>5.1100000000000003</v>
      </c>
      <c r="O43" s="2">
        <v>0</v>
      </c>
      <c r="P43" s="2">
        <v>0</v>
      </c>
      <c r="Q43" s="2">
        <v>138</v>
      </c>
      <c r="R43" s="3" t="s">
        <v>22</v>
      </c>
      <c r="S43" s="2">
        <v>138</v>
      </c>
      <c r="T43" s="2">
        <v>56.58</v>
      </c>
      <c r="U43" s="2">
        <v>0</v>
      </c>
      <c r="V43" s="2" t="b">
        <v>0</v>
      </c>
      <c r="W43" s="2">
        <v>103709346</v>
      </c>
      <c r="X43" s="2">
        <v>0</v>
      </c>
      <c r="Y43" s="2">
        <v>0</v>
      </c>
      <c r="Z43" s="2"/>
      <c r="AA43" s="2">
        <v>0</v>
      </c>
      <c r="AB43" s="2" t="b">
        <v>0</v>
      </c>
      <c r="AC43" s="3" t="s">
        <v>1</v>
      </c>
      <c r="AD43" s="3" t="s">
        <v>1</v>
      </c>
      <c r="AE43" s="3" t="s">
        <v>1</v>
      </c>
      <c r="AF43" s="2">
        <v>9.5500000000000002E-2</v>
      </c>
      <c r="AG43" s="5">
        <v>42871</v>
      </c>
      <c r="AH43" s="2"/>
    </row>
    <row r="44" spans="1:34" x14ac:dyDescent="0.2">
      <c r="A44" s="3" t="s">
        <v>23</v>
      </c>
      <c r="B44" s="4">
        <v>42832</v>
      </c>
      <c r="C44" s="3" t="s">
        <v>16</v>
      </c>
      <c r="D44" s="3" t="s">
        <v>22</v>
      </c>
      <c r="E44" s="3" t="s">
        <v>3</v>
      </c>
      <c r="F44" s="2">
        <v>0.61399999999999999</v>
      </c>
      <c r="G44" s="2">
        <v>0.59450000000000003</v>
      </c>
      <c r="H44" s="2">
        <v>29</v>
      </c>
      <c r="I44" s="2">
        <v>118.9</v>
      </c>
      <c r="J44" s="2" t="b">
        <v>0</v>
      </c>
      <c r="K44" s="2" t="b">
        <v>0</v>
      </c>
      <c r="L44" s="2">
        <v>200</v>
      </c>
      <c r="M44" s="2">
        <v>0</v>
      </c>
      <c r="N44" s="2">
        <v>4.0999999999999996</v>
      </c>
      <c r="O44" s="2">
        <v>0</v>
      </c>
      <c r="P44" s="2">
        <v>0</v>
      </c>
      <c r="Q44" s="2">
        <v>118.9</v>
      </c>
      <c r="R44" s="3" t="s">
        <v>22</v>
      </c>
      <c r="S44" s="2">
        <v>118.9</v>
      </c>
      <c r="T44" s="2">
        <v>48.09</v>
      </c>
      <c r="U44" s="2">
        <v>0</v>
      </c>
      <c r="V44" s="2" t="b">
        <v>0</v>
      </c>
      <c r="W44" s="2">
        <v>103624069</v>
      </c>
      <c r="X44" s="2">
        <v>0</v>
      </c>
      <c r="Y44" s="2">
        <v>0</v>
      </c>
      <c r="Z44" s="2"/>
      <c r="AA44" s="2">
        <v>0</v>
      </c>
      <c r="AB44" s="2" t="b">
        <v>0</v>
      </c>
      <c r="AC44" s="3" t="s">
        <v>1</v>
      </c>
      <c r="AD44" s="3" t="s">
        <v>1</v>
      </c>
      <c r="AE44" s="3" t="s">
        <v>1</v>
      </c>
      <c r="AF44" s="2">
        <v>99.980500000000006</v>
      </c>
      <c r="AG44" s="5">
        <v>42837</v>
      </c>
      <c r="AH44" s="2"/>
    </row>
    <row r="45" spans="1:34" x14ac:dyDescent="0.2">
      <c r="A45" s="3" t="s">
        <v>23</v>
      </c>
      <c r="B45" s="4">
        <v>42803.632488425923</v>
      </c>
      <c r="C45" s="3" t="s">
        <v>16</v>
      </c>
      <c r="D45" s="3" t="s">
        <v>22</v>
      </c>
      <c r="E45" s="3" t="s">
        <v>3</v>
      </c>
      <c r="F45" s="2">
        <v>0.53090000000000004</v>
      </c>
      <c r="G45" s="2">
        <v>0.61399999999999999</v>
      </c>
      <c r="H45" s="2">
        <v>31</v>
      </c>
      <c r="I45" s="2">
        <v>122.8</v>
      </c>
      <c r="J45" s="2" t="b">
        <v>0</v>
      </c>
      <c r="K45" s="2" t="b">
        <v>0</v>
      </c>
      <c r="L45" s="2">
        <v>200</v>
      </c>
      <c r="M45" s="2">
        <v>0</v>
      </c>
      <c r="N45" s="2">
        <v>3.96</v>
      </c>
      <c r="O45" s="2">
        <v>0</v>
      </c>
      <c r="P45" s="2">
        <v>0</v>
      </c>
      <c r="Q45" s="2">
        <v>122.8</v>
      </c>
      <c r="R45" s="3" t="s">
        <v>22</v>
      </c>
      <c r="S45" s="2">
        <v>122.8</v>
      </c>
      <c r="T45" s="2">
        <v>82.53</v>
      </c>
      <c r="U45" s="2">
        <v>0</v>
      </c>
      <c r="V45" s="2" t="b">
        <v>0</v>
      </c>
      <c r="W45" s="2">
        <v>103535817</v>
      </c>
      <c r="X45" s="2">
        <v>0</v>
      </c>
      <c r="Y45" s="2">
        <v>0</v>
      </c>
      <c r="Z45" s="3" t="s">
        <v>19</v>
      </c>
      <c r="AA45" s="2">
        <v>0</v>
      </c>
      <c r="AB45" s="2" t="b">
        <v>0</v>
      </c>
      <c r="AC45" s="3" t="s">
        <v>1</v>
      </c>
      <c r="AD45" s="3" t="s">
        <v>1</v>
      </c>
      <c r="AE45" s="3" t="s">
        <v>1</v>
      </c>
      <c r="AF45" s="2">
        <v>8.3099999999999993E-2</v>
      </c>
      <c r="AG45" s="5">
        <v>42807</v>
      </c>
      <c r="AH45" s="2"/>
    </row>
    <row r="46" spans="1:34" x14ac:dyDescent="0.2">
      <c r="A46" s="3" t="s">
        <v>23</v>
      </c>
      <c r="B46" s="4">
        <v>42772.705983796295</v>
      </c>
      <c r="C46" s="3" t="s">
        <v>16</v>
      </c>
      <c r="D46" s="3" t="s">
        <v>22</v>
      </c>
      <c r="E46" s="3" t="s">
        <v>3</v>
      </c>
      <c r="F46" s="2">
        <v>0.53090000000000004</v>
      </c>
      <c r="G46" s="2">
        <v>0.53090000000000004</v>
      </c>
      <c r="H46" s="2">
        <v>28</v>
      </c>
      <c r="I46" s="2">
        <v>106.18</v>
      </c>
      <c r="J46" s="2" t="b">
        <v>0</v>
      </c>
      <c r="K46" s="2" t="b">
        <v>0</v>
      </c>
      <c r="L46" s="2">
        <v>200</v>
      </c>
      <c r="M46" s="2">
        <v>0</v>
      </c>
      <c r="N46" s="2">
        <v>3.79</v>
      </c>
      <c r="O46" s="2">
        <v>0</v>
      </c>
      <c r="P46" s="2">
        <v>0</v>
      </c>
      <c r="Q46" s="2">
        <v>106.18</v>
      </c>
      <c r="R46" s="3" t="s">
        <v>22</v>
      </c>
      <c r="S46" s="2">
        <v>106.18</v>
      </c>
      <c r="T46" s="2">
        <v>0</v>
      </c>
      <c r="U46" s="2">
        <v>0</v>
      </c>
      <c r="V46" s="2" t="b">
        <v>0</v>
      </c>
      <c r="W46" s="2">
        <v>103454111</v>
      </c>
      <c r="X46" s="2">
        <v>0</v>
      </c>
      <c r="Y46" s="2">
        <v>0</v>
      </c>
      <c r="Z46" s="3" t="s">
        <v>19</v>
      </c>
      <c r="AA46" s="2">
        <v>0</v>
      </c>
      <c r="AB46" s="2" t="b">
        <v>0</v>
      </c>
      <c r="AC46" s="3" t="s">
        <v>1</v>
      </c>
      <c r="AD46" s="3" t="s">
        <v>1</v>
      </c>
      <c r="AE46" s="3" t="s">
        <v>1</v>
      </c>
      <c r="AF46" s="2">
        <v>0</v>
      </c>
      <c r="AG46" s="5">
        <v>42774</v>
      </c>
      <c r="AH46" s="2"/>
    </row>
    <row r="47" spans="1:34" x14ac:dyDescent="0.2">
      <c r="A47" s="3" t="s">
        <v>23</v>
      </c>
      <c r="B47" s="4">
        <v>42744.574803240743</v>
      </c>
      <c r="C47" s="3" t="s">
        <v>16</v>
      </c>
      <c r="D47" s="3" t="s">
        <v>22</v>
      </c>
      <c r="E47" s="3" t="s">
        <v>3</v>
      </c>
      <c r="F47" s="2">
        <v>0.69279999999999997</v>
      </c>
      <c r="G47" s="2">
        <v>0.53090000000000004</v>
      </c>
      <c r="H47" s="2">
        <v>35</v>
      </c>
      <c r="I47" s="2">
        <v>106.18</v>
      </c>
      <c r="J47" s="2" t="b">
        <v>0</v>
      </c>
      <c r="K47" s="2" t="b">
        <v>0</v>
      </c>
      <c r="L47" s="2">
        <v>200</v>
      </c>
      <c r="M47" s="2">
        <v>0</v>
      </c>
      <c r="N47" s="2">
        <v>3.03</v>
      </c>
      <c r="O47" s="2">
        <v>0</v>
      </c>
      <c r="P47" s="2">
        <v>0</v>
      </c>
      <c r="Q47" s="2">
        <v>106.18</v>
      </c>
      <c r="R47" s="3" t="s">
        <v>22</v>
      </c>
      <c r="S47" s="2">
        <v>106.18</v>
      </c>
      <c r="T47" s="2">
        <v>44.4</v>
      </c>
      <c r="U47" s="2">
        <v>0</v>
      </c>
      <c r="V47" s="2" t="b">
        <v>0</v>
      </c>
      <c r="W47" s="2">
        <v>103378116</v>
      </c>
      <c r="X47" s="2">
        <v>0</v>
      </c>
      <c r="Y47" s="2">
        <v>0</v>
      </c>
      <c r="Z47" s="3" t="s">
        <v>19</v>
      </c>
      <c r="AA47" s="2">
        <v>0</v>
      </c>
      <c r="AB47" s="2" t="b">
        <v>0</v>
      </c>
      <c r="AC47" s="3" t="s">
        <v>1</v>
      </c>
      <c r="AD47" s="3" t="s">
        <v>1</v>
      </c>
      <c r="AE47" s="3" t="s">
        <v>1</v>
      </c>
      <c r="AF47" s="2">
        <v>99.838099999999997</v>
      </c>
      <c r="AG47" s="5">
        <v>42746</v>
      </c>
      <c r="AH47" s="2"/>
    </row>
    <row r="48" spans="1:34" x14ac:dyDescent="0.2">
      <c r="A48" s="3" t="s">
        <v>23</v>
      </c>
      <c r="B48" s="4">
        <v>42709.720462962963</v>
      </c>
      <c r="C48" s="3" t="s">
        <v>16</v>
      </c>
      <c r="D48" s="3" t="s">
        <v>22</v>
      </c>
      <c r="E48" s="3" t="s">
        <v>3</v>
      </c>
      <c r="F48" s="2">
        <v>0.755</v>
      </c>
      <c r="G48" s="2">
        <v>0.69279999999999997</v>
      </c>
      <c r="H48" s="2">
        <v>32</v>
      </c>
      <c r="I48" s="2">
        <v>138.56</v>
      </c>
      <c r="J48" s="2" t="b">
        <v>0</v>
      </c>
      <c r="K48" s="2" t="b">
        <v>0</v>
      </c>
      <c r="L48" s="2">
        <v>200</v>
      </c>
      <c r="M48" s="2">
        <v>0</v>
      </c>
      <c r="N48" s="2">
        <v>4.33</v>
      </c>
      <c r="O48" s="2">
        <v>0</v>
      </c>
      <c r="P48" s="2">
        <v>0</v>
      </c>
      <c r="Q48" s="2">
        <v>138.56</v>
      </c>
      <c r="R48" s="3" t="s">
        <v>22</v>
      </c>
      <c r="S48" s="2">
        <v>138.56</v>
      </c>
      <c r="T48" s="2">
        <v>36.090000000000003</v>
      </c>
      <c r="U48" s="2">
        <v>0</v>
      </c>
      <c r="V48" s="2" t="b">
        <v>0</v>
      </c>
      <c r="W48" s="2">
        <v>103302354</v>
      </c>
      <c r="X48" s="2">
        <v>0</v>
      </c>
      <c r="Y48" s="2">
        <v>0</v>
      </c>
      <c r="Z48" s="3" t="s">
        <v>19</v>
      </c>
      <c r="AA48" s="2">
        <v>0</v>
      </c>
      <c r="AB48" s="2" t="b">
        <v>0</v>
      </c>
      <c r="AC48" s="3" t="s">
        <v>1</v>
      </c>
      <c r="AD48" s="3" t="s">
        <v>1</v>
      </c>
      <c r="AE48" s="3" t="s">
        <v>1</v>
      </c>
      <c r="AF48" s="2">
        <v>99.937799999999996</v>
      </c>
      <c r="AG48" s="5">
        <v>42713</v>
      </c>
      <c r="AH48" s="2"/>
    </row>
    <row r="49" spans="1:34" x14ac:dyDescent="0.2">
      <c r="A49" s="3" t="s">
        <v>23</v>
      </c>
      <c r="B49" s="4">
        <v>42677</v>
      </c>
      <c r="C49" s="3" t="s">
        <v>16</v>
      </c>
      <c r="D49" s="3" t="s">
        <v>22</v>
      </c>
      <c r="E49" s="3" t="s">
        <v>3</v>
      </c>
      <c r="F49" s="2">
        <v>0.60199999999999998</v>
      </c>
      <c r="G49" s="2">
        <v>0.755</v>
      </c>
      <c r="H49" s="2">
        <v>29</v>
      </c>
      <c r="I49" s="2">
        <v>151</v>
      </c>
      <c r="J49" s="2" t="b">
        <v>0</v>
      </c>
      <c r="K49" s="2" t="b">
        <v>0</v>
      </c>
      <c r="L49" s="2">
        <v>200</v>
      </c>
      <c r="M49" s="2">
        <v>0</v>
      </c>
      <c r="N49" s="2">
        <v>5.21</v>
      </c>
      <c r="O49" s="2">
        <v>0</v>
      </c>
      <c r="P49" s="2">
        <v>0</v>
      </c>
      <c r="Q49" s="2">
        <v>151</v>
      </c>
      <c r="R49" s="3" t="s">
        <v>22</v>
      </c>
      <c r="S49" s="2">
        <v>151</v>
      </c>
      <c r="T49" s="2">
        <v>31.4</v>
      </c>
      <c r="U49" s="2">
        <v>0</v>
      </c>
      <c r="V49" s="2" t="b">
        <v>0</v>
      </c>
      <c r="W49" s="2">
        <v>103227741</v>
      </c>
      <c r="X49" s="2">
        <v>0</v>
      </c>
      <c r="Y49" s="2">
        <v>0</v>
      </c>
      <c r="Z49" s="2"/>
      <c r="AA49" s="2">
        <v>0</v>
      </c>
      <c r="AB49" s="2" t="b">
        <v>0</v>
      </c>
      <c r="AC49" s="3" t="s">
        <v>1</v>
      </c>
      <c r="AD49" s="3" t="s">
        <v>1</v>
      </c>
      <c r="AE49" s="3" t="s">
        <v>1</v>
      </c>
      <c r="AF49" s="2">
        <v>0.153</v>
      </c>
      <c r="AG49" s="5">
        <v>42682</v>
      </c>
      <c r="AH49" s="2"/>
    </row>
    <row r="50" spans="1:34" x14ac:dyDescent="0.2">
      <c r="A50" s="3" t="s">
        <v>23</v>
      </c>
      <c r="B50" s="4">
        <v>42648</v>
      </c>
      <c r="C50" s="3" t="s">
        <v>16</v>
      </c>
      <c r="D50" s="3" t="s">
        <v>22</v>
      </c>
      <c r="E50" s="3" t="s">
        <v>3</v>
      </c>
      <c r="F50" s="2">
        <v>0.78590000000000004</v>
      </c>
      <c r="G50" s="2">
        <v>0.60199999999999998</v>
      </c>
      <c r="H50" s="2">
        <v>29</v>
      </c>
      <c r="I50" s="2">
        <v>120.4</v>
      </c>
      <c r="J50" s="2" t="b">
        <v>0</v>
      </c>
      <c r="K50" s="2" t="b">
        <v>0</v>
      </c>
      <c r="L50" s="2">
        <v>200</v>
      </c>
      <c r="M50" s="2">
        <v>0</v>
      </c>
      <c r="N50" s="2">
        <v>4.1500000000000004</v>
      </c>
      <c r="O50" s="2">
        <v>0</v>
      </c>
      <c r="P50" s="2">
        <v>0</v>
      </c>
      <c r="Q50" s="2">
        <v>120.4</v>
      </c>
      <c r="R50" s="3" t="s">
        <v>22</v>
      </c>
      <c r="S50" s="2">
        <v>120.4</v>
      </c>
      <c r="T50" s="2">
        <v>63.49</v>
      </c>
      <c r="U50" s="2">
        <v>0</v>
      </c>
      <c r="V50" s="2" t="b">
        <v>0</v>
      </c>
      <c r="W50" s="2">
        <v>103156771</v>
      </c>
      <c r="X50" s="2">
        <v>0</v>
      </c>
      <c r="Y50" s="2">
        <v>0</v>
      </c>
      <c r="Z50" s="2"/>
      <c r="AA50" s="2">
        <v>0</v>
      </c>
      <c r="AB50" s="2" t="b">
        <v>0</v>
      </c>
      <c r="AC50" s="3" t="s">
        <v>1</v>
      </c>
      <c r="AD50" s="3" t="s">
        <v>1</v>
      </c>
      <c r="AE50" s="3" t="s">
        <v>1</v>
      </c>
      <c r="AF50" s="2">
        <v>99.816100000000006</v>
      </c>
      <c r="AG50" s="5">
        <v>42657</v>
      </c>
      <c r="AH50" s="2"/>
    </row>
    <row r="51" spans="1:34" x14ac:dyDescent="0.2">
      <c r="A51" s="3" t="s">
        <v>23</v>
      </c>
      <c r="B51" s="4">
        <v>42619.777673611112</v>
      </c>
      <c r="C51" s="3" t="s">
        <v>16</v>
      </c>
      <c r="D51" s="3" t="s">
        <v>22</v>
      </c>
      <c r="E51" s="3" t="s">
        <v>3</v>
      </c>
      <c r="F51" s="2">
        <v>0.78590000000000004</v>
      </c>
      <c r="G51" s="2">
        <v>0.78590000000000004</v>
      </c>
      <c r="H51" s="2">
        <v>30</v>
      </c>
      <c r="I51" s="2">
        <v>157.18</v>
      </c>
      <c r="J51" s="2" t="b">
        <v>0</v>
      </c>
      <c r="K51" s="2" t="b">
        <v>0</v>
      </c>
      <c r="L51" s="2">
        <v>200</v>
      </c>
      <c r="M51" s="2">
        <v>0</v>
      </c>
      <c r="N51" s="2">
        <v>5.24</v>
      </c>
      <c r="O51" s="2">
        <v>0</v>
      </c>
      <c r="P51" s="2">
        <v>0</v>
      </c>
      <c r="Q51" s="2">
        <v>157.18</v>
      </c>
      <c r="R51" s="3" t="s">
        <v>22</v>
      </c>
      <c r="S51" s="2">
        <v>157.18</v>
      </c>
      <c r="T51" s="2">
        <v>44.36</v>
      </c>
      <c r="U51" s="2">
        <v>0</v>
      </c>
      <c r="V51" s="2" t="b">
        <v>0</v>
      </c>
      <c r="W51" s="2">
        <v>103066724</v>
      </c>
      <c r="X51" s="2">
        <v>0</v>
      </c>
      <c r="Y51" s="2">
        <v>0</v>
      </c>
      <c r="Z51" s="2"/>
      <c r="AA51" s="2">
        <v>0</v>
      </c>
      <c r="AB51" s="2" t="b">
        <v>0</v>
      </c>
      <c r="AC51" s="3" t="s">
        <v>1</v>
      </c>
      <c r="AD51" s="3" t="s">
        <v>1</v>
      </c>
      <c r="AE51" s="3" t="s">
        <v>1</v>
      </c>
      <c r="AF51" s="2">
        <v>0</v>
      </c>
      <c r="AG51" s="5">
        <v>42625</v>
      </c>
      <c r="AH51" s="2"/>
    </row>
    <row r="52" spans="1:34" x14ac:dyDescent="0.2">
      <c r="A52" s="3" t="s">
        <v>23</v>
      </c>
      <c r="B52" s="4">
        <v>42589.771412037036</v>
      </c>
      <c r="C52" s="3" t="s">
        <v>16</v>
      </c>
      <c r="D52" s="3" t="s">
        <v>22</v>
      </c>
      <c r="E52" s="3" t="s">
        <v>3</v>
      </c>
      <c r="F52" s="2">
        <v>0.69510000000000005</v>
      </c>
      <c r="G52" s="2">
        <v>0.78590000000000004</v>
      </c>
      <c r="H52" s="2">
        <v>32</v>
      </c>
      <c r="I52" s="2">
        <v>157.18</v>
      </c>
      <c r="J52" s="2" t="b">
        <v>0</v>
      </c>
      <c r="K52" s="2" t="b">
        <v>0</v>
      </c>
      <c r="L52" s="2">
        <v>200</v>
      </c>
      <c r="M52" s="2">
        <v>0</v>
      </c>
      <c r="N52" s="2">
        <v>4.91</v>
      </c>
      <c r="O52" s="2">
        <v>0</v>
      </c>
      <c r="P52" s="2">
        <v>0</v>
      </c>
      <c r="Q52" s="2">
        <v>157.18</v>
      </c>
      <c r="R52" s="3" t="s">
        <v>22</v>
      </c>
      <c r="S52" s="2">
        <v>157.18</v>
      </c>
      <c r="T52" s="2">
        <v>84.83</v>
      </c>
      <c r="U52" s="2">
        <v>0</v>
      </c>
      <c r="V52" s="2" t="b">
        <v>0</v>
      </c>
      <c r="W52" s="2">
        <v>102986863</v>
      </c>
      <c r="X52" s="2">
        <v>0</v>
      </c>
      <c r="Y52" s="2">
        <v>0</v>
      </c>
      <c r="Z52" s="2"/>
      <c r="AA52" s="2">
        <v>0</v>
      </c>
      <c r="AB52" s="2" t="b">
        <v>0</v>
      </c>
      <c r="AC52" s="3" t="s">
        <v>1</v>
      </c>
      <c r="AD52" s="3" t="s">
        <v>1</v>
      </c>
      <c r="AE52" s="3" t="s">
        <v>1</v>
      </c>
      <c r="AF52" s="2">
        <v>9.0800000000000006E-2</v>
      </c>
      <c r="AG52" s="5">
        <v>42593</v>
      </c>
      <c r="AH52" s="2"/>
    </row>
    <row r="53" spans="1:34" x14ac:dyDescent="0.2">
      <c r="A53" s="3" t="s">
        <v>23</v>
      </c>
      <c r="B53" s="4">
        <v>42557.778275462966</v>
      </c>
      <c r="C53" s="3" t="s">
        <v>16</v>
      </c>
      <c r="D53" s="3" t="s">
        <v>22</v>
      </c>
      <c r="E53" s="3" t="s">
        <v>3</v>
      </c>
      <c r="F53" s="2">
        <v>0.70230000000000004</v>
      </c>
      <c r="G53" s="2">
        <v>0.69510000000000005</v>
      </c>
      <c r="H53" s="2">
        <v>31</v>
      </c>
      <c r="I53" s="2">
        <v>139.02000000000001</v>
      </c>
      <c r="J53" s="2" t="b">
        <v>0</v>
      </c>
      <c r="K53" s="2" t="b">
        <v>0</v>
      </c>
      <c r="L53" s="2">
        <v>200</v>
      </c>
      <c r="M53" s="2">
        <v>0</v>
      </c>
      <c r="N53" s="2">
        <v>4.4800000000000004</v>
      </c>
      <c r="O53" s="2">
        <v>0</v>
      </c>
      <c r="P53" s="2">
        <v>0</v>
      </c>
      <c r="Q53" s="2">
        <v>139.02000000000001</v>
      </c>
      <c r="R53" s="3" t="s">
        <v>22</v>
      </c>
      <c r="S53" s="2">
        <v>139.02000000000001</v>
      </c>
      <c r="T53" s="2">
        <v>39.64</v>
      </c>
      <c r="U53" s="2">
        <v>0</v>
      </c>
      <c r="V53" s="2" t="b">
        <v>0</v>
      </c>
      <c r="W53" s="2">
        <v>102909281</v>
      </c>
      <c r="X53" s="2">
        <v>0</v>
      </c>
      <c r="Y53" s="2">
        <v>0</v>
      </c>
      <c r="Z53" s="2"/>
      <c r="AA53" s="2">
        <v>0</v>
      </c>
      <c r="AB53" s="2" t="b">
        <v>0</v>
      </c>
      <c r="AC53" s="3" t="s">
        <v>1</v>
      </c>
      <c r="AD53" s="3" t="s">
        <v>1</v>
      </c>
      <c r="AE53" s="3" t="s">
        <v>1</v>
      </c>
      <c r="AF53" s="2">
        <v>99.992800000000003</v>
      </c>
      <c r="AG53" s="5">
        <v>42563</v>
      </c>
      <c r="AH53" s="2"/>
    </row>
    <row r="54" spans="1:34" x14ac:dyDescent="0.2">
      <c r="A54" s="3" t="s">
        <v>23</v>
      </c>
      <c r="B54" s="4">
        <v>42526.657199074078</v>
      </c>
      <c r="C54" s="3" t="s">
        <v>16</v>
      </c>
      <c r="D54" s="3" t="s">
        <v>22</v>
      </c>
      <c r="E54" s="3" t="s">
        <v>3</v>
      </c>
      <c r="F54" s="2">
        <v>0.63109999999999999</v>
      </c>
      <c r="G54" s="2">
        <v>0.70230000000000004</v>
      </c>
      <c r="H54" s="2">
        <v>32</v>
      </c>
      <c r="I54" s="2">
        <v>140.46</v>
      </c>
      <c r="J54" s="2" t="b">
        <v>0</v>
      </c>
      <c r="K54" s="2" t="b">
        <v>0</v>
      </c>
      <c r="L54" s="2">
        <v>200</v>
      </c>
      <c r="M54" s="2">
        <v>0</v>
      </c>
      <c r="N54" s="2">
        <v>4.3899999999999997</v>
      </c>
      <c r="O54" s="2">
        <v>0</v>
      </c>
      <c r="P54" s="2">
        <v>0</v>
      </c>
      <c r="Q54" s="2">
        <v>140.46</v>
      </c>
      <c r="R54" s="3" t="s">
        <v>22</v>
      </c>
      <c r="S54" s="2">
        <v>140.46</v>
      </c>
      <c r="T54" s="2">
        <v>35.97</v>
      </c>
      <c r="U54" s="2">
        <v>0</v>
      </c>
      <c r="V54" s="2" t="b">
        <v>0</v>
      </c>
      <c r="W54" s="2">
        <v>102829013</v>
      </c>
      <c r="X54" s="2">
        <v>0</v>
      </c>
      <c r="Y54" s="2">
        <v>0</v>
      </c>
      <c r="Z54" s="2"/>
      <c r="AA54" s="2">
        <v>0</v>
      </c>
      <c r="AB54" s="2" t="b">
        <v>0</v>
      </c>
      <c r="AC54" s="3" t="s">
        <v>1</v>
      </c>
      <c r="AD54" s="3" t="s">
        <v>1</v>
      </c>
      <c r="AE54" s="3" t="s">
        <v>1</v>
      </c>
      <c r="AF54" s="2">
        <v>7.1199999999999999E-2</v>
      </c>
      <c r="AG54" s="5">
        <v>42531</v>
      </c>
      <c r="AH54" s="2"/>
    </row>
    <row r="55" spans="1:34" x14ac:dyDescent="0.2">
      <c r="A55" s="3" t="s">
        <v>23</v>
      </c>
      <c r="B55" s="4">
        <v>42494.776180555556</v>
      </c>
      <c r="C55" s="3" t="s">
        <v>16</v>
      </c>
      <c r="D55" s="3" t="s">
        <v>22</v>
      </c>
      <c r="E55" s="3" t="s">
        <v>3</v>
      </c>
      <c r="F55" s="2">
        <v>0.54039999999999999</v>
      </c>
      <c r="G55" s="2">
        <v>0.63109999999999999</v>
      </c>
      <c r="H55" s="2">
        <v>29</v>
      </c>
      <c r="I55" s="2">
        <v>126.22</v>
      </c>
      <c r="J55" s="2" t="b">
        <v>0</v>
      </c>
      <c r="K55" s="2" t="b">
        <v>0</v>
      </c>
      <c r="L55" s="2">
        <v>200</v>
      </c>
      <c r="M55" s="2">
        <v>0</v>
      </c>
      <c r="N55" s="2">
        <v>4.3499999999999996</v>
      </c>
      <c r="O55" s="2">
        <v>0</v>
      </c>
      <c r="P55" s="2">
        <v>0</v>
      </c>
      <c r="Q55" s="2">
        <v>126.22</v>
      </c>
      <c r="R55" s="3" t="s">
        <v>22</v>
      </c>
      <c r="S55" s="2">
        <v>126.22</v>
      </c>
      <c r="T55" s="2">
        <v>43.94</v>
      </c>
      <c r="U55" s="2">
        <v>0</v>
      </c>
      <c r="V55" s="2" t="b">
        <v>0</v>
      </c>
      <c r="W55" s="2">
        <v>102751720</v>
      </c>
      <c r="X55" s="2">
        <v>0</v>
      </c>
      <c r="Y55" s="2">
        <v>0</v>
      </c>
      <c r="Z55" s="2"/>
      <c r="AA55" s="2">
        <v>0</v>
      </c>
      <c r="AB55" s="2" t="b">
        <v>0</v>
      </c>
      <c r="AC55" s="3" t="s">
        <v>1</v>
      </c>
      <c r="AD55" s="3" t="s">
        <v>1</v>
      </c>
      <c r="AE55" s="3" t="s">
        <v>1</v>
      </c>
      <c r="AF55" s="2">
        <v>9.0700000000000003E-2</v>
      </c>
      <c r="AG55" s="5">
        <v>42500</v>
      </c>
      <c r="AH55" s="2"/>
    </row>
    <row r="56" spans="1:34" x14ac:dyDescent="0.2">
      <c r="A56" s="3" t="s">
        <v>23</v>
      </c>
      <c r="B56" s="4">
        <v>42465.788298611114</v>
      </c>
      <c r="C56" s="3" t="s">
        <v>16</v>
      </c>
      <c r="D56" s="3" t="s">
        <v>22</v>
      </c>
      <c r="E56" s="3" t="s">
        <v>3</v>
      </c>
      <c r="F56" s="2">
        <v>0.54310000000000003</v>
      </c>
      <c r="G56" s="2">
        <v>0.54039999999999999</v>
      </c>
      <c r="H56" s="2">
        <v>30</v>
      </c>
      <c r="I56" s="2">
        <v>108.08</v>
      </c>
      <c r="J56" s="2" t="b">
        <v>0</v>
      </c>
      <c r="K56" s="2" t="b">
        <v>0</v>
      </c>
      <c r="L56" s="2">
        <v>200</v>
      </c>
      <c r="M56" s="2">
        <v>0</v>
      </c>
      <c r="N56" s="2">
        <v>3.6</v>
      </c>
      <c r="O56" s="2">
        <v>0</v>
      </c>
      <c r="P56" s="2">
        <v>0</v>
      </c>
      <c r="Q56" s="2">
        <v>108.08</v>
      </c>
      <c r="R56" s="3" t="s">
        <v>22</v>
      </c>
      <c r="S56" s="2">
        <v>108.08</v>
      </c>
      <c r="T56" s="2">
        <v>47.03</v>
      </c>
      <c r="U56" s="2">
        <v>0</v>
      </c>
      <c r="V56" s="2" t="b">
        <v>0</v>
      </c>
      <c r="W56" s="2">
        <v>102667842</v>
      </c>
      <c r="X56" s="2">
        <v>0</v>
      </c>
      <c r="Y56" s="2">
        <v>0</v>
      </c>
      <c r="Z56" s="2"/>
      <c r="AA56" s="2">
        <v>0</v>
      </c>
      <c r="AB56" s="2" t="b">
        <v>0</v>
      </c>
      <c r="AC56" s="3" t="s">
        <v>1</v>
      </c>
      <c r="AD56" s="3" t="s">
        <v>1</v>
      </c>
      <c r="AE56" s="3" t="s">
        <v>1</v>
      </c>
      <c r="AF56" s="2">
        <v>99.997299999999996</v>
      </c>
      <c r="AG56" s="5">
        <v>42471</v>
      </c>
      <c r="AH56" s="2"/>
    </row>
    <row r="57" spans="1:34" x14ac:dyDescent="0.2">
      <c r="A57" s="3" t="s">
        <v>23</v>
      </c>
      <c r="B57" s="4">
        <v>42435.747060185182</v>
      </c>
      <c r="C57" s="3" t="s">
        <v>16</v>
      </c>
      <c r="D57" s="3" t="s">
        <v>22</v>
      </c>
      <c r="E57" s="3" t="s">
        <v>3</v>
      </c>
      <c r="F57" s="2">
        <v>0.52690000000000003</v>
      </c>
      <c r="G57" s="2">
        <v>0.54310000000000003</v>
      </c>
      <c r="H57" s="2">
        <v>31</v>
      </c>
      <c r="I57" s="2">
        <v>108.62</v>
      </c>
      <c r="J57" s="2" t="b">
        <v>0</v>
      </c>
      <c r="K57" s="2" t="b">
        <v>0</v>
      </c>
      <c r="L57" s="2">
        <v>200</v>
      </c>
      <c r="M57" s="2">
        <v>0</v>
      </c>
      <c r="N57" s="2">
        <v>3.5</v>
      </c>
      <c r="O57" s="2">
        <v>0</v>
      </c>
      <c r="P57" s="2">
        <v>0</v>
      </c>
      <c r="Q57" s="2">
        <v>108.62</v>
      </c>
      <c r="R57" s="3" t="s">
        <v>22</v>
      </c>
      <c r="S57" s="2">
        <v>108.62</v>
      </c>
      <c r="T57" s="2">
        <v>49.99</v>
      </c>
      <c r="U57" s="2">
        <v>0</v>
      </c>
      <c r="V57" s="2" t="b">
        <v>0</v>
      </c>
      <c r="W57" s="2">
        <v>102587445</v>
      </c>
      <c r="X57" s="2">
        <v>0</v>
      </c>
      <c r="Y57" s="2">
        <v>0</v>
      </c>
      <c r="Z57" s="2"/>
      <c r="AA57" s="2">
        <v>0</v>
      </c>
      <c r="AB57" s="2" t="b">
        <v>0</v>
      </c>
      <c r="AC57" s="3" t="s">
        <v>1</v>
      </c>
      <c r="AD57" s="3" t="s">
        <v>1</v>
      </c>
      <c r="AE57" s="3" t="s">
        <v>1</v>
      </c>
      <c r="AF57" s="2">
        <v>1.6199999999999999E-2</v>
      </c>
      <c r="AG57" s="5">
        <v>42439</v>
      </c>
      <c r="AH57" s="2"/>
    </row>
    <row r="58" spans="1:34" x14ac:dyDescent="0.2">
      <c r="A58" s="3" t="s">
        <v>23</v>
      </c>
      <c r="B58" s="4">
        <v>42404.62259259259</v>
      </c>
      <c r="C58" s="3" t="s">
        <v>16</v>
      </c>
      <c r="D58" s="3" t="s">
        <v>22</v>
      </c>
      <c r="E58" s="3" t="s">
        <v>3</v>
      </c>
      <c r="F58" s="2">
        <v>0.52690000000000003</v>
      </c>
      <c r="G58" s="2">
        <v>0.52690000000000003</v>
      </c>
      <c r="H58" s="2">
        <v>28</v>
      </c>
      <c r="I58" s="2">
        <v>105.38</v>
      </c>
      <c r="J58" s="2" t="b">
        <v>0</v>
      </c>
      <c r="K58" s="2" t="b">
        <v>0</v>
      </c>
      <c r="L58" s="2">
        <v>200</v>
      </c>
      <c r="M58" s="2">
        <v>0</v>
      </c>
      <c r="N58" s="2">
        <v>3.76</v>
      </c>
      <c r="O58" s="2">
        <v>0</v>
      </c>
      <c r="P58" s="2">
        <v>0</v>
      </c>
      <c r="Q58" s="2">
        <v>105.38</v>
      </c>
      <c r="R58" s="3" t="s">
        <v>22</v>
      </c>
      <c r="S58" s="2">
        <v>105.38</v>
      </c>
      <c r="T58" s="2">
        <v>0</v>
      </c>
      <c r="U58" s="2">
        <v>0</v>
      </c>
      <c r="V58" s="2" t="b">
        <v>0</v>
      </c>
      <c r="W58" s="2">
        <v>102508059</v>
      </c>
      <c r="X58" s="2">
        <v>0</v>
      </c>
      <c r="Y58" s="2">
        <v>0</v>
      </c>
      <c r="Z58" s="2"/>
      <c r="AA58" s="2">
        <v>0</v>
      </c>
      <c r="AB58" s="2" t="b">
        <v>0</v>
      </c>
      <c r="AC58" s="3" t="s">
        <v>1</v>
      </c>
      <c r="AD58" s="3" t="s">
        <v>1</v>
      </c>
      <c r="AE58" s="3" t="s">
        <v>1</v>
      </c>
      <c r="AF58" s="2">
        <v>0</v>
      </c>
      <c r="AG58" s="5">
        <v>42409</v>
      </c>
      <c r="AH58" s="2"/>
    </row>
    <row r="59" spans="1:34" x14ac:dyDescent="0.2">
      <c r="A59" s="3" t="s">
        <v>23</v>
      </c>
      <c r="B59" s="4">
        <v>42376.049884259257</v>
      </c>
      <c r="C59" s="3" t="s">
        <v>16</v>
      </c>
      <c r="D59" s="3" t="s">
        <v>22</v>
      </c>
      <c r="E59" s="3" t="s">
        <v>3</v>
      </c>
      <c r="F59" s="2">
        <v>0.57299999999999995</v>
      </c>
      <c r="G59" s="2">
        <v>0.52690000000000003</v>
      </c>
      <c r="H59" s="2">
        <v>30</v>
      </c>
      <c r="I59" s="2">
        <v>105.38</v>
      </c>
      <c r="J59" s="2" t="b">
        <v>0</v>
      </c>
      <c r="K59" s="2" t="b">
        <v>0</v>
      </c>
      <c r="L59" s="2">
        <v>200</v>
      </c>
      <c r="M59" s="2">
        <v>0</v>
      </c>
      <c r="N59" s="2">
        <v>3.51</v>
      </c>
      <c r="O59" s="2">
        <v>0</v>
      </c>
      <c r="P59" s="2">
        <v>0</v>
      </c>
      <c r="Q59" s="2">
        <v>105.38</v>
      </c>
      <c r="R59" s="3" t="s">
        <v>22</v>
      </c>
      <c r="S59" s="2">
        <v>105.38</v>
      </c>
      <c r="T59" s="2">
        <v>49.03</v>
      </c>
      <c r="U59" s="2">
        <v>0</v>
      </c>
      <c r="V59" s="2" t="b">
        <v>0</v>
      </c>
      <c r="W59" s="2">
        <v>102424419</v>
      </c>
      <c r="X59" s="2">
        <v>0</v>
      </c>
      <c r="Y59" s="2">
        <v>0</v>
      </c>
      <c r="Z59" s="2"/>
      <c r="AA59" s="2">
        <v>0</v>
      </c>
      <c r="AB59" s="2" t="b">
        <v>0</v>
      </c>
      <c r="AC59" s="3" t="s">
        <v>1</v>
      </c>
      <c r="AD59" s="3" t="s">
        <v>1</v>
      </c>
      <c r="AE59" s="3" t="s">
        <v>1</v>
      </c>
      <c r="AF59" s="2">
        <v>99.953900000000004</v>
      </c>
      <c r="AG59" s="5">
        <v>42381</v>
      </c>
      <c r="AH59" s="2"/>
    </row>
    <row r="60" spans="1:34" x14ac:dyDescent="0.2">
      <c r="A60" s="3" t="s">
        <v>23</v>
      </c>
      <c r="B60" s="4">
        <v>42346.747777777775</v>
      </c>
      <c r="C60" s="3" t="s">
        <v>16</v>
      </c>
      <c r="D60" s="3" t="s">
        <v>22</v>
      </c>
      <c r="E60" s="3" t="s">
        <v>3</v>
      </c>
      <c r="F60" s="2">
        <v>0.74029999999999996</v>
      </c>
      <c r="G60" s="2">
        <v>0.57299999999999995</v>
      </c>
      <c r="H60" s="2">
        <v>34</v>
      </c>
      <c r="I60" s="2">
        <v>114.6</v>
      </c>
      <c r="J60" s="2" t="b">
        <v>0</v>
      </c>
      <c r="K60" s="2" t="b">
        <v>0</v>
      </c>
      <c r="L60" s="2">
        <v>200</v>
      </c>
      <c r="M60" s="2">
        <v>0</v>
      </c>
      <c r="N60" s="2">
        <v>3.37</v>
      </c>
      <c r="O60" s="2">
        <v>0</v>
      </c>
      <c r="P60" s="2">
        <v>0</v>
      </c>
      <c r="Q60" s="2">
        <v>114.6</v>
      </c>
      <c r="R60" s="3" t="s">
        <v>22</v>
      </c>
      <c r="S60" s="2">
        <v>114.6</v>
      </c>
      <c r="T60" s="2">
        <v>80.2</v>
      </c>
      <c r="U60" s="2">
        <v>0</v>
      </c>
      <c r="V60" s="2" t="b">
        <v>0</v>
      </c>
      <c r="W60" s="2">
        <v>102344005</v>
      </c>
      <c r="X60" s="2">
        <v>0</v>
      </c>
      <c r="Y60" s="2">
        <v>0</v>
      </c>
      <c r="Z60" s="2"/>
      <c r="AA60" s="2">
        <v>0</v>
      </c>
      <c r="AB60" s="2" t="b">
        <v>0</v>
      </c>
      <c r="AC60" s="3" t="s">
        <v>1</v>
      </c>
      <c r="AD60" s="3" t="s">
        <v>1</v>
      </c>
      <c r="AE60" s="3" t="s">
        <v>1</v>
      </c>
      <c r="AF60" s="2">
        <v>99.832700000000003</v>
      </c>
      <c r="AG60" s="5">
        <v>42348</v>
      </c>
      <c r="AH60" s="2"/>
    </row>
    <row r="61" spans="1:34" x14ac:dyDescent="0.2">
      <c r="A61" s="3" t="s">
        <v>23</v>
      </c>
      <c r="B61" s="4">
        <v>42312.723946759259</v>
      </c>
      <c r="C61" s="3" t="s">
        <v>16</v>
      </c>
      <c r="D61" s="3" t="s">
        <v>22</v>
      </c>
      <c r="E61" s="3" t="s">
        <v>3</v>
      </c>
      <c r="F61" s="2">
        <v>0.74029999999999996</v>
      </c>
      <c r="G61" s="2">
        <v>0.74029999999999996</v>
      </c>
      <c r="H61" s="2">
        <v>29</v>
      </c>
      <c r="I61" s="2">
        <v>148.06</v>
      </c>
      <c r="J61" s="2" t="b">
        <v>0</v>
      </c>
      <c r="K61" s="2" t="b">
        <v>0</v>
      </c>
      <c r="L61" s="2">
        <v>200</v>
      </c>
      <c r="M61" s="2">
        <v>0</v>
      </c>
      <c r="N61" s="2">
        <v>5.1100000000000003</v>
      </c>
      <c r="O61" s="2">
        <v>0</v>
      </c>
      <c r="P61" s="2">
        <v>0</v>
      </c>
      <c r="Q61" s="2">
        <v>148.06</v>
      </c>
      <c r="R61" s="3" t="s">
        <v>22</v>
      </c>
      <c r="S61" s="2">
        <v>148.06</v>
      </c>
      <c r="T61" s="2">
        <v>0</v>
      </c>
      <c r="U61" s="2">
        <v>0</v>
      </c>
      <c r="V61" s="2" t="b">
        <v>0</v>
      </c>
      <c r="W61" s="2">
        <v>102260580</v>
      </c>
      <c r="X61" s="2">
        <v>0</v>
      </c>
      <c r="Y61" s="2">
        <v>0</v>
      </c>
      <c r="Z61" s="3" t="s">
        <v>18</v>
      </c>
      <c r="AA61" s="2">
        <v>0</v>
      </c>
      <c r="AB61" s="2" t="b">
        <v>0</v>
      </c>
      <c r="AC61" s="3" t="s">
        <v>1</v>
      </c>
      <c r="AD61" s="3" t="s">
        <v>1</v>
      </c>
      <c r="AE61" s="3" t="s">
        <v>1</v>
      </c>
      <c r="AF61" s="2">
        <v>0</v>
      </c>
      <c r="AG61" s="5">
        <v>42317</v>
      </c>
      <c r="AH61" s="2"/>
    </row>
    <row r="62" spans="1:34" x14ac:dyDescent="0.2">
      <c r="A62" s="3" t="s">
        <v>23</v>
      </c>
      <c r="B62" s="4">
        <v>42283</v>
      </c>
      <c r="C62" s="3" t="s">
        <v>16</v>
      </c>
      <c r="D62" s="3" t="s">
        <v>22</v>
      </c>
      <c r="E62" s="3" t="s">
        <v>3</v>
      </c>
      <c r="F62" s="2">
        <v>0.75829999999999997</v>
      </c>
      <c r="G62" s="2">
        <v>0.74029999999999996</v>
      </c>
      <c r="H62" s="2">
        <v>28</v>
      </c>
      <c r="I62" s="2">
        <v>148.06</v>
      </c>
      <c r="J62" s="2" t="b">
        <v>0</v>
      </c>
      <c r="K62" s="2" t="b">
        <v>0</v>
      </c>
      <c r="L62" s="2">
        <v>200</v>
      </c>
      <c r="M62" s="2">
        <v>0</v>
      </c>
      <c r="N62" s="2">
        <v>5.29</v>
      </c>
      <c r="O62" s="2">
        <v>0</v>
      </c>
      <c r="P62" s="2">
        <v>0</v>
      </c>
      <c r="Q62" s="2">
        <v>148.06</v>
      </c>
      <c r="R62" s="3" t="s">
        <v>22</v>
      </c>
      <c r="S62" s="2">
        <v>148.06</v>
      </c>
      <c r="T62" s="2">
        <v>42.01</v>
      </c>
      <c r="U62" s="2">
        <v>0</v>
      </c>
      <c r="V62" s="2" t="b">
        <v>0</v>
      </c>
      <c r="W62" s="2">
        <v>102215266</v>
      </c>
      <c r="X62" s="2">
        <v>0</v>
      </c>
      <c r="Y62" s="2">
        <v>0</v>
      </c>
      <c r="Z62" s="2"/>
      <c r="AA62" s="2">
        <v>0</v>
      </c>
      <c r="AB62" s="2" t="b">
        <v>0</v>
      </c>
      <c r="AC62" s="3" t="s">
        <v>1</v>
      </c>
      <c r="AD62" s="3" t="s">
        <v>1</v>
      </c>
      <c r="AE62" s="3" t="s">
        <v>1</v>
      </c>
      <c r="AF62" s="2">
        <v>99.981999999999999</v>
      </c>
      <c r="AG62" s="5">
        <v>42298</v>
      </c>
      <c r="AH62" s="2"/>
    </row>
    <row r="63" spans="1:34" x14ac:dyDescent="0.2">
      <c r="A63" s="3" t="s">
        <v>23</v>
      </c>
      <c r="B63" s="4">
        <v>42255.566736111112</v>
      </c>
      <c r="C63" s="3" t="s">
        <v>16</v>
      </c>
      <c r="D63" s="3" t="s">
        <v>22</v>
      </c>
      <c r="E63" s="3" t="s">
        <v>3</v>
      </c>
      <c r="F63" s="2">
        <v>0.80889999999999995</v>
      </c>
      <c r="G63" s="2">
        <v>0.75829999999999997</v>
      </c>
      <c r="H63" s="2">
        <v>33</v>
      </c>
      <c r="I63" s="2">
        <v>151.66</v>
      </c>
      <c r="J63" s="2" t="b">
        <v>0</v>
      </c>
      <c r="K63" s="2" t="b">
        <v>0</v>
      </c>
      <c r="L63" s="2">
        <v>200</v>
      </c>
      <c r="M63" s="2">
        <v>0</v>
      </c>
      <c r="N63" s="2">
        <v>4.5999999999999996</v>
      </c>
      <c r="O63" s="2">
        <v>0</v>
      </c>
      <c r="P63" s="2">
        <v>0</v>
      </c>
      <c r="Q63" s="2">
        <v>151.66</v>
      </c>
      <c r="R63" s="3" t="s">
        <v>22</v>
      </c>
      <c r="S63" s="2">
        <v>151.66</v>
      </c>
      <c r="T63" s="2">
        <v>46.96</v>
      </c>
      <c r="U63" s="2">
        <v>0</v>
      </c>
      <c r="V63" s="2" t="b">
        <v>0</v>
      </c>
      <c r="W63" s="2">
        <v>102099131</v>
      </c>
      <c r="X63" s="2">
        <v>0</v>
      </c>
      <c r="Y63" s="2">
        <v>0</v>
      </c>
      <c r="Z63" s="3" t="s">
        <v>18</v>
      </c>
      <c r="AA63" s="2">
        <v>0</v>
      </c>
      <c r="AB63" s="2" t="b">
        <v>0</v>
      </c>
      <c r="AC63" s="3" t="s">
        <v>1</v>
      </c>
      <c r="AD63" s="3" t="s">
        <v>1</v>
      </c>
      <c r="AE63" s="3" t="s">
        <v>1</v>
      </c>
      <c r="AF63" s="2">
        <v>99.949399999999997</v>
      </c>
      <c r="AG63" s="5">
        <v>42257</v>
      </c>
      <c r="AH63" s="2"/>
    </row>
    <row r="64" spans="1:34" x14ac:dyDescent="0.2">
      <c r="A64" s="3" t="s">
        <v>23</v>
      </c>
      <c r="B64" s="4">
        <v>42222</v>
      </c>
      <c r="C64" s="3" t="s">
        <v>16</v>
      </c>
      <c r="D64" s="3" t="s">
        <v>22</v>
      </c>
      <c r="E64" s="3" t="s">
        <v>3</v>
      </c>
      <c r="F64" s="2">
        <v>0.77649999999999997</v>
      </c>
      <c r="G64" s="2">
        <v>0.80889999999999995</v>
      </c>
      <c r="H64" s="2">
        <v>29</v>
      </c>
      <c r="I64" s="2">
        <v>161.78</v>
      </c>
      <c r="J64" s="2" t="b">
        <v>0</v>
      </c>
      <c r="K64" s="2" t="b">
        <v>0</v>
      </c>
      <c r="L64" s="2">
        <v>200</v>
      </c>
      <c r="M64" s="2">
        <v>0</v>
      </c>
      <c r="N64" s="2">
        <v>5.58</v>
      </c>
      <c r="O64" s="2">
        <v>0</v>
      </c>
      <c r="P64" s="2">
        <v>0</v>
      </c>
      <c r="Q64" s="2">
        <v>161.78</v>
      </c>
      <c r="R64" s="3" t="s">
        <v>22</v>
      </c>
      <c r="S64" s="2">
        <v>161.78</v>
      </c>
      <c r="T64" s="2">
        <v>36.06</v>
      </c>
      <c r="U64" s="2">
        <v>0</v>
      </c>
      <c r="V64" s="2" t="b">
        <v>0</v>
      </c>
      <c r="W64" s="2">
        <v>102025076</v>
      </c>
      <c r="X64" s="2">
        <v>0</v>
      </c>
      <c r="Y64" s="2">
        <v>0</v>
      </c>
      <c r="Z64" s="2"/>
      <c r="AA64" s="2">
        <v>0</v>
      </c>
      <c r="AB64" s="2" t="b">
        <v>0</v>
      </c>
      <c r="AC64" s="3" t="s">
        <v>1</v>
      </c>
      <c r="AD64" s="3" t="s">
        <v>1</v>
      </c>
      <c r="AE64" s="3" t="s">
        <v>1</v>
      </c>
      <c r="AF64" s="2">
        <v>3.2399999999999998E-2</v>
      </c>
      <c r="AG64" s="5">
        <v>42229</v>
      </c>
      <c r="AH64" s="2"/>
    </row>
    <row r="65" spans="1:34" x14ac:dyDescent="0.2">
      <c r="A65" s="3" t="s">
        <v>23</v>
      </c>
      <c r="B65" s="4">
        <v>42193.637256944443</v>
      </c>
      <c r="C65" s="3" t="s">
        <v>16</v>
      </c>
      <c r="D65" s="3" t="s">
        <v>22</v>
      </c>
      <c r="E65" s="3" t="s">
        <v>3</v>
      </c>
      <c r="F65" s="2">
        <v>0.73240000000000005</v>
      </c>
      <c r="G65" s="2">
        <v>0.77649999999999997</v>
      </c>
      <c r="H65" s="2">
        <v>33</v>
      </c>
      <c r="I65" s="2">
        <v>155.29990000000001</v>
      </c>
      <c r="J65" s="2" t="b">
        <v>0</v>
      </c>
      <c r="K65" s="2" t="b">
        <v>0</v>
      </c>
      <c r="L65" s="2">
        <v>200</v>
      </c>
      <c r="M65" s="2">
        <v>0</v>
      </c>
      <c r="N65" s="2">
        <v>4.71</v>
      </c>
      <c r="O65" s="2">
        <v>0</v>
      </c>
      <c r="P65" s="2">
        <v>0</v>
      </c>
      <c r="Q65" s="2">
        <v>155.30000000000001</v>
      </c>
      <c r="R65" s="3" t="s">
        <v>22</v>
      </c>
      <c r="S65" s="2">
        <v>155.29990000000001</v>
      </c>
      <c r="T65" s="2">
        <v>69.92</v>
      </c>
      <c r="U65" s="2">
        <v>0</v>
      </c>
      <c r="V65" s="2" t="b">
        <v>0</v>
      </c>
      <c r="W65" s="2">
        <v>101937607</v>
      </c>
      <c r="X65" s="2">
        <v>0</v>
      </c>
      <c r="Y65" s="2">
        <v>0</v>
      </c>
      <c r="Z65" s="3" t="s">
        <v>17</v>
      </c>
      <c r="AA65" s="2">
        <v>0</v>
      </c>
      <c r="AB65" s="2" t="b">
        <v>0</v>
      </c>
      <c r="AC65" s="3" t="s">
        <v>1</v>
      </c>
      <c r="AD65" s="3" t="s">
        <v>1</v>
      </c>
      <c r="AE65" s="3" t="s">
        <v>1</v>
      </c>
      <c r="AF65" s="2">
        <v>4.41E-2</v>
      </c>
      <c r="AG65" s="5">
        <v>42195</v>
      </c>
      <c r="AH65" s="2"/>
    </row>
    <row r="66" spans="1:34" x14ac:dyDescent="0.2">
      <c r="A66" s="3" t="s">
        <v>23</v>
      </c>
      <c r="B66" s="4">
        <v>42160.587199074071</v>
      </c>
      <c r="C66" s="3" t="s">
        <v>16</v>
      </c>
      <c r="D66" s="3" t="s">
        <v>22</v>
      </c>
      <c r="E66" s="3" t="s">
        <v>3</v>
      </c>
      <c r="F66" s="2">
        <v>0.73240000000000005</v>
      </c>
      <c r="G66" s="2">
        <v>0.73240000000000005</v>
      </c>
      <c r="H66" s="2">
        <v>30</v>
      </c>
      <c r="I66" s="2">
        <v>146.47999999999999</v>
      </c>
      <c r="J66" s="2" t="b">
        <v>0</v>
      </c>
      <c r="K66" s="2" t="b">
        <v>0</v>
      </c>
      <c r="L66" s="2">
        <v>200</v>
      </c>
      <c r="M66" s="2">
        <v>0</v>
      </c>
      <c r="N66" s="2">
        <v>4.88</v>
      </c>
      <c r="O66" s="2">
        <v>0</v>
      </c>
      <c r="P66" s="2">
        <v>0</v>
      </c>
      <c r="Q66" s="2">
        <v>146.47999999999999</v>
      </c>
      <c r="R66" s="3" t="s">
        <v>22</v>
      </c>
      <c r="S66" s="2">
        <v>146.47999999999999</v>
      </c>
      <c r="T66" s="2">
        <v>11.95</v>
      </c>
      <c r="U66" s="2">
        <v>0</v>
      </c>
      <c r="V66" s="2" t="b">
        <v>0</v>
      </c>
      <c r="W66" s="2">
        <v>101854947</v>
      </c>
      <c r="X66" s="2">
        <v>0</v>
      </c>
      <c r="Y66" s="2">
        <v>0</v>
      </c>
      <c r="Z66" s="3" t="s">
        <v>17</v>
      </c>
      <c r="AA66" s="2">
        <v>0</v>
      </c>
      <c r="AB66" s="2" t="b">
        <v>0</v>
      </c>
      <c r="AC66" s="3" t="s">
        <v>1</v>
      </c>
      <c r="AD66" s="3" t="s">
        <v>1</v>
      </c>
      <c r="AE66" s="3" t="s">
        <v>1</v>
      </c>
      <c r="AF66" s="2">
        <v>0</v>
      </c>
      <c r="AG66" s="5">
        <v>42165</v>
      </c>
      <c r="AH66" s="2"/>
    </row>
    <row r="67" spans="1:34" x14ac:dyDescent="0.2">
      <c r="A67" s="3" t="s">
        <v>23</v>
      </c>
      <c r="B67" s="4">
        <v>42130</v>
      </c>
      <c r="C67" s="3" t="s">
        <v>16</v>
      </c>
      <c r="D67" s="3" t="s">
        <v>22</v>
      </c>
      <c r="E67" s="3" t="s">
        <v>3</v>
      </c>
      <c r="F67" s="2">
        <v>0.63829999999999998</v>
      </c>
      <c r="G67" s="2">
        <v>0.73240000000000005</v>
      </c>
      <c r="H67" s="2">
        <v>29</v>
      </c>
      <c r="I67" s="2">
        <v>146.47999999999999</v>
      </c>
      <c r="J67" s="2" t="b">
        <v>0</v>
      </c>
      <c r="K67" s="2" t="b">
        <v>0</v>
      </c>
      <c r="L67" s="2">
        <v>200</v>
      </c>
      <c r="M67" s="2">
        <v>0</v>
      </c>
      <c r="N67" s="2">
        <v>5.05</v>
      </c>
      <c r="O67" s="2">
        <v>0</v>
      </c>
      <c r="P67" s="2">
        <v>0</v>
      </c>
      <c r="Q67" s="2">
        <v>146.47999999999999</v>
      </c>
      <c r="R67" s="3" t="s">
        <v>22</v>
      </c>
      <c r="S67" s="2">
        <v>146.47999999999999</v>
      </c>
      <c r="T67" s="2">
        <v>27.46</v>
      </c>
      <c r="U67" s="2">
        <v>0</v>
      </c>
      <c r="V67" s="2" t="b">
        <v>0</v>
      </c>
      <c r="W67" s="2">
        <v>101797370</v>
      </c>
      <c r="X67" s="2">
        <v>0</v>
      </c>
      <c r="Y67" s="2">
        <v>0</v>
      </c>
      <c r="Z67" s="2"/>
      <c r="AA67" s="2">
        <v>0</v>
      </c>
      <c r="AB67" s="2" t="b">
        <v>0</v>
      </c>
      <c r="AC67" s="3" t="s">
        <v>1</v>
      </c>
      <c r="AD67" s="3" t="s">
        <v>1</v>
      </c>
      <c r="AE67" s="3" t="s">
        <v>1</v>
      </c>
      <c r="AF67" s="2">
        <v>9.4100000000000003E-2</v>
      </c>
      <c r="AG67" s="5">
        <v>42144</v>
      </c>
      <c r="AH67" s="2"/>
    </row>
    <row r="68" spans="1:34" x14ac:dyDescent="0.2">
      <c r="A68" s="3" t="s">
        <v>23</v>
      </c>
      <c r="B68" s="4">
        <v>42101.472939814812</v>
      </c>
      <c r="C68" s="3" t="s">
        <v>16</v>
      </c>
      <c r="D68" s="3" t="s">
        <v>22</v>
      </c>
      <c r="E68" s="3" t="s">
        <v>3</v>
      </c>
      <c r="F68" s="2">
        <v>0.59299999999999997</v>
      </c>
      <c r="G68" s="2">
        <v>0.63829999999999998</v>
      </c>
      <c r="H68" s="2">
        <v>32</v>
      </c>
      <c r="I68" s="2">
        <v>127.66</v>
      </c>
      <c r="J68" s="2" t="b">
        <v>0</v>
      </c>
      <c r="K68" s="2" t="b">
        <v>0</v>
      </c>
      <c r="L68" s="2">
        <v>200</v>
      </c>
      <c r="M68" s="2">
        <v>0</v>
      </c>
      <c r="N68" s="2">
        <v>3.99</v>
      </c>
      <c r="O68" s="2">
        <v>0</v>
      </c>
      <c r="P68" s="2">
        <v>0</v>
      </c>
      <c r="Q68" s="2">
        <v>127.66</v>
      </c>
      <c r="R68" s="3" t="s">
        <v>22</v>
      </c>
      <c r="S68" s="2">
        <v>127.66</v>
      </c>
      <c r="T68" s="2">
        <v>80.98</v>
      </c>
      <c r="U68" s="2">
        <v>0</v>
      </c>
      <c r="V68" s="2" t="b">
        <v>0</v>
      </c>
      <c r="W68" s="2">
        <v>101684886</v>
      </c>
      <c r="X68" s="2">
        <v>0</v>
      </c>
      <c r="Y68" s="2">
        <v>0</v>
      </c>
      <c r="Z68" s="3" t="s">
        <v>17</v>
      </c>
      <c r="AA68" s="2">
        <v>0</v>
      </c>
      <c r="AB68" s="2" t="b">
        <v>0</v>
      </c>
      <c r="AC68" s="3" t="s">
        <v>1</v>
      </c>
      <c r="AD68" s="3" t="s">
        <v>1</v>
      </c>
      <c r="AE68" s="3" t="s">
        <v>1</v>
      </c>
      <c r="AF68" s="2">
        <v>4.53E-2</v>
      </c>
      <c r="AG68" s="5">
        <v>42104</v>
      </c>
      <c r="AH68" s="2"/>
    </row>
    <row r="69" spans="1:34" x14ac:dyDescent="0.2">
      <c r="A69" s="3" t="s">
        <v>23</v>
      </c>
      <c r="B69" s="4">
        <v>42069.535428240742</v>
      </c>
      <c r="C69" s="3" t="s">
        <v>16</v>
      </c>
      <c r="D69" s="3" t="s">
        <v>22</v>
      </c>
      <c r="E69" s="3" t="s">
        <v>3</v>
      </c>
      <c r="F69" s="2">
        <v>0.58799999999999997</v>
      </c>
      <c r="G69" s="2">
        <v>0.59299999999999997</v>
      </c>
      <c r="H69" s="2">
        <v>28</v>
      </c>
      <c r="I69" s="2">
        <v>118.6</v>
      </c>
      <c r="J69" s="2" t="b">
        <v>0</v>
      </c>
      <c r="K69" s="2" t="b">
        <v>0</v>
      </c>
      <c r="L69" s="2">
        <v>200</v>
      </c>
      <c r="M69" s="2">
        <v>0</v>
      </c>
      <c r="N69" s="2">
        <v>4.24</v>
      </c>
      <c r="O69" s="2">
        <v>0</v>
      </c>
      <c r="P69" s="2">
        <v>0</v>
      </c>
      <c r="Q69" s="2">
        <v>118.6</v>
      </c>
      <c r="R69" s="3" t="s">
        <v>22</v>
      </c>
      <c r="S69" s="2">
        <v>118.6</v>
      </c>
      <c r="T69" s="2">
        <v>56.46</v>
      </c>
      <c r="U69" s="2">
        <v>0</v>
      </c>
      <c r="V69" s="2" t="b">
        <v>0</v>
      </c>
      <c r="W69" s="2">
        <v>101602631</v>
      </c>
      <c r="X69" s="2">
        <v>0</v>
      </c>
      <c r="Y69" s="2">
        <v>0</v>
      </c>
      <c r="Z69" s="3" t="s">
        <v>17</v>
      </c>
      <c r="AA69" s="2">
        <v>0</v>
      </c>
      <c r="AB69" s="2" t="b">
        <v>0</v>
      </c>
      <c r="AC69" s="3" t="s">
        <v>1</v>
      </c>
      <c r="AD69" s="3" t="s">
        <v>1</v>
      </c>
      <c r="AE69" s="3" t="s">
        <v>1</v>
      </c>
      <c r="AF69" s="2">
        <v>5.0000000000000001E-3</v>
      </c>
      <c r="AG69" s="5">
        <v>42074</v>
      </c>
      <c r="AH69" s="2"/>
    </row>
    <row r="70" spans="1:34" x14ac:dyDescent="0.2">
      <c r="A70" s="3" t="s">
        <v>23</v>
      </c>
      <c r="B70" s="4">
        <v>42041.426701388889</v>
      </c>
      <c r="C70" s="3" t="s">
        <v>16</v>
      </c>
      <c r="D70" s="3" t="s">
        <v>22</v>
      </c>
      <c r="E70" s="3" t="s">
        <v>3</v>
      </c>
      <c r="F70" s="2">
        <v>0.58799999999999997</v>
      </c>
      <c r="G70" s="2">
        <v>0.58799999999999997</v>
      </c>
      <c r="H70" s="2">
        <v>29</v>
      </c>
      <c r="I70" s="2">
        <v>117.6</v>
      </c>
      <c r="J70" s="2" t="b">
        <v>0</v>
      </c>
      <c r="K70" s="2" t="b">
        <v>0</v>
      </c>
      <c r="L70" s="2">
        <v>200</v>
      </c>
      <c r="M70" s="2">
        <v>0</v>
      </c>
      <c r="N70" s="2">
        <v>4.0599999999999996</v>
      </c>
      <c r="O70" s="2">
        <v>0</v>
      </c>
      <c r="P70" s="2">
        <v>0</v>
      </c>
      <c r="Q70" s="2">
        <v>117.6</v>
      </c>
      <c r="R70" s="3" t="s">
        <v>22</v>
      </c>
      <c r="S70" s="2">
        <v>117.6</v>
      </c>
      <c r="T70" s="2">
        <v>0</v>
      </c>
      <c r="U70" s="2">
        <v>0</v>
      </c>
      <c r="V70" s="2" t="b">
        <v>0</v>
      </c>
      <c r="W70" s="2">
        <v>101522548</v>
      </c>
      <c r="X70" s="2">
        <v>0</v>
      </c>
      <c r="Y70" s="2">
        <v>0</v>
      </c>
      <c r="Z70" s="3" t="s">
        <v>17</v>
      </c>
      <c r="AA70" s="2">
        <v>0</v>
      </c>
      <c r="AB70" s="2" t="b">
        <v>0</v>
      </c>
      <c r="AC70" s="3" t="s">
        <v>1</v>
      </c>
      <c r="AD70" s="3" t="s">
        <v>1</v>
      </c>
      <c r="AE70" s="3" t="s">
        <v>1</v>
      </c>
      <c r="AF70" s="2">
        <v>0</v>
      </c>
      <c r="AG70" s="5">
        <v>42044</v>
      </c>
      <c r="AH70" s="2"/>
    </row>
    <row r="71" spans="1:34" x14ac:dyDescent="0.2">
      <c r="A71" s="3" t="s">
        <v>23</v>
      </c>
      <c r="B71" s="4">
        <v>42012.376701388886</v>
      </c>
      <c r="C71" s="3" t="s">
        <v>16</v>
      </c>
      <c r="D71" s="3" t="s">
        <v>22</v>
      </c>
      <c r="E71" s="3" t="s">
        <v>3</v>
      </c>
      <c r="F71" s="2">
        <v>0.58250000000000002</v>
      </c>
      <c r="G71" s="2">
        <v>0.58799999999999997</v>
      </c>
      <c r="H71" s="2">
        <v>31</v>
      </c>
      <c r="I71" s="2">
        <v>117.6</v>
      </c>
      <c r="J71" s="2" t="b">
        <v>0</v>
      </c>
      <c r="K71" s="2" t="b">
        <v>0</v>
      </c>
      <c r="L71" s="2">
        <v>200</v>
      </c>
      <c r="M71" s="2">
        <v>0</v>
      </c>
      <c r="N71" s="2">
        <v>3.79</v>
      </c>
      <c r="O71" s="2">
        <v>0</v>
      </c>
      <c r="P71" s="2">
        <v>0</v>
      </c>
      <c r="Q71" s="2">
        <v>117.6</v>
      </c>
      <c r="R71" s="3" t="s">
        <v>22</v>
      </c>
      <c r="S71" s="2">
        <v>117.6</v>
      </c>
      <c r="T71" s="2">
        <v>48.46</v>
      </c>
      <c r="U71" s="2">
        <v>0</v>
      </c>
      <c r="V71" s="2" t="b">
        <v>0</v>
      </c>
      <c r="W71" s="2">
        <v>101445911</v>
      </c>
      <c r="X71" s="2">
        <v>0</v>
      </c>
      <c r="Y71" s="2">
        <v>0</v>
      </c>
      <c r="Z71" s="3" t="s">
        <v>17</v>
      </c>
      <c r="AA71" s="2">
        <v>0</v>
      </c>
      <c r="AB71" s="2" t="b">
        <v>0</v>
      </c>
      <c r="AC71" s="3" t="s">
        <v>1</v>
      </c>
      <c r="AD71" s="3" t="s">
        <v>1</v>
      </c>
      <c r="AE71" s="3" t="s">
        <v>1</v>
      </c>
      <c r="AF71" s="2">
        <v>5.4999999999999997E-3</v>
      </c>
      <c r="AG71" s="5">
        <v>42016</v>
      </c>
      <c r="AH71" s="2"/>
    </row>
    <row r="72" spans="1:34" x14ac:dyDescent="0.2">
      <c r="A72" s="3" t="s">
        <v>23</v>
      </c>
      <c r="B72" s="4">
        <v>41981.390173611115</v>
      </c>
      <c r="C72" s="3" t="s">
        <v>16</v>
      </c>
      <c r="D72" s="3" t="s">
        <v>22</v>
      </c>
      <c r="E72" s="3" t="s">
        <v>3</v>
      </c>
      <c r="F72" s="2">
        <v>0.65210000000000001</v>
      </c>
      <c r="G72" s="2">
        <v>0.58250000000000002</v>
      </c>
      <c r="H72" s="2">
        <v>32</v>
      </c>
      <c r="I72" s="2">
        <v>116.5</v>
      </c>
      <c r="J72" s="2" t="b">
        <v>0</v>
      </c>
      <c r="K72" s="2" t="b">
        <v>0</v>
      </c>
      <c r="L72" s="2">
        <v>200</v>
      </c>
      <c r="M72" s="2">
        <v>0</v>
      </c>
      <c r="N72" s="2">
        <v>3.64</v>
      </c>
      <c r="O72" s="2">
        <v>0</v>
      </c>
      <c r="P72" s="2">
        <v>0</v>
      </c>
      <c r="Q72" s="2">
        <v>116.5</v>
      </c>
      <c r="R72" s="3" t="s">
        <v>22</v>
      </c>
      <c r="S72" s="2">
        <v>116.5</v>
      </c>
      <c r="T72" s="2">
        <v>52.08</v>
      </c>
      <c r="U72" s="2">
        <v>0</v>
      </c>
      <c r="V72" s="2" t="b">
        <v>0</v>
      </c>
      <c r="W72" s="2">
        <v>101364019</v>
      </c>
      <c r="X72" s="2">
        <v>0</v>
      </c>
      <c r="Y72" s="2">
        <v>0</v>
      </c>
      <c r="Z72" s="3" t="s">
        <v>17</v>
      </c>
      <c r="AA72" s="2">
        <v>0</v>
      </c>
      <c r="AB72" s="2" t="b">
        <v>0</v>
      </c>
      <c r="AC72" s="3" t="s">
        <v>1</v>
      </c>
      <c r="AD72" s="3" t="s">
        <v>1</v>
      </c>
      <c r="AE72" s="3" t="s">
        <v>1</v>
      </c>
      <c r="AF72" s="2">
        <v>99.930400000000006</v>
      </c>
      <c r="AG72" s="5">
        <v>41982</v>
      </c>
      <c r="AH72" s="2"/>
    </row>
    <row r="73" spans="1:34" x14ac:dyDescent="0.2">
      <c r="A73" s="3" t="s">
        <v>23</v>
      </c>
      <c r="B73" s="4">
        <v>41949.348877314813</v>
      </c>
      <c r="C73" s="3" t="s">
        <v>16</v>
      </c>
      <c r="D73" s="3" t="s">
        <v>22</v>
      </c>
      <c r="E73" s="3" t="s">
        <v>3</v>
      </c>
      <c r="F73" s="2">
        <v>0.77900000000000003</v>
      </c>
      <c r="G73" s="2">
        <v>0.65210000000000001</v>
      </c>
      <c r="H73" s="2">
        <v>29</v>
      </c>
      <c r="I73" s="2">
        <v>130.41999999999999</v>
      </c>
      <c r="J73" s="2" t="b">
        <v>0</v>
      </c>
      <c r="K73" s="2" t="b">
        <v>0</v>
      </c>
      <c r="L73" s="2">
        <v>200</v>
      </c>
      <c r="M73" s="2">
        <v>0</v>
      </c>
      <c r="N73" s="2">
        <v>4.5</v>
      </c>
      <c r="O73" s="2">
        <v>0</v>
      </c>
      <c r="P73" s="2">
        <v>0</v>
      </c>
      <c r="Q73" s="2">
        <v>130.41999999999999</v>
      </c>
      <c r="R73" s="3" t="s">
        <v>22</v>
      </c>
      <c r="S73" s="2">
        <v>130.41999999999999</v>
      </c>
      <c r="T73" s="2">
        <v>37.24</v>
      </c>
      <c r="U73" s="2">
        <v>0</v>
      </c>
      <c r="V73" s="2" t="b">
        <v>0</v>
      </c>
      <c r="W73" s="2">
        <v>101281612</v>
      </c>
      <c r="X73" s="2">
        <v>0</v>
      </c>
      <c r="Y73" s="2">
        <v>0</v>
      </c>
      <c r="Z73" s="3" t="s">
        <v>17</v>
      </c>
      <c r="AA73" s="2">
        <v>0</v>
      </c>
      <c r="AB73" s="2" t="b">
        <v>0</v>
      </c>
      <c r="AC73" s="3" t="s">
        <v>1</v>
      </c>
      <c r="AD73" s="3" t="s">
        <v>1</v>
      </c>
      <c r="AE73" s="3" t="s">
        <v>1</v>
      </c>
      <c r="AF73" s="2">
        <v>99.873099999999994</v>
      </c>
      <c r="AG73" s="5">
        <v>41953</v>
      </c>
      <c r="AH73" s="2"/>
    </row>
    <row r="74" spans="1:34" x14ac:dyDescent="0.2">
      <c r="A74" s="3" t="s">
        <v>23</v>
      </c>
      <c r="B74" s="4">
        <v>41920.479351851849</v>
      </c>
      <c r="C74" s="3" t="s">
        <v>16</v>
      </c>
      <c r="D74" s="3" t="s">
        <v>22</v>
      </c>
      <c r="E74" s="3" t="s">
        <v>3</v>
      </c>
      <c r="F74" s="2">
        <v>0.879</v>
      </c>
      <c r="G74" s="2">
        <v>0.77900000000000003</v>
      </c>
      <c r="H74" s="2">
        <v>30</v>
      </c>
      <c r="I74" s="2">
        <v>155.80000000000001</v>
      </c>
      <c r="J74" s="2" t="b">
        <v>0</v>
      </c>
      <c r="K74" s="2" t="b">
        <v>0</v>
      </c>
      <c r="L74" s="2">
        <v>200</v>
      </c>
      <c r="M74" s="2">
        <v>0</v>
      </c>
      <c r="N74" s="2">
        <v>5.19</v>
      </c>
      <c r="O74" s="2">
        <v>0</v>
      </c>
      <c r="P74" s="2">
        <v>0</v>
      </c>
      <c r="Q74" s="2">
        <v>155.80000000000001</v>
      </c>
      <c r="R74" s="3" t="s">
        <v>22</v>
      </c>
      <c r="S74" s="2">
        <v>155.80000000000001</v>
      </c>
      <c r="T74" s="2">
        <v>33.700000000000003</v>
      </c>
      <c r="U74" s="2">
        <v>0</v>
      </c>
      <c r="V74" s="2" t="b">
        <v>0</v>
      </c>
      <c r="W74" s="2">
        <v>101204790</v>
      </c>
      <c r="X74" s="2">
        <v>0</v>
      </c>
      <c r="Y74" s="2">
        <v>0</v>
      </c>
      <c r="Z74" s="3" t="s">
        <v>17</v>
      </c>
      <c r="AA74" s="2">
        <v>0</v>
      </c>
      <c r="AB74" s="2" t="b">
        <v>0</v>
      </c>
      <c r="AC74" s="3" t="s">
        <v>1</v>
      </c>
      <c r="AD74" s="3" t="s">
        <v>1</v>
      </c>
      <c r="AE74" s="3" t="s">
        <v>1</v>
      </c>
      <c r="AF74" s="2">
        <v>99.9</v>
      </c>
      <c r="AG74" s="5">
        <v>41922</v>
      </c>
      <c r="AH74" s="2"/>
    </row>
    <row r="75" spans="1:34" x14ac:dyDescent="0.2">
      <c r="A75" s="3" t="s">
        <v>23</v>
      </c>
      <c r="B75" s="4">
        <v>41890.571817129632</v>
      </c>
      <c r="C75" s="3" t="s">
        <v>16</v>
      </c>
      <c r="D75" s="3" t="s">
        <v>22</v>
      </c>
      <c r="E75" s="3" t="s">
        <v>3</v>
      </c>
      <c r="F75" s="2">
        <v>0.84709999999999996</v>
      </c>
      <c r="G75" s="2">
        <v>0.879</v>
      </c>
      <c r="H75" s="2">
        <v>33</v>
      </c>
      <c r="I75" s="2">
        <v>175.8</v>
      </c>
      <c r="J75" s="2" t="b">
        <v>0</v>
      </c>
      <c r="K75" s="2" t="b">
        <v>0</v>
      </c>
      <c r="L75" s="2">
        <v>200</v>
      </c>
      <c r="M75" s="2">
        <v>0</v>
      </c>
      <c r="N75" s="2">
        <v>5.33</v>
      </c>
      <c r="O75" s="2">
        <v>0</v>
      </c>
      <c r="P75" s="2">
        <v>0</v>
      </c>
      <c r="Q75" s="2">
        <v>175.8</v>
      </c>
      <c r="R75" s="3" t="s">
        <v>22</v>
      </c>
      <c r="S75" s="2">
        <v>175.8</v>
      </c>
      <c r="T75" s="2">
        <v>35.19</v>
      </c>
      <c r="U75" s="2">
        <v>0</v>
      </c>
      <c r="V75" s="2" t="b">
        <v>0</v>
      </c>
      <c r="W75" s="2">
        <v>101124892</v>
      </c>
      <c r="X75" s="2">
        <v>0</v>
      </c>
      <c r="Y75" s="2">
        <v>0</v>
      </c>
      <c r="Z75" s="3" t="s">
        <v>17</v>
      </c>
      <c r="AA75" s="2">
        <v>0</v>
      </c>
      <c r="AB75" s="2" t="b">
        <v>0</v>
      </c>
      <c r="AC75" s="3" t="s">
        <v>1</v>
      </c>
      <c r="AD75" s="3" t="s">
        <v>1</v>
      </c>
      <c r="AE75" s="3" t="s">
        <v>1</v>
      </c>
      <c r="AF75" s="2">
        <v>3.1899999999999998E-2</v>
      </c>
      <c r="AG75" s="5">
        <v>41892</v>
      </c>
      <c r="AH75" s="2"/>
    </row>
    <row r="76" spans="1:34" x14ac:dyDescent="0.2">
      <c r="A76" s="3" t="s">
        <v>23</v>
      </c>
      <c r="B76" s="4">
        <v>41857.470046296294</v>
      </c>
      <c r="C76" s="3" t="s">
        <v>16</v>
      </c>
      <c r="D76" s="3" t="s">
        <v>22</v>
      </c>
      <c r="E76" s="3" t="s">
        <v>3</v>
      </c>
      <c r="F76" s="2">
        <v>0.85729999999999995</v>
      </c>
      <c r="G76" s="2">
        <v>0.84709999999999996</v>
      </c>
      <c r="H76" s="2">
        <v>28</v>
      </c>
      <c r="I76" s="2">
        <v>169.41990000000001</v>
      </c>
      <c r="J76" s="2" t="b">
        <v>0</v>
      </c>
      <c r="K76" s="2" t="b">
        <v>0</v>
      </c>
      <c r="L76" s="2">
        <v>200</v>
      </c>
      <c r="M76" s="2">
        <v>0</v>
      </c>
      <c r="N76" s="2">
        <v>6.05</v>
      </c>
      <c r="O76" s="2">
        <v>0</v>
      </c>
      <c r="P76" s="2">
        <v>0</v>
      </c>
      <c r="Q76" s="2">
        <v>169.42</v>
      </c>
      <c r="R76" s="3" t="s">
        <v>22</v>
      </c>
      <c r="S76" s="2">
        <v>169.41990000000001</v>
      </c>
      <c r="T76" s="2">
        <v>37.07</v>
      </c>
      <c r="U76" s="2">
        <v>0</v>
      </c>
      <c r="V76" s="2" t="b">
        <v>0</v>
      </c>
      <c r="W76" s="2">
        <v>101043797</v>
      </c>
      <c r="X76" s="2">
        <v>0</v>
      </c>
      <c r="Y76" s="2">
        <v>0</v>
      </c>
      <c r="Z76" s="3" t="s">
        <v>17</v>
      </c>
      <c r="AA76" s="2">
        <v>0</v>
      </c>
      <c r="AB76" s="2" t="b">
        <v>0</v>
      </c>
      <c r="AC76" s="3" t="s">
        <v>1</v>
      </c>
      <c r="AD76" s="3" t="s">
        <v>1</v>
      </c>
      <c r="AE76" s="3" t="s">
        <v>1</v>
      </c>
      <c r="AF76" s="2">
        <v>99.989800000000002</v>
      </c>
      <c r="AG76" s="5">
        <v>41862</v>
      </c>
      <c r="AH76" s="2"/>
    </row>
    <row r="77" spans="1:34" x14ac:dyDescent="0.2">
      <c r="A77" s="3" t="s">
        <v>23</v>
      </c>
      <c r="B77" s="4">
        <v>41829.407106481478</v>
      </c>
      <c r="C77" s="3" t="s">
        <v>16</v>
      </c>
      <c r="D77" s="3" t="s">
        <v>22</v>
      </c>
      <c r="E77" s="3" t="s">
        <v>3</v>
      </c>
      <c r="F77" s="2">
        <v>0.76539999999999997</v>
      </c>
      <c r="G77" s="2">
        <v>0.85729999999999995</v>
      </c>
      <c r="H77" s="2">
        <v>34</v>
      </c>
      <c r="I77" s="2">
        <v>171.4599</v>
      </c>
      <c r="J77" s="2" t="b">
        <v>0</v>
      </c>
      <c r="K77" s="2" t="b">
        <v>0</v>
      </c>
      <c r="L77" s="2">
        <v>200</v>
      </c>
      <c r="M77" s="2">
        <v>0</v>
      </c>
      <c r="N77" s="2">
        <v>5.04</v>
      </c>
      <c r="O77" s="2">
        <v>0</v>
      </c>
      <c r="P77" s="2">
        <v>0</v>
      </c>
      <c r="Q77" s="2">
        <v>171.46</v>
      </c>
      <c r="R77" s="3" t="s">
        <v>22</v>
      </c>
      <c r="S77" s="2">
        <v>171.4599</v>
      </c>
      <c r="T77" s="2">
        <v>35.020000000000003</v>
      </c>
      <c r="U77" s="2">
        <v>0</v>
      </c>
      <c r="V77" s="2" t="b">
        <v>0</v>
      </c>
      <c r="W77" s="2">
        <v>100965133</v>
      </c>
      <c r="X77" s="2">
        <v>0</v>
      </c>
      <c r="Y77" s="2">
        <v>0</v>
      </c>
      <c r="Z77" s="3" t="s">
        <v>17</v>
      </c>
      <c r="AA77" s="2">
        <v>0</v>
      </c>
      <c r="AB77" s="2" t="b">
        <v>0</v>
      </c>
      <c r="AC77" s="3" t="s">
        <v>1</v>
      </c>
      <c r="AD77" s="3" t="s">
        <v>1</v>
      </c>
      <c r="AE77" s="3" t="s">
        <v>1</v>
      </c>
      <c r="AF77" s="2">
        <v>9.1899999999999996E-2</v>
      </c>
      <c r="AG77" s="5">
        <v>41831</v>
      </c>
      <c r="AH77" s="2"/>
    </row>
    <row r="78" spans="1:34" x14ac:dyDescent="0.2">
      <c r="A78" s="3" t="s">
        <v>23</v>
      </c>
      <c r="B78" s="4">
        <v>41795.518414351849</v>
      </c>
      <c r="C78" s="3" t="s">
        <v>16</v>
      </c>
      <c r="D78" s="3" t="s">
        <v>22</v>
      </c>
      <c r="E78" s="3" t="s">
        <v>3</v>
      </c>
      <c r="F78" s="2">
        <v>0.59489999999999998</v>
      </c>
      <c r="G78" s="2">
        <v>0.76539999999999997</v>
      </c>
      <c r="H78" s="2">
        <v>30</v>
      </c>
      <c r="I78" s="2">
        <v>153.07990000000001</v>
      </c>
      <c r="J78" s="2" t="b">
        <v>0</v>
      </c>
      <c r="K78" s="2" t="b">
        <v>0</v>
      </c>
      <c r="L78" s="2">
        <v>200</v>
      </c>
      <c r="M78" s="2">
        <v>0</v>
      </c>
      <c r="N78" s="2">
        <v>5.0999999999999996</v>
      </c>
      <c r="O78" s="2">
        <v>0</v>
      </c>
      <c r="P78" s="2">
        <v>0</v>
      </c>
      <c r="Q78" s="2">
        <v>153.08000000000001</v>
      </c>
      <c r="R78" s="3" t="s">
        <v>22</v>
      </c>
      <c r="S78" s="2">
        <v>153.07990000000001</v>
      </c>
      <c r="T78" s="2">
        <v>36.11</v>
      </c>
      <c r="U78" s="2">
        <v>0</v>
      </c>
      <c r="V78" s="2" t="b">
        <v>0</v>
      </c>
      <c r="W78" s="2">
        <v>100879441</v>
      </c>
      <c r="X78" s="2">
        <v>0</v>
      </c>
      <c r="Y78" s="2">
        <v>0</v>
      </c>
      <c r="Z78" s="3" t="s">
        <v>17</v>
      </c>
      <c r="AA78" s="2">
        <v>0</v>
      </c>
      <c r="AB78" s="2" t="b">
        <v>0</v>
      </c>
      <c r="AC78" s="3" t="s">
        <v>1</v>
      </c>
      <c r="AD78" s="3" t="s">
        <v>1</v>
      </c>
      <c r="AE78" s="3" t="s">
        <v>1</v>
      </c>
      <c r="AF78" s="2">
        <v>0.17050000000000001</v>
      </c>
      <c r="AG78" s="5">
        <v>41800</v>
      </c>
      <c r="AH78" s="2"/>
    </row>
    <row r="79" spans="1:34" x14ac:dyDescent="0.2">
      <c r="A79" s="3" t="s">
        <v>23</v>
      </c>
      <c r="B79" s="4">
        <v>41765.537129629629</v>
      </c>
      <c r="C79" s="3" t="s">
        <v>16</v>
      </c>
      <c r="D79" s="3" t="s">
        <v>22</v>
      </c>
      <c r="E79" s="3" t="s">
        <v>3</v>
      </c>
      <c r="F79" s="2">
        <v>0.5423</v>
      </c>
      <c r="G79" s="2">
        <v>0.59489999999999998</v>
      </c>
      <c r="H79" s="2">
        <v>28</v>
      </c>
      <c r="I79" s="2">
        <v>118.98</v>
      </c>
      <c r="J79" s="2" t="b">
        <v>0</v>
      </c>
      <c r="K79" s="2" t="b">
        <v>0</v>
      </c>
      <c r="L79" s="2">
        <v>200</v>
      </c>
      <c r="M79" s="2">
        <v>0</v>
      </c>
      <c r="N79" s="2">
        <v>4.25</v>
      </c>
      <c r="O79" s="2">
        <v>0</v>
      </c>
      <c r="P79" s="2">
        <v>0</v>
      </c>
      <c r="Q79" s="2">
        <v>118.98</v>
      </c>
      <c r="R79" s="3" t="s">
        <v>22</v>
      </c>
      <c r="S79" s="2">
        <v>118.98</v>
      </c>
      <c r="T79" s="2">
        <v>41.52</v>
      </c>
      <c r="U79" s="2">
        <v>0</v>
      </c>
      <c r="V79" s="2" t="b">
        <v>0</v>
      </c>
      <c r="W79" s="2">
        <v>100796965</v>
      </c>
      <c r="X79" s="2">
        <v>0</v>
      </c>
      <c r="Y79" s="2">
        <v>0</v>
      </c>
      <c r="Z79" s="3" t="s">
        <v>17</v>
      </c>
      <c r="AA79" s="2">
        <v>0</v>
      </c>
      <c r="AB79" s="2" t="b">
        <v>0</v>
      </c>
      <c r="AC79" s="3" t="s">
        <v>1</v>
      </c>
      <c r="AD79" s="3" t="s">
        <v>1</v>
      </c>
      <c r="AE79" s="3" t="s">
        <v>1</v>
      </c>
      <c r="AF79" s="2">
        <v>5.2600000000000001E-2</v>
      </c>
      <c r="AG79" s="5">
        <v>41768</v>
      </c>
      <c r="AH79" s="2"/>
    </row>
    <row r="80" spans="1:34" x14ac:dyDescent="0.2">
      <c r="A80" s="3" t="s">
        <v>23</v>
      </c>
      <c r="B80" s="4">
        <v>41737.369641203702</v>
      </c>
      <c r="C80" s="3" t="s">
        <v>16</v>
      </c>
      <c r="D80" s="3" t="s">
        <v>22</v>
      </c>
      <c r="E80" s="3" t="s">
        <v>3</v>
      </c>
      <c r="F80" s="2">
        <v>0.5585</v>
      </c>
      <c r="G80" s="2">
        <v>0.5423</v>
      </c>
      <c r="H80" s="2">
        <v>29</v>
      </c>
      <c r="I80" s="2">
        <v>108.46</v>
      </c>
      <c r="J80" s="2" t="b">
        <v>0</v>
      </c>
      <c r="K80" s="2" t="b">
        <v>0</v>
      </c>
      <c r="L80" s="2">
        <v>200</v>
      </c>
      <c r="M80" s="2">
        <v>0</v>
      </c>
      <c r="N80" s="2">
        <v>3.74</v>
      </c>
      <c r="O80" s="2">
        <v>0</v>
      </c>
      <c r="P80" s="2">
        <v>0</v>
      </c>
      <c r="Q80" s="2">
        <v>108.46</v>
      </c>
      <c r="R80" s="3" t="s">
        <v>22</v>
      </c>
      <c r="S80" s="2">
        <v>108.46</v>
      </c>
      <c r="T80" s="2">
        <v>47.69</v>
      </c>
      <c r="U80" s="2">
        <v>0</v>
      </c>
      <c r="V80" s="2" t="b">
        <v>0</v>
      </c>
      <c r="W80" s="2">
        <v>100712481</v>
      </c>
      <c r="X80" s="2">
        <v>0</v>
      </c>
      <c r="Y80" s="2">
        <v>0</v>
      </c>
      <c r="Z80" s="2"/>
      <c r="AA80" s="2">
        <v>0</v>
      </c>
      <c r="AB80" s="2" t="b">
        <v>0</v>
      </c>
      <c r="AC80" s="3" t="s">
        <v>1</v>
      </c>
      <c r="AD80" s="3" t="s">
        <v>1</v>
      </c>
      <c r="AE80" s="3" t="s">
        <v>1</v>
      </c>
      <c r="AF80" s="2">
        <v>99.983800000000002</v>
      </c>
      <c r="AG80" s="5">
        <v>41738</v>
      </c>
      <c r="AH80" s="2"/>
    </row>
    <row r="81" spans="1:34" x14ac:dyDescent="0.2">
      <c r="A81" s="3" t="s">
        <v>23</v>
      </c>
      <c r="B81" s="4">
        <v>41708.410902777781</v>
      </c>
      <c r="C81" s="3" t="s">
        <v>16</v>
      </c>
      <c r="D81" s="3" t="s">
        <v>22</v>
      </c>
      <c r="E81" s="3" t="s">
        <v>3</v>
      </c>
      <c r="F81" s="2">
        <v>0.63009999999999999</v>
      </c>
      <c r="G81" s="2">
        <v>0.5585</v>
      </c>
      <c r="H81" s="2">
        <v>33</v>
      </c>
      <c r="I81" s="2">
        <v>111.7</v>
      </c>
      <c r="J81" s="2" t="b">
        <v>0</v>
      </c>
      <c r="K81" s="2" t="b">
        <v>0</v>
      </c>
      <c r="L81" s="2">
        <v>200</v>
      </c>
      <c r="M81" s="2">
        <v>0</v>
      </c>
      <c r="N81" s="2">
        <v>3.38</v>
      </c>
      <c r="O81" s="2">
        <v>0</v>
      </c>
      <c r="P81" s="2">
        <v>0</v>
      </c>
      <c r="Q81" s="2">
        <v>111.7</v>
      </c>
      <c r="R81" s="3" t="s">
        <v>22</v>
      </c>
      <c r="S81" s="2">
        <v>111.7</v>
      </c>
      <c r="T81" s="2">
        <v>40.020000000000003</v>
      </c>
      <c r="U81" s="2">
        <v>0</v>
      </c>
      <c r="V81" s="2" t="b">
        <v>0</v>
      </c>
      <c r="W81" s="2">
        <v>100629330</v>
      </c>
      <c r="X81" s="2">
        <v>0</v>
      </c>
      <c r="Y81" s="2">
        <v>0</v>
      </c>
      <c r="Z81" s="3" t="s">
        <v>17</v>
      </c>
      <c r="AA81" s="2">
        <v>0</v>
      </c>
      <c r="AB81" s="2" t="b">
        <v>0</v>
      </c>
      <c r="AC81" s="3" t="s">
        <v>1</v>
      </c>
      <c r="AD81" s="3" t="s">
        <v>1</v>
      </c>
      <c r="AE81" s="3" t="s">
        <v>1</v>
      </c>
      <c r="AF81" s="2">
        <v>99.928399999999996</v>
      </c>
      <c r="AG81" s="5">
        <v>41710</v>
      </c>
      <c r="AH81" s="2"/>
    </row>
    <row r="82" spans="1:34" x14ac:dyDescent="0.2">
      <c r="A82" s="3" t="s">
        <v>23</v>
      </c>
      <c r="B82" s="4">
        <v>41675.649976851855</v>
      </c>
      <c r="C82" s="3" t="s">
        <v>16</v>
      </c>
      <c r="D82" s="3" t="s">
        <v>22</v>
      </c>
      <c r="E82" s="3" t="s">
        <v>3</v>
      </c>
      <c r="F82" s="2">
        <v>0.52810000000000001</v>
      </c>
      <c r="G82" s="2">
        <v>0.63009999999999999</v>
      </c>
      <c r="H82" s="2">
        <v>29</v>
      </c>
      <c r="I82" s="2">
        <v>126.02</v>
      </c>
      <c r="J82" s="2" t="b">
        <v>0</v>
      </c>
      <c r="K82" s="2" t="b">
        <v>0</v>
      </c>
      <c r="L82" s="2">
        <v>200</v>
      </c>
      <c r="M82" s="2">
        <v>0</v>
      </c>
      <c r="N82" s="2">
        <v>4.3499999999999996</v>
      </c>
      <c r="O82" s="2">
        <v>0</v>
      </c>
      <c r="P82" s="2">
        <v>0</v>
      </c>
      <c r="Q82" s="2">
        <v>126.02</v>
      </c>
      <c r="R82" s="3" t="s">
        <v>22</v>
      </c>
      <c r="S82" s="2">
        <v>126.02</v>
      </c>
      <c r="T82" s="2">
        <v>44.92</v>
      </c>
      <c r="U82" s="2">
        <v>0</v>
      </c>
      <c r="V82" s="2" t="b">
        <v>0</v>
      </c>
      <c r="W82" s="2">
        <v>100545586</v>
      </c>
      <c r="X82" s="2">
        <v>0</v>
      </c>
      <c r="Y82" s="2">
        <v>0</v>
      </c>
      <c r="Z82" s="3" t="s">
        <v>18</v>
      </c>
      <c r="AA82" s="2">
        <v>0</v>
      </c>
      <c r="AB82" s="2" t="b">
        <v>0</v>
      </c>
      <c r="AC82" s="3" t="s">
        <v>1</v>
      </c>
      <c r="AD82" s="3" t="s">
        <v>1</v>
      </c>
      <c r="AE82" s="3" t="s">
        <v>1</v>
      </c>
      <c r="AF82" s="2">
        <v>0.10199999999999999</v>
      </c>
      <c r="AG82" s="5">
        <v>41680</v>
      </c>
      <c r="AH82" s="2"/>
    </row>
    <row r="83" spans="1:34" x14ac:dyDescent="0.2">
      <c r="A83" s="3" t="s">
        <v>23</v>
      </c>
      <c r="B83" s="4">
        <v>41646.739212962966</v>
      </c>
      <c r="C83" s="3" t="s">
        <v>16</v>
      </c>
      <c r="D83" s="3" t="s">
        <v>22</v>
      </c>
      <c r="E83" s="3" t="s">
        <v>3</v>
      </c>
      <c r="F83" s="2">
        <v>0.4919</v>
      </c>
      <c r="G83" s="2">
        <v>0.52810000000000001</v>
      </c>
      <c r="H83" s="2">
        <v>32</v>
      </c>
      <c r="I83" s="2">
        <v>105.62</v>
      </c>
      <c r="J83" s="2" t="b">
        <v>0</v>
      </c>
      <c r="K83" s="2" t="b">
        <v>0</v>
      </c>
      <c r="L83" s="2">
        <v>200</v>
      </c>
      <c r="M83" s="2">
        <v>0</v>
      </c>
      <c r="N83" s="2">
        <v>3.3</v>
      </c>
      <c r="O83" s="2">
        <v>0</v>
      </c>
      <c r="P83" s="2">
        <v>0</v>
      </c>
      <c r="Q83" s="2">
        <v>105.62</v>
      </c>
      <c r="R83" s="3" t="s">
        <v>22</v>
      </c>
      <c r="S83" s="2">
        <v>105.62</v>
      </c>
      <c r="T83" s="2">
        <v>45.61</v>
      </c>
      <c r="U83" s="2">
        <v>0</v>
      </c>
      <c r="V83" s="2" t="b">
        <v>0</v>
      </c>
      <c r="W83" s="2">
        <v>100462992</v>
      </c>
      <c r="X83" s="2">
        <v>0</v>
      </c>
      <c r="Y83" s="2">
        <v>0</v>
      </c>
      <c r="Z83" s="3" t="s">
        <v>18</v>
      </c>
      <c r="AA83" s="2">
        <v>0</v>
      </c>
      <c r="AB83" s="2" t="b">
        <v>0</v>
      </c>
      <c r="AC83" s="3" t="s">
        <v>1</v>
      </c>
      <c r="AD83" s="3" t="s">
        <v>1</v>
      </c>
      <c r="AE83" s="3" t="s">
        <v>1</v>
      </c>
      <c r="AF83" s="2">
        <v>3.6200000000000003E-2</v>
      </c>
      <c r="AG83" s="5">
        <v>41652</v>
      </c>
      <c r="AH83" s="2"/>
    </row>
    <row r="84" spans="1:34" x14ac:dyDescent="0.2">
      <c r="A84" s="3" t="s">
        <v>23</v>
      </c>
      <c r="B84" s="4">
        <v>41614.539849537039</v>
      </c>
      <c r="C84" s="3" t="s">
        <v>16</v>
      </c>
      <c r="D84" s="3" t="s">
        <v>22</v>
      </c>
      <c r="E84" s="3" t="s">
        <v>3</v>
      </c>
      <c r="F84" s="2">
        <v>0.7016</v>
      </c>
      <c r="G84" s="2">
        <v>0.4919</v>
      </c>
      <c r="H84" s="2">
        <v>31</v>
      </c>
      <c r="I84" s="2">
        <v>98.38</v>
      </c>
      <c r="J84" s="2" t="b">
        <v>0</v>
      </c>
      <c r="K84" s="2" t="b">
        <v>0</v>
      </c>
      <c r="L84" s="2">
        <v>200</v>
      </c>
      <c r="M84" s="2">
        <v>0</v>
      </c>
      <c r="N84" s="2">
        <v>3.17</v>
      </c>
      <c r="O84" s="2">
        <v>0</v>
      </c>
      <c r="P84" s="2">
        <v>0</v>
      </c>
      <c r="Q84" s="2">
        <v>98.38</v>
      </c>
      <c r="R84" s="3" t="s">
        <v>22</v>
      </c>
      <c r="S84" s="2">
        <v>98.38</v>
      </c>
      <c r="T84" s="2">
        <v>45.09</v>
      </c>
      <c r="U84" s="2">
        <v>0</v>
      </c>
      <c r="V84" s="2" t="b">
        <v>0</v>
      </c>
      <c r="W84" s="2">
        <v>100381879</v>
      </c>
      <c r="X84" s="2">
        <v>0</v>
      </c>
      <c r="Y84" s="2">
        <v>0</v>
      </c>
      <c r="Z84" s="3" t="s">
        <v>17</v>
      </c>
      <c r="AA84" s="2">
        <v>0</v>
      </c>
      <c r="AB84" s="2" t="b">
        <v>0</v>
      </c>
      <c r="AC84" s="3" t="s">
        <v>1</v>
      </c>
      <c r="AD84" s="3" t="s">
        <v>1</v>
      </c>
      <c r="AE84" s="3" t="s">
        <v>1</v>
      </c>
      <c r="AF84" s="2">
        <v>99.790300000000002</v>
      </c>
      <c r="AG84" s="5">
        <v>41618</v>
      </c>
      <c r="AH84" s="2"/>
    </row>
    <row r="85" spans="1:34" x14ac:dyDescent="0.2">
      <c r="A85" s="3" t="s">
        <v>23</v>
      </c>
      <c r="B85" s="4">
        <v>41583</v>
      </c>
      <c r="C85" s="3" t="s">
        <v>16</v>
      </c>
      <c r="D85" s="3" t="s">
        <v>22</v>
      </c>
      <c r="E85" s="3" t="s">
        <v>3</v>
      </c>
      <c r="F85" s="2">
        <v>0.75239999999999996</v>
      </c>
      <c r="G85" s="2">
        <v>0.7016</v>
      </c>
      <c r="H85" s="2">
        <v>32</v>
      </c>
      <c r="I85" s="2">
        <v>140.32</v>
      </c>
      <c r="J85" s="2" t="b">
        <v>0</v>
      </c>
      <c r="K85" s="2" t="b">
        <v>0</v>
      </c>
      <c r="L85" s="2">
        <v>200</v>
      </c>
      <c r="M85" s="2">
        <v>0</v>
      </c>
      <c r="N85" s="2">
        <v>4.3899999999999997</v>
      </c>
      <c r="O85" s="2">
        <v>0</v>
      </c>
      <c r="P85" s="2">
        <v>0</v>
      </c>
      <c r="Q85" s="2">
        <v>140.32</v>
      </c>
      <c r="R85" s="3" t="s">
        <v>22</v>
      </c>
      <c r="S85" s="2">
        <v>140.32</v>
      </c>
      <c r="T85" s="2">
        <v>32.659999999999997</v>
      </c>
      <c r="U85" s="2">
        <v>0</v>
      </c>
      <c r="V85" s="2" t="b">
        <v>0</v>
      </c>
      <c r="W85" s="2">
        <v>100327578</v>
      </c>
      <c r="X85" s="2">
        <v>0</v>
      </c>
      <c r="Y85" s="2">
        <v>0</v>
      </c>
      <c r="Z85" s="2"/>
      <c r="AA85" s="2">
        <v>0</v>
      </c>
      <c r="AB85" s="2" t="b">
        <v>0</v>
      </c>
      <c r="AC85" s="3" t="s">
        <v>1</v>
      </c>
      <c r="AD85" s="3" t="s">
        <v>1</v>
      </c>
      <c r="AE85" s="3" t="s">
        <v>1</v>
      </c>
      <c r="AF85" s="2">
        <v>99.949200000000005</v>
      </c>
      <c r="AG85" s="5">
        <v>41598</v>
      </c>
      <c r="AH85" s="2"/>
    </row>
    <row r="86" spans="1:34" x14ac:dyDescent="0.2">
      <c r="A86" s="3" t="s">
        <v>23</v>
      </c>
      <c r="B86" s="4">
        <v>41551.46166666667</v>
      </c>
      <c r="C86" s="3" t="s">
        <v>16</v>
      </c>
      <c r="D86" s="3" t="s">
        <v>22</v>
      </c>
      <c r="E86" s="3" t="s">
        <v>3</v>
      </c>
      <c r="F86" s="2">
        <v>0.86160000000000003</v>
      </c>
      <c r="G86" s="2">
        <v>0.75239999999999996</v>
      </c>
      <c r="H86" s="2">
        <v>28</v>
      </c>
      <c r="I86" s="2">
        <v>150.47999999999999</v>
      </c>
      <c r="J86" s="2" t="b">
        <v>0</v>
      </c>
      <c r="K86" s="2" t="b">
        <v>0</v>
      </c>
      <c r="L86" s="2">
        <v>200</v>
      </c>
      <c r="M86" s="2">
        <v>0</v>
      </c>
      <c r="N86" s="2">
        <v>5.37</v>
      </c>
      <c r="O86" s="2">
        <v>0</v>
      </c>
      <c r="P86" s="2">
        <v>0</v>
      </c>
      <c r="Q86" s="2">
        <v>150.47999999999999</v>
      </c>
      <c r="R86" s="3" t="s">
        <v>22</v>
      </c>
      <c r="S86" s="2">
        <v>150.47999999999999</v>
      </c>
      <c r="T86" s="2">
        <v>41.53</v>
      </c>
      <c r="U86" s="2">
        <v>0</v>
      </c>
      <c r="V86" s="2" t="b">
        <v>0</v>
      </c>
      <c r="W86" s="2">
        <v>100212844</v>
      </c>
      <c r="X86" s="2">
        <v>0</v>
      </c>
      <c r="Y86" s="2">
        <v>0</v>
      </c>
      <c r="Z86" s="3" t="s">
        <v>17</v>
      </c>
      <c r="AA86" s="2">
        <v>0</v>
      </c>
      <c r="AB86" s="2" t="b">
        <v>0</v>
      </c>
      <c r="AC86" s="3" t="s">
        <v>1</v>
      </c>
      <c r="AD86" s="3" t="s">
        <v>1</v>
      </c>
      <c r="AE86" s="3" t="s">
        <v>1</v>
      </c>
      <c r="AF86" s="2">
        <v>99.890799999999999</v>
      </c>
      <c r="AG86" s="5">
        <v>41557</v>
      </c>
      <c r="AH86" s="2"/>
    </row>
    <row r="87" spans="1:34" x14ac:dyDescent="0.2">
      <c r="A87" s="3" t="s">
        <v>23</v>
      </c>
      <c r="B87" s="4">
        <v>41523.515405092592</v>
      </c>
      <c r="C87" s="3" t="s">
        <v>16</v>
      </c>
      <c r="D87" s="3" t="s">
        <v>22</v>
      </c>
      <c r="E87" s="3" t="s">
        <v>3</v>
      </c>
      <c r="F87" s="2">
        <v>0.81689999999999996</v>
      </c>
      <c r="G87" s="2">
        <v>0.86160000000000003</v>
      </c>
      <c r="H87" s="2">
        <v>29</v>
      </c>
      <c r="I87" s="2">
        <v>172.32</v>
      </c>
      <c r="J87" s="2" t="b">
        <v>0</v>
      </c>
      <c r="K87" s="2" t="b">
        <v>0</v>
      </c>
      <c r="L87" s="2">
        <v>200</v>
      </c>
      <c r="M87" s="2">
        <v>0</v>
      </c>
      <c r="N87" s="2">
        <v>5.94</v>
      </c>
      <c r="O87" s="2">
        <v>0</v>
      </c>
      <c r="P87" s="2">
        <v>0</v>
      </c>
      <c r="Q87" s="2">
        <v>172.32</v>
      </c>
      <c r="R87" s="3" t="s">
        <v>22</v>
      </c>
      <c r="S87" s="2">
        <v>172.32</v>
      </c>
      <c r="T87" s="2">
        <v>37.020000000000003</v>
      </c>
      <c r="U87" s="2">
        <v>0</v>
      </c>
      <c r="V87" s="2" t="b">
        <v>0</v>
      </c>
      <c r="W87" s="2">
        <v>100121036</v>
      </c>
      <c r="X87" s="2">
        <v>0</v>
      </c>
      <c r="Y87" s="2">
        <v>0</v>
      </c>
      <c r="Z87" s="3" t="s">
        <v>17</v>
      </c>
      <c r="AA87" s="2">
        <v>0</v>
      </c>
      <c r="AB87" s="2" t="b">
        <v>0</v>
      </c>
      <c r="AC87" s="3" t="s">
        <v>1</v>
      </c>
      <c r="AD87" s="3" t="s">
        <v>1</v>
      </c>
      <c r="AE87" s="3" t="s">
        <v>1</v>
      </c>
      <c r="AF87" s="2">
        <v>4.4699999999999997E-2</v>
      </c>
      <c r="AG87" s="5">
        <v>41528</v>
      </c>
      <c r="AH87" s="2"/>
    </row>
    <row r="88" spans="1:34" x14ac:dyDescent="0.2">
      <c r="A88" s="3" t="s">
        <v>23</v>
      </c>
      <c r="B88" s="4">
        <v>41494.360497685186</v>
      </c>
      <c r="C88" s="3" t="s">
        <v>16</v>
      </c>
      <c r="D88" s="3" t="s">
        <v>22</v>
      </c>
      <c r="E88" s="3" t="s">
        <v>3</v>
      </c>
      <c r="F88" s="2">
        <v>0.80359999999999998</v>
      </c>
      <c r="G88" s="2">
        <v>0.81689999999999996</v>
      </c>
      <c r="H88" s="2">
        <v>31</v>
      </c>
      <c r="I88" s="2">
        <v>163.38</v>
      </c>
      <c r="J88" s="2" t="b">
        <v>0</v>
      </c>
      <c r="K88" s="2" t="b">
        <v>0</v>
      </c>
      <c r="L88" s="2">
        <v>200</v>
      </c>
      <c r="M88" s="2">
        <v>0</v>
      </c>
      <c r="N88" s="2">
        <v>5.27</v>
      </c>
      <c r="O88" s="2">
        <v>0</v>
      </c>
      <c r="P88" s="2">
        <v>0</v>
      </c>
      <c r="Q88" s="2">
        <v>163.38</v>
      </c>
      <c r="R88" s="3" t="s">
        <v>22</v>
      </c>
      <c r="S88" s="2">
        <v>163.38</v>
      </c>
      <c r="T88" s="2">
        <v>38.5</v>
      </c>
      <c r="U88" s="2">
        <v>0</v>
      </c>
      <c r="V88" s="2" t="b">
        <v>0</v>
      </c>
      <c r="W88" s="2">
        <v>100036841</v>
      </c>
      <c r="X88" s="2">
        <v>0</v>
      </c>
      <c r="Y88" s="2">
        <v>0</v>
      </c>
      <c r="Z88" s="3" t="s">
        <v>17</v>
      </c>
      <c r="AA88" s="2">
        <v>0</v>
      </c>
      <c r="AB88" s="2" t="b">
        <v>0</v>
      </c>
      <c r="AC88" s="3" t="s">
        <v>1</v>
      </c>
      <c r="AD88" s="3" t="s">
        <v>1</v>
      </c>
      <c r="AE88" s="3" t="s">
        <v>1</v>
      </c>
      <c r="AF88" s="2">
        <v>1.3299999999999999E-2</v>
      </c>
      <c r="AG88" s="5">
        <v>41498</v>
      </c>
      <c r="AH88" s="2"/>
    </row>
    <row r="89" spans="1:34" x14ac:dyDescent="0.2">
      <c r="A89" s="3" t="s">
        <v>23</v>
      </c>
      <c r="B89" s="4">
        <v>41463.545717592591</v>
      </c>
      <c r="C89" s="3" t="s">
        <v>16</v>
      </c>
      <c r="D89" s="3" t="s">
        <v>22</v>
      </c>
      <c r="E89" s="3" t="s">
        <v>3</v>
      </c>
      <c r="F89" s="2">
        <v>0.73089999999999999</v>
      </c>
      <c r="G89" s="2">
        <v>0.80359999999999998</v>
      </c>
      <c r="H89" s="2">
        <v>33</v>
      </c>
      <c r="I89" s="2">
        <v>160.72</v>
      </c>
      <c r="J89" s="2" t="b">
        <v>0</v>
      </c>
      <c r="K89" s="2" t="b">
        <v>0</v>
      </c>
      <c r="L89" s="2">
        <v>200</v>
      </c>
      <c r="M89" s="2">
        <v>0</v>
      </c>
      <c r="N89" s="2">
        <v>4.87</v>
      </c>
      <c r="O89" s="2">
        <v>0</v>
      </c>
      <c r="P89" s="2">
        <v>0</v>
      </c>
      <c r="Q89" s="2">
        <v>160.72</v>
      </c>
      <c r="R89" s="3" t="s">
        <v>22</v>
      </c>
      <c r="S89" s="2">
        <v>160.72</v>
      </c>
      <c r="T89" s="2">
        <v>33.47</v>
      </c>
      <c r="U89" s="2">
        <v>0</v>
      </c>
      <c r="V89" s="2" t="b">
        <v>0</v>
      </c>
      <c r="W89" s="2">
        <v>99954829</v>
      </c>
      <c r="X89" s="2">
        <v>0</v>
      </c>
      <c r="Y89" s="2">
        <v>0</v>
      </c>
      <c r="Z89" s="3" t="s">
        <v>17</v>
      </c>
      <c r="AA89" s="2">
        <v>0</v>
      </c>
      <c r="AB89" s="2" t="b">
        <v>0</v>
      </c>
      <c r="AC89" s="3" t="s">
        <v>1</v>
      </c>
      <c r="AD89" s="3" t="s">
        <v>1</v>
      </c>
      <c r="AE89" s="3" t="s">
        <v>1</v>
      </c>
      <c r="AF89" s="2">
        <v>7.2700000000000001E-2</v>
      </c>
      <c r="AG89" s="5">
        <v>41467</v>
      </c>
      <c r="AH89" s="2"/>
    </row>
    <row r="90" spans="1:34" x14ac:dyDescent="0.2">
      <c r="A90" s="3" t="s">
        <v>23</v>
      </c>
      <c r="B90" s="4">
        <v>41430.392106481479</v>
      </c>
      <c r="C90" s="3" t="s">
        <v>16</v>
      </c>
      <c r="D90" s="3" t="s">
        <v>22</v>
      </c>
      <c r="E90" s="3" t="s">
        <v>3</v>
      </c>
      <c r="F90" s="2">
        <v>0.7127</v>
      </c>
      <c r="G90" s="2">
        <v>0.73089999999999999</v>
      </c>
      <c r="H90" s="2">
        <v>30</v>
      </c>
      <c r="I90" s="2">
        <v>146.18</v>
      </c>
      <c r="J90" s="2" t="b">
        <v>0</v>
      </c>
      <c r="K90" s="2" t="b">
        <v>0</v>
      </c>
      <c r="L90" s="2">
        <v>200</v>
      </c>
      <c r="M90" s="2">
        <v>0</v>
      </c>
      <c r="N90" s="2">
        <v>4.87</v>
      </c>
      <c r="O90" s="2">
        <v>0</v>
      </c>
      <c r="P90" s="2">
        <v>0</v>
      </c>
      <c r="Q90" s="2">
        <v>146.18</v>
      </c>
      <c r="R90" s="3" t="s">
        <v>22</v>
      </c>
      <c r="S90" s="2">
        <v>146.18</v>
      </c>
      <c r="T90" s="2">
        <v>34.770000000000003</v>
      </c>
      <c r="U90" s="2">
        <v>0</v>
      </c>
      <c r="V90" s="2" t="b">
        <v>0</v>
      </c>
      <c r="W90" s="2">
        <v>99873391</v>
      </c>
      <c r="X90" s="2">
        <v>0</v>
      </c>
      <c r="Y90" s="2">
        <v>0</v>
      </c>
      <c r="Z90" s="3" t="s">
        <v>17</v>
      </c>
      <c r="AA90" s="2">
        <v>0</v>
      </c>
      <c r="AB90" s="2" t="b">
        <v>0</v>
      </c>
      <c r="AC90" s="3" t="s">
        <v>1</v>
      </c>
      <c r="AD90" s="3" t="s">
        <v>1</v>
      </c>
      <c r="AE90" s="3" t="s">
        <v>1</v>
      </c>
      <c r="AF90" s="2">
        <v>1.8200000000000001E-2</v>
      </c>
      <c r="AG90" s="5">
        <v>41436</v>
      </c>
      <c r="AH90" s="2"/>
    </row>
    <row r="91" spans="1:34" x14ac:dyDescent="0.2">
      <c r="A91" s="3" t="s">
        <v>23</v>
      </c>
      <c r="B91" s="4">
        <v>41400.530347222222</v>
      </c>
      <c r="C91" s="3" t="s">
        <v>16</v>
      </c>
      <c r="D91" s="3" t="s">
        <v>22</v>
      </c>
      <c r="E91" s="3" t="s">
        <v>3</v>
      </c>
      <c r="F91" s="2">
        <v>0.51</v>
      </c>
      <c r="G91" s="2">
        <v>0.7127</v>
      </c>
      <c r="H91" s="2">
        <v>32</v>
      </c>
      <c r="I91" s="2">
        <v>142.54</v>
      </c>
      <c r="J91" s="2" t="b">
        <v>0</v>
      </c>
      <c r="K91" s="2" t="b">
        <v>0</v>
      </c>
      <c r="L91" s="2">
        <v>200</v>
      </c>
      <c r="M91" s="2">
        <v>0</v>
      </c>
      <c r="N91" s="2">
        <v>4.45</v>
      </c>
      <c r="O91" s="2">
        <v>0</v>
      </c>
      <c r="P91" s="2">
        <v>0</v>
      </c>
      <c r="Q91" s="2">
        <v>142.54</v>
      </c>
      <c r="R91" s="3" t="s">
        <v>22</v>
      </c>
      <c r="S91" s="2">
        <v>142.54</v>
      </c>
      <c r="T91" s="2">
        <v>33.799999999999997</v>
      </c>
      <c r="U91" s="2">
        <v>0</v>
      </c>
      <c r="V91" s="2" t="b">
        <v>0</v>
      </c>
      <c r="W91" s="2">
        <v>99793466</v>
      </c>
      <c r="X91" s="2">
        <v>0</v>
      </c>
      <c r="Y91" s="2">
        <v>0</v>
      </c>
      <c r="Z91" s="3" t="s">
        <v>17</v>
      </c>
      <c r="AA91" s="2">
        <v>0</v>
      </c>
      <c r="AB91" s="2" t="b">
        <v>0</v>
      </c>
      <c r="AC91" s="3" t="s">
        <v>1</v>
      </c>
      <c r="AD91" s="3" t="s">
        <v>1</v>
      </c>
      <c r="AE91" s="3" t="s">
        <v>1</v>
      </c>
      <c r="AF91" s="2">
        <v>0.20269999999999999</v>
      </c>
      <c r="AG91" s="5">
        <v>41404</v>
      </c>
      <c r="AH91" s="2"/>
    </row>
    <row r="92" spans="1:34" x14ac:dyDescent="0.2">
      <c r="A92" s="3" t="s">
        <v>23</v>
      </c>
      <c r="B92" s="4">
        <v>41368.593344907407</v>
      </c>
      <c r="C92" s="3" t="s">
        <v>16</v>
      </c>
      <c r="D92" s="3" t="s">
        <v>22</v>
      </c>
      <c r="E92" s="3" t="s">
        <v>3</v>
      </c>
      <c r="F92" s="2">
        <v>0.51270000000000004</v>
      </c>
      <c r="G92" s="2">
        <v>0.51</v>
      </c>
      <c r="H92" s="2">
        <v>31</v>
      </c>
      <c r="I92" s="2">
        <v>102</v>
      </c>
      <c r="J92" s="2" t="b">
        <v>0</v>
      </c>
      <c r="K92" s="2" t="b">
        <v>0</v>
      </c>
      <c r="L92" s="2">
        <v>200</v>
      </c>
      <c r="M92" s="2">
        <v>0</v>
      </c>
      <c r="N92" s="2">
        <v>3.29</v>
      </c>
      <c r="O92" s="2">
        <v>0</v>
      </c>
      <c r="P92" s="2">
        <v>0</v>
      </c>
      <c r="Q92" s="2">
        <v>102</v>
      </c>
      <c r="R92" s="3" t="s">
        <v>22</v>
      </c>
      <c r="S92" s="2">
        <v>102</v>
      </c>
      <c r="T92" s="2">
        <v>48.23</v>
      </c>
      <c r="U92" s="2">
        <v>0</v>
      </c>
      <c r="V92" s="2" t="b">
        <v>0</v>
      </c>
      <c r="W92" s="2">
        <v>99703694</v>
      </c>
      <c r="X92" s="2">
        <v>0</v>
      </c>
      <c r="Y92" s="2">
        <v>0</v>
      </c>
      <c r="Z92" s="3" t="s">
        <v>17</v>
      </c>
      <c r="AA92" s="2">
        <v>0</v>
      </c>
      <c r="AB92" s="2" t="b">
        <v>0</v>
      </c>
      <c r="AC92" s="3" t="s">
        <v>1</v>
      </c>
      <c r="AD92" s="3" t="s">
        <v>1</v>
      </c>
      <c r="AE92" s="3" t="s">
        <v>1</v>
      </c>
      <c r="AF92" s="2">
        <v>99.997299999999996</v>
      </c>
      <c r="AG92" s="5">
        <v>41374</v>
      </c>
      <c r="AH92" s="2"/>
    </row>
    <row r="93" spans="1:34" x14ac:dyDescent="0.2">
      <c r="A93" s="3" t="s">
        <v>23</v>
      </c>
      <c r="B93" s="4">
        <v>41337.617280092592</v>
      </c>
      <c r="C93" s="3" t="s">
        <v>16</v>
      </c>
      <c r="D93" s="3" t="s">
        <v>22</v>
      </c>
      <c r="E93" s="3" t="s">
        <v>3</v>
      </c>
      <c r="F93" s="2">
        <v>0.55159999999999998</v>
      </c>
      <c r="G93" s="2">
        <v>0.51270000000000004</v>
      </c>
      <c r="H93" s="2">
        <v>25</v>
      </c>
      <c r="I93" s="2">
        <v>102.54</v>
      </c>
      <c r="J93" s="2" t="b">
        <v>0</v>
      </c>
      <c r="K93" s="2" t="b">
        <v>0</v>
      </c>
      <c r="L93" s="2">
        <v>200</v>
      </c>
      <c r="M93" s="2">
        <v>0</v>
      </c>
      <c r="N93" s="2">
        <v>4.0999999999999996</v>
      </c>
      <c r="O93" s="2">
        <v>0</v>
      </c>
      <c r="P93" s="2">
        <v>0</v>
      </c>
      <c r="Q93" s="2">
        <v>102.54</v>
      </c>
      <c r="R93" s="3" t="s">
        <v>22</v>
      </c>
      <c r="S93" s="2">
        <v>102.54</v>
      </c>
      <c r="T93" s="2">
        <v>54.61</v>
      </c>
      <c r="U93" s="2">
        <v>0</v>
      </c>
      <c r="V93" s="2" t="b">
        <v>0</v>
      </c>
      <c r="W93" s="2">
        <v>99620161</v>
      </c>
      <c r="X93" s="2">
        <v>0</v>
      </c>
      <c r="Y93" s="2">
        <v>0</v>
      </c>
      <c r="Z93" s="3" t="s">
        <v>17</v>
      </c>
      <c r="AA93" s="2">
        <v>0</v>
      </c>
      <c r="AB93" s="2" t="b">
        <v>0</v>
      </c>
      <c r="AC93" s="3" t="s">
        <v>1</v>
      </c>
      <c r="AD93" s="3" t="s">
        <v>1</v>
      </c>
      <c r="AE93" s="3" t="s">
        <v>1</v>
      </c>
      <c r="AF93" s="2">
        <v>99.961100000000002</v>
      </c>
      <c r="AG93" s="5">
        <v>41344</v>
      </c>
      <c r="AH93" s="2"/>
    </row>
    <row r="94" spans="1:34" x14ac:dyDescent="0.2">
      <c r="A94" s="3" t="s">
        <v>23</v>
      </c>
      <c r="B94" s="4">
        <v>41312.375439814816</v>
      </c>
      <c r="C94" s="3" t="s">
        <v>16</v>
      </c>
      <c r="D94" s="3" t="s">
        <v>22</v>
      </c>
      <c r="E94" s="3" t="s">
        <v>3</v>
      </c>
      <c r="F94" s="2">
        <v>0.57679999999999998</v>
      </c>
      <c r="G94" s="2">
        <v>0.55159999999999998</v>
      </c>
      <c r="H94" s="2">
        <v>31</v>
      </c>
      <c r="I94" s="2">
        <v>110.32</v>
      </c>
      <c r="J94" s="2" t="b">
        <v>0</v>
      </c>
      <c r="K94" s="2" t="b">
        <v>0</v>
      </c>
      <c r="L94" s="2">
        <v>200</v>
      </c>
      <c r="M94" s="2">
        <v>0</v>
      </c>
      <c r="N94" s="2">
        <v>3.56</v>
      </c>
      <c r="O94" s="2">
        <v>0</v>
      </c>
      <c r="P94" s="2">
        <v>0</v>
      </c>
      <c r="Q94" s="2">
        <v>110.32</v>
      </c>
      <c r="R94" s="3" t="s">
        <v>22</v>
      </c>
      <c r="S94" s="2">
        <v>110.32</v>
      </c>
      <c r="T94" s="2">
        <v>45.32</v>
      </c>
      <c r="U94" s="2">
        <v>0</v>
      </c>
      <c r="V94" s="2" t="b">
        <v>0</v>
      </c>
      <c r="W94" s="2">
        <v>99535031</v>
      </c>
      <c r="X94" s="2">
        <v>0</v>
      </c>
      <c r="Y94" s="2">
        <v>0</v>
      </c>
      <c r="Z94" s="3" t="s">
        <v>17</v>
      </c>
      <c r="AA94" s="2">
        <v>0</v>
      </c>
      <c r="AB94" s="2" t="b">
        <v>0</v>
      </c>
      <c r="AC94" s="3" t="s">
        <v>1</v>
      </c>
      <c r="AD94" s="3" t="s">
        <v>1</v>
      </c>
      <c r="AE94" s="3" t="s">
        <v>1</v>
      </c>
      <c r="AF94" s="2">
        <v>99.974800000000002</v>
      </c>
      <c r="AG94" s="5">
        <v>41316</v>
      </c>
      <c r="AH94" s="2"/>
    </row>
    <row r="95" spans="1:34" x14ac:dyDescent="0.2">
      <c r="A95" s="3" t="s">
        <v>23</v>
      </c>
      <c r="B95" s="4">
        <v>41281.368252314816</v>
      </c>
      <c r="C95" s="3" t="s">
        <v>16</v>
      </c>
      <c r="D95" s="3" t="s">
        <v>22</v>
      </c>
      <c r="E95" s="3" t="s">
        <v>3</v>
      </c>
      <c r="F95" s="2">
        <v>0.48630000000000001</v>
      </c>
      <c r="G95" s="2">
        <v>0.57679999999999998</v>
      </c>
      <c r="H95" s="2">
        <v>34</v>
      </c>
      <c r="I95" s="2">
        <v>115.36</v>
      </c>
      <c r="J95" s="2" t="b">
        <v>0</v>
      </c>
      <c r="K95" s="2" t="b">
        <v>0</v>
      </c>
      <c r="L95" s="2">
        <v>200</v>
      </c>
      <c r="M95" s="2">
        <v>0</v>
      </c>
      <c r="N95" s="2">
        <v>3.39</v>
      </c>
      <c r="O95" s="2">
        <v>0</v>
      </c>
      <c r="P95" s="2">
        <v>0</v>
      </c>
      <c r="Q95" s="2">
        <v>115.36</v>
      </c>
      <c r="R95" s="3" t="s">
        <v>22</v>
      </c>
      <c r="S95" s="2">
        <v>115.36</v>
      </c>
      <c r="T95" s="2">
        <v>37.39</v>
      </c>
      <c r="U95" s="2">
        <v>0</v>
      </c>
      <c r="V95" s="2" t="b">
        <v>0</v>
      </c>
      <c r="W95" s="2">
        <v>99458197</v>
      </c>
      <c r="X95" s="2">
        <v>0</v>
      </c>
      <c r="Y95" s="2">
        <v>0</v>
      </c>
      <c r="Z95" s="3" t="s">
        <v>17</v>
      </c>
      <c r="AA95" s="2">
        <v>0</v>
      </c>
      <c r="AB95" s="2" t="b">
        <v>0</v>
      </c>
      <c r="AC95" s="3" t="s">
        <v>1</v>
      </c>
      <c r="AD95" s="3" t="s">
        <v>1</v>
      </c>
      <c r="AE95" s="3" t="s">
        <v>1</v>
      </c>
      <c r="AF95" s="2">
        <v>9.0499999999999997E-2</v>
      </c>
      <c r="AG95" s="5">
        <v>41284</v>
      </c>
      <c r="AH95" s="2"/>
    </row>
    <row r="96" spans="1:34" x14ac:dyDescent="0.2">
      <c r="A96" s="3" t="s">
        <v>23</v>
      </c>
      <c r="B96" s="4">
        <v>41247.509039351855</v>
      </c>
      <c r="C96" s="3" t="s">
        <v>16</v>
      </c>
      <c r="D96" s="3" t="s">
        <v>22</v>
      </c>
      <c r="E96" s="3" t="s">
        <v>3</v>
      </c>
      <c r="F96" s="2">
        <v>0.69730000000000003</v>
      </c>
      <c r="G96" s="2">
        <v>0.48630000000000001</v>
      </c>
      <c r="H96" s="2">
        <v>29</v>
      </c>
      <c r="I96" s="2">
        <v>97.26</v>
      </c>
      <c r="J96" s="2" t="b">
        <v>0</v>
      </c>
      <c r="K96" s="2" t="b">
        <v>0</v>
      </c>
      <c r="L96" s="2">
        <v>200</v>
      </c>
      <c r="M96" s="2">
        <v>0</v>
      </c>
      <c r="N96" s="2">
        <v>3.35</v>
      </c>
      <c r="O96" s="2">
        <v>0</v>
      </c>
      <c r="P96" s="2">
        <v>0</v>
      </c>
      <c r="Q96" s="2">
        <v>97.26</v>
      </c>
      <c r="R96" s="3" t="s">
        <v>22</v>
      </c>
      <c r="S96" s="2">
        <v>97.26</v>
      </c>
      <c r="T96" s="2">
        <v>49.04</v>
      </c>
      <c r="U96" s="2">
        <v>0</v>
      </c>
      <c r="V96" s="2" t="b">
        <v>0</v>
      </c>
      <c r="W96" s="2">
        <v>99374380</v>
      </c>
      <c r="X96" s="2">
        <v>0</v>
      </c>
      <c r="Y96" s="2">
        <v>0</v>
      </c>
      <c r="Z96" s="3" t="s">
        <v>17</v>
      </c>
      <c r="AA96" s="2">
        <v>0</v>
      </c>
      <c r="AB96" s="2" t="b">
        <v>0</v>
      </c>
      <c r="AC96" s="3" t="s">
        <v>1</v>
      </c>
      <c r="AD96" s="3" t="s">
        <v>1</v>
      </c>
      <c r="AE96" s="3" t="s">
        <v>1</v>
      </c>
      <c r="AF96" s="2">
        <v>99.789000000000001</v>
      </c>
      <c r="AG96" s="5">
        <v>41254</v>
      </c>
      <c r="AH96" s="2"/>
    </row>
    <row r="97" spans="1:34" x14ac:dyDescent="0.2">
      <c r="A97" s="3" t="s">
        <v>23</v>
      </c>
      <c r="B97" s="4">
        <v>41218.406956018516</v>
      </c>
      <c r="C97" s="3" t="s">
        <v>16</v>
      </c>
      <c r="D97" s="3" t="s">
        <v>22</v>
      </c>
      <c r="E97" s="3" t="s">
        <v>3</v>
      </c>
      <c r="F97" s="2">
        <v>0.74099999999999999</v>
      </c>
      <c r="G97" s="2">
        <v>0.69730000000000003</v>
      </c>
      <c r="H97" s="2">
        <v>32</v>
      </c>
      <c r="I97" s="2">
        <v>139.46</v>
      </c>
      <c r="J97" s="2" t="b">
        <v>0</v>
      </c>
      <c r="K97" s="2" t="b">
        <v>0</v>
      </c>
      <c r="L97" s="2">
        <v>200</v>
      </c>
      <c r="M97" s="2">
        <v>0</v>
      </c>
      <c r="N97" s="2">
        <v>4.3600000000000003</v>
      </c>
      <c r="O97" s="2">
        <v>0</v>
      </c>
      <c r="P97" s="2">
        <v>0</v>
      </c>
      <c r="Q97" s="2">
        <v>139.46</v>
      </c>
      <c r="R97" s="3" t="s">
        <v>22</v>
      </c>
      <c r="S97" s="2">
        <v>139.46</v>
      </c>
      <c r="T97" s="2">
        <v>34.549999999999997</v>
      </c>
      <c r="U97" s="2">
        <v>0</v>
      </c>
      <c r="V97" s="2" t="b">
        <v>0</v>
      </c>
      <c r="W97" s="2">
        <v>99293639</v>
      </c>
      <c r="X97" s="2">
        <v>0</v>
      </c>
      <c r="Y97" s="2">
        <v>0</v>
      </c>
      <c r="Z97" s="3" t="s">
        <v>17</v>
      </c>
      <c r="AA97" s="2">
        <v>0</v>
      </c>
      <c r="AB97" s="2" t="b">
        <v>0</v>
      </c>
      <c r="AC97" s="3" t="s">
        <v>1</v>
      </c>
      <c r="AD97" s="3" t="s">
        <v>1</v>
      </c>
      <c r="AE97" s="3" t="s">
        <v>1</v>
      </c>
      <c r="AF97" s="2">
        <v>99.956299999999999</v>
      </c>
      <c r="AG97" s="5">
        <v>41222</v>
      </c>
      <c r="AH97" s="2"/>
    </row>
    <row r="98" spans="1:34" x14ac:dyDescent="0.2">
      <c r="A98" s="3" t="s">
        <v>23</v>
      </c>
      <c r="B98" s="4">
        <v>41186.338379629633</v>
      </c>
      <c r="C98" s="3" t="s">
        <v>16</v>
      </c>
      <c r="D98" s="3" t="s">
        <v>22</v>
      </c>
      <c r="E98" s="3" t="s">
        <v>3</v>
      </c>
      <c r="F98" s="2">
        <v>0.7853</v>
      </c>
      <c r="G98" s="2">
        <v>0.74099999999999999</v>
      </c>
      <c r="H98" s="2">
        <v>29</v>
      </c>
      <c r="I98" s="2">
        <v>148.19999999999999</v>
      </c>
      <c r="J98" s="2" t="b">
        <v>0</v>
      </c>
      <c r="K98" s="2" t="b">
        <v>0</v>
      </c>
      <c r="L98" s="2">
        <v>200</v>
      </c>
      <c r="M98" s="2">
        <v>0</v>
      </c>
      <c r="N98" s="2">
        <v>5.1100000000000003</v>
      </c>
      <c r="O98" s="2">
        <v>0</v>
      </c>
      <c r="P98" s="2">
        <v>0</v>
      </c>
      <c r="Q98" s="2">
        <v>148.19999999999999</v>
      </c>
      <c r="R98" s="3" t="s">
        <v>22</v>
      </c>
      <c r="S98" s="2">
        <v>148.19999999999999</v>
      </c>
      <c r="T98" s="2">
        <v>37.619999999999997</v>
      </c>
      <c r="U98" s="2">
        <v>0</v>
      </c>
      <c r="V98" s="2" t="b">
        <v>0</v>
      </c>
      <c r="W98" s="2">
        <v>99202770</v>
      </c>
      <c r="X98" s="2">
        <v>0</v>
      </c>
      <c r="Y98" s="2">
        <v>0</v>
      </c>
      <c r="Z98" s="3" t="s">
        <v>17</v>
      </c>
      <c r="AA98" s="2">
        <v>0</v>
      </c>
      <c r="AB98" s="2" t="b">
        <v>0</v>
      </c>
      <c r="AC98" s="3" t="s">
        <v>1</v>
      </c>
      <c r="AD98" s="3" t="s">
        <v>1</v>
      </c>
      <c r="AE98" s="3" t="s">
        <v>1</v>
      </c>
      <c r="AF98" s="2">
        <v>99.955699999999993</v>
      </c>
      <c r="AG98" s="5">
        <v>41194</v>
      </c>
      <c r="AH98" s="2"/>
    </row>
    <row r="99" spans="1:34" x14ac:dyDescent="0.2">
      <c r="A99" s="3" t="s">
        <v>23</v>
      </c>
      <c r="B99" s="4">
        <v>41157.424050925925</v>
      </c>
      <c r="C99" s="3" t="s">
        <v>16</v>
      </c>
      <c r="D99" s="3" t="s">
        <v>22</v>
      </c>
      <c r="E99" s="3" t="s">
        <v>3</v>
      </c>
      <c r="F99" s="2">
        <v>0.88639999999999997</v>
      </c>
      <c r="G99" s="2">
        <v>0.7853</v>
      </c>
      <c r="H99" s="2">
        <v>30</v>
      </c>
      <c r="I99" s="2">
        <v>157.06</v>
      </c>
      <c r="J99" s="2" t="b">
        <v>0</v>
      </c>
      <c r="K99" s="2" t="b">
        <v>0</v>
      </c>
      <c r="L99" s="2">
        <v>200</v>
      </c>
      <c r="M99" s="2">
        <v>0</v>
      </c>
      <c r="N99" s="2">
        <v>5.24</v>
      </c>
      <c r="O99" s="2">
        <v>0</v>
      </c>
      <c r="P99" s="2">
        <v>0</v>
      </c>
      <c r="Q99" s="2">
        <v>157.06</v>
      </c>
      <c r="R99" s="3" t="s">
        <v>22</v>
      </c>
      <c r="S99" s="2">
        <v>157.06</v>
      </c>
      <c r="T99" s="2">
        <v>39.97</v>
      </c>
      <c r="U99" s="2">
        <v>0</v>
      </c>
      <c r="V99" s="2" t="b">
        <v>0</v>
      </c>
      <c r="W99" s="2">
        <v>99113770</v>
      </c>
      <c r="X99" s="2">
        <v>0</v>
      </c>
      <c r="Y99" s="2">
        <v>0</v>
      </c>
      <c r="Z99" s="3" t="s">
        <v>17</v>
      </c>
      <c r="AA99" s="2">
        <v>0</v>
      </c>
      <c r="AB99" s="2" t="b">
        <v>0</v>
      </c>
      <c r="AC99" s="3" t="s">
        <v>1</v>
      </c>
      <c r="AD99" s="3" t="s">
        <v>1</v>
      </c>
      <c r="AE99" s="3" t="s">
        <v>1</v>
      </c>
      <c r="AF99" s="2">
        <v>99.898899999999998</v>
      </c>
      <c r="AG99" s="5">
        <v>41164</v>
      </c>
      <c r="AH99" s="2"/>
    </row>
    <row r="100" spans="1:34" x14ac:dyDescent="0.2">
      <c r="A100" s="3" t="s">
        <v>23</v>
      </c>
      <c r="B100" s="4">
        <v>41127.345381944448</v>
      </c>
      <c r="C100" s="3" t="s">
        <v>16</v>
      </c>
      <c r="D100" s="3" t="s">
        <v>22</v>
      </c>
      <c r="E100" s="3" t="s">
        <v>3</v>
      </c>
      <c r="F100" s="2">
        <v>0.78480000000000005</v>
      </c>
      <c r="G100" s="2">
        <v>0.88639999999999997</v>
      </c>
      <c r="H100" s="2">
        <v>32</v>
      </c>
      <c r="I100" s="2">
        <v>177.28</v>
      </c>
      <c r="J100" s="2" t="b">
        <v>0</v>
      </c>
      <c r="K100" s="2" t="b">
        <v>0</v>
      </c>
      <c r="L100" s="2">
        <v>200</v>
      </c>
      <c r="M100" s="2">
        <v>0</v>
      </c>
      <c r="N100" s="2">
        <v>5.54</v>
      </c>
      <c r="O100" s="2">
        <v>0</v>
      </c>
      <c r="P100" s="2">
        <v>0</v>
      </c>
      <c r="Q100" s="2">
        <v>177.28</v>
      </c>
      <c r="R100" s="3" t="s">
        <v>22</v>
      </c>
      <c r="S100" s="2">
        <v>177.28</v>
      </c>
      <c r="T100" s="2">
        <v>40.25</v>
      </c>
      <c r="U100" s="2">
        <v>0</v>
      </c>
      <c r="V100" s="2" t="b">
        <v>0</v>
      </c>
      <c r="W100" s="2">
        <v>99034515</v>
      </c>
      <c r="X100" s="2">
        <v>0</v>
      </c>
      <c r="Y100" s="2">
        <v>0</v>
      </c>
      <c r="Z100" s="3" t="s">
        <v>17</v>
      </c>
      <c r="AA100" s="2">
        <v>0</v>
      </c>
      <c r="AB100" s="2" t="b">
        <v>0</v>
      </c>
      <c r="AC100" s="3" t="s">
        <v>1</v>
      </c>
      <c r="AD100" s="3" t="s">
        <v>1</v>
      </c>
      <c r="AE100" s="3" t="s">
        <v>1</v>
      </c>
      <c r="AF100" s="2">
        <v>0.1016</v>
      </c>
      <c r="AG100" s="5">
        <v>41134</v>
      </c>
      <c r="AH100" s="2"/>
    </row>
    <row r="101" spans="1:34" x14ac:dyDescent="0.2">
      <c r="A101" s="3" t="s">
        <v>23</v>
      </c>
      <c r="B101" s="4">
        <v>41095.355081018519</v>
      </c>
      <c r="C101" s="3" t="s">
        <v>16</v>
      </c>
      <c r="D101" s="3" t="s">
        <v>22</v>
      </c>
      <c r="E101" s="3" t="s">
        <v>3</v>
      </c>
      <c r="F101" s="2">
        <v>0.67500000000000004</v>
      </c>
      <c r="G101" s="2">
        <v>0.78480000000000005</v>
      </c>
      <c r="H101" s="2">
        <v>31</v>
      </c>
      <c r="I101" s="2">
        <v>156.96</v>
      </c>
      <c r="J101" s="2" t="b">
        <v>0</v>
      </c>
      <c r="K101" s="2" t="b">
        <v>0</v>
      </c>
      <c r="L101" s="2">
        <v>200</v>
      </c>
      <c r="M101" s="2">
        <v>0</v>
      </c>
      <c r="N101" s="2">
        <v>5.0599999999999996</v>
      </c>
      <c r="O101" s="2">
        <v>0</v>
      </c>
      <c r="P101" s="2">
        <v>0</v>
      </c>
      <c r="Q101" s="2">
        <v>156.96</v>
      </c>
      <c r="R101" s="3" t="s">
        <v>22</v>
      </c>
      <c r="S101" s="2">
        <v>156.96</v>
      </c>
      <c r="T101" s="2">
        <v>39.049999999999997</v>
      </c>
      <c r="U101" s="2">
        <v>0</v>
      </c>
      <c r="V101" s="2" t="b">
        <v>0</v>
      </c>
      <c r="W101" s="2">
        <v>98951993</v>
      </c>
      <c r="X101" s="2">
        <v>0</v>
      </c>
      <c r="Y101" s="2">
        <v>0</v>
      </c>
      <c r="Z101" s="3" t="s">
        <v>17</v>
      </c>
      <c r="AA101" s="2">
        <v>0</v>
      </c>
      <c r="AB101" s="2" t="b">
        <v>0</v>
      </c>
      <c r="AC101" s="3" t="s">
        <v>1</v>
      </c>
      <c r="AD101" s="3" t="s">
        <v>1</v>
      </c>
      <c r="AE101" s="3" t="s">
        <v>1</v>
      </c>
      <c r="AF101" s="2">
        <v>0.10979999999999999</v>
      </c>
      <c r="AG101" s="5">
        <v>41101</v>
      </c>
      <c r="AH101" s="2"/>
    </row>
    <row r="102" spans="1:34" x14ac:dyDescent="0.2">
      <c r="A102" s="3" t="s">
        <v>23</v>
      </c>
      <c r="B102" s="4">
        <v>41064.548067129632</v>
      </c>
      <c r="C102" s="3" t="s">
        <v>16</v>
      </c>
      <c r="D102" s="3" t="s">
        <v>22</v>
      </c>
      <c r="E102" s="3" t="s">
        <v>3</v>
      </c>
      <c r="F102" s="2">
        <v>0.67179999999999995</v>
      </c>
      <c r="G102" s="2">
        <v>0.67500000000000004</v>
      </c>
      <c r="H102" s="2">
        <v>31</v>
      </c>
      <c r="I102" s="2">
        <v>135</v>
      </c>
      <c r="J102" s="2" t="b">
        <v>0</v>
      </c>
      <c r="K102" s="2" t="b">
        <v>0</v>
      </c>
      <c r="L102" s="2">
        <v>200</v>
      </c>
      <c r="M102" s="2">
        <v>0</v>
      </c>
      <c r="N102" s="2">
        <v>4.3499999999999996</v>
      </c>
      <c r="O102" s="2">
        <v>0</v>
      </c>
      <c r="P102" s="2">
        <v>0</v>
      </c>
      <c r="Q102" s="2">
        <v>135</v>
      </c>
      <c r="R102" s="3" t="s">
        <v>22</v>
      </c>
      <c r="S102" s="2">
        <v>135</v>
      </c>
      <c r="T102" s="2">
        <v>40.619999999999997</v>
      </c>
      <c r="U102" s="2">
        <v>0</v>
      </c>
      <c r="V102" s="2" t="b">
        <v>0</v>
      </c>
      <c r="W102" s="2">
        <v>98870138</v>
      </c>
      <c r="X102" s="2">
        <v>0</v>
      </c>
      <c r="Y102" s="2">
        <v>0</v>
      </c>
      <c r="Z102" s="3" t="s">
        <v>17</v>
      </c>
      <c r="AA102" s="2">
        <v>0</v>
      </c>
      <c r="AB102" s="2" t="b">
        <v>0</v>
      </c>
      <c r="AC102" s="3" t="s">
        <v>1</v>
      </c>
      <c r="AD102" s="3" t="s">
        <v>1</v>
      </c>
      <c r="AE102" s="3" t="s">
        <v>1</v>
      </c>
      <c r="AF102" s="2">
        <v>3.2000000000000002E-3</v>
      </c>
      <c r="AG102" s="5">
        <v>41071</v>
      </c>
      <c r="AH102" s="2"/>
    </row>
    <row r="103" spans="1:34" x14ac:dyDescent="0.2">
      <c r="A103" s="3" t="s">
        <v>23</v>
      </c>
      <c r="B103" s="4">
        <v>41033.344618055555</v>
      </c>
      <c r="C103" s="3" t="s">
        <v>16</v>
      </c>
      <c r="D103" s="3" t="s">
        <v>22</v>
      </c>
      <c r="E103" s="3" t="s">
        <v>3</v>
      </c>
      <c r="F103" s="2">
        <v>0.72089999999999999</v>
      </c>
      <c r="G103" s="2">
        <v>0.67179999999999995</v>
      </c>
      <c r="H103" s="2">
        <v>30</v>
      </c>
      <c r="I103" s="2">
        <v>134.35990000000001</v>
      </c>
      <c r="J103" s="2" t="b">
        <v>0</v>
      </c>
      <c r="K103" s="2" t="b">
        <v>0</v>
      </c>
      <c r="L103" s="2">
        <v>200</v>
      </c>
      <c r="M103" s="2">
        <v>0</v>
      </c>
      <c r="N103" s="2">
        <v>4.4800000000000004</v>
      </c>
      <c r="O103" s="2">
        <v>0</v>
      </c>
      <c r="P103" s="2">
        <v>0</v>
      </c>
      <c r="Q103" s="2">
        <v>134.36000000000001</v>
      </c>
      <c r="R103" s="3" t="s">
        <v>22</v>
      </c>
      <c r="S103" s="2">
        <v>134.35990000000001</v>
      </c>
      <c r="T103" s="2">
        <v>37.21</v>
      </c>
      <c r="U103" s="2">
        <v>0</v>
      </c>
      <c r="V103" s="2" t="b">
        <v>0</v>
      </c>
      <c r="W103" s="2">
        <v>98787461</v>
      </c>
      <c r="X103" s="2">
        <v>0</v>
      </c>
      <c r="Y103" s="2">
        <v>0</v>
      </c>
      <c r="Z103" s="3" t="s">
        <v>17</v>
      </c>
      <c r="AA103" s="2">
        <v>0</v>
      </c>
      <c r="AB103" s="2" t="b">
        <v>0</v>
      </c>
      <c r="AC103" s="3" t="s">
        <v>1</v>
      </c>
      <c r="AD103" s="3" t="s">
        <v>1</v>
      </c>
      <c r="AE103" s="3" t="s">
        <v>1</v>
      </c>
      <c r="AF103" s="2">
        <v>99.950900000000004</v>
      </c>
      <c r="AG103" s="5">
        <v>41039</v>
      </c>
      <c r="AH103" s="2"/>
    </row>
    <row r="104" spans="1:34" x14ac:dyDescent="0.2">
      <c r="A104" s="3" t="s">
        <v>23</v>
      </c>
      <c r="B104" s="4">
        <v>41003.366655092592</v>
      </c>
      <c r="C104" s="3" t="s">
        <v>16</v>
      </c>
      <c r="D104" s="3" t="s">
        <v>22</v>
      </c>
      <c r="E104" s="3" t="s">
        <v>3</v>
      </c>
      <c r="F104" s="2">
        <v>0.52110000000000001</v>
      </c>
      <c r="G104" s="2">
        <v>0.72089999999999999</v>
      </c>
      <c r="H104" s="2">
        <v>30</v>
      </c>
      <c r="I104" s="2">
        <v>144.18</v>
      </c>
      <c r="J104" s="2" t="b">
        <v>0</v>
      </c>
      <c r="K104" s="2" t="b">
        <v>0</v>
      </c>
      <c r="L104" s="2">
        <v>200</v>
      </c>
      <c r="M104" s="2">
        <v>0</v>
      </c>
      <c r="N104" s="2">
        <v>4.8099999999999996</v>
      </c>
      <c r="O104" s="2">
        <v>0</v>
      </c>
      <c r="P104" s="2">
        <v>0</v>
      </c>
      <c r="Q104" s="2">
        <v>144.18</v>
      </c>
      <c r="R104" s="3" t="s">
        <v>22</v>
      </c>
      <c r="S104" s="2">
        <v>144.18</v>
      </c>
      <c r="T104" s="2">
        <v>37.18</v>
      </c>
      <c r="U104" s="2">
        <v>0</v>
      </c>
      <c r="V104" s="2" t="b">
        <v>0</v>
      </c>
      <c r="W104" s="2">
        <v>98706796</v>
      </c>
      <c r="X104" s="2">
        <v>0</v>
      </c>
      <c r="Y104" s="2">
        <v>0</v>
      </c>
      <c r="Z104" s="3" t="s">
        <v>17</v>
      </c>
      <c r="AA104" s="2">
        <v>0</v>
      </c>
      <c r="AB104" s="2" t="b">
        <v>0</v>
      </c>
      <c r="AC104" s="3" t="s">
        <v>1</v>
      </c>
      <c r="AD104" s="3" t="s">
        <v>1</v>
      </c>
      <c r="AE104" s="3" t="s">
        <v>1</v>
      </c>
      <c r="AF104" s="2">
        <v>0.19980000000000001</v>
      </c>
      <c r="AG104" s="5">
        <v>41010</v>
      </c>
      <c r="AH104" s="2"/>
    </row>
    <row r="105" spans="1:34" x14ac:dyDescent="0.2">
      <c r="A105" s="3" t="s">
        <v>23</v>
      </c>
      <c r="B105" s="4">
        <v>40973.36550925926</v>
      </c>
      <c r="C105" s="3" t="s">
        <v>16</v>
      </c>
      <c r="D105" s="3" t="s">
        <v>22</v>
      </c>
      <c r="E105" s="3" t="s">
        <v>3</v>
      </c>
      <c r="F105" s="2">
        <v>0.53380000000000005</v>
      </c>
      <c r="G105" s="2">
        <v>0.52110000000000001</v>
      </c>
      <c r="H105" s="2">
        <v>31</v>
      </c>
      <c r="I105" s="2">
        <v>104.22</v>
      </c>
      <c r="J105" s="2" t="b">
        <v>0</v>
      </c>
      <c r="K105" s="2" t="b">
        <v>0</v>
      </c>
      <c r="L105" s="2">
        <v>200</v>
      </c>
      <c r="M105" s="2">
        <v>0</v>
      </c>
      <c r="N105" s="2">
        <v>3.36</v>
      </c>
      <c r="O105" s="2">
        <v>0</v>
      </c>
      <c r="P105" s="2">
        <v>0</v>
      </c>
      <c r="Q105" s="2">
        <v>104.22</v>
      </c>
      <c r="R105" s="3" t="s">
        <v>22</v>
      </c>
      <c r="S105" s="2">
        <v>104.22</v>
      </c>
      <c r="T105" s="2">
        <v>47.2</v>
      </c>
      <c r="U105" s="2">
        <v>0</v>
      </c>
      <c r="V105" s="2" t="b">
        <v>0</v>
      </c>
      <c r="W105" s="2">
        <v>98627897</v>
      </c>
      <c r="X105" s="2">
        <v>0</v>
      </c>
      <c r="Y105" s="2">
        <v>0</v>
      </c>
      <c r="Z105" s="3" t="s">
        <v>17</v>
      </c>
      <c r="AA105" s="2">
        <v>0</v>
      </c>
      <c r="AB105" s="2" t="b">
        <v>0</v>
      </c>
      <c r="AC105" s="3" t="s">
        <v>1</v>
      </c>
      <c r="AD105" s="3" t="s">
        <v>1</v>
      </c>
      <c r="AE105" s="3" t="s">
        <v>1</v>
      </c>
      <c r="AF105" s="2">
        <v>99.987300000000005</v>
      </c>
      <c r="AG105" s="5">
        <v>40980</v>
      </c>
      <c r="AH105" s="2"/>
    </row>
    <row r="106" spans="1:34" x14ac:dyDescent="0.2">
      <c r="A106" s="3" t="s">
        <v>23</v>
      </c>
      <c r="B106" s="4">
        <v>40942.498067129629</v>
      </c>
      <c r="C106" s="3" t="s">
        <v>16</v>
      </c>
      <c r="D106" s="3" t="s">
        <v>22</v>
      </c>
      <c r="E106" s="3" t="s">
        <v>3</v>
      </c>
      <c r="F106" s="2">
        <v>0.5403</v>
      </c>
      <c r="G106" s="2">
        <v>0.53380000000000005</v>
      </c>
      <c r="H106" s="2">
        <v>30</v>
      </c>
      <c r="I106" s="2">
        <v>106.76</v>
      </c>
      <c r="J106" s="2" t="b">
        <v>0</v>
      </c>
      <c r="K106" s="2" t="b">
        <v>0</v>
      </c>
      <c r="L106" s="2">
        <v>200</v>
      </c>
      <c r="M106" s="2">
        <v>0</v>
      </c>
      <c r="N106" s="2">
        <v>3.56</v>
      </c>
      <c r="O106" s="2">
        <v>0</v>
      </c>
      <c r="P106" s="2">
        <v>0</v>
      </c>
      <c r="Q106" s="2">
        <v>106.76</v>
      </c>
      <c r="R106" s="3" t="s">
        <v>22</v>
      </c>
      <c r="S106" s="2">
        <v>106.76</v>
      </c>
      <c r="T106" s="2">
        <v>54.38</v>
      </c>
      <c r="U106" s="2">
        <v>0</v>
      </c>
      <c r="V106" s="2" t="b">
        <v>0</v>
      </c>
      <c r="W106" s="2">
        <v>98538812</v>
      </c>
      <c r="X106" s="2">
        <v>0</v>
      </c>
      <c r="Y106" s="2">
        <v>0</v>
      </c>
      <c r="Z106" s="3" t="s">
        <v>17</v>
      </c>
      <c r="AA106" s="2">
        <v>0</v>
      </c>
      <c r="AB106" s="2" t="b">
        <v>0</v>
      </c>
      <c r="AC106" s="3" t="s">
        <v>1</v>
      </c>
      <c r="AD106" s="3" t="s">
        <v>1</v>
      </c>
      <c r="AE106" s="3" t="s">
        <v>1</v>
      </c>
      <c r="AF106" s="2">
        <v>99.993499999999997</v>
      </c>
      <c r="AG106" s="5">
        <v>40948</v>
      </c>
      <c r="AH106" s="2"/>
    </row>
    <row r="107" spans="1:34" x14ac:dyDescent="0.2">
      <c r="A107" s="3" t="s">
        <v>23</v>
      </c>
      <c r="B107" s="4">
        <v>40912.512256944443</v>
      </c>
      <c r="C107" s="3" t="s">
        <v>16</v>
      </c>
      <c r="D107" s="3" t="s">
        <v>22</v>
      </c>
      <c r="E107" s="3" t="s">
        <v>3</v>
      </c>
      <c r="F107" s="2">
        <v>0.61170000000000002</v>
      </c>
      <c r="G107" s="2">
        <v>0.5403</v>
      </c>
      <c r="H107" s="2">
        <v>29</v>
      </c>
      <c r="I107" s="2">
        <v>108.06</v>
      </c>
      <c r="J107" s="2" t="b">
        <v>0</v>
      </c>
      <c r="K107" s="2" t="b">
        <v>0</v>
      </c>
      <c r="L107" s="2">
        <v>200</v>
      </c>
      <c r="M107" s="2">
        <v>0</v>
      </c>
      <c r="N107" s="2">
        <v>3.73</v>
      </c>
      <c r="O107" s="2">
        <v>0</v>
      </c>
      <c r="P107" s="2">
        <v>0</v>
      </c>
      <c r="Q107" s="2">
        <v>108.06</v>
      </c>
      <c r="R107" s="3" t="s">
        <v>22</v>
      </c>
      <c r="S107" s="2">
        <v>108.06</v>
      </c>
      <c r="T107" s="2">
        <v>49.99</v>
      </c>
      <c r="U107" s="2">
        <v>0</v>
      </c>
      <c r="V107" s="2" t="b">
        <v>0</v>
      </c>
      <c r="W107" s="2">
        <v>98446065</v>
      </c>
      <c r="X107" s="2">
        <v>0</v>
      </c>
      <c r="Y107" s="2">
        <v>0</v>
      </c>
      <c r="Z107" s="3" t="s">
        <v>17</v>
      </c>
      <c r="AA107" s="2">
        <v>0</v>
      </c>
      <c r="AB107" s="2" t="b">
        <v>0</v>
      </c>
      <c r="AC107" s="3" t="s">
        <v>1</v>
      </c>
      <c r="AD107" s="3" t="s">
        <v>1</v>
      </c>
      <c r="AE107" s="3" t="s">
        <v>1</v>
      </c>
      <c r="AF107" s="2">
        <v>99.928600000000003</v>
      </c>
      <c r="AG107" s="5">
        <v>40919</v>
      </c>
      <c r="AH107" s="2"/>
    </row>
    <row r="108" spans="1:34" x14ac:dyDescent="0.2">
      <c r="A108" s="3" t="s">
        <v>23</v>
      </c>
      <c r="B108" s="4">
        <v>40883.341249999998</v>
      </c>
      <c r="C108" s="3" t="s">
        <v>16</v>
      </c>
      <c r="D108" s="3" t="s">
        <v>22</v>
      </c>
      <c r="E108" s="3" t="s">
        <v>3</v>
      </c>
      <c r="F108" s="2">
        <v>0.63449999999999995</v>
      </c>
      <c r="G108" s="2">
        <v>0.61170000000000002</v>
      </c>
      <c r="H108" s="2">
        <v>33</v>
      </c>
      <c r="I108" s="2">
        <v>122.34</v>
      </c>
      <c r="J108" s="2" t="b">
        <v>0</v>
      </c>
      <c r="K108" s="2" t="b">
        <v>0</v>
      </c>
      <c r="L108" s="2">
        <v>200</v>
      </c>
      <c r="M108" s="2">
        <v>0</v>
      </c>
      <c r="N108" s="2">
        <v>3.71</v>
      </c>
      <c r="O108" s="2">
        <v>0</v>
      </c>
      <c r="P108" s="2">
        <v>0</v>
      </c>
      <c r="Q108" s="2">
        <v>122.34</v>
      </c>
      <c r="R108" s="3" t="s">
        <v>22</v>
      </c>
      <c r="S108" s="2">
        <v>122.34</v>
      </c>
      <c r="T108" s="2">
        <v>37.36</v>
      </c>
      <c r="U108" s="2">
        <v>0</v>
      </c>
      <c r="V108" s="2" t="b">
        <v>0</v>
      </c>
      <c r="W108" s="2">
        <v>98365737</v>
      </c>
      <c r="X108" s="2">
        <v>0</v>
      </c>
      <c r="Y108" s="2">
        <v>0</v>
      </c>
      <c r="Z108" s="3" t="s">
        <v>17</v>
      </c>
      <c r="AA108" s="2">
        <v>0</v>
      </c>
      <c r="AB108" s="2" t="b">
        <v>0</v>
      </c>
      <c r="AC108" s="3" t="s">
        <v>1</v>
      </c>
      <c r="AD108" s="3" t="s">
        <v>1</v>
      </c>
      <c r="AE108" s="3" t="s">
        <v>1</v>
      </c>
      <c r="AF108" s="2">
        <v>99.977199999999996</v>
      </c>
      <c r="AG108" s="5">
        <v>40886</v>
      </c>
      <c r="AH108" s="2"/>
    </row>
    <row r="109" spans="1:34" x14ac:dyDescent="0.2">
      <c r="A109" s="3" t="s">
        <v>23</v>
      </c>
      <c r="B109" s="4">
        <v>40850.342581018522</v>
      </c>
      <c r="C109" s="3" t="s">
        <v>16</v>
      </c>
      <c r="D109" s="3" t="s">
        <v>22</v>
      </c>
      <c r="E109" s="3" t="s">
        <v>3</v>
      </c>
      <c r="F109" s="2">
        <v>0.73070000000000002</v>
      </c>
      <c r="G109" s="2">
        <v>0.63449999999999995</v>
      </c>
      <c r="H109" s="2">
        <v>31</v>
      </c>
      <c r="I109" s="2">
        <v>126.9</v>
      </c>
      <c r="J109" s="2" t="b">
        <v>0</v>
      </c>
      <c r="K109" s="2" t="b">
        <v>0</v>
      </c>
      <c r="L109" s="2">
        <v>200</v>
      </c>
      <c r="M109" s="2">
        <v>0</v>
      </c>
      <c r="N109" s="2">
        <v>4.09</v>
      </c>
      <c r="O109" s="2">
        <v>0</v>
      </c>
      <c r="P109" s="2">
        <v>0</v>
      </c>
      <c r="Q109" s="2">
        <v>126.9</v>
      </c>
      <c r="R109" s="3" t="s">
        <v>22</v>
      </c>
      <c r="S109" s="2">
        <v>126.9</v>
      </c>
      <c r="T109" s="2">
        <v>39.61</v>
      </c>
      <c r="U109" s="2">
        <v>0</v>
      </c>
      <c r="V109" s="2" t="b">
        <v>0</v>
      </c>
      <c r="W109" s="2">
        <v>98275786</v>
      </c>
      <c r="X109" s="2">
        <v>0</v>
      </c>
      <c r="Y109" s="2">
        <v>0</v>
      </c>
      <c r="Z109" s="2"/>
      <c r="AA109" s="2">
        <v>0</v>
      </c>
      <c r="AB109" s="2" t="b">
        <v>0</v>
      </c>
      <c r="AC109" s="3" t="s">
        <v>1</v>
      </c>
      <c r="AD109" s="3" t="s">
        <v>1</v>
      </c>
      <c r="AE109" s="3" t="s">
        <v>1</v>
      </c>
      <c r="AF109" s="2">
        <v>99.903800000000004</v>
      </c>
      <c r="AG109" s="5">
        <v>40856</v>
      </c>
      <c r="AH109" s="2"/>
    </row>
    <row r="110" spans="1:34" x14ac:dyDescent="0.2">
      <c r="A110" s="3" t="s">
        <v>23</v>
      </c>
      <c r="B110" s="4">
        <v>40819.476550925923</v>
      </c>
      <c r="C110" s="3" t="s">
        <v>16</v>
      </c>
      <c r="D110" s="3" t="s">
        <v>22</v>
      </c>
      <c r="E110" s="3" t="s">
        <v>3</v>
      </c>
      <c r="F110" s="2">
        <v>0.83</v>
      </c>
      <c r="G110" s="2">
        <v>0.73070000000000002</v>
      </c>
      <c r="H110" s="2">
        <v>27</v>
      </c>
      <c r="I110" s="2">
        <v>146.13999999999999</v>
      </c>
      <c r="J110" s="2" t="b">
        <v>0</v>
      </c>
      <c r="K110" s="2" t="b">
        <v>0</v>
      </c>
      <c r="L110" s="2">
        <v>200</v>
      </c>
      <c r="M110" s="2">
        <v>0</v>
      </c>
      <c r="N110" s="2">
        <v>5.41</v>
      </c>
      <c r="O110" s="2">
        <v>0</v>
      </c>
      <c r="P110" s="2">
        <v>0</v>
      </c>
      <c r="Q110" s="2">
        <v>146.13999999999999</v>
      </c>
      <c r="R110" s="3" t="s">
        <v>22</v>
      </c>
      <c r="S110" s="2">
        <v>146.13999999999999</v>
      </c>
      <c r="T110" s="2">
        <v>35.69</v>
      </c>
      <c r="U110" s="2">
        <v>0</v>
      </c>
      <c r="V110" s="2" t="b">
        <v>0</v>
      </c>
      <c r="W110" s="2">
        <v>98188635</v>
      </c>
      <c r="X110" s="2">
        <v>0</v>
      </c>
      <c r="Y110" s="2">
        <v>0</v>
      </c>
      <c r="Z110" s="2"/>
      <c r="AA110" s="2">
        <v>0</v>
      </c>
      <c r="AB110" s="2" t="b">
        <v>0</v>
      </c>
      <c r="AC110" s="3" t="s">
        <v>1</v>
      </c>
      <c r="AD110" s="3" t="s">
        <v>1</v>
      </c>
      <c r="AE110" s="3" t="s">
        <v>1</v>
      </c>
      <c r="AF110" s="2">
        <v>99.900700000000001</v>
      </c>
      <c r="AG110" s="5">
        <v>40827</v>
      </c>
      <c r="AH110" s="2"/>
    </row>
    <row r="111" spans="1:34" x14ac:dyDescent="0.2">
      <c r="A111" s="3" t="s">
        <v>23</v>
      </c>
      <c r="B111" s="4">
        <v>40792.487592592595</v>
      </c>
      <c r="C111" s="3" t="s">
        <v>16</v>
      </c>
      <c r="D111" s="3" t="s">
        <v>22</v>
      </c>
      <c r="E111" s="3" t="s">
        <v>3</v>
      </c>
      <c r="F111" s="2">
        <v>0.82</v>
      </c>
      <c r="G111" s="2">
        <v>0.83</v>
      </c>
      <c r="H111" s="2">
        <v>34</v>
      </c>
      <c r="I111" s="2">
        <v>166</v>
      </c>
      <c r="J111" s="2" t="b">
        <v>0</v>
      </c>
      <c r="K111" s="2" t="b">
        <v>0</v>
      </c>
      <c r="L111" s="2">
        <v>200</v>
      </c>
      <c r="M111" s="2">
        <v>0</v>
      </c>
      <c r="N111" s="2">
        <v>4.88</v>
      </c>
      <c r="O111" s="2">
        <v>0</v>
      </c>
      <c r="P111" s="2">
        <v>0</v>
      </c>
      <c r="Q111" s="2">
        <v>166</v>
      </c>
      <c r="R111" s="3" t="s">
        <v>22</v>
      </c>
      <c r="S111" s="2">
        <v>166</v>
      </c>
      <c r="T111" s="2">
        <v>36.47</v>
      </c>
      <c r="U111" s="2">
        <v>0</v>
      </c>
      <c r="V111" s="2" t="b">
        <v>0</v>
      </c>
      <c r="W111" s="2">
        <v>98107250</v>
      </c>
      <c r="X111" s="2">
        <v>0</v>
      </c>
      <c r="Y111" s="2">
        <v>0</v>
      </c>
      <c r="Z111" s="2"/>
      <c r="AA111" s="2">
        <v>0</v>
      </c>
      <c r="AB111" s="2" t="b">
        <v>0</v>
      </c>
      <c r="AC111" s="3" t="s">
        <v>1</v>
      </c>
      <c r="AD111" s="3" t="s">
        <v>1</v>
      </c>
      <c r="AE111" s="3" t="s">
        <v>1</v>
      </c>
      <c r="AF111" s="2">
        <v>0.01</v>
      </c>
      <c r="AG111" s="5">
        <v>40798</v>
      </c>
      <c r="AH111" s="2"/>
    </row>
    <row r="112" spans="1:34" x14ac:dyDescent="0.2">
      <c r="A112" s="3" t="s">
        <v>23</v>
      </c>
      <c r="B112" s="4">
        <v>40758.352523148147</v>
      </c>
      <c r="C112" s="3" t="s">
        <v>16</v>
      </c>
      <c r="D112" s="3" t="s">
        <v>22</v>
      </c>
      <c r="E112" s="3" t="s">
        <v>3</v>
      </c>
      <c r="F112" s="2">
        <v>0.83</v>
      </c>
      <c r="G112" s="2">
        <v>0.82</v>
      </c>
      <c r="H112" s="2">
        <v>26</v>
      </c>
      <c r="I112" s="2">
        <v>164</v>
      </c>
      <c r="J112" s="2" t="b">
        <v>0</v>
      </c>
      <c r="K112" s="2" t="b">
        <v>0</v>
      </c>
      <c r="L112" s="2">
        <v>200</v>
      </c>
      <c r="M112" s="2">
        <v>0</v>
      </c>
      <c r="N112" s="2">
        <v>6.31</v>
      </c>
      <c r="O112" s="2">
        <v>0</v>
      </c>
      <c r="P112" s="2">
        <v>0</v>
      </c>
      <c r="Q112" s="2">
        <v>164</v>
      </c>
      <c r="R112" s="3" t="s">
        <v>22</v>
      </c>
      <c r="S112" s="2">
        <v>164</v>
      </c>
      <c r="T112" s="2">
        <v>39.869999999999997</v>
      </c>
      <c r="U112" s="2">
        <v>0</v>
      </c>
      <c r="V112" s="2" t="b">
        <v>0</v>
      </c>
      <c r="W112" s="2">
        <v>98026646</v>
      </c>
      <c r="X112" s="2">
        <v>0</v>
      </c>
      <c r="Y112" s="2">
        <v>0</v>
      </c>
      <c r="Z112" s="2"/>
      <c r="AA112" s="2">
        <v>0</v>
      </c>
      <c r="AB112" s="2" t="b">
        <v>0</v>
      </c>
      <c r="AC112" s="3" t="s">
        <v>1</v>
      </c>
      <c r="AD112" s="3" t="s">
        <v>1</v>
      </c>
      <c r="AE112" s="3" t="s">
        <v>1</v>
      </c>
      <c r="AF112" s="2">
        <v>99.99</v>
      </c>
      <c r="AG112" s="5">
        <v>40766</v>
      </c>
      <c r="AH112" s="2"/>
    </row>
    <row r="113" spans="1:34" x14ac:dyDescent="0.2">
      <c r="A113" s="3" t="s">
        <v>23</v>
      </c>
      <c r="B113" s="4">
        <v>40732</v>
      </c>
      <c r="C113" s="3" t="s">
        <v>16</v>
      </c>
      <c r="D113" s="3" t="s">
        <v>22</v>
      </c>
      <c r="E113" s="3" t="s">
        <v>6</v>
      </c>
      <c r="F113" s="2">
        <v>0</v>
      </c>
      <c r="G113" s="2">
        <v>0.83</v>
      </c>
      <c r="H113" s="2">
        <v>23</v>
      </c>
      <c r="I113" s="2">
        <v>166</v>
      </c>
      <c r="J113" s="2" t="b">
        <v>0</v>
      </c>
      <c r="K113" s="2" t="b">
        <v>0</v>
      </c>
      <c r="L113" s="2">
        <v>200</v>
      </c>
      <c r="M113" s="2">
        <v>0</v>
      </c>
      <c r="N113" s="2">
        <v>7.22</v>
      </c>
      <c r="O113" s="2">
        <v>0</v>
      </c>
      <c r="P113" s="2">
        <v>0</v>
      </c>
      <c r="Q113" s="2">
        <v>166</v>
      </c>
      <c r="R113" s="3" t="s">
        <v>22</v>
      </c>
      <c r="S113" s="2">
        <v>166</v>
      </c>
      <c r="T113" s="2">
        <v>42.41</v>
      </c>
      <c r="U113" s="2">
        <v>0</v>
      </c>
      <c r="V113" s="2" t="b">
        <v>0</v>
      </c>
      <c r="W113" s="2">
        <v>97940271</v>
      </c>
      <c r="X113" s="2">
        <v>0</v>
      </c>
      <c r="Y113" s="2">
        <v>0</v>
      </c>
      <c r="Z113" s="2"/>
      <c r="AA113" s="2">
        <v>0</v>
      </c>
      <c r="AB113" s="2" t="b">
        <v>0</v>
      </c>
      <c r="AC113" s="3" t="s">
        <v>1</v>
      </c>
      <c r="AD113" s="3" t="s">
        <v>1</v>
      </c>
      <c r="AE113" s="3" t="s">
        <v>1</v>
      </c>
      <c r="AF113" s="2">
        <v>0.83</v>
      </c>
      <c r="AG113" s="5">
        <v>40737</v>
      </c>
      <c r="AH113" s="2"/>
    </row>
    <row r="114" spans="1:34" x14ac:dyDescent="0.2">
      <c r="A114" s="3" t="s">
        <v>23</v>
      </c>
      <c r="B114" s="4">
        <v>40709</v>
      </c>
      <c r="C114" s="3" t="s">
        <v>5</v>
      </c>
      <c r="D114" s="3" t="s">
        <v>22</v>
      </c>
      <c r="E114" s="3" t="s">
        <v>3</v>
      </c>
      <c r="F114" s="2">
        <v>0.8</v>
      </c>
      <c r="G114" s="2">
        <v>0.72</v>
      </c>
      <c r="H114" s="2">
        <v>6</v>
      </c>
      <c r="I114" s="2">
        <v>144</v>
      </c>
      <c r="J114" s="2" t="b">
        <v>0</v>
      </c>
      <c r="K114" s="2" t="b">
        <v>0</v>
      </c>
      <c r="L114" s="2">
        <v>200</v>
      </c>
      <c r="M114" s="2">
        <v>0</v>
      </c>
      <c r="N114" s="2">
        <v>24</v>
      </c>
      <c r="O114" s="2">
        <v>0</v>
      </c>
      <c r="P114" s="2">
        <v>0</v>
      </c>
      <c r="Q114" s="2">
        <v>144</v>
      </c>
      <c r="R114" s="3" t="s">
        <v>22</v>
      </c>
      <c r="S114" s="2">
        <v>144</v>
      </c>
      <c r="T114" s="2">
        <v>42.41</v>
      </c>
      <c r="U114" s="2">
        <v>0</v>
      </c>
      <c r="V114" s="2" t="b">
        <v>0</v>
      </c>
      <c r="W114" s="2">
        <v>97940271</v>
      </c>
      <c r="X114" s="2">
        <v>0</v>
      </c>
      <c r="Y114" s="2">
        <v>0</v>
      </c>
      <c r="Z114" s="2"/>
      <c r="AA114" s="2">
        <v>0</v>
      </c>
      <c r="AB114" s="2" t="b">
        <v>0</v>
      </c>
      <c r="AC114" s="3" t="s">
        <v>1</v>
      </c>
      <c r="AD114" s="3" t="s">
        <v>1</v>
      </c>
      <c r="AE114" s="3" t="s">
        <v>1</v>
      </c>
      <c r="AF114" s="2">
        <v>99.92</v>
      </c>
      <c r="AG114" s="5">
        <v>40737</v>
      </c>
      <c r="AH114" s="2"/>
    </row>
    <row r="115" spans="1:34" x14ac:dyDescent="0.2">
      <c r="A115" s="3" t="s">
        <v>23</v>
      </c>
      <c r="B115" s="4">
        <v>40703.395868055559</v>
      </c>
      <c r="C115" s="3" t="s">
        <v>5</v>
      </c>
      <c r="D115" s="3" t="s">
        <v>22</v>
      </c>
      <c r="E115" s="3" t="s">
        <v>3</v>
      </c>
      <c r="F115" s="2">
        <v>0.65</v>
      </c>
      <c r="G115" s="2">
        <v>0.8</v>
      </c>
      <c r="H115" s="2">
        <v>34</v>
      </c>
      <c r="I115" s="2">
        <v>160</v>
      </c>
      <c r="J115" s="2" t="b">
        <v>0</v>
      </c>
      <c r="K115" s="2" t="b">
        <v>0</v>
      </c>
      <c r="L115" s="2">
        <v>200</v>
      </c>
      <c r="M115" s="2">
        <v>0</v>
      </c>
      <c r="N115" s="2">
        <v>4.71</v>
      </c>
      <c r="O115" s="2">
        <v>0</v>
      </c>
      <c r="P115" s="2">
        <v>0</v>
      </c>
      <c r="Q115" s="2">
        <v>160</v>
      </c>
      <c r="R115" s="3" t="s">
        <v>22</v>
      </c>
      <c r="S115" s="2">
        <v>0</v>
      </c>
      <c r="T115" s="2">
        <v>38.299999999999997</v>
      </c>
      <c r="U115" s="2">
        <v>0</v>
      </c>
      <c r="V115" s="2" t="b">
        <v>0</v>
      </c>
      <c r="W115" s="2">
        <v>97857389</v>
      </c>
      <c r="X115" s="2">
        <v>0</v>
      </c>
      <c r="Y115" s="2">
        <v>0</v>
      </c>
      <c r="Z115" s="3" t="s">
        <v>15</v>
      </c>
      <c r="AA115" s="2">
        <v>0</v>
      </c>
      <c r="AB115" s="2" t="b">
        <v>0</v>
      </c>
      <c r="AC115" s="3" t="s">
        <v>1</v>
      </c>
      <c r="AD115" s="3" t="s">
        <v>1</v>
      </c>
      <c r="AE115" s="3" t="s">
        <v>1</v>
      </c>
      <c r="AF115" s="2">
        <v>0.15</v>
      </c>
      <c r="AG115" s="5">
        <v>40704</v>
      </c>
      <c r="AH115" s="2"/>
    </row>
    <row r="116" spans="1:34" x14ac:dyDescent="0.2">
      <c r="A116" s="3" t="s">
        <v>23</v>
      </c>
      <c r="B116" s="4">
        <v>40669.327766203707</v>
      </c>
      <c r="C116" s="3" t="s">
        <v>5</v>
      </c>
      <c r="D116" s="3" t="s">
        <v>22</v>
      </c>
      <c r="E116" s="3" t="s">
        <v>3</v>
      </c>
      <c r="F116" s="2">
        <v>0.63</v>
      </c>
      <c r="G116" s="2">
        <v>0.65</v>
      </c>
      <c r="H116" s="2">
        <v>28</v>
      </c>
      <c r="I116" s="2">
        <v>130</v>
      </c>
      <c r="J116" s="2" t="b">
        <v>0</v>
      </c>
      <c r="K116" s="2" t="b">
        <v>0</v>
      </c>
      <c r="L116" s="2">
        <v>200</v>
      </c>
      <c r="M116" s="2">
        <v>0</v>
      </c>
      <c r="N116" s="2">
        <v>4.6399999999999997</v>
      </c>
      <c r="O116" s="2">
        <v>0</v>
      </c>
      <c r="P116" s="2">
        <v>0</v>
      </c>
      <c r="Q116" s="2">
        <v>130</v>
      </c>
      <c r="R116" s="3" t="s">
        <v>22</v>
      </c>
      <c r="S116" s="2">
        <v>0</v>
      </c>
      <c r="T116" s="2">
        <v>39.15</v>
      </c>
      <c r="U116" s="2">
        <v>0</v>
      </c>
      <c r="V116" s="2" t="b">
        <v>0</v>
      </c>
      <c r="W116" s="2">
        <v>97779647</v>
      </c>
      <c r="X116" s="2">
        <v>0</v>
      </c>
      <c r="Y116" s="2">
        <v>0</v>
      </c>
      <c r="Z116" s="3" t="s">
        <v>14</v>
      </c>
      <c r="AA116" s="2">
        <v>0</v>
      </c>
      <c r="AB116" s="2" t="b">
        <v>0</v>
      </c>
      <c r="AC116" s="3" t="s">
        <v>1</v>
      </c>
      <c r="AD116" s="3" t="s">
        <v>1</v>
      </c>
      <c r="AE116" s="3" t="s">
        <v>1</v>
      </c>
      <c r="AF116" s="2">
        <v>0.02</v>
      </c>
      <c r="AG116" s="5">
        <v>40674</v>
      </c>
      <c r="AH116" s="2"/>
    </row>
    <row r="117" spans="1:34" x14ac:dyDescent="0.2">
      <c r="A117" s="3" t="s">
        <v>23</v>
      </c>
      <c r="B117" s="4">
        <v>40641.511261574073</v>
      </c>
      <c r="C117" s="3" t="s">
        <v>5</v>
      </c>
      <c r="D117" s="3" t="s">
        <v>22</v>
      </c>
      <c r="E117" s="3" t="s">
        <v>3</v>
      </c>
      <c r="F117" s="2">
        <v>0.68</v>
      </c>
      <c r="G117" s="2">
        <v>0.63</v>
      </c>
      <c r="H117" s="2">
        <v>29</v>
      </c>
      <c r="I117" s="2">
        <v>126</v>
      </c>
      <c r="J117" s="2" t="b">
        <v>0</v>
      </c>
      <c r="K117" s="2" t="b">
        <v>0</v>
      </c>
      <c r="L117" s="2">
        <v>200</v>
      </c>
      <c r="M117" s="2">
        <v>0</v>
      </c>
      <c r="N117" s="2">
        <v>4.34</v>
      </c>
      <c r="O117" s="2">
        <v>0</v>
      </c>
      <c r="P117" s="2">
        <v>0</v>
      </c>
      <c r="Q117" s="2">
        <v>126</v>
      </c>
      <c r="R117" s="3" t="s">
        <v>22</v>
      </c>
      <c r="S117" s="2">
        <v>0</v>
      </c>
      <c r="T117" s="2">
        <v>42.65</v>
      </c>
      <c r="U117" s="2">
        <v>0</v>
      </c>
      <c r="V117" s="2" t="b">
        <v>0</v>
      </c>
      <c r="W117" s="2">
        <v>97698423</v>
      </c>
      <c r="X117" s="2">
        <v>0</v>
      </c>
      <c r="Y117" s="2">
        <v>0</v>
      </c>
      <c r="Z117" s="3" t="s">
        <v>10</v>
      </c>
      <c r="AA117" s="2">
        <v>0</v>
      </c>
      <c r="AB117" s="2" t="b">
        <v>0</v>
      </c>
      <c r="AC117" s="3" t="s">
        <v>1</v>
      </c>
      <c r="AD117" s="3" t="s">
        <v>1</v>
      </c>
      <c r="AE117" s="3" t="s">
        <v>1</v>
      </c>
      <c r="AF117" s="2">
        <v>99.95</v>
      </c>
      <c r="AG117" s="5">
        <v>40644</v>
      </c>
      <c r="AH117" s="2"/>
    </row>
    <row r="118" spans="1:34" x14ac:dyDescent="0.2">
      <c r="A118" s="3" t="s">
        <v>23</v>
      </c>
      <c r="B118" s="4">
        <v>40612.446168981478</v>
      </c>
      <c r="C118" s="3" t="s">
        <v>5</v>
      </c>
      <c r="D118" s="3" t="s">
        <v>22</v>
      </c>
      <c r="E118" s="3" t="s">
        <v>3</v>
      </c>
      <c r="F118" s="2">
        <v>0.7</v>
      </c>
      <c r="G118" s="2">
        <v>0.68</v>
      </c>
      <c r="H118" s="2">
        <v>30</v>
      </c>
      <c r="I118" s="2">
        <v>136</v>
      </c>
      <c r="J118" s="2" t="b">
        <v>0</v>
      </c>
      <c r="K118" s="2" t="b">
        <v>0</v>
      </c>
      <c r="L118" s="2">
        <v>200</v>
      </c>
      <c r="M118" s="2">
        <v>0</v>
      </c>
      <c r="N118" s="2">
        <v>4.53</v>
      </c>
      <c r="O118" s="2">
        <v>0</v>
      </c>
      <c r="P118" s="2">
        <v>0</v>
      </c>
      <c r="Q118" s="2">
        <v>136</v>
      </c>
      <c r="R118" s="3" t="s">
        <v>22</v>
      </c>
      <c r="S118" s="2">
        <v>0</v>
      </c>
      <c r="T118" s="2">
        <v>35.74</v>
      </c>
      <c r="U118" s="2">
        <v>0</v>
      </c>
      <c r="V118" s="2" t="b">
        <v>0</v>
      </c>
      <c r="W118" s="2">
        <v>97611359</v>
      </c>
      <c r="X118" s="2">
        <v>0</v>
      </c>
      <c r="Y118" s="2">
        <v>0</v>
      </c>
      <c r="Z118" s="3" t="s">
        <v>10</v>
      </c>
      <c r="AA118" s="2">
        <v>0</v>
      </c>
      <c r="AB118" s="2" t="b">
        <v>0</v>
      </c>
      <c r="AC118" s="3" t="s">
        <v>1</v>
      </c>
      <c r="AD118" s="3" t="s">
        <v>1</v>
      </c>
      <c r="AE118" s="3" t="s">
        <v>1</v>
      </c>
      <c r="AF118" s="2">
        <v>99.98</v>
      </c>
      <c r="AG118" s="5">
        <v>40613</v>
      </c>
      <c r="AH118" s="2"/>
    </row>
    <row r="119" spans="1:34" x14ac:dyDescent="0.2">
      <c r="A119" s="3" t="s">
        <v>23</v>
      </c>
      <c r="B119" s="4">
        <v>40582</v>
      </c>
      <c r="C119" s="3" t="s">
        <v>5</v>
      </c>
      <c r="D119" s="3" t="s">
        <v>22</v>
      </c>
      <c r="E119" s="3" t="s">
        <v>6</v>
      </c>
      <c r="F119" s="2">
        <v>0.71</v>
      </c>
      <c r="G119" s="2">
        <v>0.7</v>
      </c>
      <c r="H119" s="2">
        <v>29</v>
      </c>
      <c r="I119" s="2">
        <v>140</v>
      </c>
      <c r="J119" s="2" t="b">
        <v>0</v>
      </c>
      <c r="K119" s="2" t="b">
        <v>0</v>
      </c>
      <c r="L119" s="2">
        <v>200</v>
      </c>
      <c r="M119" s="2">
        <v>0</v>
      </c>
      <c r="N119" s="2">
        <v>4.83</v>
      </c>
      <c r="O119" s="2">
        <v>0</v>
      </c>
      <c r="P119" s="2">
        <v>0</v>
      </c>
      <c r="Q119" s="2">
        <v>140</v>
      </c>
      <c r="R119" s="3" t="s">
        <v>22</v>
      </c>
      <c r="S119" s="2">
        <v>0</v>
      </c>
      <c r="T119" s="2">
        <v>42.9</v>
      </c>
      <c r="U119" s="2">
        <v>0</v>
      </c>
      <c r="V119" s="2" t="b">
        <v>0</v>
      </c>
      <c r="W119" s="2">
        <v>97527070</v>
      </c>
      <c r="X119" s="2">
        <v>0</v>
      </c>
      <c r="Y119" s="2">
        <v>0</v>
      </c>
      <c r="Z119" s="2"/>
      <c r="AA119" s="2">
        <v>0</v>
      </c>
      <c r="AB119" s="2" t="b">
        <v>0</v>
      </c>
      <c r="AC119" s="3" t="s">
        <v>1</v>
      </c>
      <c r="AD119" s="3" t="s">
        <v>1</v>
      </c>
      <c r="AE119" s="3" t="s">
        <v>1</v>
      </c>
      <c r="AF119" s="2">
        <v>99.99</v>
      </c>
      <c r="AG119" s="5">
        <v>40584</v>
      </c>
      <c r="AH119" s="2"/>
    </row>
    <row r="120" spans="1:34" x14ac:dyDescent="0.2">
      <c r="A120" s="3" t="s">
        <v>23</v>
      </c>
      <c r="B120" s="4">
        <v>40553.33384259259</v>
      </c>
      <c r="C120" s="3" t="s">
        <v>5</v>
      </c>
      <c r="D120" s="3" t="s">
        <v>22</v>
      </c>
      <c r="E120" s="3" t="s">
        <v>3</v>
      </c>
      <c r="F120" s="2">
        <v>0.65</v>
      </c>
      <c r="G120" s="2">
        <v>0.71</v>
      </c>
      <c r="H120" s="2">
        <v>35</v>
      </c>
      <c r="I120" s="2">
        <v>142</v>
      </c>
      <c r="J120" s="2" t="b">
        <v>0</v>
      </c>
      <c r="K120" s="2" t="b">
        <v>0</v>
      </c>
      <c r="L120" s="2">
        <v>200</v>
      </c>
      <c r="M120" s="2">
        <v>0</v>
      </c>
      <c r="N120" s="2">
        <v>4.0599999999999996</v>
      </c>
      <c r="O120" s="2">
        <v>0</v>
      </c>
      <c r="P120" s="2">
        <v>0</v>
      </c>
      <c r="Q120" s="2">
        <v>142</v>
      </c>
      <c r="R120" s="3" t="s">
        <v>22</v>
      </c>
      <c r="S120" s="2">
        <v>0</v>
      </c>
      <c r="T120" s="2">
        <v>37.56</v>
      </c>
      <c r="U120" s="2">
        <v>0</v>
      </c>
      <c r="V120" s="2" t="b">
        <v>0</v>
      </c>
      <c r="W120" s="2">
        <v>97444364</v>
      </c>
      <c r="X120" s="2">
        <v>0</v>
      </c>
      <c r="Y120" s="2">
        <v>0</v>
      </c>
      <c r="Z120" s="3" t="s">
        <v>14</v>
      </c>
      <c r="AA120" s="2">
        <v>0</v>
      </c>
      <c r="AB120" s="2" t="b">
        <v>0</v>
      </c>
      <c r="AC120" s="3" t="s">
        <v>1</v>
      </c>
      <c r="AD120" s="3" t="s">
        <v>1</v>
      </c>
      <c r="AE120" s="3" t="s">
        <v>1</v>
      </c>
      <c r="AF120" s="2">
        <v>0.06</v>
      </c>
      <c r="AG120" s="5">
        <v>40554</v>
      </c>
      <c r="AH120" s="2"/>
    </row>
    <row r="121" spans="1:34" x14ac:dyDescent="0.2">
      <c r="A121" s="3" t="s">
        <v>23</v>
      </c>
      <c r="B121" s="4">
        <v>40518.330995370372</v>
      </c>
      <c r="C121" s="3" t="s">
        <v>5</v>
      </c>
      <c r="D121" s="3" t="s">
        <v>22</v>
      </c>
      <c r="E121" s="3" t="s">
        <v>3</v>
      </c>
      <c r="F121" s="2">
        <v>0.7</v>
      </c>
      <c r="G121" s="2">
        <v>0.65</v>
      </c>
      <c r="H121" s="2">
        <v>32</v>
      </c>
      <c r="I121" s="2">
        <v>130</v>
      </c>
      <c r="J121" s="2" t="b">
        <v>0</v>
      </c>
      <c r="K121" s="2" t="b">
        <v>0</v>
      </c>
      <c r="L121" s="2">
        <v>200</v>
      </c>
      <c r="M121" s="2">
        <v>0</v>
      </c>
      <c r="N121" s="2">
        <v>4.0599999999999996</v>
      </c>
      <c r="O121" s="2">
        <v>0</v>
      </c>
      <c r="P121" s="2">
        <v>0</v>
      </c>
      <c r="Q121" s="2">
        <v>130</v>
      </c>
      <c r="R121" s="3" t="s">
        <v>22</v>
      </c>
      <c r="S121" s="2">
        <v>0</v>
      </c>
      <c r="T121" s="2">
        <v>42.07</v>
      </c>
      <c r="U121" s="2">
        <v>0</v>
      </c>
      <c r="V121" s="2" t="b">
        <v>0</v>
      </c>
      <c r="W121" s="2">
        <v>97368684</v>
      </c>
      <c r="X121" s="2">
        <v>0</v>
      </c>
      <c r="Y121" s="2">
        <v>0</v>
      </c>
      <c r="Z121" s="3" t="s">
        <v>11</v>
      </c>
      <c r="AA121" s="2">
        <v>0</v>
      </c>
      <c r="AB121" s="2" t="b">
        <v>0</v>
      </c>
      <c r="AC121" s="3" t="s">
        <v>1</v>
      </c>
      <c r="AD121" s="3" t="s">
        <v>1</v>
      </c>
      <c r="AE121" s="3" t="s">
        <v>1</v>
      </c>
      <c r="AF121" s="2">
        <v>99.95</v>
      </c>
      <c r="AG121" s="5">
        <v>40522</v>
      </c>
      <c r="AH121" s="2"/>
    </row>
    <row r="122" spans="1:34" x14ac:dyDescent="0.2">
      <c r="A122" s="3" t="s">
        <v>23</v>
      </c>
      <c r="B122" s="4">
        <v>40486.329409722224</v>
      </c>
      <c r="C122" s="3" t="s">
        <v>5</v>
      </c>
      <c r="D122" s="3" t="s">
        <v>22</v>
      </c>
      <c r="E122" s="3" t="s">
        <v>3</v>
      </c>
      <c r="F122" s="2">
        <v>0.75</v>
      </c>
      <c r="G122" s="2">
        <v>0.7</v>
      </c>
      <c r="H122" s="2">
        <v>27</v>
      </c>
      <c r="I122" s="2">
        <v>140</v>
      </c>
      <c r="J122" s="2" t="b">
        <v>0</v>
      </c>
      <c r="K122" s="2" t="b">
        <v>0</v>
      </c>
      <c r="L122" s="2">
        <v>200</v>
      </c>
      <c r="M122" s="2">
        <v>0</v>
      </c>
      <c r="N122" s="2">
        <v>5.19</v>
      </c>
      <c r="O122" s="2">
        <v>0</v>
      </c>
      <c r="P122" s="2">
        <v>0</v>
      </c>
      <c r="Q122" s="2">
        <v>140</v>
      </c>
      <c r="R122" s="3" t="s">
        <v>22</v>
      </c>
      <c r="S122" s="2">
        <v>0</v>
      </c>
      <c r="T122" s="2">
        <v>41.23</v>
      </c>
      <c r="U122" s="2">
        <v>0</v>
      </c>
      <c r="V122" s="2" t="b">
        <v>0</v>
      </c>
      <c r="W122" s="2">
        <v>97281560</v>
      </c>
      <c r="X122" s="2">
        <v>0</v>
      </c>
      <c r="Y122" s="2">
        <v>0</v>
      </c>
      <c r="Z122" s="3" t="s">
        <v>11</v>
      </c>
      <c r="AA122" s="2">
        <v>0</v>
      </c>
      <c r="AB122" s="2" t="b">
        <v>0</v>
      </c>
      <c r="AC122" s="3" t="s">
        <v>1</v>
      </c>
      <c r="AD122" s="3" t="s">
        <v>1</v>
      </c>
      <c r="AE122" s="3" t="s">
        <v>1</v>
      </c>
      <c r="AF122" s="2">
        <v>99.95</v>
      </c>
      <c r="AG122" s="5">
        <v>40491</v>
      </c>
      <c r="AH122" s="2"/>
    </row>
    <row r="123" spans="1:34" x14ac:dyDescent="0.2">
      <c r="A123" s="3" t="s">
        <v>23</v>
      </c>
      <c r="B123" s="4">
        <v>40459.334050925929</v>
      </c>
      <c r="C123" s="3" t="s">
        <v>5</v>
      </c>
      <c r="D123" s="3" t="s">
        <v>22</v>
      </c>
      <c r="E123" s="3" t="s">
        <v>3</v>
      </c>
      <c r="F123" s="2">
        <v>0.85</v>
      </c>
      <c r="G123" s="2">
        <v>0.75</v>
      </c>
      <c r="H123" s="2">
        <v>29</v>
      </c>
      <c r="I123" s="2">
        <v>150</v>
      </c>
      <c r="J123" s="2" t="b">
        <v>0</v>
      </c>
      <c r="K123" s="2" t="b">
        <v>0</v>
      </c>
      <c r="L123" s="2">
        <v>200</v>
      </c>
      <c r="M123" s="2">
        <v>0</v>
      </c>
      <c r="N123" s="2">
        <v>5.17</v>
      </c>
      <c r="O123" s="2">
        <v>0</v>
      </c>
      <c r="P123" s="2">
        <v>0</v>
      </c>
      <c r="Q123" s="2">
        <v>150</v>
      </c>
      <c r="R123" s="3" t="s">
        <v>22</v>
      </c>
      <c r="S123" s="2">
        <v>0</v>
      </c>
      <c r="T123" s="2">
        <v>46.17</v>
      </c>
      <c r="U123" s="2">
        <v>0</v>
      </c>
      <c r="V123" s="2" t="b">
        <v>0</v>
      </c>
      <c r="W123" s="2">
        <v>97199498</v>
      </c>
      <c r="X123" s="2">
        <v>0</v>
      </c>
      <c r="Y123" s="2">
        <v>0</v>
      </c>
      <c r="Z123" s="3" t="s">
        <v>11</v>
      </c>
      <c r="AA123" s="2">
        <v>0</v>
      </c>
      <c r="AB123" s="2" t="b">
        <v>0</v>
      </c>
      <c r="AC123" s="3" t="s">
        <v>1</v>
      </c>
      <c r="AD123" s="3" t="s">
        <v>1</v>
      </c>
      <c r="AE123" s="3" t="s">
        <v>1</v>
      </c>
      <c r="AF123" s="2">
        <v>99.9</v>
      </c>
      <c r="AG123" s="5">
        <v>40463</v>
      </c>
      <c r="AH123" s="2"/>
    </row>
    <row r="124" spans="1:34" x14ac:dyDescent="0.2">
      <c r="A124" s="3" t="s">
        <v>23</v>
      </c>
      <c r="B124" s="4">
        <v>40430.333414351851</v>
      </c>
      <c r="C124" s="3" t="s">
        <v>5</v>
      </c>
      <c r="D124" s="3" t="s">
        <v>22</v>
      </c>
      <c r="E124" s="3" t="s">
        <v>3</v>
      </c>
      <c r="F124" s="2">
        <v>0.86</v>
      </c>
      <c r="G124" s="2">
        <v>0.85</v>
      </c>
      <c r="H124" s="2">
        <v>31</v>
      </c>
      <c r="I124" s="2">
        <v>170</v>
      </c>
      <c r="J124" s="2" t="b">
        <v>0</v>
      </c>
      <c r="K124" s="2" t="b">
        <v>0</v>
      </c>
      <c r="L124" s="2">
        <v>200</v>
      </c>
      <c r="M124" s="2">
        <v>0</v>
      </c>
      <c r="N124" s="2">
        <v>5.48</v>
      </c>
      <c r="O124" s="2">
        <v>0</v>
      </c>
      <c r="P124" s="2">
        <v>0</v>
      </c>
      <c r="Q124" s="2">
        <v>170</v>
      </c>
      <c r="R124" s="3" t="s">
        <v>22</v>
      </c>
      <c r="S124" s="2">
        <v>0</v>
      </c>
      <c r="T124" s="2">
        <v>43.49</v>
      </c>
      <c r="U124" s="2">
        <v>0</v>
      </c>
      <c r="V124" s="2" t="b">
        <v>0</v>
      </c>
      <c r="W124" s="2">
        <v>97118174</v>
      </c>
      <c r="X124" s="2">
        <v>0</v>
      </c>
      <c r="Y124" s="2">
        <v>0</v>
      </c>
      <c r="Z124" s="3" t="s">
        <v>10</v>
      </c>
      <c r="AA124" s="2">
        <v>0</v>
      </c>
      <c r="AB124" s="2" t="b">
        <v>0</v>
      </c>
      <c r="AC124" s="3" t="s">
        <v>1</v>
      </c>
      <c r="AD124" s="3" t="s">
        <v>1</v>
      </c>
      <c r="AE124" s="3" t="s">
        <v>1</v>
      </c>
      <c r="AF124" s="2">
        <v>99.99</v>
      </c>
      <c r="AG124" s="5">
        <v>40431</v>
      </c>
      <c r="AH124" s="2"/>
    </row>
    <row r="125" spans="1:34" x14ac:dyDescent="0.2">
      <c r="A125" s="3" t="s">
        <v>23</v>
      </c>
      <c r="B125" s="4">
        <v>40399.356689814813</v>
      </c>
      <c r="C125" s="3" t="s">
        <v>5</v>
      </c>
      <c r="D125" s="3" t="s">
        <v>22</v>
      </c>
      <c r="E125" s="3" t="s">
        <v>3</v>
      </c>
      <c r="F125" s="2">
        <v>0.83</v>
      </c>
      <c r="G125" s="2">
        <v>0.86</v>
      </c>
      <c r="H125" s="2">
        <v>32</v>
      </c>
      <c r="I125" s="2">
        <v>172</v>
      </c>
      <c r="J125" s="2" t="b">
        <v>0</v>
      </c>
      <c r="K125" s="2" t="b">
        <v>0</v>
      </c>
      <c r="L125" s="2">
        <v>200</v>
      </c>
      <c r="M125" s="2">
        <v>0</v>
      </c>
      <c r="N125" s="2">
        <v>5.38</v>
      </c>
      <c r="O125" s="2">
        <v>0</v>
      </c>
      <c r="P125" s="2">
        <v>0</v>
      </c>
      <c r="Q125" s="2">
        <v>172</v>
      </c>
      <c r="R125" s="3" t="s">
        <v>22</v>
      </c>
      <c r="S125" s="2">
        <v>0</v>
      </c>
      <c r="T125" s="2">
        <v>51.02</v>
      </c>
      <c r="U125" s="2">
        <v>0</v>
      </c>
      <c r="V125" s="2" t="b">
        <v>0</v>
      </c>
      <c r="W125" s="2">
        <v>97034691</v>
      </c>
      <c r="X125" s="2">
        <v>0</v>
      </c>
      <c r="Y125" s="2">
        <v>0</v>
      </c>
      <c r="Z125" s="3" t="s">
        <v>8</v>
      </c>
      <c r="AA125" s="2">
        <v>0</v>
      </c>
      <c r="AB125" s="2" t="b">
        <v>0</v>
      </c>
      <c r="AC125" s="3" t="s">
        <v>1</v>
      </c>
      <c r="AD125" s="3" t="s">
        <v>1</v>
      </c>
      <c r="AE125" s="3" t="s">
        <v>1</v>
      </c>
      <c r="AF125" s="2">
        <v>0.03</v>
      </c>
      <c r="AG125" s="5">
        <v>40401</v>
      </c>
      <c r="AH125" s="2"/>
    </row>
    <row r="126" spans="1:34" x14ac:dyDescent="0.2">
      <c r="A126" s="3" t="s">
        <v>23</v>
      </c>
      <c r="B126" s="4">
        <v>40367.360798611109</v>
      </c>
      <c r="C126" s="3" t="s">
        <v>5</v>
      </c>
      <c r="D126" s="3" t="s">
        <v>22</v>
      </c>
      <c r="E126" s="3" t="s">
        <v>3</v>
      </c>
      <c r="F126" s="2">
        <v>0.9</v>
      </c>
      <c r="G126" s="2">
        <v>0.83</v>
      </c>
      <c r="H126" s="2">
        <v>30</v>
      </c>
      <c r="I126" s="2">
        <v>166</v>
      </c>
      <c r="J126" s="2" t="b">
        <v>0</v>
      </c>
      <c r="K126" s="2" t="b">
        <v>0</v>
      </c>
      <c r="L126" s="2">
        <v>200</v>
      </c>
      <c r="M126" s="2">
        <v>0</v>
      </c>
      <c r="N126" s="2">
        <v>5.53</v>
      </c>
      <c r="O126" s="2">
        <v>0</v>
      </c>
      <c r="P126" s="2">
        <v>0</v>
      </c>
      <c r="Q126" s="2">
        <v>166</v>
      </c>
      <c r="R126" s="3" t="s">
        <v>22</v>
      </c>
      <c r="S126" s="2">
        <v>0</v>
      </c>
      <c r="T126" s="2">
        <v>44.01</v>
      </c>
      <c r="U126" s="2">
        <v>0</v>
      </c>
      <c r="V126" s="2" t="b">
        <v>0</v>
      </c>
      <c r="W126" s="2">
        <v>96938789</v>
      </c>
      <c r="X126" s="2">
        <v>0</v>
      </c>
      <c r="Y126" s="2">
        <v>0</v>
      </c>
      <c r="Z126" s="3" t="s">
        <v>8</v>
      </c>
      <c r="AA126" s="2">
        <v>0</v>
      </c>
      <c r="AB126" s="2" t="b">
        <v>0</v>
      </c>
      <c r="AC126" s="3" t="s">
        <v>1</v>
      </c>
      <c r="AD126" s="3" t="s">
        <v>1</v>
      </c>
      <c r="AE126" s="3" t="s">
        <v>1</v>
      </c>
      <c r="AF126" s="2">
        <v>99.93</v>
      </c>
      <c r="AG126" s="5">
        <v>40373</v>
      </c>
      <c r="AH126" s="2"/>
    </row>
    <row r="127" spans="1:34" x14ac:dyDescent="0.2">
      <c r="A127" s="3" t="s">
        <v>23</v>
      </c>
      <c r="B127" s="4">
        <v>40337.548472222225</v>
      </c>
      <c r="C127" s="3" t="s">
        <v>5</v>
      </c>
      <c r="D127" s="3" t="s">
        <v>22</v>
      </c>
      <c r="E127" s="3" t="s">
        <v>3</v>
      </c>
      <c r="F127" s="2">
        <v>0.7</v>
      </c>
      <c r="G127" s="2">
        <v>0.9</v>
      </c>
      <c r="H127" s="2">
        <v>32</v>
      </c>
      <c r="I127" s="2">
        <v>180</v>
      </c>
      <c r="J127" s="2" t="b">
        <v>0</v>
      </c>
      <c r="K127" s="2" t="b">
        <v>0</v>
      </c>
      <c r="L127" s="2">
        <v>200</v>
      </c>
      <c r="M127" s="2">
        <v>0</v>
      </c>
      <c r="N127" s="2">
        <v>5.63</v>
      </c>
      <c r="O127" s="2">
        <v>0</v>
      </c>
      <c r="P127" s="2">
        <v>0</v>
      </c>
      <c r="Q127" s="2">
        <v>180</v>
      </c>
      <c r="R127" s="3" t="s">
        <v>22</v>
      </c>
      <c r="S127" s="2">
        <v>0</v>
      </c>
      <c r="T127" s="2">
        <v>39.5</v>
      </c>
      <c r="U127" s="2">
        <v>0</v>
      </c>
      <c r="V127" s="2" t="b">
        <v>0</v>
      </c>
      <c r="W127" s="2">
        <v>96837428</v>
      </c>
      <c r="X127" s="2">
        <v>0</v>
      </c>
      <c r="Y127" s="2">
        <v>0</v>
      </c>
      <c r="Z127" s="3" t="s">
        <v>8</v>
      </c>
      <c r="AA127" s="2">
        <v>0</v>
      </c>
      <c r="AB127" s="2" t="b">
        <v>0</v>
      </c>
      <c r="AC127" s="3" t="s">
        <v>1</v>
      </c>
      <c r="AD127" s="3" t="s">
        <v>1</v>
      </c>
      <c r="AE127" s="3" t="s">
        <v>1</v>
      </c>
      <c r="AF127" s="2">
        <v>0.2</v>
      </c>
      <c r="AG127" s="5">
        <v>40339</v>
      </c>
      <c r="AH127" s="2"/>
    </row>
    <row r="128" spans="1:34" x14ac:dyDescent="0.2">
      <c r="A128" s="3" t="s">
        <v>23</v>
      </c>
      <c r="B128" s="4">
        <v>40305.337291666663</v>
      </c>
      <c r="C128" s="3" t="s">
        <v>5</v>
      </c>
      <c r="D128" s="3" t="s">
        <v>22</v>
      </c>
      <c r="E128" s="3" t="s">
        <v>3</v>
      </c>
      <c r="F128" s="2">
        <v>0.7</v>
      </c>
      <c r="G128" s="2">
        <v>0.7</v>
      </c>
      <c r="H128" s="2">
        <v>29</v>
      </c>
      <c r="I128" s="2">
        <v>140</v>
      </c>
      <c r="J128" s="2" t="b">
        <v>0</v>
      </c>
      <c r="K128" s="2" t="b">
        <v>0</v>
      </c>
      <c r="L128" s="2">
        <v>200</v>
      </c>
      <c r="M128" s="2">
        <v>0</v>
      </c>
      <c r="N128" s="2">
        <v>4.83</v>
      </c>
      <c r="O128" s="2">
        <v>0</v>
      </c>
      <c r="P128" s="2">
        <v>0</v>
      </c>
      <c r="Q128" s="2">
        <v>140</v>
      </c>
      <c r="R128" s="3" t="s">
        <v>22</v>
      </c>
      <c r="S128" s="2">
        <v>0</v>
      </c>
      <c r="T128" s="2">
        <v>43.31</v>
      </c>
      <c r="U128" s="2">
        <v>0</v>
      </c>
      <c r="V128" s="2" t="b">
        <v>0</v>
      </c>
      <c r="W128" s="2">
        <v>96754192</v>
      </c>
      <c r="X128" s="2">
        <v>0</v>
      </c>
      <c r="Y128" s="2">
        <v>0</v>
      </c>
      <c r="Z128" s="3" t="s">
        <v>13</v>
      </c>
      <c r="AA128" s="2">
        <v>0</v>
      </c>
      <c r="AB128" s="2" t="b">
        <v>0</v>
      </c>
      <c r="AC128" s="3" t="s">
        <v>1</v>
      </c>
      <c r="AD128" s="3" t="s">
        <v>1</v>
      </c>
      <c r="AE128" s="3" t="s">
        <v>1</v>
      </c>
      <c r="AF128" s="2">
        <v>0</v>
      </c>
      <c r="AG128" s="5">
        <v>40308</v>
      </c>
      <c r="AH128" s="2"/>
    </row>
    <row r="129" spans="1:34" x14ac:dyDescent="0.2">
      <c r="A129" s="3" t="s">
        <v>23</v>
      </c>
      <c r="B129" s="4">
        <v>40276.339004629626</v>
      </c>
      <c r="C129" s="3" t="s">
        <v>5</v>
      </c>
      <c r="D129" s="3" t="s">
        <v>22</v>
      </c>
      <c r="E129" s="3" t="s">
        <v>3</v>
      </c>
      <c r="F129" s="2">
        <v>0.67</v>
      </c>
      <c r="G129" s="2">
        <v>0.7</v>
      </c>
      <c r="H129" s="2">
        <v>31</v>
      </c>
      <c r="I129" s="2">
        <v>140</v>
      </c>
      <c r="J129" s="2" t="b">
        <v>0</v>
      </c>
      <c r="K129" s="2" t="b">
        <v>0</v>
      </c>
      <c r="L129" s="2">
        <v>200</v>
      </c>
      <c r="M129" s="2">
        <v>0</v>
      </c>
      <c r="N129" s="2">
        <v>4.5199999999999996</v>
      </c>
      <c r="O129" s="2">
        <v>0</v>
      </c>
      <c r="P129" s="2">
        <v>0</v>
      </c>
      <c r="Q129" s="2">
        <v>140</v>
      </c>
      <c r="R129" s="3" t="s">
        <v>22</v>
      </c>
      <c r="S129" s="2">
        <v>0</v>
      </c>
      <c r="T129" s="2">
        <v>44.35</v>
      </c>
      <c r="U129" s="2">
        <v>0</v>
      </c>
      <c r="V129" s="2" t="b">
        <v>0</v>
      </c>
      <c r="W129" s="2">
        <v>96662118</v>
      </c>
      <c r="X129" s="2">
        <v>0</v>
      </c>
      <c r="Y129" s="2">
        <v>0</v>
      </c>
      <c r="Z129" s="3" t="s">
        <v>7</v>
      </c>
      <c r="AA129" s="2">
        <v>0</v>
      </c>
      <c r="AB129" s="2" t="b">
        <v>0</v>
      </c>
      <c r="AC129" s="3" t="s">
        <v>1</v>
      </c>
      <c r="AD129" s="3" t="s">
        <v>1</v>
      </c>
      <c r="AE129" s="3" t="s">
        <v>1</v>
      </c>
      <c r="AF129" s="2">
        <v>0.03</v>
      </c>
      <c r="AG129" s="5">
        <v>40281</v>
      </c>
      <c r="AH129" s="2"/>
    </row>
    <row r="130" spans="1:34" x14ac:dyDescent="0.2">
      <c r="A130" s="3" t="s">
        <v>23</v>
      </c>
      <c r="B130" s="4">
        <v>40245</v>
      </c>
      <c r="C130" s="3" t="s">
        <v>5</v>
      </c>
      <c r="D130" s="3" t="s">
        <v>22</v>
      </c>
      <c r="E130" s="3" t="s">
        <v>6</v>
      </c>
      <c r="F130" s="2">
        <v>0.7</v>
      </c>
      <c r="G130" s="2">
        <v>0.67</v>
      </c>
      <c r="H130" s="2">
        <v>28</v>
      </c>
      <c r="I130" s="2">
        <v>134</v>
      </c>
      <c r="J130" s="2" t="b">
        <v>0</v>
      </c>
      <c r="K130" s="2" t="b">
        <v>0</v>
      </c>
      <c r="L130" s="2">
        <v>200</v>
      </c>
      <c r="M130" s="2">
        <v>0</v>
      </c>
      <c r="N130" s="2">
        <v>4.79</v>
      </c>
      <c r="O130" s="2">
        <v>0</v>
      </c>
      <c r="P130" s="2">
        <v>0</v>
      </c>
      <c r="Q130" s="2">
        <v>134</v>
      </c>
      <c r="R130" s="3" t="s">
        <v>22</v>
      </c>
      <c r="S130" s="2">
        <v>0</v>
      </c>
      <c r="T130" s="2">
        <v>42.64</v>
      </c>
      <c r="U130" s="2">
        <v>0</v>
      </c>
      <c r="V130" s="2" t="b">
        <v>0</v>
      </c>
      <c r="W130" s="2">
        <v>96575181</v>
      </c>
      <c r="X130" s="2">
        <v>0</v>
      </c>
      <c r="Y130" s="2">
        <v>0</v>
      </c>
      <c r="Z130" s="2"/>
      <c r="AA130" s="2">
        <v>0</v>
      </c>
      <c r="AB130" s="2" t="b">
        <v>0</v>
      </c>
      <c r="AC130" s="3" t="s">
        <v>1</v>
      </c>
      <c r="AD130" s="3" t="s">
        <v>1</v>
      </c>
      <c r="AE130" s="3" t="s">
        <v>1</v>
      </c>
      <c r="AF130" s="2">
        <v>99.97</v>
      </c>
      <c r="AG130" s="5">
        <v>40248</v>
      </c>
      <c r="AH130" s="2"/>
    </row>
    <row r="131" spans="1:34" x14ac:dyDescent="0.2">
      <c r="A131" s="3" t="s">
        <v>23</v>
      </c>
      <c r="B131" s="4">
        <v>40217.378530092596</v>
      </c>
      <c r="C131" s="3" t="s">
        <v>5</v>
      </c>
      <c r="D131" s="3" t="s">
        <v>22</v>
      </c>
      <c r="E131" s="3" t="s">
        <v>3</v>
      </c>
      <c r="F131" s="2">
        <v>0.64</v>
      </c>
      <c r="G131" s="2">
        <v>0.7</v>
      </c>
      <c r="H131" s="2">
        <v>28</v>
      </c>
      <c r="I131" s="2">
        <v>140</v>
      </c>
      <c r="J131" s="2" t="b">
        <v>0</v>
      </c>
      <c r="K131" s="2" t="b">
        <v>0</v>
      </c>
      <c r="L131" s="2">
        <v>200</v>
      </c>
      <c r="M131" s="2">
        <v>0</v>
      </c>
      <c r="N131" s="2">
        <v>5</v>
      </c>
      <c r="O131" s="2">
        <v>0</v>
      </c>
      <c r="P131" s="2">
        <v>0</v>
      </c>
      <c r="Q131" s="2">
        <v>140</v>
      </c>
      <c r="R131" s="3" t="s">
        <v>22</v>
      </c>
      <c r="S131" s="2">
        <v>0</v>
      </c>
      <c r="T131" s="2">
        <v>42.94</v>
      </c>
      <c r="U131" s="2">
        <v>0</v>
      </c>
      <c r="V131" s="2" t="b">
        <v>0</v>
      </c>
      <c r="W131" s="2">
        <v>96488455</v>
      </c>
      <c r="X131" s="2">
        <v>0</v>
      </c>
      <c r="Y131" s="2">
        <v>0</v>
      </c>
      <c r="Z131" s="3" t="s">
        <v>13</v>
      </c>
      <c r="AA131" s="2">
        <v>0</v>
      </c>
      <c r="AB131" s="2" t="b">
        <v>0</v>
      </c>
      <c r="AC131" s="3" t="s">
        <v>1</v>
      </c>
      <c r="AD131" s="3" t="s">
        <v>1</v>
      </c>
      <c r="AE131" s="3" t="s">
        <v>1</v>
      </c>
      <c r="AF131" s="2">
        <v>0.06</v>
      </c>
      <c r="AG131" s="5">
        <v>40218</v>
      </c>
      <c r="AH131" s="2"/>
    </row>
    <row r="132" spans="1:34" x14ac:dyDescent="0.2">
      <c r="A132" s="3" t="s">
        <v>23</v>
      </c>
      <c r="B132" s="4">
        <v>40189.558749999997</v>
      </c>
      <c r="C132" s="3" t="s">
        <v>5</v>
      </c>
      <c r="D132" s="3" t="s">
        <v>22</v>
      </c>
      <c r="E132" s="3" t="s">
        <v>3</v>
      </c>
      <c r="F132" s="2">
        <v>0.56999999999999995</v>
      </c>
      <c r="G132" s="2">
        <v>0.64</v>
      </c>
      <c r="H132" s="2">
        <v>34</v>
      </c>
      <c r="I132" s="2">
        <v>128</v>
      </c>
      <c r="J132" s="2" t="b">
        <v>0</v>
      </c>
      <c r="K132" s="2" t="b">
        <v>0</v>
      </c>
      <c r="L132" s="2">
        <v>200</v>
      </c>
      <c r="M132" s="2">
        <v>0</v>
      </c>
      <c r="N132" s="2">
        <v>3.76</v>
      </c>
      <c r="O132" s="2">
        <v>0</v>
      </c>
      <c r="P132" s="2">
        <v>0</v>
      </c>
      <c r="Q132" s="2">
        <v>128</v>
      </c>
      <c r="R132" s="3" t="s">
        <v>22</v>
      </c>
      <c r="S132" s="2">
        <v>0</v>
      </c>
      <c r="T132" s="2">
        <v>42.13</v>
      </c>
      <c r="U132" s="2">
        <v>0</v>
      </c>
      <c r="V132" s="2" t="b">
        <v>0</v>
      </c>
      <c r="W132" s="2">
        <v>96407250</v>
      </c>
      <c r="X132" s="2">
        <v>0</v>
      </c>
      <c r="Y132" s="2">
        <v>0</v>
      </c>
      <c r="Z132" s="3" t="s">
        <v>8</v>
      </c>
      <c r="AA132" s="2">
        <v>0</v>
      </c>
      <c r="AB132" s="2" t="b">
        <v>0</v>
      </c>
      <c r="AC132" s="3" t="s">
        <v>1</v>
      </c>
      <c r="AD132" s="3" t="s">
        <v>1</v>
      </c>
      <c r="AE132" s="3" t="s">
        <v>1</v>
      </c>
      <c r="AF132" s="2">
        <v>7.0000000000000007E-2</v>
      </c>
      <c r="AG132" s="5">
        <v>40190</v>
      </c>
      <c r="AH132" s="2"/>
    </row>
    <row r="133" spans="1:34" x14ac:dyDescent="0.2">
      <c r="A133" s="3" t="s">
        <v>23</v>
      </c>
      <c r="B133" s="4">
        <v>40155.486689814818</v>
      </c>
      <c r="C133" s="3" t="s">
        <v>5</v>
      </c>
      <c r="D133" s="3" t="s">
        <v>22</v>
      </c>
      <c r="E133" s="3" t="s">
        <v>3</v>
      </c>
      <c r="F133" s="2">
        <v>0.64</v>
      </c>
      <c r="G133" s="2">
        <v>0.56999999999999995</v>
      </c>
      <c r="H133" s="2">
        <v>29</v>
      </c>
      <c r="I133" s="2">
        <v>114</v>
      </c>
      <c r="J133" s="2" t="b">
        <v>0</v>
      </c>
      <c r="K133" s="2" t="b">
        <v>0</v>
      </c>
      <c r="L133" s="2">
        <v>200</v>
      </c>
      <c r="M133" s="2">
        <v>0</v>
      </c>
      <c r="N133" s="2">
        <v>3.93</v>
      </c>
      <c r="O133" s="2">
        <v>0</v>
      </c>
      <c r="P133" s="2">
        <v>0</v>
      </c>
      <c r="Q133" s="2">
        <v>114</v>
      </c>
      <c r="R133" s="3" t="s">
        <v>22</v>
      </c>
      <c r="S133" s="2">
        <v>0</v>
      </c>
      <c r="T133" s="2">
        <v>47.39</v>
      </c>
      <c r="U133" s="2">
        <v>0</v>
      </c>
      <c r="V133" s="2" t="b">
        <v>0</v>
      </c>
      <c r="W133" s="2">
        <v>96326180</v>
      </c>
      <c r="X133" s="2">
        <v>0</v>
      </c>
      <c r="Y133" s="2">
        <v>0</v>
      </c>
      <c r="Z133" s="3" t="s">
        <v>8</v>
      </c>
      <c r="AA133" s="2">
        <v>0</v>
      </c>
      <c r="AB133" s="2" t="b">
        <v>0</v>
      </c>
      <c r="AC133" s="3" t="s">
        <v>1</v>
      </c>
      <c r="AD133" s="3" t="s">
        <v>1</v>
      </c>
      <c r="AE133" s="3" t="s">
        <v>1</v>
      </c>
      <c r="AF133" s="2">
        <v>99.93</v>
      </c>
      <c r="AG133" s="5">
        <v>40156</v>
      </c>
      <c r="AH133" s="2"/>
    </row>
    <row r="134" spans="1:34" x14ac:dyDescent="0.2">
      <c r="A134" s="3" t="s">
        <v>23</v>
      </c>
      <c r="B134" s="4">
        <v>40126.346331018518</v>
      </c>
      <c r="C134" s="3" t="s">
        <v>5</v>
      </c>
      <c r="D134" s="3" t="s">
        <v>22</v>
      </c>
      <c r="E134" s="3" t="s">
        <v>3</v>
      </c>
      <c r="F134" s="2">
        <v>0.74</v>
      </c>
      <c r="G134" s="2">
        <v>0.64</v>
      </c>
      <c r="H134" s="2">
        <v>33</v>
      </c>
      <c r="I134" s="2">
        <v>128</v>
      </c>
      <c r="J134" s="2" t="b">
        <v>0</v>
      </c>
      <c r="K134" s="2" t="b">
        <v>0</v>
      </c>
      <c r="L134" s="2">
        <v>200</v>
      </c>
      <c r="M134" s="2">
        <v>0</v>
      </c>
      <c r="N134" s="2">
        <v>3.88</v>
      </c>
      <c r="O134" s="2">
        <v>0</v>
      </c>
      <c r="P134" s="2">
        <v>0</v>
      </c>
      <c r="Q134" s="2">
        <v>128</v>
      </c>
      <c r="R134" s="3" t="s">
        <v>22</v>
      </c>
      <c r="S134" s="2">
        <v>0</v>
      </c>
      <c r="T134" s="2">
        <v>40.64</v>
      </c>
      <c r="U134" s="2">
        <v>0</v>
      </c>
      <c r="V134" s="2" t="b">
        <v>0</v>
      </c>
      <c r="W134" s="2">
        <v>96240375</v>
      </c>
      <c r="X134" s="2">
        <v>0</v>
      </c>
      <c r="Y134" s="2">
        <v>0</v>
      </c>
      <c r="Z134" s="3" t="s">
        <v>12</v>
      </c>
      <c r="AA134" s="2">
        <v>0</v>
      </c>
      <c r="AB134" s="2" t="b">
        <v>0</v>
      </c>
      <c r="AC134" s="3" t="s">
        <v>1</v>
      </c>
      <c r="AD134" s="3" t="s">
        <v>1</v>
      </c>
      <c r="AE134" s="3" t="s">
        <v>1</v>
      </c>
      <c r="AF134" s="2">
        <v>99.9</v>
      </c>
      <c r="AG134" s="5">
        <v>40127</v>
      </c>
      <c r="AH134" s="2"/>
    </row>
    <row r="135" spans="1:34" x14ac:dyDescent="0.2">
      <c r="A135" s="3" t="s">
        <v>23</v>
      </c>
      <c r="B135" s="4">
        <v>40093.353842592594</v>
      </c>
      <c r="C135" s="3" t="s">
        <v>5</v>
      </c>
      <c r="D135" s="3" t="s">
        <v>22</v>
      </c>
      <c r="E135" s="3" t="s">
        <v>3</v>
      </c>
      <c r="F135" s="2">
        <v>0.74</v>
      </c>
      <c r="G135" s="2">
        <v>0.74</v>
      </c>
      <c r="H135" s="2">
        <v>29</v>
      </c>
      <c r="I135" s="2">
        <v>148</v>
      </c>
      <c r="J135" s="2" t="b">
        <v>0</v>
      </c>
      <c r="K135" s="2" t="b">
        <v>0</v>
      </c>
      <c r="L135" s="2">
        <v>200</v>
      </c>
      <c r="M135" s="2">
        <v>0</v>
      </c>
      <c r="N135" s="2">
        <v>5.0999999999999996</v>
      </c>
      <c r="O135" s="2">
        <v>0</v>
      </c>
      <c r="P135" s="2">
        <v>0</v>
      </c>
      <c r="Q135" s="2">
        <v>148</v>
      </c>
      <c r="R135" s="3" t="s">
        <v>22</v>
      </c>
      <c r="S135" s="2">
        <v>0</v>
      </c>
      <c r="T135" s="2">
        <v>40.39</v>
      </c>
      <c r="U135" s="2">
        <v>0</v>
      </c>
      <c r="V135" s="2" t="b">
        <v>0</v>
      </c>
      <c r="W135" s="2">
        <v>96161019</v>
      </c>
      <c r="X135" s="2">
        <v>0</v>
      </c>
      <c r="Y135" s="2">
        <v>0</v>
      </c>
      <c r="Z135" s="3" t="s">
        <v>11</v>
      </c>
      <c r="AA135" s="2">
        <v>0</v>
      </c>
      <c r="AB135" s="2" t="b">
        <v>0</v>
      </c>
      <c r="AC135" s="3" t="s">
        <v>1</v>
      </c>
      <c r="AD135" s="3" t="s">
        <v>1</v>
      </c>
      <c r="AE135" s="3" t="s">
        <v>1</v>
      </c>
      <c r="AF135" s="2">
        <v>0</v>
      </c>
      <c r="AG135" s="5">
        <v>40099</v>
      </c>
      <c r="AH135" s="2"/>
    </row>
    <row r="136" spans="1:34" x14ac:dyDescent="0.2">
      <c r="A136" s="3" t="s">
        <v>23</v>
      </c>
      <c r="B136" s="4">
        <v>40064.434699074074</v>
      </c>
      <c r="C136" s="3" t="s">
        <v>5</v>
      </c>
      <c r="D136" s="3" t="s">
        <v>22</v>
      </c>
      <c r="E136" s="3" t="s">
        <v>3</v>
      </c>
      <c r="F136" s="2">
        <v>0.76</v>
      </c>
      <c r="G136" s="2">
        <v>0.74</v>
      </c>
      <c r="H136" s="2">
        <v>33</v>
      </c>
      <c r="I136" s="2">
        <v>148</v>
      </c>
      <c r="J136" s="2" t="b">
        <v>0</v>
      </c>
      <c r="K136" s="2" t="b">
        <v>0</v>
      </c>
      <c r="L136" s="2">
        <v>200</v>
      </c>
      <c r="M136" s="2">
        <v>0</v>
      </c>
      <c r="N136" s="2">
        <v>4.4800000000000004</v>
      </c>
      <c r="O136" s="2">
        <v>0</v>
      </c>
      <c r="P136" s="2">
        <v>0</v>
      </c>
      <c r="Q136" s="2">
        <v>148</v>
      </c>
      <c r="R136" s="3" t="s">
        <v>22</v>
      </c>
      <c r="S136" s="2">
        <v>0</v>
      </c>
      <c r="T136" s="2">
        <v>45.39</v>
      </c>
      <c r="U136" s="2">
        <v>0</v>
      </c>
      <c r="V136" s="2" t="b">
        <v>0</v>
      </c>
      <c r="W136" s="2">
        <v>96079880</v>
      </c>
      <c r="X136" s="2">
        <v>0</v>
      </c>
      <c r="Y136" s="2">
        <v>0</v>
      </c>
      <c r="Z136" s="3" t="s">
        <v>10</v>
      </c>
      <c r="AA136" s="2">
        <v>0</v>
      </c>
      <c r="AB136" s="2" t="b">
        <v>0</v>
      </c>
      <c r="AC136" s="3" t="s">
        <v>1</v>
      </c>
      <c r="AD136" s="3" t="s">
        <v>1</v>
      </c>
      <c r="AE136" s="3" t="s">
        <v>1</v>
      </c>
      <c r="AF136" s="2">
        <v>99.98</v>
      </c>
      <c r="AG136" s="5">
        <v>40067</v>
      </c>
      <c r="AH136" s="2"/>
    </row>
    <row r="137" spans="1:34" x14ac:dyDescent="0.2">
      <c r="A137" s="3" t="s">
        <v>23</v>
      </c>
      <c r="B137" s="4">
        <v>40031.393784722219</v>
      </c>
      <c r="C137" s="3" t="s">
        <v>5</v>
      </c>
      <c r="D137" s="3" t="s">
        <v>22</v>
      </c>
      <c r="E137" s="3" t="s">
        <v>3</v>
      </c>
      <c r="F137" s="2">
        <v>0.81</v>
      </c>
      <c r="G137" s="2">
        <v>0.76</v>
      </c>
      <c r="H137" s="2">
        <v>29</v>
      </c>
      <c r="I137" s="2">
        <v>152</v>
      </c>
      <c r="J137" s="2" t="b">
        <v>0</v>
      </c>
      <c r="K137" s="2" t="b">
        <v>0</v>
      </c>
      <c r="L137" s="2">
        <v>200</v>
      </c>
      <c r="M137" s="2">
        <v>0</v>
      </c>
      <c r="N137" s="2">
        <v>5.24</v>
      </c>
      <c r="O137" s="2">
        <v>0</v>
      </c>
      <c r="P137" s="2">
        <v>0</v>
      </c>
      <c r="Q137" s="2">
        <v>152</v>
      </c>
      <c r="R137" s="3" t="s">
        <v>22</v>
      </c>
      <c r="S137" s="2">
        <v>0</v>
      </c>
      <c r="T137" s="2">
        <v>46.88</v>
      </c>
      <c r="U137" s="2">
        <v>0</v>
      </c>
      <c r="V137" s="2" t="b">
        <v>0</v>
      </c>
      <c r="W137" s="2">
        <v>95999225</v>
      </c>
      <c r="X137" s="2">
        <v>0</v>
      </c>
      <c r="Y137" s="2">
        <v>0</v>
      </c>
      <c r="Z137" s="3" t="s">
        <v>8</v>
      </c>
      <c r="AA137" s="2">
        <v>0</v>
      </c>
      <c r="AB137" s="2" t="b">
        <v>0</v>
      </c>
      <c r="AC137" s="3" t="s">
        <v>1</v>
      </c>
      <c r="AD137" s="3" t="s">
        <v>1</v>
      </c>
      <c r="AE137" s="3" t="s">
        <v>1</v>
      </c>
      <c r="AF137" s="2">
        <v>99.95</v>
      </c>
      <c r="AG137" s="5">
        <v>40037</v>
      </c>
      <c r="AH137" s="2"/>
    </row>
    <row r="138" spans="1:34" x14ac:dyDescent="0.2">
      <c r="A138" s="3" t="s">
        <v>23</v>
      </c>
      <c r="B138" s="4">
        <v>40002.42324074074</v>
      </c>
      <c r="C138" s="3" t="s">
        <v>5</v>
      </c>
      <c r="D138" s="3" t="s">
        <v>22</v>
      </c>
      <c r="E138" s="3" t="s">
        <v>3</v>
      </c>
      <c r="F138" s="2">
        <v>0.74</v>
      </c>
      <c r="G138" s="2">
        <v>0.81</v>
      </c>
      <c r="H138" s="2">
        <v>30</v>
      </c>
      <c r="I138" s="2">
        <v>162</v>
      </c>
      <c r="J138" s="2" t="b">
        <v>0</v>
      </c>
      <c r="K138" s="2" t="b">
        <v>0</v>
      </c>
      <c r="L138" s="2">
        <v>200</v>
      </c>
      <c r="M138" s="2">
        <v>0</v>
      </c>
      <c r="N138" s="2">
        <v>5.4</v>
      </c>
      <c r="O138" s="2">
        <v>0</v>
      </c>
      <c r="P138" s="2">
        <v>0</v>
      </c>
      <c r="Q138" s="2">
        <v>162</v>
      </c>
      <c r="R138" s="3" t="s">
        <v>22</v>
      </c>
      <c r="S138" s="2">
        <v>0</v>
      </c>
      <c r="T138" s="2">
        <v>45.61</v>
      </c>
      <c r="U138" s="2">
        <v>0</v>
      </c>
      <c r="V138" s="2" t="b">
        <v>0</v>
      </c>
      <c r="W138" s="2">
        <v>95919879</v>
      </c>
      <c r="X138" s="2">
        <v>0</v>
      </c>
      <c r="Y138" s="2">
        <v>0</v>
      </c>
      <c r="Z138" s="3" t="s">
        <v>8</v>
      </c>
      <c r="AA138" s="2">
        <v>0</v>
      </c>
      <c r="AB138" s="2" t="b">
        <v>0</v>
      </c>
      <c r="AC138" s="3" t="s">
        <v>1</v>
      </c>
      <c r="AD138" s="3" t="s">
        <v>1</v>
      </c>
      <c r="AE138" s="3" t="s">
        <v>1</v>
      </c>
      <c r="AF138" s="2">
        <v>7.0000000000000007E-2</v>
      </c>
      <c r="AG138" s="5">
        <v>40004</v>
      </c>
      <c r="AH138" s="2"/>
    </row>
    <row r="139" spans="1:34" x14ac:dyDescent="0.2">
      <c r="A139" s="3" t="s">
        <v>23</v>
      </c>
      <c r="B139" s="4">
        <v>39972.346608796295</v>
      </c>
      <c r="C139" s="3" t="s">
        <v>5</v>
      </c>
      <c r="D139" s="3" t="s">
        <v>22</v>
      </c>
      <c r="E139" s="3" t="s">
        <v>3</v>
      </c>
      <c r="F139" s="2">
        <v>0.67</v>
      </c>
      <c r="G139" s="2">
        <v>0.74</v>
      </c>
      <c r="H139" s="2">
        <v>31</v>
      </c>
      <c r="I139" s="2">
        <v>148</v>
      </c>
      <c r="J139" s="2" t="b">
        <v>0</v>
      </c>
      <c r="K139" s="2" t="b">
        <v>0</v>
      </c>
      <c r="L139" s="2">
        <v>200</v>
      </c>
      <c r="M139" s="2">
        <v>0</v>
      </c>
      <c r="N139" s="2">
        <v>4.7699999999999996</v>
      </c>
      <c r="O139" s="2">
        <v>0</v>
      </c>
      <c r="P139" s="2">
        <v>0</v>
      </c>
      <c r="Q139" s="2">
        <v>148</v>
      </c>
      <c r="R139" s="3" t="s">
        <v>22</v>
      </c>
      <c r="S139" s="2">
        <v>0</v>
      </c>
      <c r="T139" s="2">
        <v>39.96</v>
      </c>
      <c r="U139" s="2">
        <v>0</v>
      </c>
      <c r="V139" s="2" t="b">
        <v>0</v>
      </c>
      <c r="W139" s="2">
        <v>95841612</v>
      </c>
      <c r="X139" s="2">
        <v>0</v>
      </c>
      <c r="Y139" s="2">
        <v>0</v>
      </c>
      <c r="Z139" s="3" t="s">
        <v>7</v>
      </c>
      <c r="AA139" s="2">
        <v>0</v>
      </c>
      <c r="AB139" s="2" t="b">
        <v>0</v>
      </c>
      <c r="AC139" s="3" t="s">
        <v>1</v>
      </c>
      <c r="AD139" s="3" t="s">
        <v>1</v>
      </c>
      <c r="AE139" s="3" t="s">
        <v>1</v>
      </c>
      <c r="AF139" s="2">
        <v>7.0000000000000007E-2</v>
      </c>
      <c r="AG139" s="5">
        <v>39975</v>
      </c>
      <c r="AH139" s="2"/>
    </row>
    <row r="140" spans="1:34" x14ac:dyDescent="0.2">
      <c r="A140" s="3" t="s">
        <v>23</v>
      </c>
      <c r="B140" s="4">
        <v>39941.638912037037</v>
      </c>
      <c r="C140" s="3" t="s">
        <v>5</v>
      </c>
      <c r="D140" s="3" t="s">
        <v>22</v>
      </c>
      <c r="E140" s="3" t="s">
        <v>3</v>
      </c>
      <c r="F140" s="2">
        <v>0.67</v>
      </c>
      <c r="G140" s="2">
        <v>0.67</v>
      </c>
      <c r="H140" s="2">
        <v>29</v>
      </c>
      <c r="I140" s="2">
        <v>134</v>
      </c>
      <c r="J140" s="2" t="b">
        <v>0</v>
      </c>
      <c r="K140" s="2" t="b">
        <v>0</v>
      </c>
      <c r="L140" s="2">
        <v>200</v>
      </c>
      <c r="M140" s="2">
        <v>0</v>
      </c>
      <c r="N140" s="2">
        <v>4.62</v>
      </c>
      <c r="O140" s="2">
        <v>0</v>
      </c>
      <c r="P140" s="2">
        <v>0</v>
      </c>
      <c r="Q140" s="2">
        <v>134</v>
      </c>
      <c r="R140" s="3" t="s">
        <v>22</v>
      </c>
      <c r="S140" s="2">
        <v>0</v>
      </c>
      <c r="T140" s="2">
        <v>43.53</v>
      </c>
      <c r="U140" s="2">
        <v>0</v>
      </c>
      <c r="V140" s="2" t="b">
        <v>0</v>
      </c>
      <c r="W140" s="2">
        <v>95757903</v>
      </c>
      <c r="X140" s="2">
        <v>0</v>
      </c>
      <c r="Y140" s="2">
        <v>0</v>
      </c>
      <c r="Z140" s="3" t="s">
        <v>8</v>
      </c>
      <c r="AA140" s="2">
        <v>0</v>
      </c>
      <c r="AB140" s="2" t="b">
        <v>0</v>
      </c>
      <c r="AC140" s="3" t="s">
        <v>1</v>
      </c>
      <c r="AD140" s="3" t="s">
        <v>1</v>
      </c>
      <c r="AE140" s="3" t="s">
        <v>1</v>
      </c>
      <c r="AF140" s="2">
        <v>0</v>
      </c>
      <c r="AG140" s="5">
        <v>39944</v>
      </c>
      <c r="AH140" s="2"/>
    </row>
    <row r="141" spans="1:34" x14ac:dyDescent="0.2">
      <c r="A141" s="3" t="s">
        <v>23</v>
      </c>
      <c r="B141" s="4">
        <v>39912.516145833331</v>
      </c>
      <c r="C141" s="3" t="s">
        <v>5</v>
      </c>
      <c r="D141" s="3" t="s">
        <v>22</v>
      </c>
      <c r="E141" s="3" t="s">
        <v>3</v>
      </c>
      <c r="F141" s="2">
        <v>0.67</v>
      </c>
      <c r="G141" s="2">
        <v>0.67</v>
      </c>
      <c r="H141" s="2">
        <v>30</v>
      </c>
      <c r="I141" s="2">
        <v>134</v>
      </c>
      <c r="J141" s="2" t="b">
        <v>0</v>
      </c>
      <c r="K141" s="2" t="b">
        <v>0</v>
      </c>
      <c r="L141" s="2">
        <v>200</v>
      </c>
      <c r="M141" s="2">
        <v>0</v>
      </c>
      <c r="N141" s="2">
        <v>4.47</v>
      </c>
      <c r="O141" s="2">
        <v>0</v>
      </c>
      <c r="P141" s="2">
        <v>0</v>
      </c>
      <c r="Q141" s="2">
        <v>134</v>
      </c>
      <c r="R141" s="3" t="s">
        <v>22</v>
      </c>
      <c r="S141" s="2">
        <v>0</v>
      </c>
      <c r="T141" s="2">
        <v>43.33</v>
      </c>
      <c r="U141" s="2">
        <v>0</v>
      </c>
      <c r="V141" s="2" t="b">
        <v>0</v>
      </c>
      <c r="W141" s="2">
        <v>95678315</v>
      </c>
      <c r="X141" s="2">
        <v>0</v>
      </c>
      <c r="Y141" s="2">
        <v>0</v>
      </c>
      <c r="Z141" s="3" t="s">
        <v>8</v>
      </c>
      <c r="AA141" s="2">
        <v>0</v>
      </c>
      <c r="AB141" s="2" t="b">
        <v>0</v>
      </c>
      <c r="AC141" s="3" t="s">
        <v>1</v>
      </c>
      <c r="AD141" s="3" t="s">
        <v>1</v>
      </c>
      <c r="AE141" s="3" t="s">
        <v>1</v>
      </c>
      <c r="AF141" s="2">
        <v>0</v>
      </c>
      <c r="AG141" s="5">
        <v>39916</v>
      </c>
      <c r="AH141" s="2"/>
    </row>
    <row r="142" spans="1:34" x14ac:dyDescent="0.2">
      <c r="A142" s="3" t="s">
        <v>23</v>
      </c>
      <c r="B142" s="4">
        <v>39882.414895833332</v>
      </c>
      <c r="C142" s="3" t="s">
        <v>5</v>
      </c>
      <c r="D142" s="3" t="s">
        <v>22</v>
      </c>
      <c r="E142" s="3" t="s">
        <v>3</v>
      </c>
      <c r="F142" s="2">
        <v>0.66</v>
      </c>
      <c r="G142" s="2">
        <v>0.67</v>
      </c>
      <c r="H142" s="2">
        <v>35</v>
      </c>
      <c r="I142" s="2">
        <v>134</v>
      </c>
      <c r="J142" s="2" t="b">
        <v>0</v>
      </c>
      <c r="K142" s="2" t="b">
        <v>0</v>
      </c>
      <c r="L142" s="2">
        <v>200</v>
      </c>
      <c r="M142" s="2">
        <v>0</v>
      </c>
      <c r="N142" s="2">
        <v>3.83</v>
      </c>
      <c r="O142" s="2">
        <v>0</v>
      </c>
      <c r="P142" s="2">
        <v>0</v>
      </c>
      <c r="Q142" s="2">
        <v>134</v>
      </c>
      <c r="R142" s="3" t="s">
        <v>22</v>
      </c>
      <c r="S142" s="2">
        <v>0</v>
      </c>
      <c r="T142" s="2">
        <v>42.64</v>
      </c>
      <c r="U142" s="2">
        <v>0</v>
      </c>
      <c r="V142" s="2" t="b">
        <v>0</v>
      </c>
      <c r="W142" s="2">
        <v>95590310</v>
      </c>
      <c r="X142" s="2">
        <v>0</v>
      </c>
      <c r="Y142" s="2">
        <v>0</v>
      </c>
      <c r="Z142" s="3" t="s">
        <v>8</v>
      </c>
      <c r="AA142" s="2">
        <v>0</v>
      </c>
      <c r="AB142" s="2" t="b">
        <v>0</v>
      </c>
      <c r="AC142" s="3" t="s">
        <v>1</v>
      </c>
      <c r="AD142" s="3" t="s">
        <v>1</v>
      </c>
      <c r="AE142" s="3" t="s">
        <v>1</v>
      </c>
      <c r="AF142" s="2">
        <v>0.01</v>
      </c>
      <c r="AG142" s="5">
        <v>39884</v>
      </c>
      <c r="AH142" s="2"/>
    </row>
    <row r="143" spans="1:34" x14ac:dyDescent="0.2">
      <c r="A143" s="3" t="s">
        <v>23</v>
      </c>
      <c r="B143" s="4">
        <v>39847</v>
      </c>
      <c r="C143" s="3" t="s">
        <v>5</v>
      </c>
      <c r="D143" s="3" t="s">
        <v>22</v>
      </c>
      <c r="E143" s="3" t="s">
        <v>6</v>
      </c>
      <c r="F143" s="2">
        <v>0.67</v>
      </c>
      <c r="G143" s="2">
        <v>0.66</v>
      </c>
      <c r="H143" s="2">
        <v>26</v>
      </c>
      <c r="I143" s="2">
        <v>132</v>
      </c>
      <c r="J143" s="2" t="b">
        <v>0</v>
      </c>
      <c r="K143" s="2" t="b">
        <v>0</v>
      </c>
      <c r="L143" s="2">
        <v>200</v>
      </c>
      <c r="M143" s="2">
        <v>0</v>
      </c>
      <c r="N143" s="2">
        <v>5.08</v>
      </c>
      <c r="O143" s="2">
        <v>0</v>
      </c>
      <c r="P143" s="2">
        <v>0</v>
      </c>
      <c r="Q143" s="2">
        <v>132</v>
      </c>
      <c r="R143" s="3" t="s">
        <v>22</v>
      </c>
      <c r="S143" s="2">
        <v>0</v>
      </c>
      <c r="T143" s="2">
        <v>45.16</v>
      </c>
      <c r="U143" s="2">
        <v>0</v>
      </c>
      <c r="V143" s="2" t="b">
        <v>0</v>
      </c>
      <c r="W143" s="2">
        <v>95503732</v>
      </c>
      <c r="X143" s="2">
        <v>0</v>
      </c>
      <c r="Y143" s="2">
        <v>0</v>
      </c>
      <c r="Z143" s="2"/>
      <c r="AA143" s="2">
        <v>0</v>
      </c>
      <c r="AB143" s="2" t="b">
        <v>0</v>
      </c>
      <c r="AC143" s="3" t="s">
        <v>1</v>
      </c>
      <c r="AD143" s="3" t="s">
        <v>1</v>
      </c>
      <c r="AE143" s="3" t="s">
        <v>1</v>
      </c>
      <c r="AF143" s="2">
        <v>99.99</v>
      </c>
      <c r="AG143" s="5">
        <v>39853</v>
      </c>
      <c r="AH143" s="2"/>
    </row>
    <row r="144" spans="1:34" x14ac:dyDescent="0.2">
      <c r="A144" s="3" t="s">
        <v>23</v>
      </c>
      <c r="B144" s="4">
        <v>39821.447546296295</v>
      </c>
      <c r="C144" s="3" t="s">
        <v>5</v>
      </c>
      <c r="D144" s="3" t="s">
        <v>22</v>
      </c>
      <c r="E144" s="3" t="s">
        <v>3</v>
      </c>
      <c r="F144" s="2">
        <v>0.59</v>
      </c>
      <c r="G144" s="2">
        <v>0.67</v>
      </c>
      <c r="H144" s="2">
        <v>31</v>
      </c>
      <c r="I144" s="2">
        <v>134</v>
      </c>
      <c r="J144" s="2" t="b">
        <v>0</v>
      </c>
      <c r="K144" s="2" t="b">
        <v>0</v>
      </c>
      <c r="L144" s="2">
        <v>200</v>
      </c>
      <c r="M144" s="2">
        <v>0</v>
      </c>
      <c r="N144" s="2">
        <v>4.32</v>
      </c>
      <c r="O144" s="2">
        <v>0</v>
      </c>
      <c r="P144" s="2">
        <v>0</v>
      </c>
      <c r="Q144" s="2">
        <v>134</v>
      </c>
      <c r="R144" s="3" t="s">
        <v>22</v>
      </c>
      <c r="S144" s="2">
        <v>0</v>
      </c>
      <c r="T144" s="2">
        <v>39.119999999999997</v>
      </c>
      <c r="U144" s="2">
        <v>0</v>
      </c>
      <c r="V144" s="2" t="b">
        <v>0</v>
      </c>
      <c r="W144" s="2">
        <v>95420644</v>
      </c>
      <c r="X144" s="2">
        <v>0</v>
      </c>
      <c r="Y144" s="2">
        <v>0</v>
      </c>
      <c r="Z144" s="3" t="s">
        <v>8</v>
      </c>
      <c r="AA144" s="2">
        <v>0</v>
      </c>
      <c r="AB144" s="2" t="b">
        <v>0</v>
      </c>
      <c r="AC144" s="3" t="s">
        <v>1</v>
      </c>
      <c r="AD144" s="3" t="s">
        <v>1</v>
      </c>
      <c r="AE144" s="3" t="s">
        <v>1</v>
      </c>
      <c r="AF144" s="2">
        <v>0.08</v>
      </c>
      <c r="AG144" s="5">
        <v>39825</v>
      </c>
      <c r="AH144" s="2"/>
    </row>
    <row r="145" spans="1:34" x14ac:dyDescent="0.2">
      <c r="A145" s="3" t="s">
        <v>23</v>
      </c>
      <c r="B145" s="4">
        <v>39790.407025462962</v>
      </c>
      <c r="C145" s="3" t="s">
        <v>5</v>
      </c>
      <c r="D145" s="3" t="s">
        <v>22</v>
      </c>
      <c r="E145" s="3" t="s">
        <v>3</v>
      </c>
      <c r="F145" s="2">
        <v>0.75</v>
      </c>
      <c r="G145" s="2">
        <v>0.59</v>
      </c>
      <c r="H145" s="2">
        <v>31</v>
      </c>
      <c r="I145" s="2">
        <v>118</v>
      </c>
      <c r="J145" s="2" t="b">
        <v>0</v>
      </c>
      <c r="K145" s="2" t="b">
        <v>0</v>
      </c>
      <c r="L145" s="2">
        <v>200</v>
      </c>
      <c r="M145" s="2">
        <v>0</v>
      </c>
      <c r="N145" s="2">
        <v>3.81</v>
      </c>
      <c r="O145" s="2">
        <v>0</v>
      </c>
      <c r="P145" s="2">
        <v>0</v>
      </c>
      <c r="Q145" s="2">
        <v>118</v>
      </c>
      <c r="R145" s="3" t="s">
        <v>22</v>
      </c>
      <c r="S145" s="2">
        <v>0</v>
      </c>
      <c r="T145" s="2">
        <v>43.74</v>
      </c>
      <c r="U145" s="2">
        <v>0</v>
      </c>
      <c r="V145" s="2" t="b">
        <v>0</v>
      </c>
      <c r="W145" s="2">
        <v>95339276</v>
      </c>
      <c r="X145" s="2">
        <v>0</v>
      </c>
      <c r="Y145" s="2">
        <v>0</v>
      </c>
      <c r="Z145" s="3" t="s">
        <v>8</v>
      </c>
      <c r="AA145" s="2">
        <v>0</v>
      </c>
      <c r="AB145" s="2" t="b">
        <v>0</v>
      </c>
      <c r="AC145" s="3" t="s">
        <v>1</v>
      </c>
      <c r="AD145" s="3" t="s">
        <v>1</v>
      </c>
      <c r="AE145" s="3" t="s">
        <v>1</v>
      </c>
      <c r="AF145" s="2">
        <v>99.84</v>
      </c>
      <c r="AG145" s="5">
        <v>39791</v>
      </c>
      <c r="AH145" s="2"/>
    </row>
    <row r="146" spans="1:34" x14ac:dyDescent="0.2">
      <c r="A146" s="3" t="s">
        <v>23</v>
      </c>
      <c r="B146" s="4">
        <v>39759.407222222224</v>
      </c>
      <c r="C146" s="3" t="s">
        <v>5</v>
      </c>
      <c r="D146" s="3" t="s">
        <v>22</v>
      </c>
      <c r="E146" s="3" t="s">
        <v>3</v>
      </c>
      <c r="F146" s="2">
        <v>0.78</v>
      </c>
      <c r="G146" s="2">
        <v>0.75</v>
      </c>
      <c r="H146" s="2">
        <v>28</v>
      </c>
      <c r="I146" s="2">
        <v>150</v>
      </c>
      <c r="J146" s="2" t="b">
        <v>0</v>
      </c>
      <c r="K146" s="2" t="b">
        <v>0</v>
      </c>
      <c r="L146" s="2">
        <v>200</v>
      </c>
      <c r="M146" s="2">
        <v>0</v>
      </c>
      <c r="N146" s="2">
        <v>5.36</v>
      </c>
      <c r="O146" s="2">
        <v>0</v>
      </c>
      <c r="P146" s="2">
        <v>0</v>
      </c>
      <c r="Q146" s="2">
        <v>150</v>
      </c>
      <c r="R146" s="3" t="s">
        <v>22</v>
      </c>
      <c r="S146" s="2">
        <v>0</v>
      </c>
      <c r="T146" s="2">
        <v>36.11</v>
      </c>
      <c r="U146" s="2">
        <v>0</v>
      </c>
      <c r="V146" s="2" t="b">
        <v>0</v>
      </c>
      <c r="W146" s="2">
        <v>95258066</v>
      </c>
      <c r="X146" s="2">
        <v>0</v>
      </c>
      <c r="Y146" s="2">
        <v>0</v>
      </c>
      <c r="Z146" s="3" t="s">
        <v>8</v>
      </c>
      <c r="AA146" s="2">
        <v>0</v>
      </c>
      <c r="AB146" s="2" t="b">
        <v>0</v>
      </c>
      <c r="AC146" s="3" t="s">
        <v>1</v>
      </c>
      <c r="AD146" s="3" t="s">
        <v>1</v>
      </c>
      <c r="AE146" s="3" t="s">
        <v>1</v>
      </c>
      <c r="AF146" s="2">
        <v>99.97</v>
      </c>
      <c r="AG146" s="5">
        <v>39764</v>
      </c>
      <c r="AH146" s="2"/>
    </row>
    <row r="147" spans="1:34" x14ac:dyDescent="0.2">
      <c r="A147" s="3" t="s">
        <v>23</v>
      </c>
      <c r="B147" s="4">
        <v>39731.404062499998</v>
      </c>
      <c r="C147" s="3" t="s">
        <v>5</v>
      </c>
      <c r="D147" s="3" t="s">
        <v>22</v>
      </c>
      <c r="E147" s="3" t="s">
        <v>3</v>
      </c>
      <c r="F147" s="2">
        <v>0.82</v>
      </c>
      <c r="G147" s="2">
        <v>0.78</v>
      </c>
      <c r="H147" s="2">
        <v>31</v>
      </c>
      <c r="I147" s="2">
        <v>156</v>
      </c>
      <c r="J147" s="2" t="b">
        <v>0</v>
      </c>
      <c r="K147" s="2" t="b">
        <v>0</v>
      </c>
      <c r="L147" s="2">
        <v>200</v>
      </c>
      <c r="M147" s="2">
        <v>0</v>
      </c>
      <c r="N147" s="2">
        <v>5.03</v>
      </c>
      <c r="O147" s="2">
        <v>0</v>
      </c>
      <c r="P147" s="2">
        <v>0</v>
      </c>
      <c r="Q147" s="2">
        <v>156</v>
      </c>
      <c r="R147" s="3" t="s">
        <v>22</v>
      </c>
      <c r="S147" s="2">
        <v>0</v>
      </c>
      <c r="T147" s="2">
        <v>37.909999999999997</v>
      </c>
      <c r="U147" s="2">
        <v>0</v>
      </c>
      <c r="V147" s="2" t="b">
        <v>0</v>
      </c>
      <c r="W147" s="2">
        <v>95175741</v>
      </c>
      <c r="X147" s="2">
        <v>0</v>
      </c>
      <c r="Y147" s="2">
        <v>0</v>
      </c>
      <c r="Z147" s="3" t="s">
        <v>8</v>
      </c>
      <c r="AA147" s="2">
        <v>0</v>
      </c>
      <c r="AB147" s="2" t="b">
        <v>0</v>
      </c>
      <c r="AC147" s="3" t="s">
        <v>1</v>
      </c>
      <c r="AD147" s="3" t="s">
        <v>1</v>
      </c>
      <c r="AE147" s="3" t="s">
        <v>1</v>
      </c>
      <c r="AF147" s="2">
        <v>99.96</v>
      </c>
      <c r="AG147" s="5">
        <v>39735</v>
      </c>
      <c r="AH147" s="2"/>
    </row>
    <row r="148" spans="1:34" x14ac:dyDescent="0.2">
      <c r="A148" s="3" t="s">
        <v>23</v>
      </c>
      <c r="B148" s="4">
        <v>39700.475162037037</v>
      </c>
      <c r="C148" s="3" t="s">
        <v>5</v>
      </c>
      <c r="D148" s="3" t="s">
        <v>22</v>
      </c>
      <c r="E148" s="3" t="s">
        <v>3</v>
      </c>
      <c r="F148" s="2">
        <v>0.92</v>
      </c>
      <c r="G148" s="2">
        <v>0.82</v>
      </c>
      <c r="H148" s="2">
        <v>35</v>
      </c>
      <c r="I148" s="2">
        <v>164</v>
      </c>
      <c r="J148" s="2" t="b">
        <v>0</v>
      </c>
      <c r="K148" s="2" t="b">
        <v>0</v>
      </c>
      <c r="L148" s="2">
        <v>200</v>
      </c>
      <c r="M148" s="2">
        <v>0</v>
      </c>
      <c r="N148" s="2">
        <v>4.6900000000000004</v>
      </c>
      <c r="O148" s="2">
        <v>0</v>
      </c>
      <c r="P148" s="2">
        <v>0</v>
      </c>
      <c r="Q148" s="2">
        <v>164</v>
      </c>
      <c r="R148" s="3" t="s">
        <v>22</v>
      </c>
      <c r="S148" s="2">
        <v>0</v>
      </c>
      <c r="T148" s="2">
        <v>39.49</v>
      </c>
      <c r="U148" s="2">
        <v>0</v>
      </c>
      <c r="V148" s="2" t="b">
        <v>0</v>
      </c>
      <c r="W148" s="2">
        <v>95084984</v>
      </c>
      <c r="X148" s="2">
        <v>0</v>
      </c>
      <c r="Y148" s="2">
        <v>0</v>
      </c>
      <c r="Z148" s="3" t="s">
        <v>8</v>
      </c>
      <c r="AA148" s="2">
        <v>0</v>
      </c>
      <c r="AB148" s="2" t="b">
        <v>0</v>
      </c>
      <c r="AC148" s="3" t="s">
        <v>1</v>
      </c>
      <c r="AD148" s="3" t="s">
        <v>1</v>
      </c>
      <c r="AE148" s="3" t="s">
        <v>1</v>
      </c>
      <c r="AF148" s="2">
        <v>99.9</v>
      </c>
      <c r="AG148" s="5">
        <v>39702</v>
      </c>
      <c r="AH148" s="2"/>
    </row>
    <row r="149" spans="1:34" x14ac:dyDescent="0.2">
      <c r="A149" s="3" t="s">
        <v>23</v>
      </c>
      <c r="B149" s="4">
        <v>39665.414039351854</v>
      </c>
      <c r="C149" s="3" t="s">
        <v>5</v>
      </c>
      <c r="D149" s="3" t="s">
        <v>22</v>
      </c>
      <c r="E149" s="3" t="s">
        <v>3</v>
      </c>
      <c r="F149" s="2">
        <v>0.82</v>
      </c>
      <c r="G149" s="2">
        <v>0.92</v>
      </c>
      <c r="H149" s="2">
        <v>33</v>
      </c>
      <c r="I149" s="2">
        <v>184</v>
      </c>
      <c r="J149" s="2" t="b">
        <v>0</v>
      </c>
      <c r="K149" s="2" t="b">
        <v>0</v>
      </c>
      <c r="L149" s="2">
        <v>200</v>
      </c>
      <c r="M149" s="2">
        <v>0</v>
      </c>
      <c r="N149" s="2">
        <v>5.58</v>
      </c>
      <c r="O149" s="2">
        <v>0</v>
      </c>
      <c r="P149" s="2">
        <v>0</v>
      </c>
      <c r="Q149" s="2">
        <v>184</v>
      </c>
      <c r="R149" s="3" t="s">
        <v>22</v>
      </c>
      <c r="S149" s="2">
        <v>0</v>
      </c>
      <c r="T149" s="2">
        <v>37.19</v>
      </c>
      <c r="U149" s="2">
        <v>0</v>
      </c>
      <c r="V149" s="2" t="b">
        <v>0</v>
      </c>
      <c r="W149" s="2">
        <v>95003069</v>
      </c>
      <c r="X149" s="2">
        <v>0</v>
      </c>
      <c r="Y149" s="2">
        <v>0</v>
      </c>
      <c r="Z149" s="3" t="s">
        <v>8</v>
      </c>
      <c r="AA149" s="2">
        <v>0</v>
      </c>
      <c r="AB149" s="2" t="b">
        <v>0</v>
      </c>
      <c r="AC149" s="3" t="s">
        <v>1</v>
      </c>
      <c r="AD149" s="3" t="s">
        <v>1</v>
      </c>
      <c r="AE149" s="3" t="s">
        <v>1</v>
      </c>
      <c r="AF149" s="2">
        <v>0.1</v>
      </c>
      <c r="AG149" s="5">
        <v>39671</v>
      </c>
      <c r="AH149" s="2"/>
    </row>
    <row r="150" spans="1:34" x14ac:dyDescent="0.2">
      <c r="A150" s="3" t="s">
        <v>23</v>
      </c>
      <c r="B150" s="4">
        <v>39632.599432870367</v>
      </c>
      <c r="C150" s="3" t="s">
        <v>5</v>
      </c>
      <c r="D150" s="3" t="s">
        <v>22</v>
      </c>
      <c r="E150" s="3" t="s">
        <v>3</v>
      </c>
      <c r="F150" s="2">
        <v>0.78</v>
      </c>
      <c r="G150" s="2">
        <v>0.82</v>
      </c>
      <c r="H150" s="2">
        <v>30</v>
      </c>
      <c r="I150" s="2">
        <v>164</v>
      </c>
      <c r="J150" s="2" t="b">
        <v>0</v>
      </c>
      <c r="K150" s="2" t="b">
        <v>0</v>
      </c>
      <c r="L150" s="2">
        <v>200</v>
      </c>
      <c r="M150" s="2">
        <v>0</v>
      </c>
      <c r="N150" s="2">
        <v>5.47</v>
      </c>
      <c r="O150" s="2">
        <v>0</v>
      </c>
      <c r="P150" s="2">
        <v>0</v>
      </c>
      <c r="Q150" s="2">
        <v>164</v>
      </c>
      <c r="R150" s="3" t="s">
        <v>22</v>
      </c>
      <c r="S150" s="2">
        <v>0</v>
      </c>
      <c r="T150" s="2">
        <v>41.84</v>
      </c>
      <c r="U150" s="2">
        <v>0</v>
      </c>
      <c r="V150" s="2" t="b">
        <v>0</v>
      </c>
      <c r="W150" s="2">
        <v>94916674</v>
      </c>
      <c r="X150" s="2">
        <v>0</v>
      </c>
      <c r="Y150" s="2">
        <v>0</v>
      </c>
      <c r="Z150" s="3" t="s">
        <v>8</v>
      </c>
      <c r="AA150" s="2">
        <v>0</v>
      </c>
      <c r="AB150" s="2" t="b">
        <v>0</v>
      </c>
      <c r="AC150" s="3" t="s">
        <v>1</v>
      </c>
      <c r="AD150" s="3" t="s">
        <v>1</v>
      </c>
      <c r="AE150" s="3" t="s">
        <v>1</v>
      </c>
      <c r="AF150" s="2">
        <v>0.04</v>
      </c>
      <c r="AG150" s="5">
        <v>39639</v>
      </c>
      <c r="AH150" s="2"/>
    </row>
    <row r="151" spans="1:34" x14ac:dyDescent="0.2">
      <c r="A151" s="3" t="s">
        <v>23</v>
      </c>
      <c r="B151" s="4">
        <v>39602.345324074071</v>
      </c>
      <c r="C151" s="3" t="s">
        <v>5</v>
      </c>
      <c r="D151" s="3" t="s">
        <v>22</v>
      </c>
      <c r="E151" s="3" t="s">
        <v>3</v>
      </c>
      <c r="F151" s="2">
        <v>0.68</v>
      </c>
      <c r="G151" s="2">
        <v>0.78</v>
      </c>
      <c r="H151" s="2">
        <v>29</v>
      </c>
      <c r="I151" s="2">
        <v>156</v>
      </c>
      <c r="J151" s="2" t="b">
        <v>0</v>
      </c>
      <c r="K151" s="2" t="b">
        <v>0</v>
      </c>
      <c r="L151" s="2">
        <v>200</v>
      </c>
      <c r="M151" s="2">
        <v>0</v>
      </c>
      <c r="N151" s="2">
        <v>5.38</v>
      </c>
      <c r="O151" s="2">
        <v>0</v>
      </c>
      <c r="P151" s="2">
        <v>0</v>
      </c>
      <c r="Q151" s="2">
        <v>156</v>
      </c>
      <c r="R151" s="3" t="s">
        <v>22</v>
      </c>
      <c r="S151" s="2">
        <v>0</v>
      </c>
      <c r="T151" s="2">
        <v>34.450000000000003</v>
      </c>
      <c r="U151" s="2">
        <v>0</v>
      </c>
      <c r="V151" s="2" t="b">
        <v>0</v>
      </c>
      <c r="W151" s="2">
        <v>94837818</v>
      </c>
      <c r="X151" s="2">
        <v>0</v>
      </c>
      <c r="Y151" s="2">
        <v>0</v>
      </c>
      <c r="Z151" s="3" t="s">
        <v>9</v>
      </c>
      <c r="AA151" s="2">
        <v>0</v>
      </c>
      <c r="AB151" s="2" t="b">
        <v>0</v>
      </c>
      <c r="AC151" s="3" t="s">
        <v>1</v>
      </c>
      <c r="AD151" s="3" t="s">
        <v>1</v>
      </c>
      <c r="AE151" s="3" t="s">
        <v>1</v>
      </c>
      <c r="AF151" s="2">
        <v>0.1</v>
      </c>
      <c r="AG151" s="5">
        <v>39609</v>
      </c>
      <c r="AH151" s="2"/>
    </row>
    <row r="152" spans="1:34" x14ac:dyDescent="0.2">
      <c r="A152" s="3" t="s">
        <v>23</v>
      </c>
      <c r="B152" s="4">
        <v>39573.452384259261</v>
      </c>
      <c r="C152" s="3" t="s">
        <v>5</v>
      </c>
      <c r="D152" s="3" t="s">
        <v>22</v>
      </c>
      <c r="E152" s="3" t="s">
        <v>3</v>
      </c>
      <c r="F152" s="2">
        <v>0.56000000000000005</v>
      </c>
      <c r="G152" s="2">
        <v>0.68</v>
      </c>
      <c r="H152" s="2">
        <v>27</v>
      </c>
      <c r="I152" s="2">
        <v>136</v>
      </c>
      <c r="J152" s="2" t="b">
        <v>0</v>
      </c>
      <c r="K152" s="2" t="b">
        <v>0</v>
      </c>
      <c r="L152" s="2">
        <v>200</v>
      </c>
      <c r="M152" s="2">
        <v>0</v>
      </c>
      <c r="N152" s="2">
        <v>5.04</v>
      </c>
      <c r="O152" s="2">
        <v>0</v>
      </c>
      <c r="P152" s="2">
        <v>0</v>
      </c>
      <c r="Q152" s="2">
        <v>136</v>
      </c>
      <c r="R152" s="3" t="s">
        <v>22</v>
      </c>
      <c r="S152" s="2">
        <v>0</v>
      </c>
      <c r="T152" s="2">
        <v>39.71</v>
      </c>
      <c r="U152" s="2">
        <v>0</v>
      </c>
      <c r="V152" s="2" t="b">
        <v>0</v>
      </c>
      <c r="W152" s="2">
        <v>94758820</v>
      </c>
      <c r="X152" s="2">
        <v>0</v>
      </c>
      <c r="Y152" s="2">
        <v>0</v>
      </c>
      <c r="Z152" s="3" t="s">
        <v>8</v>
      </c>
      <c r="AA152" s="2">
        <v>0</v>
      </c>
      <c r="AB152" s="2" t="b">
        <v>0</v>
      </c>
      <c r="AC152" s="3" t="s">
        <v>1</v>
      </c>
      <c r="AD152" s="3" t="s">
        <v>1</v>
      </c>
      <c r="AE152" s="3" t="s">
        <v>1</v>
      </c>
      <c r="AF152" s="2">
        <v>0.12</v>
      </c>
      <c r="AG152" s="5">
        <v>39577</v>
      </c>
      <c r="AH152" s="2"/>
    </row>
    <row r="153" spans="1:34" x14ac:dyDescent="0.2">
      <c r="A153" s="3" t="s">
        <v>23</v>
      </c>
      <c r="B153" s="4">
        <v>39546.430844907409</v>
      </c>
      <c r="C153" s="3" t="s">
        <v>5</v>
      </c>
      <c r="D153" s="3" t="s">
        <v>22</v>
      </c>
      <c r="E153" s="3" t="s">
        <v>3</v>
      </c>
      <c r="F153" s="2">
        <v>0.73</v>
      </c>
      <c r="G153" s="2">
        <v>0.56000000000000005</v>
      </c>
      <c r="H153" s="2">
        <v>32</v>
      </c>
      <c r="I153" s="2">
        <v>112</v>
      </c>
      <c r="J153" s="2" t="b">
        <v>0</v>
      </c>
      <c r="K153" s="2" t="b">
        <v>0</v>
      </c>
      <c r="L153" s="2">
        <v>200</v>
      </c>
      <c r="M153" s="2">
        <v>0</v>
      </c>
      <c r="N153" s="2">
        <v>3.5</v>
      </c>
      <c r="O153" s="2">
        <v>0</v>
      </c>
      <c r="P153" s="2">
        <v>0</v>
      </c>
      <c r="Q153" s="2">
        <v>112</v>
      </c>
      <c r="R153" s="3" t="s">
        <v>22</v>
      </c>
      <c r="S153" s="2">
        <v>0</v>
      </c>
      <c r="T153" s="2">
        <v>47.2</v>
      </c>
      <c r="U153" s="2">
        <v>0</v>
      </c>
      <c r="V153" s="2" t="b">
        <v>0</v>
      </c>
      <c r="W153" s="2">
        <v>94677398</v>
      </c>
      <c r="X153" s="2">
        <v>0</v>
      </c>
      <c r="Y153" s="2">
        <v>0</v>
      </c>
      <c r="Z153" s="3" t="s">
        <v>8</v>
      </c>
      <c r="AA153" s="2">
        <v>0</v>
      </c>
      <c r="AB153" s="2" t="b">
        <v>0</v>
      </c>
      <c r="AC153" s="3" t="s">
        <v>1</v>
      </c>
      <c r="AD153" s="3" t="s">
        <v>1</v>
      </c>
      <c r="AE153" s="3" t="s">
        <v>1</v>
      </c>
      <c r="AF153" s="2">
        <v>99.83</v>
      </c>
      <c r="AG153" s="5">
        <v>39548</v>
      </c>
      <c r="AH153" s="2"/>
    </row>
    <row r="154" spans="1:34" x14ac:dyDescent="0.2">
      <c r="A154" s="3" t="s">
        <v>23</v>
      </c>
      <c r="B154" s="4">
        <v>39514.42491898148</v>
      </c>
      <c r="C154" s="3" t="s">
        <v>5</v>
      </c>
      <c r="D154" s="3" t="s">
        <v>22</v>
      </c>
      <c r="E154" s="3" t="s">
        <v>3</v>
      </c>
      <c r="F154" s="2">
        <v>0.66</v>
      </c>
      <c r="G154" s="2">
        <v>0.73</v>
      </c>
      <c r="H154" s="2">
        <v>28</v>
      </c>
      <c r="I154" s="2">
        <v>146</v>
      </c>
      <c r="J154" s="2" t="b">
        <v>0</v>
      </c>
      <c r="K154" s="2" t="b">
        <v>0</v>
      </c>
      <c r="L154" s="2">
        <v>200</v>
      </c>
      <c r="M154" s="2">
        <v>0</v>
      </c>
      <c r="N154" s="2">
        <v>5.21</v>
      </c>
      <c r="O154" s="2">
        <v>0</v>
      </c>
      <c r="P154" s="2">
        <v>0</v>
      </c>
      <c r="Q154" s="2">
        <v>146</v>
      </c>
      <c r="R154" s="3" t="s">
        <v>22</v>
      </c>
      <c r="S154" s="2">
        <v>0</v>
      </c>
      <c r="T154" s="2">
        <v>38.94</v>
      </c>
      <c r="U154" s="2">
        <v>0</v>
      </c>
      <c r="V154" s="2" t="b">
        <v>0</v>
      </c>
      <c r="W154" s="2">
        <v>94588820</v>
      </c>
      <c r="X154" s="2">
        <v>0</v>
      </c>
      <c r="Y154" s="2">
        <v>0</v>
      </c>
      <c r="Z154" s="3" t="s">
        <v>8</v>
      </c>
      <c r="AA154" s="2">
        <v>0</v>
      </c>
      <c r="AB154" s="2" t="b">
        <v>0</v>
      </c>
      <c r="AC154" s="3" t="s">
        <v>1</v>
      </c>
      <c r="AD154" s="3" t="s">
        <v>1</v>
      </c>
      <c r="AE154" s="3" t="s">
        <v>1</v>
      </c>
      <c r="AF154" s="2">
        <v>7.0000000000000007E-2</v>
      </c>
      <c r="AG154" s="5">
        <v>39518</v>
      </c>
      <c r="AH154" s="2"/>
    </row>
    <row r="155" spans="1:34" x14ac:dyDescent="0.2">
      <c r="A155" s="3" t="s">
        <v>23</v>
      </c>
      <c r="B155" s="4">
        <v>39486.4140162037</v>
      </c>
      <c r="C155" s="3" t="s">
        <v>5</v>
      </c>
      <c r="D155" s="3" t="s">
        <v>22</v>
      </c>
      <c r="E155" s="3" t="s">
        <v>3</v>
      </c>
      <c r="F155" s="2">
        <v>0.66</v>
      </c>
      <c r="G155" s="2">
        <v>0.66</v>
      </c>
      <c r="H155" s="2">
        <v>31</v>
      </c>
      <c r="I155" s="2">
        <v>132</v>
      </c>
      <c r="J155" s="2" t="b">
        <v>0</v>
      </c>
      <c r="K155" s="2" t="b">
        <v>0</v>
      </c>
      <c r="L155" s="2">
        <v>200</v>
      </c>
      <c r="M155" s="2">
        <v>0</v>
      </c>
      <c r="N155" s="2">
        <v>4.26</v>
      </c>
      <c r="O155" s="2">
        <v>0</v>
      </c>
      <c r="P155" s="2">
        <v>0</v>
      </c>
      <c r="Q155" s="2">
        <v>132</v>
      </c>
      <c r="R155" s="3" t="s">
        <v>22</v>
      </c>
      <c r="S155" s="2">
        <v>0</v>
      </c>
      <c r="T155" s="2">
        <v>45.21</v>
      </c>
      <c r="U155" s="2">
        <v>0</v>
      </c>
      <c r="V155" s="2" t="b">
        <v>0</v>
      </c>
      <c r="W155" s="2">
        <v>94504695</v>
      </c>
      <c r="X155" s="2">
        <v>0</v>
      </c>
      <c r="Y155" s="2">
        <v>0</v>
      </c>
      <c r="Z155" s="3" t="s">
        <v>8</v>
      </c>
      <c r="AA155" s="2">
        <v>0</v>
      </c>
      <c r="AB155" s="2" t="b">
        <v>0</v>
      </c>
      <c r="AC155" s="3" t="s">
        <v>1</v>
      </c>
      <c r="AD155" s="3" t="s">
        <v>1</v>
      </c>
      <c r="AE155" s="3" t="s">
        <v>1</v>
      </c>
      <c r="AF155" s="2">
        <v>0</v>
      </c>
      <c r="AG155" s="5">
        <v>39489</v>
      </c>
      <c r="AH155" s="2"/>
    </row>
    <row r="156" spans="1:34" x14ac:dyDescent="0.2">
      <c r="A156" s="3" t="s">
        <v>23</v>
      </c>
      <c r="B156" s="4">
        <v>39455.534756944442</v>
      </c>
      <c r="C156" s="3" t="s">
        <v>5</v>
      </c>
      <c r="D156" s="3" t="s">
        <v>22</v>
      </c>
      <c r="E156" s="3" t="s">
        <v>3</v>
      </c>
      <c r="F156" s="2">
        <v>0.76</v>
      </c>
      <c r="G156" s="2">
        <v>0.66</v>
      </c>
      <c r="H156" s="2">
        <v>34</v>
      </c>
      <c r="I156" s="2">
        <v>132</v>
      </c>
      <c r="J156" s="2" t="b">
        <v>0</v>
      </c>
      <c r="K156" s="2" t="b">
        <v>0</v>
      </c>
      <c r="L156" s="2">
        <v>200</v>
      </c>
      <c r="M156" s="2">
        <v>0</v>
      </c>
      <c r="N156" s="2">
        <v>3.88</v>
      </c>
      <c r="O156" s="2">
        <v>0</v>
      </c>
      <c r="P156" s="2">
        <v>0</v>
      </c>
      <c r="Q156" s="2">
        <v>132</v>
      </c>
      <c r="R156" s="3" t="s">
        <v>22</v>
      </c>
      <c r="S156" s="2">
        <v>0</v>
      </c>
      <c r="T156" s="2">
        <v>38.06</v>
      </c>
      <c r="U156" s="2">
        <v>0</v>
      </c>
      <c r="V156" s="2" t="b">
        <v>0</v>
      </c>
      <c r="W156" s="2">
        <v>94422289</v>
      </c>
      <c r="X156" s="2">
        <v>0</v>
      </c>
      <c r="Y156" s="2">
        <v>0</v>
      </c>
      <c r="Z156" s="3" t="s">
        <v>8</v>
      </c>
      <c r="AA156" s="2">
        <v>0</v>
      </c>
      <c r="AB156" s="2" t="b">
        <v>0</v>
      </c>
      <c r="AC156" s="3" t="s">
        <v>1</v>
      </c>
      <c r="AD156" s="3" t="s">
        <v>1</v>
      </c>
      <c r="AE156" s="3" t="s">
        <v>1</v>
      </c>
      <c r="AF156" s="2">
        <v>99.9</v>
      </c>
      <c r="AG156" s="5">
        <v>39457</v>
      </c>
      <c r="AH156" s="2"/>
    </row>
    <row r="157" spans="1:34" x14ac:dyDescent="0.2">
      <c r="A157" s="3" t="s">
        <v>23</v>
      </c>
      <c r="B157" s="4">
        <v>39421.534074074072</v>
      </c>
      <c r="C157" s="3" t="s">
        <v>5</v>
      </c>
      <c r="D157" s="3" t="s">
        <v>22</v>
      </c>
      <c r="E157" s="3" t="s">
        <v>3</v>
      </c>
      <c r="F157" s="2">
        <v>0.66</v>
      </c>
      <c r="G157" s="2">
        <v>0.76</v>
      </c>
      <c r="H157" s="2">
        <v>33</v>
      </c>
      <c r="I157" s="2">
        <v>152</v>
      </c>
      <c r="J157" s="2" t="b">
        <v>0</v>
      </c>
      <c r="K157" s="2" t="b">
        <v>0</v>
      </c>
      <c r="L157" s="2">
        <v>200</v>
      </c>
      <c r="M157" s="2">
        <v>0</v>
      </c>
      <c r="N157" s="2">
        <v>4.6100000000000003</v>
      </c>
      <c r="O157" s="2">
        <v>0</v>
      </c>
      <c r="P157" s="2">
        <v>0</v>
      </c>
      <c r="Q157" s="2">
        <v>152</v>
      </c>
      <c r="R157" s="3" t="s">
        <v>22</v>
      </c>
      <c r="S157" s="2">
        <v>0</v>
      </c>
      <c r="T157" s="2">
        <v>33.229999999999997</v>
      </c>
      <c r="U157" s="2">
        <v>0</v>
      </c>
      <c r="V157" s="2" t="b">
        <v>0</v>
      </c>
      <c r="W157" s="2">
        <v>94341513</v>
      </c>
      <c r="X157" s="2">
        <v>0</v>
      </c>
      <c r="Y157" s="2">
        <v>0</v>
      </c>
      <c r="Z157" s="3" t="s">
        <v>8</v>
      </c>
      <c r="AA157" s="2">
        <v>0</v>
      </c>
      <c r="AB157" s="2" t="b">
        <v>0</v>
      </c>
      <c r="AC157" s="3" t="s">
        <v>1</v>
      </c>
      <c r="AD157" s="3" t="s">
        <v>1</v>
      </c>
      <c r="AE157" s="3" t="s">
        <v>1</v>
      </c>
      <c r="AF157" s="2">
        <v>0.1</v>
      </c>
      <c r="AG157" s="5">
        <v>39427</v>
      </c>
      <c r="AH157" s="2"/>
    </row>
    <row r="158" spans="1:34" x14ac:dyDescent="0.2">
      <c r="A158" s="3" t="s">
        <v>23</v>
      </c>
      <c r="B158" s="4">
        <v>39388</v>
      </c>
      <c r="C158" s="3" t="s">
        <v>5</v>
      </c>
      <c r="D158" s="3" t="s">
        <v>22</v>
      </c>
      <c r="E158" s="3" t="s">
        <v>6</v>
      </c>
      <c r="F158" s="2">
        <v>0.79</v>
      </c>
      <c r="G158" s="2">
        <v>0.66</v>
      </c>
      <c r="H158" s="2">
        <v>30</v>
      </c>
      <c r="I158" s="2">
        <v>132</v>
      </c>
      <c r="J158" s="2" t="b">
        <v>0</v>
      </c>
      <c r="K158" s="2" t="b">
        <v>0</v>
      </c>
      <c r="L158" s="2">
        <v>200</v>
      </c>
      <c r="M158" s="2">
        <v>0</v>
      </c>
      <c r="N158" s="2">
        <v>4.4000000000000004</v>
      </c>
      <c r="O158" s="2">
        <v>0</v>
      </c>
      <c r="P158" s="2">
        <v>0</v>
      </c>
      <c r="Q158" s="2">
        <v>132</v>
      </c>
      <c r="R158" s="3" t="s">
        <v>22</v>
      </c>
      <c r="S158" s="2">
        <v>0</v>
      </c>
      <c r="T158" s="2">
        <v>47.14</v>
      </c>
      <c r="U158" s="2">
        <v>0</v>
      </c>
      <c r="V158" s="2" t="b">
        <v>0</v>
      </c>
      <c r="W158" s="2">
        <v>94259168</v>
      </c>
      <c r="X158" s="2">
        <v>0</v>
      </c>
      <c r="Y158" s="2">
        <v>0</v>
      </c>
      <c r="Z158" s="2"/>
      <c r="AA158" s="2">
        <v>0</v>
      </c>
      <c r="AB158" s="2" t="b">
        <v>0</v>
      </c>
      <c r="AC158" s="3" t="s">
        <v>1</v>
      </c>
      <c r="AD158" s="3" t="s">
        <v>1</v>
      </c>
      <c r="AE158" s="3" t="s">
        <v>1</v>
      </c>
      <c r="AF158" s="2">
        <v>99.87</v>
      </c>
      <c r="AG158" s="5">
        <v>39394</v>
      </c>
      <c r="AH158" s="2"/>
    </row>
    <row r="159" spans="1:34" x14ac:dyDescent="0.2">
      <c r="A159" s="3" t="s">
        <v>23</v>
      </c>
      <c r="B159" s="4">
        <v>39358.404722222222</v>
      </c>
      <c r="C159" s="3" t="s">
        <v>5</v>
      </c>
      <c r="D159" s="3" t="s">
        <v>22</v>
      </c>
      <c r="E159" s="3" t="s">
        <v>3</v>
      </c>
      <c r="F159" s="2">
        <v>0.91</v>
      </c>
      <c r="G159" s="2">
        <v>0.79</v>
      </c>
      <c r="H159" s="2">
        <v>28</v>
      </c>
      <c r="I159" s="2">
        <v>158</v>
      </c>
      <c r="J159" s="2" t="b">
        <v>0</v>
      </c>
      <c r="K159" s="2" t="b">
        <v>0</v>
      </c>
      <c r="L159" s="2">
        <v>200</v>
      </c>
      <c r="M159" s="2">
        <v>0</v>
      </c>
      <c r="N159" s="2">
        <v>5.64</v>
      </c>
      <c r="O159" s="2">
        <v>0</v>
      </c>
      <c r="P159" s="2">
        <v>0</v>
      </c>
      <c r="Q159" s="2">
        <v>158</v>
      </c>
      <c r="R159" s="3" t="s">
        <v>22</v>
      </c>
      <c r="S159" s="2">
        <v>0</v>
      </c>
      <c r="T159" s="2">
        <v>48.03</v>
      </c>
      <c r="U159" s="2">
        <v>0</v>
      </c>
      <c r="V159" s="2" t="b">
        <v>0</v>
      </c>
      <c r="W159" s="2">
        <v>94173235</v>
      </c>
      <c r="X159" s="2">
        <v>0</v>
      </c>
      <c r="Y159" s="2">
        <v>0</v>
      </c>
      <c r="Z159" s="3" t="s">
        <v>8</v>
      </c>
      <c r="AA159" s="2">
        <v>0</v>
      </c>
      <c r="AB159" s="2" t="b">
        <v>0</v>
      </c>
      <c r="AC159" s="3" t="s">
        <v>1</v>
      </c>
      <c r="AD159" s="3" t="s">
        <v>1</v>
      </c>
      <c r="AE159" s="3" t="s">
        <v>1</v>
      </c>
      <c r="AF159" s="2">
        <v>99.88</v>
      </c>
      <c r="AG159" s="5">
        <v>39364</v>
      </c>
      <c r="AH159" s="2"/>
    </row>
    <row r="160" spans="1:34" x14ac:dyDescent="0.2">
      <c r="A160" s="3" t="s">
        <v>23</v>
      </c>
      <c r="B160" s="4">
        <v>39330.453460648147</v>
      </c>
      <c r="C160" s="3" t="s">
        <v>5</v>
      </c>
      <c r="D160" s="3" t="s">
        <v>22</v>
      </c>
      <c r="E160" s="3" t="s">
        <v>3</v>
      </c>
      <c r="F160" s="2">
        <v>0.83</v>
      </c>
      <c r="G160" s="2">
        <v>0.91</v>
      </c>
      <c r="H160" s="2">
        <v>33</v>
      </c>
      <c r="I160" s="2">
        <v>182</v>
      </c>
      <c r="J160" s="2" t="b">
        <v>0</v>
      </c>
      <c r="K160" s="2" t="b">
        <v>0</v>
      </c>
      <c r="L160" s="2">
        <v>200</v>
      </c>
      <c r="M160" s="2">
        <v>0</v>
      </c>
      <c r="N160" s="2">
        <v>5.52</v>
      </c>
      <c r="O160" s="2">
        <v>0</v>
      </c>
      <c r="P160" s="2">
        <v>0</v>
      </c>
      <c r="Q160" s="2">
        <v>182</v>
      </c>
      <c r="R160" s="3" t="s">
        <v>22</v>
      </c>
      <c r="S160" s="2">
        <v>0</v>
      </c>
      <c r="T160" s="2">
        <v>50.51</v>
      </c>
      <c r="U160" s="2">
        <v>0</v>
      </c>
      <c r="V160" s="2" t="b">
        <v>0</v>
      </c>
      <c r="W160" s="2">
        <v>94095851</v>
      </c>
      <c r="X160" s="2">
        <v>0</v>
      </c>
      <c r="Y160" s="2">
        <v>0</v>
      </c>
      <c r="Z160" s="3" t="s">
        <v>8</v>
      </c>
      <c r="AA160" s="2">
        <v>0</v>
      </c>
      <c r="AB160" s="2" t="b">
        <v>0</v>
      </c>
      <c r="AC160" s="3" t="s">
        <v>1</v>
      </c>
      <c r="AD160" s="3" t="s">
        <v>1</v>
      </c>
      <c r="AE160" s="3" t="s">
        <v>1</v>
      </c>
      <c r="AF160" s="2">
        <v>0.08</v>
      </c>
      <c r="AG160" s="5">
        <v>39337</v>
      </c>
      <c r="AH160" s="2"/>
    </row>
    <row r="161" spans="1:34" x14ac:dyDescent="0.2">
      <c r="A161" s="3" t="s">
        <v>23</v>
      </c>
      <c r="B161" s="4">
        <v>39297.385185185187</v>
      </c>
      <c r="C161" s="3" t="s">
        <v>5</v>
      </c>
      <c r="D161" s="3" t="s">
        <v>22</v>
      </c>
      <c r="E161" s="3" t="s">
        <v>3</v>
      </c>
      <c r="F161" s="2">
        <v>0.84</v>
      </c>
      <c r="G161" s="2">
        <v>0.83</v>
      </c>
      <c r="H161" s="2">
        <v>31</v>
      </c>
      <c r="I161" s="2">
        <v>166</v>
      </c>
      <c r="J161" s="2" t="b">
        <v>0</v>
      </c>
      <c r="K161" s="2" t="b">
        <v>0</v>
      </c>
      <c r="L161" s="2">
        <v>200</v>
      </c>
      <c r="M161" s="2">
        <v>0</v>
      </c>
      <c r="N161" s="2">
        <v>5.35</v>
      </c>
      <c r="O161" s="2">
        <v>0</v>
      </c>
      <c r="P161" s="2">
        <v>0</v>
      </c>
      <c r="Q161" s="2">
        <v>166</v>
      </c>
      <c r="R161" s="3" t="s">
        <v>22</v>
      </c>
      <c r="S161" s="2">
        <v>0</v>
      </c>
      <c r="T161" s="2">
        <v>44.37</v>
      </c>
      <c r="U161" s="2">
        <v>0</v>
      </c>
      <c r="V161" s="2" t="b">
        <v>0</v>
      </c>
      <c r="W161" s="2">
        <v>94014231</v>
      </c>
      <c r="X161" s="2">
        <v>0</v>
      </c>
      <c r="Y161" s="2">
        <v>0</v>
      </c>
      <c r="Z161" s="3" t="s">
        <v>8</v>
      </c>
      <c r="AA161" s="2">
        <v>0</v>
      </c>
      <c r="AB161" s="2" t="b">
        <v>0</v>
      </c>
      <c r="AC161" s="3" t="s">
        <v>1</v>
      </c>
      <c r="AD161" s="3" t="s">
        <v>1</v>
      </c>
      <c r="AE161" s="3" t="s">
        <v>1</v>
      </c>
      <c r="AF161" s="2">
        <v>99.99</v>
      </c>
      <c r="AG161" s="5">
        <v>39303</v>
      </c>
      <c r="AH161" s="2"/>
    </row>
    <row r="162" spans="1:34" x14ac:dyDescent="0.2">
      <c r="A162" s="3" t="s">
        <v>23</v>
      </c>
      <c r="B162" s="4">
        <v>39266.608888888892</v>
      </c>
      <c r="C162" s="3" t="s">
        <v>5</v>
      </c>
      <c r="D162" s="3" t="s">
        <v>22</v>
      </c>
      <c r="E162" s="3" t="s">
        <v>3</v>
      </c>
      <c r="F162" s="2">
        <v>0.78</v>
      </c>
      <c r="G162" s="2">
        <v>0.84</v>
      </c>
      <c r="H162" s="2">
        <v>28</v>
      </c>
      <c r="I162" s="2">
        <v>168</v>
      </c>
      <c r="J162" s="2" t="b">
        <v>0</v>
      </c>
      <c r="K162" s="2" t="b">
        <v>0</v>
      </c>
      <c r="L162" s="2">
        <v>200</v>
      </c>
      <c r="M162" s="2">
        <v>0</v>
      </c>
      <c r="N162" s="2">
        <v>6</v>
      </c>
      <c r="O162" s="2">
        <v>0</v>
      </c>
      <c r="P162" s="2">
        <v>0</v>
      </c>
      <c r="Q162" s="2">
        <v>168</v>
      </c>
      <c r="R162" s="3" t="s">
        <v>22</v>
      </c>
      <c r="S162" s="2">
        <v>0</v>
      </c>
      <c r="T162" s="2">
        <v>43.4</v>
      </c>
      <c r="U162" s="2">
        <v>0</v>
      </c>
      <c r="V162" s="2" t="b">
        <v>0</v>
      </c>
      <c r="W162" s="2">
        <v>93932722</v>
      </c>
      <c r="X162" s="2">
        <v>0</v>
      </c>
      <c r="Y162" s="2">
        <v>0</v>
      </c>
      <c r="Z162" s="3" t="s">
        <v>7</v>
      </c>
      <c r="AA162" s="2">
        <v>0</v>
      </c>
      <c r="AB162" s="2" t="b">
        <v>0</v>
      </c>
      <c r="AC162" s="3" t="s">
        <v>1</v>
      </c>
      <c r="AD162" s="3" t="s">
        <v>1</v>
      </c>
      <c r="AE162" s="3" t="s">
        <v>1</v>
      </c>
      <c r="AF162" s="2">
        <v>0.06</v>
      </c>
      <c r="AG162" s="5">
        <v>39274</v>
      </c>
      <c r="AH162" s="2"/>
    </row>
    <row r="163" spans="1:34" x14ac:dyDescent="0.2">
      <c r="A163" s="3" t="s">
        <v>23</v>
      </c>
      <c r="B163" s="4">
        <v>39238.449872685182</v>
      </c>
      <c r="C163" s="3" t="s">
        <v>5</v>
      </c>
      <c r="D163" s="3" t="s">
        <v>22</v>
      </c>
      <c r="E163" s="3" t="s">
        <v>3</v>
      </c>
      <c r="F163" s="2">
        <v>0.77</v>
      </c>
      <c r="G163" s="2">
        <v>0.78</v>
      </c>
      <c r="H163" s="2">
        <v>29</v>
      </c>
      <c r="I163" s="2">
        <v>156</v>
      </c>
      <c r="J163" s="2" t="b">
        <v>0</v>
      </c>
      <c r="K163" s="2" t="b">
        <v>0</v>
      </c>
      <c r="L163" s="2">
        <v>200</v>
      </c>
      <c r="M163" s="2">
        <v>0</v>
      </c>
      <c r="N163" s="2">
        <v>5.38</v>
      </c>
      <c r="O163" s="2">
        <v>0</v>
      </c>
      <c r="P163" s="2">
        <v>0</v>
      </c>
      <c r="Q163" s="2">
        <v>156</v>
      </c>
      <c r="R163" s="3" t="s">
        <v>22</v>
      </c>
      <c r="S163" s="2">
        <v>0</v>
      </c>
      <c r="T163" s="2">
        <v>41.63</v>
      </c>
      <c r="U163" s="2">
        <v>0</v>
      </c>
      <c r="V163" s="2" t="b">
        <v>0</v>
      </c>
      <c r="W163" s="2">
        <v>93853543</v>
      </c>
      <c r="X163" s="2">
        <v>0</v>
      </c>
      <c r="Y163" s="2">
        <v>0</v>
      </c>
      <c r="Z163" s="2"/>
      <c r="AA163" s="2">
        <v>0</v>
      </c>
      <c r="AB163" s="2" t="b">
        <v>0</v>
      </c>
      <c r="AC163" s="3" t="s">
        <v>1</v>
      </c>
      <c r="AD163" s="3" t="s">
        <v>1</v>
      </c>
      <c r="AE163" s="3" t="s">
        <v>1</v>
      </c>
      <c r="AF163" s="2">
        <v>0.01</v>
      </c>
      <c r="AG163" s="5">
        <v>39244</v>
      </c>
      <c r="AH163" s="2"/>
    </row>
    <row r="164" spans="1:34" x14ac:dyDescent="0.2">
      <c r="A164" s="3" t="s">
        <v>23</v>
      </c>
      <c r="B164" s="4">
        <v>39209.446631944447</v>
      </c>
      <c r="C164" s="3" t="s">
        <v>5</v>
      </c>
      <c r="D164" s="3" t="s">
        <v>22</v>
      </c>
      <c r="E164" s="3" t="s">
        <v>3</v>
      </c>
      <c r="F164" s="2">
        <v>0.76</v>
      </c>
      <c r="G164" s="2">
        <v>0.77</v>
      </c>
      <c r="H164" s="2">
        <v>33</v>
      </c>
      <c r="I164" s="2">
        <v>154</v>
      </c>
      <c r="J164" s="2" t="b">
        <v>0</v>
      </c>
      <c r="K164" s="2" t="b">
        <v>0</v>
      </c>
      <c r="L164" s="2">
        <v>200</v>
      </c>
      <c r="M164" s="2">
        <v>0</v>
      </c>
      <c r="N164" s="2">
        <v>4.67</v>
      </c>
      <c r="O164" s="2">
        <v>0</v>
      </c>
      <c r="P164" s="2">
        <v>0</v>
      </c>
      <c r="Q164" s="2">
        <v>154</v>
      </c>
      <c r="R164" s="3" t="s">
        <v>22</v>
      </c>
      <c r="S164" s="2">
        <v>0</v>
      </c>
      <c r="T164" s="2">
        <v>35.26</v>
      </c>
      <c r="U164" s="2">
        <v>0</v>
      </c>
      <c r="V164" s="2" t="b">
        <v>0</v>
      </c>
      <c r="W164" s="2">
        <v>93765213</v>
      </c>
      <c r="X164" s="2">
        <v>0</v>
      </c>
      <c r="Y164" s="2">
        <v>0</v>
      </c>
      <c r="Z164" s="2"/>
      <c r="AA164" s="2">
        <v>0</v>
      </c>
      <c r="AB164" s="2" t="b">
        <v>0</v>
      </c>
      <c r="AC164" s="3" t="s">
        <v>1</v>
      </c>
      <c r="AD164" s="3" t="s">
        <v>1</v>
      </c>
      <c r="AE164" s="3" t="s">
        <v>1</v>
      </c>
      <c r="AF164" s="2">
        <v>0.01</v>
      </c>
      <c r="AG164" s="5">
        <v>39212</v>
      </c>
      <c r="AH164" s="2"/>
    </row>
    <row r="165" spans="1:34" x14ac:dyDescent="0.2">
      <c r="A165" s="3" t="s">
        <v>23</v>
      </c>
      <c r="B165" s="4">
        <v>39176.569178240738</v>
      </c>
      <c r="C165" s="3" t="s">
        <v>5</v>
      </c>
      <c r="D165" s="3" t="s">
        <v>22</v>
      </c>
      <c r="E165" s="3" t="s">
        <v>3</v>
      </c>
      <c r="F165" s="2">
        <v>0.66</v>
      </c>
      <c r="G165" s="2">
        <v>0.76</v>
      </c>
      <c r="H165" s="2">
        <v>27</v>
      </c>
      <c r="I165" s="2">
        <v>152</v>
      </c>
      <c r="J165" s="2" t="b">
        <v>0</v>
      </c>
      <c r="K165" s="2" t="b">
        <v>0</v>
      </c>
      <c r="L165" s="2">
        <v>200</v>
      </c>
      <c r="M165" s="2">
        <v>0</v>
      </c>
      <c r="N165" s="2">
        <v>5.63</v>
      </c>
      <c r="O165" s="2">
        <v>0</v>
      </c>
      <c r="P165" s="2">
        <v>0</v>
      </c>
      <c r="Q165" s="2">
        <v>152</v>
      </c>
      <c r="R165" s="3" t="s">
        <v>22</v>
      </c>
      <c r="S165" s="2">
        <v>0</v>
      </c>
      <c r="T165" s="2">
        <v>36.35</v>
      </c>
      <c r="U165" s="2">
        <v>0</v>
      </c>
      <c r="V165" s="2" t="b">
        <v>0</v>
      </c>
      <c r="W165" s="2">
        <v>93682519</v>
      </c>
      <c r="X165" s="2">
        <v>0</v>
      </c>
      <c r="Y165" s="2">
        <v>0</v>
      </c>
      <c r="Z165" s="2"/>
      <c r="AA165" s="2">
        <v>0</v>
      </c>
      <c r="AB165" s="2" t="b">
        <v>0</v>
      </c>
      <c r="AC165" s="3" t="s">
        <v>1</v>
      </c>
      <c r="AD165" s="3" t="s">
        <v>1</v>
      </c>
      <c r="AE165" s="3" t="s">
        <v>1</v>
      </c>
      <c r="AF165" s="2">
        <v>0.1</v>
      </c>
      <c r="AG165" s="5">
        <v>39183</v>
      </c>
      <c r="AH165" s="2"/>
    </row>
    <row r="166" spans="1:34" x14ac:dyDescent="0.2">
      <c r="A166" s="3" t="s">
        <v>23</v>
      </c>
      <c r="B166" s="4">
        <v>39149.441030092596</v>
      </c>
      <c r="C166" s="3" t="s">
        <v>5</v>
      </c>
      <c r="D166" s="3" t="s">
        <v>22</v>
      </c>
      <c r="E166" s="3" t="s">
        <v>3</v>
      </c>
      <c r="F166" s="2">
        <v>0.72</v>
      </c>
      <c r="G166" s="2">
        <v>0.66</v>
      </c>
      <c r="H166" s="2">
        <v>29</v>
      </c>
      <c r="I166" s="2">
        <v>132</v>
      </c>
      <c r="J166" s="2" t="b">
        <v>0</v>
      </c>
      <c r="K166" s="2" t="b">
        <v>0</v>
      </c>
      <c r="L166" s="2">
        <v>200</v>
      </c>
      <c r="M166" s="2">
        <v>0</v>
      </c>
      <c r="N166" s="2">
        <v>4.55</v>
      </c>
      <c r="O166" s="2">
        <v>0</v>
      </c>
      <c r="P166" s="2">
        <v>0</v>
      </c>
      <c r="Q166" s="2">
        <v>132</v>
      </c>
      <c r="R166" s="3" t="s">
        <v>22</v>
      </c>
      <c r="S166" s="2">
        <v>0</v>
      </c>
      <c r="T166" s="2">
        <v>43.54</v>
      </c>
      <c r="U166" s="2">
        <v>0</v>
      </c>
      <c r="V166" s="2" t="b">
        <v>0</v>
      </c>
      <c r="W166" s="2">
        <v>93597209</v>
      </c>
      <c r="X166" s="2">
        <v>0</v>
      </c>
      <c r="Y166" s="2">
        <v>0</v>
      </c>
      <c r="Z166" s="2"/>
      <c r="AA166" s="2">
        <v>0</v>
      </c>
      <c r="AB166" s="2" t="b">
        <v>0</v>
      </c>
      <c r="AC166" s="3" t="s">
        <v>1</v>
      </c>
      <c r="AD166" s="3" t="s">
        <v>1</v>
      </c>
      <c r="AE166" s="3" t="s">
        <v>1</v>
      </c>
      <c r="AF166" s="2">
        <v>99.94</v>
      </c>
      <c r="AG166" s="5">
        <v>39153</v>
      </c>
      <c r="AH166" s="2"/>
    </row>
    <row r="167" spans="1:34" x14ac:dyDescent="0.2">
      <c r="A167" s="3" t="s">
        <v>23</v>
      </c>
      <c r="B167" s="4">
        <v>39120.439351851855</v>
      </c>
      <c r="C167" s="3" t="s">
        <v>5</v>
      </c>
      <c r="D167" s="3" t="s">
        <v>22</v>
      </c>
      <c r="E167" s="3" t="s">
        <v>3</v>
      </c>
      <c r="F167" s="2">
        <v>0.76</v>
      </c>
      <c r="G167" s="2">
        <v>0.72</v>
      </c>
      <c r="H167" s="2">
        <v>29</v>
      </c>
      <c r="I167" s="2">
        <v>144</v>
      </c>
      <c r="J167" s="2" t="b">
        <v>0</v>
      </c>
      <c r="K167" s="2" t="b">
        <v>0</v>
      </c>
      <c r="L167" s="2">
        <v>200</v>
      </c>
      <c r="M167" s="2">
        <v>0</v>
      </c>
      <c r="N167" s="2">
        <v>4.97</v>
      </c>
      <c r="O167" s="2">
        <v>0</v>
      </c>
      <c r="P167" s="2">
        <v>0</v>
      </c>
      <c r="Q167" s="2">
        <v>144</v>
      </c>
      <c r="R167" s="3" t="s">
        <v>22</v>
      </c>
      <c r="S167" s="2">
        <v>0</v>
      </c>
      <c r="T167" s="2">
        <v>41.11</v>
      </c>
      <c r="U167" s="2">
        <v>0</v>
      </c>
      <c r="V167" s="2" t="b">
        <v>0</v>
      </c>
      <c r="W167" s="2">
        <v>93512333</v>
      </c>
      <c r="X167" s="2">
        <v>0</v>
      </c>
      <c r="Y167" s="2">
        <v>0</v>
      </c>
      <c r="Z167" s="2"/>
      <c r="AA167" s="2">
        <v>0</v>
      </c>
      <c r="AB167" s="2" t="b">
        <v>0</v>
      </c>
      <c r="AC167" s="3" t="s">
        <v>1</v>
      </c>
      <c r="AD167" s="3" t="s">
        <v>1</v>
      </c>
      <c r="AE167" s="3" t="s">
        <v>1</v>
      </c>
      <c r="AF167" s="2">
        <v>99.96</v>
      </c>
      <c r="AG167" s="5">
        <v>39122</v>
      </c>
      <c r="AH167" s="2"/>
    </row>
    <row r="168" spans="1:34" x14ac:dyDescent="0.2">
      <c r="A168" s="3" t="s">
        <v>23</v>
      </c>
      <c r="B168" s="4">
        <v>39091.465509259258</v>
      </c>
      <c r="C168" s="3" t="s">
        <v>5</v>
      </c>
      <c r="D168" s="3" t="s">
        <v>22</v>
      </c>
      <c r="E168" s="3" t="s">
        <v>3</v>
      </c>
      <c r="F168" s="2">
        <v>0.78</v>
      </c>
      <c r="G168" s="2">
        <v>0.76</v>
      </c>
      <c r="H168" s="2">
        <v>35</v>
      </c>
      <c r="I168" s="2">
        <v>152</v>
      </c>
      <c r="J168" s="2" t="b">
        <v>0</v>
      </c>
      <c r="K168" s="2" t="b">
        <v>0</v>
      </c>
      <c r="L168" s="2">
        <v>200</v>
      </c>
      <c r="M168" s="2">
        <v>0</v>
      </c>
      <c r="N168" s="2">
        <v>4.34</v>
      </c>
      <c r="O168" s="2">
        <v>0</v>
      </c>
      <c r="P168" s="2">
        <v>0</v>
      </c>
      <c r="Q168" s="2">
        <v>152</v>
      </c>
      <c r="R168" s="3" t="s">
        <v>22</v>
      </c>
      <c r="S168" s="2">
        <v>0</v>
      </c>
      <c r="T168" s="2">
        <v>34.15</v>
      </c>
      <c r="U168" s="2">
        <v>0</v>
      </c>
      <c r="V168" s="2" t="b">
        <v>0</v>
      </c>
      <c r="W168" s="2">
        <v>93423364</v>
      </c>
      <c r="X168" s="2">
        <v>0</v>
      </c>
      <c r="Y168" s="2">
        <v>0</v>
      </c>
      <c r="Z168" s="2"/>
      <c r="AA168" s="2">
        <v>0</v>
      </c>
      <c r="AB168" s="2" t="b">
        <v>0</v>
      </c>
      <c r="AC168" s="3" t="s">
        <v>1</v>
      </c>
      <c r="AD168" s="3" t="s">
        <v>1</v>
      </c>
      <c r="AE168" s="3" t="s">
        <v>1</v>
      </c>
      <c r="AF168" s="2">
        <v>99.98</v>
      </c>
      <c r="AG168" s="5">
        <v>39093</v>
      </c>
      <c r="AH168" s="2"/>
    </row>
    <row r="169" spans="1:34" x14ac:dyDescent="0.2">
      <c r="A169" s="3" t="s">
        <v>23</v>
      </c>
      <c r="B169" s="4">
        <v>39056.388136574074</v>
      </c>
      <c r="C169" s="3" t="s">
        <v>5</v>
      </c>
      <c r="D169" s="3" t="s">
        <v>22</v>
      </c>
      <c r="E169" s="3" t="s">
        <v>3</v>
      </c>
      <c r="F169" s="2">
        <v>0.66</v>
      </c>
      <c r="G169" s="2">
        <v>0.78</v>
      </c>
      <c r="H169" s="2">
        <v>29</v>
      </c>
      <c r="I169" s="2">
        <v>156</v>
      </c>
      <c r="J169" s="2" t="b">
        <v>0</v>
      </c>
      <c r="K169" s="2" t="b">
        <v>0</v>
      </c>
      <c r="L169" s="2">
        <v>200</v>
      </c>
      <c r="M169" s="2">
        <v>0</v>
      </c>
      <c r="N169" s="2">
        <v>5.38</v>
      </c>
      <c r="O169" s="2">
        <v>0</v>
      </c>
      <c r="P169" s="2">
        <v>0</v>
      </c>
      <c r="Q169" s="2">
        <v>156</v>
      </c>
      <c r="R169" s="3" t="s">
        <v>22</v>
      </c>
      <c r="S169" s="2">
        <v>0</v>
      </c>
      <c r="T169" s="2">
        <v>33.89</v>
      </c>
      <c r="U169" s="2">
        <v>0</v>
      </c>
      <c r="V169" s="2" t="b">
        <v>0</v>
      </c>
      <c r="W169" s="2">
        <v>93336096</v>
      </c>
      <c r="X169" s="2">
        <v>0</v>
      </c>
      <c r="Y169" s="2">
        <v>0</v>
      </c>
      <c r="Z169" s="2"/>
      <c r="AA169" s="2">
        <v>0</v>
      </c>
      <c r="AB169" s="2" t="b">
        <v>0</v>
      </c>
      <c r="AC169" s="3" t="s">
        <v>1</v>
      </c>
      <c r="AD169" s="3" t="s">
        <v>1</v>
      </c>
      <c r="AE169" s="3" t="s">
        <v>1</v>
      </c>
      <c r="AF169" s="2">
        <v>0.12</v>
      </c>
      <c r="AG169" s="5">
        <v>39062</v>
      </c>
      <c r="AH169" s="2"/>
    </row>
    <row r="170" spans="1:34" x14ac:dyDescent="0.2">
      <c r="A170" s="3" t="s">
        <v>23</v>
      </c>
      <c r="B170" s="4">
        <v>39027.359270833331</v>
      </c>
      <c r="C170" s="3" t="s">
        <v>5</v>
      </c>
      <c r="D170" s="3" t="s">
        <v>22</v>
      </c>
      <c r="E170" s="3" t="s">
        <v>3</v>
      </c>
      <c r="F170" s="2">
        <v>0.8</v>
      </c>
      <c r="G170" s="2">
        <v>0.66</v>
      </c>
      <c r="H170" s="2">
        <v>32</v>
      </c>
      <c r="I170" s="2">
        <v>132</v>
      </c>
      <c r="J170" s="2" t="b">
        <v>0</v>
      </c>
      <c r="K170" s="2" t="b">
        <v>0</v>
      </c>
      <c r="L170" s="2">
        <v>200</v>
      </c>
      <c r="M170" s="2">
        <v>0</v>
      </c>
      <c r="N170" s="2">
        <v>4.13</v>
      </c>
      <c r="O170" s="2">
        <v>0</v>
      </c>
      <c r="P170" s="2">
        <v>0</v>
      </c>
      <c r="Q170" s="2">
        <v>132</v>
      </c>
      <c r="R170" s="3" t="s">
        <v>22</v>
      </c>
      <c r="S170" s="2">
        <v>0</v>
      </c>
      <c r="T170" s="2">
        <v>47.15</v>
      </c>
      <c r="U170" s="2">
        <v>0</v>
      </c>
      <c r="V170" s="2" t="b">
        <v>0</v>
      </c>
      <c r="W170" s="2">
        <v>93259922</v>
      </c>
      <c r="X170" s="2">
        <v>0</v>
      </c>
      <c r="Y170" s="2">
        <v>0</v>
      </c>
      <c r="Z170" s="2"/>
      <c r="AA170" s="2">
        <v>0</v>
      </c>
      <c r="AB170" s="2" t="b">
        <v>0</v>
      </c>
      <c r="AC170" s="3" t="s">
        <v>1</v>
      </c>
      <c r="AD170" s="3" t="s">
        <v>1</v>
      </c>
      <c r="AE170" s="3" t="s">
        <v>1</v>
      </c>
      <c r="AF170" s="2">
        <v>99.86</v>
      </c>
      <c r="AG170" s="5">
        <v>39030</v>
      </c>
      <c r="AH170" s="2"/>
    </row>
    <row r="171" spans="1:34" x14ac:dyDescent="0.2">
      <c r="A171" s="3" t="s">
        <v>23</v>
      </c>
      <c r="B171" s="4">
        <v>38995.413182870368</v>
      </c>
      <c r="C171" s="3" t="s">
        <v>5</v>
      </c>
      <c r="D171" s="3" t="s">
        <v>22</v>
      </c>
      <c r="E171" s="3" t="s">
        <v>3</v>
      </c>
      <c r="F171" s="2">
        <v>1</v>
      </c>
      <c r="G171" s="2">
        <v>0.8</v>
      </c>
      <c r="H171" s="2">
        <v>27</v>
      </c>
      <c r="I171" s="2">
        <v>160</v>
      </c>
      <c r="J171" s="2" t="b">
        <v>0</v>
      </c>
      <c r="K171" s="2" t="b">
        <v>0</v>
      </c>
      <c r="L171" s="2">
        <v>200</v>
      </c>
      <c r="M171" s="2">
        <v>0</v>
      </c>
      <c r="N171" s="2">
        <v>5.93</v>
      </c>
      <c r="O171" s="2">
        <v>0</v>
      </c>
      <c r="P171" s="2">
        <v>0</v>
      </c>
      <c r="Q171" s="2">
        <v>160</v>
      </c>
      <c r="R171" s="3" t="s">
        <v>22</v>
      </c>
      <c r="S171" s="2">
        <v>0</v>
      </c>
      <c r="T171" s="2">
        <v>42.63</v>
      </c>
      <c r="U171" s="2">
        <v>0</v>
      </c>
      <c r="V171" s="2" t="b">
        <v>0</v>
      </c>
      <c r="W171" s="2">
        <v>93174831</v>
      </c>
      <c r="X171" s="2">
        <v>0</v>
      </c>
      <c r="Y171" s="2">
        <v>0</v>
      </c>
      <c r="Z171" s="2"/>
      <c r="AA171" s="2">
        <v>0</v>
      </c>
      <c r="AB171" s="2" t="b">
        <v>0</v>
      </c>
      <c r="AC171" s="3" t="s">
        <v>1</v>
      </c>
      <c r="AD171" s="3" t="s">
        <v>1</v>
      </c>
      <c r="AE171" s="3" t="s">
        <v>1</v>
      </c>
      <c r="AF171" s="2">
        <v>99.8</v>
      </c>
      <c r="AG171" s="5">
        <v>39000</v>
      </c>
      <c r="AH171" s="2"/>
    </row>
    <row r="172" spans="1:34" x14ac:dyDescent="0.2">
      <c r="A172" s="3" t="s">
        <v>23</v>
      </c>
      <c r="B172" s="4">
        <v>38968.373981481483</v>
      </c>
      <c r="C172" s="3" t="s">
        <v>5</v>
      </c>
      <c r="D172" s="3" t="s">
        <v>22</v>
      </c>
      <c r="E172" s="3" t="s">
        <v>3</v>
      </c>
      <c r="F172" s="2">
        <v>1.1000000000000001</v>
      </c>
      <c r="G172" s="2">
        <v>1</v>
      </c>
      <c r="H172" s="2">
        <v>30</v>
      </c>
      <c r="I172" s="2">
        <v>200</v>
      </c>
      <c r="J172" s="2" t="b">
        <v>0</v>
      </c>
      <c r="K172" s="2" t="b">
        <v>0</v>
      </c>
      <c r="L172" s="2">
        <v>200</v>
      </c>
      <c r="M172" s="2">
        <v>0</v>
      </c>
      <c r="N172" s="2">
        <v>6.67</v>
      </c>
      <c r="O172" s="2">
        <v>0</v>
      </c>
      <c r="P172" s="2">
        <v>0</v>
      </c>
      <c r="Q172" s="2">
        <v>200</v>
      </c>
      <c r="R172" s="3" t="s">
        <v>22</v>
      </c>
      <c r="S172" s="2">
        <v>0</v>
      </c>
      <c r="T172" s="2">
        <v>38.47</v>
      </c>
      <c r="U172" s="2">
        <v>0</v>
      </c>
      <c r="V172" s="2" t="b">
        <v>0</v>
      </c>
      <c r="W172" s="2">
        <v>93094772</v>
      </c>
      <c r="X172" s="2">
        <v>0</v>
      </c>
      <c r="Y172" s="2">
        <v>0</v>
      </c>
      <c r="Z172" s="2"/>
      <c r="AA172" s="2">
        <v>0</v>
      </c>
      <c r="AB172" s="2" t="b">
        <v>0</v>
      </c>
      <c r="AC172" s="3" t="s">
        <v>1</v>
      </c>
      <c r="AD172" s="3" t="s">
        <v>1</v>
      </c>
      <c r="AE172" s="3" t="s">
        <v>1</v>
      </c>
      <c r="AF172" s="2">
        <v>99.9</v>
      </c>
      <c r="AG172" s="5">
        <v>38972</v>
      </c>
      <c r="AH172" s="2"/>
    </row>
    <row r="173" spans="1:34" x14ac:dyDescent="0.2">
      <c r="A173" s="3" t="s">
        <v>23</v>
      </c>
      <c r="B173" s="4">
        <v>38938.36378472222</v>
      </c>
      <c r="C173" s="3" t="s">
        <v>5</v>
      </c>
      <c r="D173" s="3" t="s">
        <v>22</v>
      </c>
      <c r="E173" s="3" t="s">
        <v>3</v>
      </c>
      <c r="F173" s="2">
        <v>0.97</v>
      </c>
      <c r="G173" s="2">
        <v>1.1000000000000001</v>
      </c>
      <c r="H173" s="2">
        <v>29</v>
      </c>
      <c r="I173" s="2">
        <v>220</v>
      </c>
      <c r="J173" s="2" t="b">
        <v>0</v>
      </c>
      <c r="K173" s="2" t="b">
        <v>0</v>
      </c>
      <c r="L173" s="2">
        <v>200</v>
      </c>
      <c r="M173" s="2">
        <v>0</v>
      </c>
      <c r="N173" s="2">
        <v>7.59</v>
      </c>
      <c r="O173" s="2">
        <v>0</v>
      </c>
      <c r="P173" s="2">
        <v>0</v>
      </c>
      <c r="Q173" s="2">
        <v>220</v>
      </c>
      <c r="R173" s="3" t="s">
        <v>22</v>
      </c>
      <c r="S173" s="2">
        <v>0</v>
      </c>
      <c r="T173" s="2">
        <v>40.49</v>
      </c>
      <c r="U173" s="2">
        <v>0</v>
      </c>
      <c r="V173" s="2" t="b">
        <v>0</v>
      </c>
      <c r="W173" s="2">
        <v>93012980</v>
      </c>
      <c r="X173" s="2">
        <v>0</v>
      </c>
      <c r="Y173" s="2">
        <v>0</v>
      </c>
      <c r="Z173" s="2"/>
      <c r="AA173" s="2">
        <v>0</v>
      </c>
      <c r="AB173" s="2" t="b">
        <v>0</v>
      </c>
      <c r="AC173" s="3" t="s">
        <v>1</v>
      </c>
      <c r="AD173" s="3" t="s">
        <v>1</v>
      </c>
      <c r="AE173" s="3" t="s">
        <v>1</v>
      </c>
      <c r="AF173" s="2">
        <v>0.13</v>
      </c>
      <c r="AG173" s="5">
        <v>38939</v>
      </c>
      <c r="AH173" s="2"/>
    </row>
    <row r="174" spans="1:34" x14ac:dyDescent="0.2">
      <c r="A174" s="3" t="s">
        <v>23</v>
      </c>
      <c r="B174" s="4">
        <v>38909.43855324074</v>
      </c>
      <c r="C174" s="3" t="s">
        <v>5</v>
      </c>
      <c r="D174" s="3" t="s">
        <v>22</v>
      </c>
      <c r="E174" s="3" t="s">
        <v>3</v>
      </c>
      <c r="F174" s="2">
        <v>1.0900000000000001</v>
      </c>
      <c r="G174" s="2">
        <v>0.97</v>
      </c>
      <c r="H174" s="2">
        <v>32</v>
      </c>
      <c r="I174" s="2">
        <v>194</v>
      </c>
      <c r="J174" s="2" t="b">
        <v>0</v>
      </c>
      <c r="K174" s="2" t="b">
        <v>0</v>
      </c>
      <c r="L174" s="2">
        <v>200</v>
      </c>
      <c r="M174" s="2">
        <v>0</v>
      </c>
      <c r="N174" s="2">
        <v>6.06</v>
      </c>
      <c r="O174" s="2">
        <v>0</v>
      </c>
      <c r="P174" s="2">
        <v>0</v>
      </c>
      <c r="Q174" s="2">
        <v>194</v>
      </c>
      <c r="R174" s="3" t="s">
        <v>22</v>
      </c>
      <c r="S174" s="2">
        <v>0</v>
      </c>
      <c r="T174" s="2">
        <v>41.08</v>
      </c>
      <c r="U174" s="2">
        <v>0</v>
      </c>
      <c r="V174" s="2" t="b">
        <v>0</v>
      </c>
      <c r="W174" s="2">
        <v>92931560</v>
      </c>
      <c r="X174" s="2">
        <v>0</v>
      </c>
      <c r="Y174" s="2">
        <v>0</v>
      </c>
      <c r="Z174" s="2"/>
      <c r="AA174" s="2">
        <v>0</v>
      </c>
      <c r="AB174" s="2" t="b">
        <v>0</v>
      </c>
      <c r="AC174" s="3" t="s">
        <v>1</v>
      </c>
      <c r="AD174" s="3" t="s">
        <v>1</v>
      </c>
      <c r="AE174" s="3" t="s">
        <v>1</v>
      </c>
      <c r="AF174" s="2">
        <v>99.88</v>
      </c>
      <c r="AG174" s="5">
        <v>38911</v>
      </c>
      <c r="AH174" s="2"/>
    </row>
    <row r="175" spans="1:34" x14ac:dyDescent="0.2">
      <c r="A175" s="3" t="s">
        <v>23</v>
      </c>
      <c r="B175" s="4">
        <v>38877.356770833336</v>
      </c>
      <c r="C175" s="3" t="s">
        <v>5</v>
      </c>
      <c r="D175" s="3" t="s">
        <v>22</v>
      </c>
      <c r="E175" s="3" t="s">
        <v>3</v>
      </c>
      <c r="F175" s="2">
        <v>1</v>
      </c>
      <c r="G175" s="2">
        <v>1.0900000000000001</v>
      </c>
      <c r="H175" s="2">
        <v>31</v>
      </c>
      <c r="I175" s="2">
        <v>218</v>
      </c>
      <c r="J175" s="2" t="b">
        <v>0</v>
      </c>
      <c r="K175" s="2" t="b">
        <v>0</v>
      </c>
      <c r="L175" s="2">
        <v>200</v>
      </c>
      <c r="M175" s="2">
        <v>0</v>
      </c>
      <c r="N175" s="2">
        <v>7.03</v>
      </c>
      <c r="O175" s="2">
        <v>0</v>
      </c>
      <c r="P175" s="2">
        <v>0</v>
      </c>
      <c r="Q175" s="2">
        <v>218</v>
      </c>
      <c r="R175" s="3" t="s">
        <v>22</v>
      </c>
      <c r="S175" s="2">
        <v>0</v>
      </c>
      <c r="T175" s="2">
        <v>35.020000000000003</v>
      </c>
      <c r="U175" s="2">
        <v>0</v>
      </c>
      <c r="V175" s="2" t="b">
        <v>0</v>
      </c>
      <c r="W175" s="2">
        <v>92846815</v>
      </c>
      <c r="X175" s="2">
        <v>0</v>
      </c>
      <c r="Y175" s="2">
        <v>0</v>
      </c>
      <c r="Z175" s="2"/>
      <c r="AA175" s="2">
        <v>0</v>
      </c>
      <c r="AB175" s="2" t="b">
        <v>0</v>
      </c>
      <c r="AC175" s="3" t="s">
        <v>1</v>
      </c>
      <c r="AD175" s="3" t="s">
        <v>1</v>
      </c>
      <c r="AE175" s="3" t="s">
        <v>1</v>
      </c>
      <c r="AF175" s="2">
        <v>0.09</v>
      </c>
      <c r="AG175" s="5">
        <v>38880</v>
      </c>
      <c r="AH175" s="2"/>
    </row>
    <row r="176" spans="1:34" x14ac:dyDescent="0.2">
      <c r="A176" s="3" t="s">
        <v>23</v>
      </c>
      <c r="B176" s="4">
        <v>38846.35056712963</v>
      </c>
      <c r="C176" s="3" t="s">
        <v>5</v>
      </c>
      <c r="D176" s="3" t="s">
        <v>22</v>
      </c>
      <c r="E176" s="3" t="s">
        <v>3</v>
      </c>
      <c r="F176" s="2">
        <v>0.94</v>
      </c>
      <c r="G176" s="2">
        <v>1</v>
      </c>
      <c r="H176" s="2">
        <v>32</v>
      </c>
      <c r="I176" s="2">
        <v>200</v>
      </c>
      <c r="J176" s="2" t="b">
        <v>0</v>
      </c>
      <c r="K176" s="2" t="b">
        <v>0</v>
      </c>
      <c r="L176" s="2">
        <v>200</v>
      </c>
      <c r="M176" s="2">
        <v>0</v>
      </c>
      <c r="N176" s="2">
        <v>6.25</v>
      </c>
      <c r="O176" s="2">
        <v>0</v>
      </c>
      <c r="P176" s="2">
        <v>0</v>
      </c>
      <c r="Q176" s="2">
        <v>200</v>
      </c>
      <c r="R176" s="3" t="s">
        <v>22</v>
      </c>
      <c r="S176" s="2">
        <v>0</v>
      </c>
      <c r="T176" s="2">
        <v>35.29</v>
      </c>
      <c r="U176" s="2">
        <v>0</v>
      </c>
      <c r="V176" s="2" t="b">
        <v>0</v>
      </c>
      <c r="W176" s="2">
        <v>92757759</v>
      </c>
      <c r="X176" s="2">
        <v>0</v>
      </c>
      <c r="Y176" s="2">
        <v>0</v>
      </c>
      <c r="Z176" s="2"/>
      <c r="AA176" s="2">
        <v>0</v>
      </c>
      <c r="AB176" s="2" t="b">
        <v>0</v>
      </c>
      <c r="AC176" s="3" t="s">
        <v>1</v>
      </c>
      <c r="AD176" s="3" t="s">
        <v>1</v>
      </c>
      <c r="AE176" s="3" t="s">
        <v>1</v>
      </c>
      <c r="AF176" s="2">
        <v>0.06</v>
      </c>
      <c r="AG176" s="5">
        <v>38847</v>
      </c>
      <c r="AH176" s="2"/>
    </row>
    <row r="177" spans="1:34" x14ac:dyDescent="0.2">
      <c r="A177" s="3" t="s">
        <v>23</v>
      </c>
      <c r="B177" s="4">
        <v>38814.354942129627</v>
      </c>
      <c r="C177" s="3" t="s">
        <v>5</v>
      </c>
      <c r="D177" s="3" t="s">
        <v>22</v>
      </c>
      <c r="E177" s="3" t="s">
        <v>3</v>
      </c>
      <c r="F177" s="2">
        <v>1</v>
      </c>
      <c r="G177" s="2">
        <v>0.94</v>
      </c>
      <c r="H177" s="2">
        <v>34</v>
      </c>
      <c r="I177" s="2">
        <v>188</v>
      </c>
      <c r="J177" s="2" t="b">
        <v>0</v>
      </c>
      <c r="K177" s="2" t="b">
        <v>0</v>
      </c>
      <c r="L177" s="2">
        <v>200</v>
      </c>
      <c r="M177" s="2">
        <v>0</v>
      </c>
      <c r="N177" s="2">
        <v>5.53</v>
      </c>
      <c r="O177" s="2">
        <v>0</v>
      </c>
      <c r="P177" s="2">
        <v>0</v>
      </c>
      <c r="Q177" s="2">
        <v>188</v>
      </c>
      <c r="R177" s="3" t="s">
        <v>22</v>
      </c>
      <c r="S177" s="2">
        <v>0</v>
      </c>
      <c r="T177" s="2">
        <v>30.9</v>
      </c>
      <c r="U177" s="2">
        <v>0</v>
      </c>
      <c r="V177" s="2" t="b">
        <v>0</v>
      </c>
      <c r="W177" s="2">
        <v>92675646</v>
      </c>
      <c r="X177" s="2">
        <v>0</v>
      </c>
      <c r="Y177" s="2">
        <v>0</v>
      </c>
      <c r="Z177" s="2"/>
      <c r="AA177" s="2">
        <v>0</v>
      </c>
      <c r="AB177" s="2" t="b">
        <v>0</v>
      </c>
      <c r="AC177" s="3" t="s">
        <v>1</v>
      </c>
      <c r="AD177" s="3" t="s">
        <v>1</v>
      </c>
      <c r="AE177" s="3" t="s">
        <v>1</v>
      </c>
      <c r="AF177" s="2">
        <v>99.94</v>
      </c>
      <c r="AG177" s="5">
        <v>38818</v>
      </c>
      <c r="AH177" s="2"/>
    </row>
    <row r="178" spans="1:34" x14ac:dyDescent="0.2">
      <c r="A178" s="3" t="s">
        <v>23</v>
      </c>
      <c r="B178" s="4">
        <v>38780</v>
      </c>
      <c r="C178" s="3" t="s">
        <v>5</v>
      </c>
      <c r="D178" s="3" t="s">
        <v>22</v>
      </c>
      <c r="E178" s="3" t="s">
        <v>6</v>
      </c>
      <c r="F178" s="2">
        <v>0.85</v>
      </c>
      <c r="G178" s="2">
        <v>1</v>
      </c>
      <c r="H178" s="2">
        <v>24</v>
      </c>
      <c r="I178" s="2">
        <v>200</v>
      </c>
      <c r="J178" s="2" t="b">
        <v>0</v>
      </c>
      <c r="K178" s="2" t="b">
        <v>0</v>
      </c>
      <c r="L178" s="2">
        <v>200</v>
      </c>
      <c r="M178" s="2">
        <v>0</v>
      </c>
      <c r="N178" s="2">
        <v>8.33</v>
      </c>
      <c r="O178" s="2">
        <v>0</v>
      </c>
      <c r="P178" s="2">
        <v>0</v>
      </c>
      <c r="Q178" s="2">
        <v>200</v>
      </c>
      <c r="R178" s="3" t="s">
        <v>22</v>
      </c>
      <c r="S178" s="2">
        <v>0</v>
      </c>
      <c r="T178" s="2">
        <v>40.28</v>
      </c>
      <c r="U178" s="2">
        <v>0</v>
      </c>
      <c r="V178" s="2" t="b">
        <v>0</v>
      </c>
      <c r="W178" s="2">
        <v>92576773</v>
      </c>
      <c r="X178" s="2">
        <v>0</v>
      </c>
      <c r="Y178" s="2">
        <v>0</v>
      </c>
      <c r="Z178" s="2"/>
      <c r="AA178" s="2">
        <v>0</v>
      </c>
      <c r="AB178" s="2" t="b">
        <v>0</v>
      </c>
      <c r="AC178" s="3" t="s">
        <v>1</v>
      </c>
      <c r="AD178" s="3" t="s">
        <v>1</v>
      </c>
      <c r="AE178" s="3" t="s">
        <v>1</v>
      </c>
      <c r="AF178" s="2">
        <v>0.15</v>
      </c>
      <c r="AG178" s="5">
        <v>38789</v>
      </c>
      <c r="AH178" s="2"/>
    </row>
    <row r="179" spans="1:34" x14ac:dyDescent="0.2">
      <c r="A179" s="3" t="s">
        <v>23</v>
      </c>
      <c r="B179" s="4">
        <v>38756.415312500001</v>
      </c>
      <c r="C179" s="3" t="s">
        <v>5</v>
      </c>
      <c r="D179" s="3" t="s">
        <v>22</v>
      </c>
      <c r="E179" s="3" t="s">
        <v>3</v>
      </c>
      <c r="F179" s="2">
        <v>0.9</v>
      </c>
      <c r="G179" s="2">
        <v>0.85</v>
      </c>
      <c r="H179" s="2">
        <v>30</v>
      </c>
      <c r="I179" s="2">
        <v>170</v>
      </c>
      <c r="J179" s="2" t="b">
        <v>0</v>
      </c>
      <c r="K179" s="2" t="b">
        <v>0</v>
      </c>
      <c r="L179" s="2">
        <v>200</v>
      </c>
      <c r="M179" s="2">
        <v>0</v>
      </c>
      <c r="N179" s="2">
        <v>5.67</v>
      </c>
      <c r="O179" s="2">
        <v>0</v>
      </c>
      <c r="P179" s="2">
        <v>0</v>
      </c>
      <c r="Q179" s="2">
        <v>170</v>
      </c>
      <c r="R179" s="3" t="s">
        <v>22</v>
      </c>
      <c r="S179" s="2">
        <v>0</v>
      </c>
      <c r="T179" s="2">
        <v>40.520000000000003</v>
      </c>
      <c r="U179" s="2">
        <v>0</v>
      </c>
      <c r="V179" s="2" t="b">
        <v>0</v>
      </c>
      <c r="W179" s="2">
        <v>92497250</v>
      </c>
      <c r="X179" s="2">
        <v>0</v>
      </c>
      <c r="Y179" s="2">
        <v>0</v>
      </c>
      <c r="Z179" s="2"/>
      <c r="AA179" s="2">
        <v>0</v>
      </c>
      <c r="AB179" s="2" t="b">
        <v>0</v>
      </c>
      <c r="AC179" s="3" t="s">
        <v>1</v>
      </c>
      <c r="AD179" s="3" t="s">
        <v>1</v>
      </c>
      <c r="AE179" s="3" t="s">
        <v>1</v>
      </c>
      <c r="AF179" s="2">
        <v>99.95</v>
      </c>
      <c r="AG179" s="5">
        <v>38757</v>
      </c>
      <c r="AH179" s="2"/>
    </row>
    <row r="180" spans="1:34" x14ac:dyDescent="0.2">
      <c r="A180" s="3" t="s">
        <v>23</v>
      </c>
      <c r="B180" s="4">
        <v>38726.372430555559</v>
      </c>
      <c r="C180" s="3" t="s">
        <v>5</v>
      </c>
      <c r="D180" s="3" t="s">
        <v>22</v>
      </c>
      <c r="E180" s="3" t="s">
        <v>3</v>
      </c>
      <c r="F180" s="2">
        <v>0.95</v>
      </c>
      <c r="G180" s="2">
        <v>0.9</v>
      </c>
      <c r="H180" s="2">
        <v>34</v>
      </c>
      <c r="I180" s="2">
        <v>180</v>
      </c>
      <c r="J180" s="2" t="b">
        <v>0</v>
      </c>
      <c r="K180" s="2" t="b">
        <v>0</v>
      </c>
      <c r="L180" s="2">
        <v>200</v>
      </c>
      <c r="M180" s="2">
        <v>0</v>
      </c>
      <c r="N180" s="2">
        <v>5.29</v>
      </c>
      <c r="O180" s="2">
        <v>0</v>
      </c>
      <c r="P180" s="2">
        <v>0</v>
      </c>
      <c r="Q180" s="2">
        <v>180</v>
      </c>
      <c r="R180" s="3" t="s">
        <v>22</v>
      </c>
      <c r="S180" s="2">
        <v>0</v>
      </c>
      <c r="T180" s="2">
        <v>34.04</v>
      </c>
      <c r="U180" s="2">
        <v>0</v>
      </c>
      <c r="V180" s="2" t="b">
        <v>0</v>
      </c>
      <c r="W180" s="2">
        <v>92410435</v>
      </c>
      <c r="X180" s="2">
        <v>0</v>
      </c>
      <c r="Y180" s="2">
        <v>0</v>
      </c>
      <c r="Z180" s="2"/>
      <c r="AA180" s="2">
        <v>0</v>
      </c>
      <c r="AB180" s="2" t="b">
        <v>0</v>
      </c>
      <c r="AC180" s="3" t="s">
        <v>1</v>
      </c>
      <c r="AD180" s="3" t="s">
        <v>1</v>
      </c>
      <c r="AE180" s="3" t="s">
        <v>1</v>
      </c>
      <c r="AF180" s="2">
        <v>99.95</v>
      </c>
      <c r="AG180" s="5">
        <v>38728</v>
      </c>
      <c r="AH180" s="2"/>
    </row>
    <row r="181" spans="1:34" x14ac:dyDescent="0.2">
      <c r="A181" s="3" t="s">
        <v>23</v>
      </c>
      <c r="B181" s="4">
        <v>38692.371423611112</v>
      </c>
      <c r="C181" s="3" t="s">
        <v>5</v>
      </c>
      <c r="D181" s="3" t="s">
        <v>22</v>
      </c>
      <c r="E181" s="3" t="s">
        <v>3</v>
      </c>
      <c r="F181" s="2">
        <v>1.1599999999999999</v>
      </c>
      <c r="G181" s="2">
        <v>0.95</v>
      </c>
      <c r="H181" s="2">
        <v>33</v>
      </c>
      <c r="I181" s="2">
        <v>190</v>
      </c>
      <c r="J181" s="2" t="b">
        <v>0</v>
      </c>
      <c r="K181" s="2" t="b">
        <v>0</v>
      </c>
      <c r="L181" s="2">
        <v>200</v>
      </c>
      <c r="M181" s="2">
        <v>0</v>
      </c>
      <c r="N181" s="2">
        <v>5.76</v>
      </c>
      <c r="O181" s="2">
        <v>0</v>
      </c>
      <c r="P181" s="2">
        <v>0</v>
      </c>
      <c r="Q181" s="2">
        <v>190</v>
      </c>
      <c r="R181" s="3" t="s">
        <v>22</v>
      </c>
      <c r="S181" s="2">
        <v>0</v>
      </c>
      <c r="T181" s="2">
        <v>33.36</v>
      </c>
      <c r="U181" s="2">
        <v>0</v>
      </c>
      <c r="V181" s="2" t="b">
        <v>0</v>
      </c>
      <c r="W181" s="2">
        <v>92328562</v>
      </c>
      <c r="X181" s="2">
        <v>0</v>
      </c>
      <c r="Y181" s="2">
        <v>0</v>
      </c>
      <c r="Z181" s="2"/>
      <c r="AA181" s="2">
        <v>0</v>
      </c>
      <c r="AB181" s="2" t="b">
        <v>0</v>
      </c>
      <c r="AC181" s="3" t="s">
        <v>1</v>
      </c>
      <c r="AD181" s="3" t="s">
        <v>1</v>
      </c>
      <c r="AE181" s="3" t="s">
        <v>1</v>
      </c>
      <c r="AF181" s="2">
        <v>99.79</v>
      </c>
      <c r="AG181" s="5">
        <v>38694</v>
      </c>
      <c r="AH181" s="2"/>
    </row>
    <row r="182" spans="1:34" x14ac:dyDescent="0.2">
      <c r="A182" s="3" t="s">
        <v>23</v>
      </c>
      <c r="B182" s="4">
        <v>38659.357777777775</v>
      </c>
      <c r="C182" s="3" t="s">
        <v>5</v>
      </c>
      <c r="D182" s="3" t="s">
        <v>22</v>
      </c>
      <c r="E182" s="3" t="s">
        <v>3</v>
      </c>
      <c r="F182" s="2">
        <v>1.1599999999999999</v>
      </c>
      <c r="G182" s="2">
        <v>1.1599999999999999</v>
      </c>
      <c r="H182" s="2">
        <v>29</v>
      </c>
      <c r="I182" s="2">
        <v>232</v>
      </c>
      <c r="J182" s="2" t="b">
        <v>0</v>
      </c>
      <c r="K182" s="2" t="b">
        <v>0</v>
      </c>
      <c r="L182" s="2">
        <v>200</v>
      </c>
      <c r="M182" s="2">
        <v>0</v>
      </c>
      <c r="N182" s="2">
        <v>8</v>
      </c>
      <c r="O182" s="2">
        <v>0</v>
      </c>
      <c r="P182" s="2">
        <v>0</v>
      </c>
      <c r="Q182" s="2">
        <v>232</v>
      </c>
      <c r="R182" s="3" t="s">
        <v>22</v>
      </c>
      <c r="S182" s="2">
        <v>0</v>
      </c>
      <c r="T182" s="2">
        <v>29.85</v>
      </c>
      <c r="U182" s="2">
        <v>0</v>
      </c>
      <c r="V182" s="2" t="b">
        <v>0</v>
      </c>
      <c r="W182" s="2">
        <v>92250401</v>
      </c>
      <c r="X182" s="2">
        <v>0</v>
      </c>
      <c r="Y182" s="2">
        <v>0</v>
      </c>
      <c r="Z182" s="2"/>
      <c r="AA182" s="2">
        <v>0</v>
      </c>
      <c r="AB182" s="2" t="b">
        <v>0</v>
      </c>
      <c r="AC182" s="3" t="s">
        <v>1</v>
      </c>
      <c r="AD182" s="3" t="s">
        <v>1</v>
      </c>
      <c r="AE182" s="3" t="s">
        <v>1</v>
      </c>
      <c r="AF182" s="2">
        <v>0</v>
      </c>
      <c r="AG182" s="5">
        <v>38665</v>
      </c>
      <c r="AH182" s="2"/>
    </row>
    <row r="183" spans="1:34" x14ac:dyDescent="0.2">
      <c r="A183" s="3" t="s">
        <v>23</v>
      </c>
      <c r="B183" s="4">
        <v>38630.35429398148</v>
      </c>
      <c r="C183" s="3" t="s">
        <v>5</v>
      </c>
      <c r="D183" s="3" t="s">
        <v>22</v>
      </c>
      <c r="E183" s="3" t="s">
        <v>3</v>
      </c>
      <c r="F183" s="2">
        <v>1.2</v>
      </c>
      <c r="G183" s="2">
        <v>1.1599999999999999</v>
      </c>
      <c r="H183" s="2">
        <v>34</v>
      </c>
      <c r="I183" s="2">
        <v>232</v>
      </c>
      <c r="J183" s="2" t="b">
        <v>0</v>
      </c>
      <c r="K183" s="2" t="b">
        <v>0</v>
      </c>
      <c r="L183" s="2">
        <v>200</v>
      </c>
      <c r="M183" s="2">
        <v>0</v>
      </c>
      <c r="N183" s="2">
        <v>6.82</v>
      </c>
      <c r="O183" s="2">
        <v>0</v>
      </c>
      <c r="P183" s="2">
        <v>0</v>
      </c>
      <c r="Q183" s="2">
        <v>232</v>
      </c>
      <c r="R183" s="3" t="s">
        <v>22</v>
      </c>
      <c r="S183" s="2">
        <v>0</v>
      </c>
      <c r="T183" s="2">
        <v>36.659999999999997</v>
      </c>
      <c r="U183" s="2">
        <v>0</v>
      </c>
      <c r="V183" s="2" t="b">
        <v>0</v>
      </c>
      <c r="W183" s="2">
        <v>92158991</v>
      </c>
      <c r="X183" s="2">
        <v>0</v>
      </c>
      <c r="Y183" s="2">
        <v>0</v>
      </c>
      <c r="Z183" s="2"/>
      <c r="AA183" s="2">
        <v>0</v>
      </c>
      <c r="AB183" s="2" t="b">
        <v>0</v>
      </c>
      <c r="AC183" s="3" t="s">
        <v>1</v>
      </c>
      <c r="AD183" s="3" t="s">
        <v>1</v>
      </c>
      <c r="AE183" s="3" t="s">
        <v>1</v>
      </c>
      <c r="AF183" s="2">
        <v>99.96</v>
      </c>
      <c r="AG183" s="5">
        <v>38637</v>
      </c>
      <c r="AH183" s="2"/>
    </row>
    <row r="184" spans="1:34" x14ac:dyDescent="0.2">
      <c r="A184" s="3" t="s">
        <v>23</v>
      </c>
      <c r="B184" s="4">
        <v>38596.360555555555</v>
      </c>
      <c r="C184" s="3" t="s">
        <v>5</v>
      </c>
      <c r="D184" s="3" t="s">
        <v>22</v>
      </c>
      <c r="E184" s="3" t="s">
        <v>3</v>
      </c>
      <c r="F184" s="2">
        <v>1.26</v>
      </c>
      <c r="G184" s="2">
        <v>1.2</v>
      </c>
      <c r="H184" s="2">
        <v>30</v>
      </c>
      <c r="I184" s="2">
        <v>240</v>
      </c>
      <c r="J184" s="2" t="b">
        <v>0</v>
      </c>
      <c r="K184" s="2" t="b">
        <v>0</v>
      </c>
      <c r="L184" s="2">
        <v>200</v>
      </c>
      <c r="M184" s="2">
        <v>0</v>
      </c>
      <c r="N184" s="2">
        <v>8</v>
      </c>
      <c r="O184" s="2">
        <v>0</v>
      </c>
      <c r="P184" s="2">
        <v>0</v>
      </c>
      <c r="Q184" s="2">
        <v>240</v>
      </c>
      <c r="R184" s="3" t="s">
        <v>22</v>
      </c>
      <c r="S184" s="2">
        <v>0</v>
      </c>
      <c r="T184" s="2">
        <v>39.81</v>
      </c>
      <c r="U184" s="2">
        <v>0</v>
      </c>
      <c r="V184" s="2" t="b">
        <v>0</v>
      </c>
      <c r="W184" s="2">
        <v>92080301</v>
      </c>
      <c r="X184" s="2">
        <v>0</v>
      </c>
      <c r="Y184" s="2">
        <v>0</v>
      </c>
      <c r="Z184" s="2"/>
      <c r="AA184" s="2">
        <v>0</v>
      </c>
      <c r="AB184" s="2" t="b">
        <v>0</v>
      </c>
      <c r="AC184" s="3" t="s">
        <v>1</v>
      </c>
      <c r="AD184" s="3" t="s">
        <v>1</v>
      </c>
      <c r="AE184" s="3" t="s">
        <v>1</v>
      </c>
      <c r="AF184" s="2">
        <v>99.94</v>
      </c>
      <c r="AG184" s="5">
        <v>38607</v>
      </c>
      <c r="AH184" s="2"/>
    </row>
    <row r="185" spans="1:34" x14ac:dyDescent="0.2">
      <c r="A185" s="3" t="s">
        <v>23</v>
      </c>
      <c r="B185" s="4">
        <v>38566.354768518519</v>
      </c>
      <c r="C185" s="3" t="s">
        <v>5</v>
      </c>
      <c r="D185" s="3" t="s">
        <v>22</v>
      </c>
      <c r="E185" s="3" t="s">
        <v>3</v>
      </c>
      <c r="F185" s="2">
        <v>1.2</v>
      </c>
      <c r="G185" s="2">
        <v>1.26</v>
      </c>
      <c r="H185" s="2">
        <v>27</v>
      </c>
      <c r="I185" s="2">
        <v>252</v>
      </c>
      <c r="J185" s="2" t="b">
        <v>0</v>
      </c>
      <c r="K185" s="2" t="b">
        <v>0</v>
      </c>
      <c r="L185" s="2">
        <v>200</v>
      </c>
      <c r="M185" s="2">
        <v>0</v>
      </c>
      <c r="N185" s="2">
        <v>9.33</v>
      </c>
      <c r="O185" s="2">
        <v>0</v>
      </c>
      <c r="P185" s="2">
        <v>0</v>
      </c>
      <c r="Q185" s="2">
        <v>252</v>
      </c>
      <c r="R185" s="3" t="s">
        <v>22</v>
      </c>
      <c r="S185" s="2">
        <v>0</v>
      </c>
      <c r="T185" s="2">
        <v>36.380000000000003</v>
      </c>
      <c r="U185" s="2">
        <v>0</v>
      </c>
      <c r="V185" s="2" t="b">
        <v>0</v>
      </c>
      <c r="W185" s="2">
        <v>91998266</v>
      </c>
      <c r="X185" s="2">
        <v>0</v>
      </c>
      <c r="Y185" s="2">
        <v>0</v>
      </c>
      <c r="Z185" s="2"/>
      <c r="AA185" s="2">
        <v>0</v>
      </c>
      <c r="AB185" s="2" t="b">
        <v>0</v>
      </c>
      <c r="AC185" s="3" t="s">
        <v>1</v>
      </c>
      <c r="AD185" s="3" t="s">
        <v>1</v>
      </c>
      <c r="AE185" s="3" t="s">
        <v>1</v>
      </c>
      <c r="AF185" s="2">
        <v>0.06</v>
      </c>
      <c r="AG185" s="5">
        <v>38573</v>
      </c>
      <c r="AH185" s="2"/>
    </row>
    <row r="186" spans="1:34" x14ac:dyDescent="0.2">
      <c r="A186" s="3" t="s">
        <v>23</v>
      </c>
      <c r="B186" s="4">
        <v>38539.348877314813</v>
      </c>
      <c r="C186" s="3" t="s">
        <v>5</v>
      </c>
      <c r="D186" s="3" t="s">
        <v>22</v>
      </c>
      <c r="E186" s="3" t="s">
        <v>3</v>
      </c>
      <c r="F186" s="2">
        <v>1.2</v>
      </c>
      <c r="G186" s="2">
        <v>1.2</v>
      </c>
      <c r="H186" s="2">
        <v>34</v>
      </c>
      <c r="I186" s="2">
        <v>240</v>
      </c>
      <c r="J186" s="2" t="b">
        <v>0</v>
      </c>
      <c r="K186" s="2" t="b">
        <v>0</v>
      </c>
      <c r="L186" s="2">
        <v>200</v>
      </c>
      <c r="M186" s="2">
        <v>0</v>
      </c>
      <c r="N186" s="2">
        <v>7.06</v>
      </c>
      <c r="O186" s="2">
        <v>0</v>
      </c>
      <c r="P186" s="2">
        <v>0</v>
      </c>
      <c r="Q186" s="2">
        <v>240</v>
      </c>
      <c r="R186" s="3" t="s">
        <v>22</v>
      </c>
      <c r="S186" s="2">
        <v>0</v>
      </c>
      <c r="T186" s="2">
        <v>37.380000000000003</v>
      </c>
      <c r="U186" s="2">
        <v>0</v>
      </c>
      <c r="V186" s="2" t="b">
        <v>0</v>
      </c>
      <c r="W186" s="2">
        <v>91916703</v>
      </c>
      <c r="X186" s="2">
        <v>0</v>
      </c>
      <c r="Y186" s="2">
        <v>0</v>
      </c>
      <c r="Z186" s="2"/>
      <c r="AA186" s="2">
        <v>0</v>
      </c>
      <c r="AB186" s="2" t="b">
        <v>0</v>
      </c>
      <c r="AC186" s="3" t="s">
        <v>1</v>
      </c>
      <c r="AD186" s="3" t="s">
        <v>1</v>
      </c>
      <c r="AE186" s="3" t="s">
        <v>1</v>
      </c>
      <c r="AF186" s="2">
        <v>0</v>
      </c>
      <c r="AG186" s="5">
        <v>38545</v>
      </c>
      <c r="AH186" s="2"/>
    </row>
    <row r="187" spans="1:34" x14ac:dyDescent="0.2">
      <c r="A187" s="3" t="s">
        <v>23</v>
      </c>
      <c r="B187" s="4">
        <v>38505.382280092592</v>
      </c>
      <c r="C187" s="3" t="s">
        <v>5</v>
      </c>
      <c r="D187" s="3" t="s">
        <v>22</v>
      </c>
      <c r="E187" s="3" t="s">
        <v>3</v>
      </c>
      <c r="F187" s="2">
        <v>1</v>
      </c>
      <c r="G187" s="2">
        <v>1.2</v>
      </c>
      <c r="H187" s="2">
        <v>30</v>
      </c>
      <c r="I187" s="2">
        <v>240</v>
      </c>
      <c r="J187" s="2" t="b">
        <v>0</v>
      </c>
      <c r="K187" s="2" t="b">
        <v>0</v>
      </c>
      <c r="L187" s="2">
        <v>200</v>
      </c>
      <c r="M187" s="2">
        <v>0</v>
      </c>
      <c r="N187" s="2">
        <v>8</v>
      </c>
      <c r="O187" s="2">
        <v>0</v>
      </c>
      <c r="P187" s="2">
        <v>0</v>
      </c>
      <c r="Q187" s="2">
        <v>240</v>
      </c>
      <c r="R187" s="3" t="s">
        <v>22</v>
      </c>
      <c r="S187" s="2">
        <v>0</v>
      </c>
      <c r="T187" s="2">
        <v>33.33</v>
      </c>
      <c r="U187" s="2">
        <v>0</v>
      </c>
      <c r="V187" s="2" t="b">
        <v>0</v>
      </c>
      <c r="W187" s="2">
        <v>91833435</v>
      </c>
      <c r="X187" s="2">
        <v>0</v>
      </c>
      <c r="Y187" s="2">
        <v>0</v>
      </c>
      <c r="Z187" s="2"/>
      <c r="AA187" s="2">
        <v>0</v>
      </c>
      <c r="AB187" s="2" t="b">
        <v>0</v>
      </c>
      <c r="AC187" s="3" t="s">
        <v>1</v>
      </c>
      <c r="AD187" s="3" t="s">
        <v>1</v>
      </c>
      <c r="AE187" s="3" t="s">
        <v>1</v>
      </c>
      <c r="AF187" s="2">
        <v>0.2</v>
      </c>
      <c r="AG187" s="5">
        <v>38512</v>
      </c>
      <c r="AH187" s="2"/>
    </row>
    <row r="188" spans="1:34" x14ac:dyDescent="0.2">
      <c r="A188" s="3" t="s">
        <v>23</v>
      </c>
      <c r="B188" s="4">
        <v>38475.519305555557</v>
      </c>
      <c r="C188" s="3" t="s">
        <v>5</v>
      </c>
      <c r="D188" s="3" t="s">
        <v>22</v>
      </c>
      <c r="E188" s="3" t="s">
        <v>3</v>
      </c>
      <c r="F188" s="2">
        <v>0.98</v>
      </c>
      <c r="G188" s="2">
        <v>1</v>
      </c>
      <c r="H188" s="2">
        <v>29</v>
      </c>
      <c r="I188" s="2">
        <v>200</v>
      </c>
      <c r="J188" s="2" t="b">
        <v>0</v>
      </c>
      <c r="K188" s="2" t="b">
        <v>0</v>
      </c>
      <c r="L188" s="2">
        <v>200</v>
      </c>
      <c r="M188" s="2">
        <v>0</v>
      </c>
      <c r="N188" s="2">
        <v>6.9</v>
      </c>
      <c r="O188" s="2">
        <v>0</v>
      </c>
      <c r="P188" s="2">
        <v>0</v>
      </c>
      <c r="Q188" s="2">
        <v>200</v>
      </c>
      <c r="R188" s="3" t="s">
        <v>22</v>
      </c>
      <c r="S188" s="2">
        <v>0</v>
      </c>
      <c r="T188" s="2">
        <v>37.36</v>
      </c>
      <c r="U188" s="2">
        <v>0</v>
      </c>
      <c r="V188" s="2" t="b">
        <v>0</v>
      </c>
      <c r="W188" s="2">
        <v>91750794</v>
      </c>
      <c r="X188" s="2">
        <v>0</v>
      </c>
      <c r="Y188" s="2">
        <v>0</v>
      </c>
      <c r="Z188" s="2"/>
      <c r="AA188" s="2">
        <v>0</v>
      </c>
      <c r="AB188" s="2" t="b">
        <v>0</v>
      </c>
      <c r="AC188" s="3" t="s">
        <v>1</v>
      </c>
      <c r="AD188" s="3" t="s">
        <v>1</v>
      </c>
      <c r="AE188" s="3" t="s">
        <v>1</v>
      </c>
      <c r="AF188" s="2">
        <v>0.02</v>
      </c>
      <c r="AG188" s="5">
        <v>38482</v>
      </c>
      <c r="AH188" s="2"/>
    </row>
    <row r="189" spans="1:34" x14ac:dyDescent="0.2">
      <c r="A189" s="3" t="s">
        <v>23</v>
      </c>
      <c r="B189" s="4">
        <v>38446.372106481482</v>
      </c>
      <c r="C189" s="3" t="s">
        <v>5</v>
      </c>
      <c r="D189" s="3" t="s">
        <v>22</v>
      </c>
      <c r="E189" s="3" t="s">
        <v>3</v>
      </c>
      <c r="F189" s="2">
        <v>1</v>
      </c>
      <c r="G189" s="2">
        <v>0.98</v>
      </c>
      <c r="H189" s="2">
        <v>27</v>
      </c>
      <c r="I189" s="2">
        <v>196</v>
      </c>
      <c r="J189" s="2" t="b">
        <v>0</v>
      </c>
      <c r="K189" s="2" t="b">
        <v>0</v>
      </c>
      <c r="L189" s="2">
        <v>200</v>
      </c>
      <c r="M189" s="2">
        <v>0</v>
      </c>
      <c r="N189" s="2">
        <v>7.26</v>
      </c>
      <c r="O189" s="2">
        <v>0</v>
      </c>
      <c r="P189" s="2">
        <v>0</v>
      </c>
      <c r="Q189" s="2">
        <v>196</v>
      </c>
      <c r="R189" s="3" t="s">
        <v>22</v>
      </c>
      <c r="S189" s="2">
        <v>0</v>
      </c>
      <c r="T189" s="2">
        <v>26.3</v>
      </c>
      <c r="U189" s="2">
        <v>0</v>
      </c>
      <c r="V189" s="2" t="b">
        <v>0</v>
      </c>
      <c r="W189" s="2">
        <v>91666488</v>
      </c>
      <c r="X189" s="2">
        <v>0</v>
      </c>
      <c r="Y189" s="2">
        <v>0</v>
      </c>
      <c r="Z189" s="2"/>
      <c r="AA189" s="2">
        <v>0</v>
      </c>
      <c r="AB189" s="2" t="b">
        <v>0</v>
      </c>
      <c r="AC189" s="3" t="s">
        <v>1</v>
      </c>
      <c r="AD189" s="3" t="s">
        <v>1</v>
      </c>
      <c r="AE189" s="3" t="s">
        <v>1</v>
      </c>
      <c r="AF189" s="2">
        <v>99.98</v>
      </c>
      <c r="AG189" s="5">
        <v>38453</v>
      </c>
      <c r="AH189" s="2"/>
    </row>
    <row r="190" spans="1:34" x14ac:dyDescent="0.2">
      <c r="A190" s="3" t="s">
        <v>23</v>
      </c>
      <c r="B190" s="4">
        <v>38419</v>
      </c>
      <c r="C190" s="3" t="s">
        <v>5</v>
      </c>
      <c r="D190" s="3" t="s">
        <v>22</v>
      </c>
      <c r="E190" s="3" t="s">
        <v>6</v>
      </c>
      <c r="F190" s="2">
        <v>0.97</v>
      </c>
      <c r="G190" s="2">
        <v>1</v>
      </c>
      <c r="H190" s="2">
        <v>29</v>
      </c>
      <c r="I190" s="2">
        <v>200</v>
      </c>
      <c r="J190" s="2" t="b">
        <v>0</v>
      </c>
      <c r="K190" s="2" t="b">
        <v>0</v>
      </c>
      <c r="L190" s="2">
        <v>200</v>
      </c>
      <c r="M190" s="2">
        <v>0</v>
      </c>
      <c r="N190" s="2">
        <v>6.9</v>
      </c>
      <c r="O190" s="2">
        <v>0</v>
      </c>
      <c r="P190" s="2">
        <v>0</v>
      </c>
      <c r="Q190" s="2">
        <v>200</v>
      </c>
      <c r="R190" s="3" t="s">
        <v>22</v>
      </c>
      <c r="S190" s="2">
        <v>0</v>
      </c>
      <c r="T190" s="2">
        <v>40.229999999999997</v>
      </c>
      <c r="U190" s="2">
        <v>0</v>
      </c>
      <c r="V190" s="2" t="b">
        <v>0</v>
      </c>
      <c r="W190" s="2">
        <v>91583080</v>
      </c>
      <c r="X190" s="2">
        <v>0</v>
      </c>
      <c r="Y190" s="2">
        <v>0</v>
      </c>
      <c r="Z190" s="2"/>
      <c r="AA190" s="2">
        <v>0</v>
      </c>
      <c r="AB190" s="2" t="b">
        <v>0</v>
      </c>
      <c r="AC190" s="3" t="s">
        <v>1</v>
      </c>
      <c r="AD190" s="3" t="s">
        <v>1</v>
      </c>
      <c r="AE190" s="3" t="s">
        <v>1</v>
      </c>
      <c r="AF190" s="2">
        <v>0.03</v>
      </c>
      <c r="AG190" s="5">
        <v>38420</v>
      </c>
      <c r="AH190" s="2"/>
    </row>
    <row r="191" spans="1:34" x14ac:dyDescent="0.2">
      <c r="A191" s="3" t="s">
        <v>23</v>
      </c>
      <c r="B191" s="4">
        <v>38390</v>
      </c>
      <c r="C191" s="3" t="s">
        <v>5</v>
      </c>
      <c r="D191" s="3" t="s">
        <v>22</v>
      </c>
      <c r="E191" s="3" t="s">
        <v>6</v>
      </c>
      <c r="F191" s="2">
        <v>0.85</v>
      </c>
      <c r="G191" s="2">
        <v>0.97</v>
      </c>
      <c r="H191" s="2">
        <v>30</v>
      </c>
      <c r="I191" s="2">
        <v>194</v>
      </c>
      <c r="J191" s="2" t="b">
        <v>0</v>
      </c>
      <c r="K191" s="2" t="b">
        <v>0</v>
      </c>
      <c r="L191" s="2">
        <v>200</v>
      </c>
      <c r="M191" s="2">
        <v>0</v>
      </c>
      <c r="N191" s="2">
        <v>6.47</v>
      </c>
      <c r="O191" s="2">
        <v>0</v>
      </c>
      <c r="P191" s="2">
        <v>0</v>
      </c>
      <c r="Q191" s="2">
        <v>194</v>
      </c>
      <c r="R191" s="3" t="s">
        <v>22</v>
      </c>
      <c r="S191" s="2">
        <v>0</v>
      </c>
      <c r="T191" s="2">
        <v>39.659999999999997</v>
      </c>
      <c r="U191" s="2">
        <v>0</v>
      </c>
      <c r="V191" s="2" t="b">
        <v>0</v>
      </c>
      <c r="W191" s="2">
        <v>91500571</v>
      </c>
      <c r="X191" s="2">
        <v>0</v>
      </c>
      <c r="Y191" s="2">
        <v>0</v>
      </c>
      <c r="Z191" s="2"/>
      <c r="AA191" s="2">
        <v>0</v>
      </c>
      <c r="AB191" s="2" t="b">
        <v>0</v>
      </c>
      <c r="AC191" s="3" t="s">
        <v>1</v>
      </c>
      <c r="AD191" s="3" t="s">
        <v>1</v>
      </c>
      <c r="AE191" s="3" t="s">
        <v>1</v>
      </c>
      <c r="AF191" s="2">
        <v>0.12</v>
      </c>
      <c r="AG191" s="5">
        <v>38392</v>
      </c>
      <c r="AH191" s="2"/>
    </row>
    <row r="192" spans="1:34" x14ac:dyDescent="0.2">
      <c r="A192" s="3" t="s">
        <v>23</v>
      </c>
      <c r="B192" s="4">
        <v>38360</v>
      </c>
      <c r="C192" s="3" t="s">
        <v>5</v>
      </c>
      <c r="D192" s="3" t="s">
        <v>22</v>
      </c>
      <c r="E192" s="3" t="s">
        <v>6</v>
      </c>
      <c r="F192" s="2">
        <v>1</v>
      </c>
      <c r="G192" s="2">
        <v>0.85</v>
      </c>
      <c r="H192" s="2">
        <v>32</v>
      </c>
      <c r="I192" s="2">
        <v>170</v>
      </c>
      <c r="J192" s="2" t="b">
        <v>0</v>
      </c>
      <c r="K192" s="2" t="b">
        <v>0</v>
      </c>
      <c r="L192" s="2">
        <v>200</v>
      </c>
      <c r="M192" s="2">
        <v>0</v>
      </c>
      <c r="N192" s="2">
        <v>5.31</v>
      </c>
      <c r="O192" s="2">
        <v>0</v>
      </c>
      <c r="P192" s="2">
        <v>0</v>
      </c>
      <c r="Q192" s="2">
        <v>170</v>
      </c>
      <c r="R192" s="3" t="s">
        <v>22</v>
      </c>
      <c r="S192" s="2">
        <v>0</v>
      </c>
      <c r="T192" s="2">
        <v>39.68</v>
      </c>
      <c r="U192" s="2">
        <v>0</v>
      </c>
      <c r="V192" s="2" t="b">
        <v>0</v>
      </c>
      <c r="W192" s="2">
        <v>91414464</v>
      </c>
      <c r="X192" s="2">
        <v>0</v>
      </c>
      <c r="Y192" s="2">
        <v>0</v>
      </c>
      <c r="Z192" s="2"/>
      <c r="AA192" s="2">
        <v>0</v>
      </c>
      <c r="AB192" s="2" t="b">
        <v>0</v>
      </c>
      <c r="AC192" s="3" t="s">
        <v>1</v>
      </c>
      <c r="AD192" s="3" t="s">
        <v>1</v>
      </c>
      <c r="AE192" s="3" t="s">
        <v>1</v>
      </c>
      <c r="AF192" s="2">
        <v>99.85</v>
      </c>
      <c r="AG192" s="5">
        <v>38363</v>
      </c>
      <c r="AH192" s="2"/>
    </row>
    <row r="193" spans="1:34" x14ac:dyDescent="0.2">
      <c r="A193" s="3" t="s">
        <v>23</v>
      </c>
      <c r="B193" s="4">
        <v>38328.399201388886</v>
      </c>
      <c r="C193" s="3" t="s">
        <v>5</v>
      </c>
      <c r="D193" s="3" t="s">
        <v>22</v>
      </c>
      <c r="E193" s="3" t="s">
        <v>3</v>
      </c>
      <c r="F193" s="2">
        <v>1.08</v>
      </c>
      <c r="G193" s="2">
        <v>1</v>
      </c>
      <c r="H193" s="2">
        <v>20</v>
      </c>
      <c r="I193" s="2">
        <v>200</v>
      </c>
      <c r="J193" s="2" t="b">
        <v>0</v>
      </c>
      <c r="K193" s="2" t="b">
        <v>0</v>
      </c>
      <c r="L193" s="2">
        <v>200</v>
      </c>
      <c r="M193" s="2">
        <v>0</v>
      </c>
      <c r="N193" s="2">
        <v>10</v>
      </c>
      <c r="O193" s="2">
        <v>0</v>
      </c>
      <c r="P193" s="2">
        <v>0</v>
      </c>
      <c r="Q193" s="2">
        <v>200</v>
      </c>
      <c r="R193" s="3" t="s">
        <v>22</v>
      </c>
      <c r="S193" s="2">
        <v>0</v>
      </c>
      <c r="T193" s="2">
        <v>31.46</v>
      </c>
      <c r="U193" s="2">
        <v>0</v>
      </c>
      <c r="V193" s="2" t="b">
        <v>0</v>
      </c>
      <c r="W193" s="2">
        <v>91326913</v>
      </c>
      <c r="X193" s="2">
        <v>0</v>
      </c>
      <c r="Y193" s="2">
        <v>0</v>
      </c>
      <c r="Z193" s="2"/>
      <c r="AA193" s="2">
        <v>0</v>
      </c>
      <c r="AB193" s="2" t="b">
        <v>0</v>
      </c>
      <c r="AC193" s="3" t="s">
        <v>1</v>
      </c>
      <c r="AD193" s="3" t="s">
        <v>1</v>
      </c>
      <c r="AE193" s="3" t="s">
        <v>1</v>
      </c>
      <c r="AF193" s="2">
        <v>99.92</v>
      </c>
      <c r="AG193" s="5">
        <v>38330</v>
      </c>
      <c r="AH193" s="2"/>
    </row>
    <row r="194" spans="1:34" x14ac:dyDescent="0.2">
      <c r="A194" s="3" t="s">
        <v>23</v>
      </c>
      <c r="B194" s="4">
        <v>38308.590937499997</v>
      </c>
      <c r="C194" s="3" t="s">
        <v>5</v>
      </c>
      <c r="D194" s="3" t="s">
        <v>22</v>
      </c>
      <c r="E194" s="3" t="s">
        <v>3</v>
      </c>
      <c r="F194" s="2">
        <v>1.05</v>
      </c>
      <c r="G194" s="2">
        <v>1.08</v>
      </c>
      <c r="H194" s="2">
        <v>22</v>
      </c>
      <c r="I194" s="2">
        <v>216</v>
      </c>
      <c r="J194" s="2" t="b">
        <v>0</v>
      </c>
      <c r="K194" s="2" t="b">
        <v>0</v>
      </c>
      <c r="L194" s="2">
        <v>200</v>
      </c>
      <c r="M194" s="2">
        <v>0</v>
      </c>
      <c r="N194" s="2">
        <v>9.82</v>
      </c>
      <c r="O194" s="2">
        <v>0</v>
      </c>
      <c r="P194" s="2">
        <v>0</v>
      </c>
      <c r="Q194" s="2">
        <v>216</v>
      </c>
      <c r="R194" s="3" t="s">
        <v>22</v>
      </c>
      <c r="S194" s="2">
        <v>0</v>
      </c>
      <c r="T194" s="2">
        <v>31.21</v>
      </c>
      <c r="U194" s="2">
        <v>0</v>
      </c>
      <c r="V194" s="2" t="b">
        <v>0</v>
      </c>
      <c r="W194" s="2">
        <v>91291367</v>
      </c>
      <c r="X194" s="2">
        <v>0</v>
      </c>
      <c r="Y194" s="2">
        <v>0</v>
      </c>
      <c r="Z194" s="2"/>
      <c r="AA194" s="2">
        <v>0</v>
      </c>
      <c r="AB194" s="2" t="b">
        <v>0</v>
      </c>
      <c r="AC194" s="3" t="s">
        <v>1</v>
      </c>
      <c r="AD194" s="3" t="s">
        <v>1</v>
      </c>
      <c r="AE194" s="3" t="s">
        <v>1</v>
      </c>
      <c r="AF194" s="2">
        <v>0.03</v>
      </c>
      <c r="AG194" s="5">
        <v>38313</v>
      </c>
      <c r="AH194" s="2"/>
    </row>
    <row r="195" spans="1:34" x14ac:dyDescent="0.2">
      <c r="A195" s="3" t="s">
        <v>23</v>
      </c>
      <c r="B195" s="4">
        <v>38286</v>
      </c>
      <c r="C195" s="3" t="s">
        <v>5</v>
      </c>
      <c r="D195" s="3" t="s">
        <v>22</v>
      </c>
      <c r="E195" s="3" t="s">
        <v>6</v>
      </c>
      <c r="F195" s="2">
        <v>1.2</v>
      </c>
      <c r="G195" s="2">
        <v>1.05</v>
      </c>
      <c r="H195" s="2">
        <v>28</v>
      </c>
      <c r="I195" s="2">
        <v>210</v>
      </c>
      <c r="J195" s="2" t="b">
        <v>0</v>
      </c>
      <c r="K195" s="2" t="b">
        <v>0</v>
      </c>
      <c r="L195" s="2">
        <v>200</v>
      </c>
      <c r="M195" s="2">
        <v>0</v>
      </c>
      <c r="N195" s="2">
        <v>7.5</v>
      </c>
      <c r="O195" s="2">
        <v>0</v>
      </c>
      <c r="P195" s="2">
        <v>0</v>
      </c>
      <c r="Q195" s="2">
        <v>210</v>
      </c>
      <c r="R195" s="3" t="s">
        <v>22</v>
      </c>
      <c r="S195" s="2">
        <v>0</v>
      </c>
      <c r="T195" s="2">
        <v>36.28</v>
      </c>
      <c r="U195" s="2">
        <v>0</v>
      </c>
      <c r="V195" s="2" t="b">
        <v>0</v>
      </c>
      <c r="W195" s="2">
        <v>91184158</v>
      </c>
      <c r="X195" s="2">
        <v>0</v>
      </c>
      <c r="Y195" s="2">
        <v>0</v>
      </c>
      <c r="Z195" s="2"/>
      <c r="AA195" s="2">
        <v>0</v>
      </c>
      <c r="AB195" s="2" t="b">
        <v>0</v>
      </c>
      <c r="AC195" s="3" t="s">
        <v>1</v>
      </c>
      <c r="AD195" s="3" t="s">
        <v>1</v>
      </c>
      <c r="AE195" s="3" t="s">
        <v>1</v>
      </c>
      <c r="AF195" s="2">
        <v>99.85</v>
      </c>
      <c r="AG195" s="5">
        <v>38287</v>
      </c>
      <c r="AH195" s="2"/>
    </row>
    <row r="196" spans="1:34" x14ac:dyDescent="0.2">
      <c r="A196" s="3" t="s">
        <v>23</v>
      </c>
      <c r="B196" s="4">
        <v>38258.515706018516</v>
      </c>
      <c r="C196" s="3" t="s">
        <v>5</v>
      </c>
      <c r="D196" s="3" t="s">
        <v>22</v>
      </c>
      <c r="E196" s="3" t="s">
        <v>3</v>
      </c>
      <c r="F196" s="2">
        <v>1</v>
      </c>
      <c r="G196" s="2">
        <v>1.2</v>
      </c>
      <c r="H196" s="2">
        <v>32</v>
      </c>
      <c r="I196" s="2">
        <v>240</v>
      </c>
      <c r="J196" s="2" t="b">
        <v>0</v>
      </c>
      <c r="K196" s="2" t="b">
        <v>0</v>
      </c>
      <c r="L196" s="2">
        <v>200</v>
      </c>
      <c r="M196" s="2">
        <v>0</v>
      </c>
      <c r="N196" s="2">
        <v>7.5</v>
      </c>
      <c r="O196" s="2">
        <v>0</v>
      </c>
      <c r="P196" s="2">
        <v>0</v>
      </c>
      <c r="Q196" s="2">
        <v>240</v>
      </c>
      <c r="R196" s="3" t="s">
        <v>22</v>
      </c>
      <c r="S196" s="2">
        <v>0</v>
      </c>
      <c r="T196" s="2">
        <v>35.590000000000003</v>
      </c>
      <c r="U196" s="2">
        <v>0</v>
      </c>
      <c r="V196" s="2" t="b">
        <v>0</v>
      </c>
      <c r="W196" s="2">
        <v>91110882</v>
      </c>
      <c r="X196" s="2">
        <v>0</v>
      </c>
      <c r="Y196" s="2">
        <v>0</v>
      </c>
      <c r="Z196" s="2"/>
      <c r="AA196" s="2">
        <v>0</v>
      </c>
      <c r="AB196" s="2" t="b">
        <v>0</v>
      </c>
      <c r="AC196" s="3" t="s">
        <v>1</v>
      </c>
      <c r="AD196" s="3" t="s">
        <v>1</v>
      </c>
      <c r="AE196" s="3" t="s">
        <v>1</v>
      </c>
      <c r="AF196" s="2">
        <v>0.2</v>
      </c>
      <c r="AG196" s="5">
        <v>38259</v>
      </c>
      <c r="AH196" s="2"/>
    </row>
    <row r="197" spans="1:34" x14ac:dyDescent="0.2">
      <c r="A197" s="3" t="s">
        <v>23</v>
      </c>
      <c r="B197" s="4">
        <v>38226</v>
      </c>
      <c r="C197" s="3" t="s">
        <v>5</v>
      </c>
      <c r="D197" s="3" t="s">
        <v>22</v>
      </c>
      <c r="E197" s="3" t="s">
        <v>6</v>
      </c>
      <c r="F197" s="2">
        <v>1</v>
      </c>
      <c r="G197" s="2">
        <v>1</v>
      </c>
      <c r="H197" s="2">
        <v>30</v>
      </c>
      <c r="I197" s="2">
        <v>200</v>
      </c>
      <c r="J197" s="2" t="b">
        <v>0</v>
      </c>
      <c r="K197" s="2" t="b">
        <v>0</v>
      </c>
      <c r="L197" s="2">
        <v>200</v>
      </c>
      <c r="M197" s="2">
        <v>0</v>
      </c>
      <c r="N197" s="2">
        <v>6.67</v>
      </c>
      <c r="O197" s="2">
        <v>0</v>
      </c>
      <c r="P197" s="2">
        <v>0</v>
      </c>
      <c r="Q197" s="2">
        <v>200</v>
      </c>
      <c r="R197" s="3" t="s">
        <v>22</v>
      </c>
      <c r="S197" s="2">
        <v>0</v>
      </c>
      <c r="T197" s="2">
        <v>52.36</v>
      </c>
      <c r="U197" s="2">
        <v>0</v>
      </c>
      <c r="V197" s="2" t="b">
        <v>0</v>
      </c>
      <c r="W197" s="2">
        <v>91018893</v>
      </c>
      <c r="X197" s="2">
        <v>0</v>
      </c>
      <c r="Y197" s="2">
        <v>0</v>
      </c>
      <c r="Z197" s="2"/>
      <c r="AA197" s="2">
        <v>0</v>
      </c>
      <c r="AB197" s="2" t="b">
        <v>0</v>
      </c>
      <c r="AC197" s="3" t="s">
        <v>1</v>
      </c>
      <c r="AD197" s="3" t="s">
        <v>1</v>
      </c>
      <c r="AE197" s="3" t="s">
        <v>1</v>
      </c>
      <c r="AF197" s="2">
        <v>0</v>
      </c>
      <c r="AG197" s="5">
        <v>38229</v>
      </c>
      <c r="AH197" s="2"/>
    </row>
    <row r="198" spans="1:34" x14ac:dyDescent="0.2">
      <c r="A198" s="3" t="s">
        <v>23</v>
      </c>
      <c r="B198" s="4">
        <v>38196</v>
      </c>
      <c r="C198" s="3" t="s">
        <v>5</v>
      </c>
      <c r="D198" s="3" t="s">
        <v>22</v>
      </c>
      <c r="E198" s="3" t="s">
        <v>6</v>
      </c>
      <c r="F198" s="2">
        <v>1.2</v>
      </c>
      <c r="G198" s="2">
        <v>1</v>
      </c>
      <c r="H198" s="2">
        <v>30</v>
      </c>
      <c r="I198" s="2">
        <v>200</v>
      </c>
      <c r="J198" s="2" t="b">
        <v>0</v>
      </c>
      <c r="K198" s="2" t="b">
        <v>0</v>
      </c>
      <c r="L198" s="2">
        <v>200</v>
      </c>
      <c r="M198" s="2">
        <v>0</v>
      </c>
      <c r="N198" s="2">
        <v>6.67</v>
      </c>
      <c r="O198" s="2">
        <v>0</v>
      </c>
      <c r="P198" s="2">
        <v>0</v>
      </c>
      <c r="Q198" s="2">
        <v>200</v>
      </c>
      <c r="R198" s="3" t="s">
        <v>22</v>
      </c>
      <c r="S198" s="2">
        <v>0</v>
      </c>
      <c r="T198" s="2">
        <v>52.36</v>
      </c>
      <c r="U198" s="2">
        <v>0</v>
      </c>
      <c r="V198" s="2" t="b">
        <v>0</v>
      </c>
      <c r="W198" s="2">
        <v>90934012</v>
      </c>
      <c r="X198" s="2">
        <v>0</v>
      </c>
      <c r="Y198" s="2">
        <v>0</v>
      </c>
      <c r="Z198" s="2"/>
      <c r="AA198" s="2">
        <v>0</v>
      </c>
      <c r="AB198" s="2" t="b">
        <v>0</v>
      </c>
      <c r="AC198" s="3" t="s">
        <v>1</v>
      </c>
      <c r="AD198" s="3" t="s">
        <v>1</v>
      </c>
      <c r="AE198" s="3" t="s">
        <v>1</v>
      </c>
      <c r="AF198" s="2">
        <v>99.8</v>
      </c>
      <c r="AG198" s="5">
        <v>38197</v>
      </c>
      <c r="AH198" s="2"/>
    </row>
    <row r="199" spans="1:34" x14ac:dyDescent="0.2">
      <c r="A199" s="3" t="s">
        <v>23</v>
      </c>
      <c r="B199" s="4">
        <v>38166.422581018516</v>
      </c>
      <c r="C199" s="3" t="s">
        <v>5</v>
      </c>
      <c r="D199" s="3" t="s">
        <v>22</v>
      </c>
      <c r="E199" s="3" t="s">
        <v>3</v>
      </c>
      <c r="F199" s="2">
        <v>1.18</v>
      </c>
      <c r="G199" s="2">
        <v>1.2</v>
      </c>
      <c r="H199" s="2">
        <v>33</v>
      </c>
      <c r="I199" s="2">
        <v>240</v>
      </c>
      <c r="J199" s="2" t="b">
        <v>0</v>
      </c>
      <c r="K199" s="2" t="b">
        <v>0</v>
      </c>
      <c r="L199" s="2">
        <v>200</v>
      </c>
      <c r="M199" s="2">
        <v>0</v>
      </c>
      <c r="N199" s="2">
        <v>7.27</v>
      </c>
      <c r="O199" s="2">
        <v>0</v>
      </c>
      <c r="P199" s="2">
        <v>0</v>
      </c>
      <c r="Q199" s="2">
        <v>240</v>
      </c>
      <c r="R199" s="3" t="s">
        <v>22</v>
      </c>
      <c r="S199" s="2">
        <v>0</v>
      </c>
      <c r="T199" s="2">
        <v>36.299999999999997</v>
      </c>
      <c r="U199" s="2">
        <v>0</v>
      </c>
      <c r="V199" s="2" t="b">
        <v>0</v>
      </c>
      <c r="W199" s="2">
        <v>90850881</v>
      </c>
      <c r="X199" s="2">
        <v>0</v>
      </c>
      <c r="Y199" s="2">
        <v>0</v>
      </c>
      <c r="Z199" s="2"/>
      <c r="AA199" s="2">
        <v>0</v>
      </c>
      <c r="AB199" s="2" t="b">
        <v>0</v>
      </c>
      <c r="AC199" s="3" t="s">
        <v>1</v>
      </c>
      <c r="AD199" s="3" t="s">
        <v>1</v>
      </c>
      <c r="AE199" s="3" t="s">
        <v>1</v>
      </c>
      <c r="AF199" s="2">
        <v>0.02</v>
      </c>
      <c r="AG199" s="5">
        <v>38167</v>
      </c>
      <c r="AH199" s="2"/>
    </row>
    <row r="200" spans="1:34" x14ac:dyDescent="0.2">
      <c r="A200" s="3" t="s">
        <v>23</v>
      </c>
      <c r="B200" s="4">
        <v>38133.473368055558</v>
      </c>
      <c r="C200" s="3" t="s">
        <v>5</v>
      </c>
      <c r="D200" s="3" t="s">
        <v>22</v>
      </c>
      <c r="E200" s="3" t="s">
        <v>3</v>
      </c>
      <c r="F200" s="2">
        <v>1.05</v>
      </c>
      <c r="G200" s="2">
        <v>1.18</v>
      </c>
      <c r="H200" s="2">
        <v>28</v>
      </c>
      <c r="I200" s="2">
        <v>236</v>
      </c>
      <c r="J200" s="2" t="b">
        <v>0</v>
      </c>
      <c r="K200" s="2" t="b">
        <v>0</v>
      </c>
      <c r="L200" s="2">
        <v>200</v>
      </c>
      <c r="M200" s="2">
        <v>0</v>
      </c>
      <c r="N200" s="2">
        <v>8.43</v>
      </c>
      <c r="O200" s="2">
        <v>0</v>
      </c>
      <c r="P200" s="2">
        <v>0</v>
      </c>
      <c r="Q200" s="2">
        <v>236</v>
      </c>
      <c r="R200" s="3" t="s">
        <v>22</v>
      </c>
      <c r="S200" s="2">
        <v>0</v>
      </c>
      <c r="T200" s="2">
        <v>36.950000000000003</v>
      </c>
      <c r="U200" s="2">
        <v>0</v>
      </c>
      <c r="V200" s="2" t="b">
        <v>0</v>
      </c>
      <c r="W200" s="2">
        <v>90753611</v>
      </c>
      <c r="X200" s="2">
        <v>0</v>
      </c>
      <c r="Y200" s="2">
        <v>0</v>
      </c>
      <c r="Z200" s="2"/>
      <c r="AA200" s="2">
        <v>0</v>
      </c>
      <c r="AB200" s="2" t="b">
        <v>0</v>
      </c>
      <c r="AC200" s="3" t="s">
        <v>1</v>
      </c>
      <c r="AD200" s="3" t="s">
        <v>1</v>
      </c>
      <c r="AE200" s="3" t="s">
        <v>1</v>
      </c>
      <c r="AF200" s="2">
        <v>0.13</v>
      </c>
      <c r="AG200" s="5">
        <v>38134</v>
      </c>
      <c r="AH200" s="2"/>
    </row>
    <row r="201" spans="1:34" x14ac:dyDescent="0.2">
      <c r="A201" s="3" t="s">
        <v>23</v>
      </c>
      <c r="B201" s="4">
        <v>38105.406990740739</v>
      </c>
      <c r="C201" s="3" t="s">
        <v>5</v>
      </c>
      <c r="D201" s="3" t="s">
        <v>22</v>
      </c>
      <c r="E201" s="3" t="s">
        <v>3</v>
      </c>
      <c r="F201" s="2">
        <v>0.9</v>
      </c>
      <c r="G201" s="2">
        <v>1.05</v>
      </c>
      <c r="H201" s="2">
        <v>35</v>
      </c>
      <c r="I201" s="2">
        <v>210</v>
      </c>
      <c r="J201" s="2" t="b">
        <v>0</v>
      </c>
      <c r="K201" s="2" t="b">
        <v>0</v>
      </c>
      <c r="L201" s="2">
        <v>200</v>
      </c>
      <c r="M201" s="2">
        <v>0</v>
      </c>
      <c r="N201" s="2">
        <v>6</v>
      </c>
      <c r="O201" s="2">
        <v>0</v>
      </c>
      <c r="P201" s="2">
        <v>0</v>
      </c>
      <c r="Q201" s="2">
        <v>210</v>
      </c>
      <c r="R201" s="3" t="s">
        <v>22</v>
      </c>
      <c r="S201" s="2">
        <v>0</v>
      </c>
      <c r="T201" s="2">
        <v>35.6</v>
      </c>
      <c r="U201" s="2">
        <v>0</v>
      </c>
      <c r="V201" s="2" t="b">
        <v>0</v>
      </c>
      <c r="W201" s="2">
        <v>90672782</v>
      </c>
      <c r="X201" s="2">
        <v>0</v>
      </c>
      <c r="Y201" s="2">
        <v>0</v>
      </c>
      <c r="Z201" s="2"/>
      <c r="AA201" s="2">
        <v>0</v>
      </c>
      <c r="AB201" s="2" t="b">
        <v>0</v>
      </c>
      <c r="AC201" s="3" t="s">
        <v>1</v>
      </c>
      <c r="AD201" s="3" t="s">
        <v>1</v>
      </c>
      <c r="AE201" s="3" t="s">
        <v>1</v>
      </c>
      <c r="AF201" s="2">
        <v>0.15</v>
      </c>
      <c r="AG201" s="5">
        <v>38106</v>
      </c>
      <c r="AH201" s="2"/>
    </row>
    <row r="202" spans="1:34" x14ac:dyDescent="0.2">
      <c r="A202" s="3" t="s">
        <v>23</v>
      </c>
      <c r="B202" s="4">
        <v>38070.417858796296</v>
      </c>
      <c r="C202" s="3" t="s">
        <v>5</v>
      </c>
      <c r="D202" s="3" t="s">
        <v>22</v>
      </c>
      <c r="E202" s="3" t="s">
        <v>3</v>
      </c>
      <c r="F202" s="2">
        <v>1</v>
      </c>
      <c r="G202" s="2">
        <v>0.9</v>
      </c>
      <c r="H202" s="2">
        <v>28</v>
      </c>
      <c r="I202" s="2">
        <v>180</v>
      </c>
      <c r="J202" s="2" t="b">
        <v>0</v>
      </c>
      <c r="K202" s="2" t="b">
        <v>0</v>
      </c>
      <c r="L202" s="2">
        <v>200</v>
      </c>
      <c r="M202" s="2">
        <v>0</v>
      </c>
      <c r="N202" s="2">
        <v>6.43</v>
      </c>
      <c r="O202" s="2">
        <v>0</v>
      </c>
      <c r="P202" s="2">
        <v>0</v>
      </c>
      <c r="Q202" s="2">
        <v>180</v>
      </c>
      <c r="R202" s="3" t="s">
        <v>22</v>
      </c>
      <c r="S202" s="2">
        <v>0</v>
      </c>
      <c r="T202" s="2">
        <v>41.34</v>
      </c>
      <c r="U202" s="2">
        <v>0</v>
      </c>
      <c r="V202" s="2" t="b">
        <v>0</v>
      </c>
      <c r="W202" s="2">
        <v>90591208</v>
      </c>
      <c r="X202" s="2">
        <v>0</v>
      </c>
      <c r="Y202" s="2">
        <v>0</v>
      </c>
      <c r="Z202" s="2"/>
      <c r="AA202" s="2">
        <v>0</v>
      </c>
      <c r="AB202" s="2" t="b">
        <v>0</v>
      </c>
      <c r="AC202" s="3" t="s">
        <v>1</v>
      </c>
      <c r="AD202" s="3" t="s">
        <v>1</v>
      </c>
      <c r="AE202" s="3" t="s">
        <v>1</v>
      </c>
      <c r="AF202" s="2">
        <v>99.9</v>
      </c>
      <c r="AG202" s="5">
        <v>38075</v>
      </c>
      <c r="AH202" s="2"/>
    </row>
    <row r="203" spans="1:34" x14ac:dyDescent="0.2">
      <c r="A203" s="3" t="s">
        <v>23</v>
      </c>
      <c r="B203" s="4">
        <v>38042.418958333335</v>
      </c>
      <c r="C203" s="3" t="s">
        <v>5</v>
      </c>
      <c r="D203" s="3" t="s">
        <v>22</v>
      </c>
      <c r="E203" s="3" t="s">
        <v>3</v>
      </c>
      <c r="F203" s="2">
        <v>0.97</v>
      </c>
      <c r="G203" s="2">
        <v>1</v>
      </c>
      <c r="H203" s="2">
        <v>29</v>
      </c>
      <c r="I203" s="2">
        <v>200</v>
      </c>
      <c r="J203" s="2" t="b">
        <v>0</v>
      </c>
      <c r="K203" s="2" t="b">
        <v>0</v>
      </c>
      <c r="L203" s="2">
        <v>200</v>
      </c>
      <c r="M203" s="2">
        <v>0</v>
      </c>
      <c r="N203" s="2">
        <v>6.9</v>
      </c>
      <c r="O203" s="2">
        <v>0</v>
      </c>
      <c r="P203" s="2">
        <v>0</v>
      </c>
      <c r="Q203" s="2">
        <v>200</v>
      </c>
      <c r="R203" s="3" t="s">
        <v>22</v>
      </c>
      <c r="S203" s="2">
        <v>0</v>
      </c>
      <c r="T203" s="2">
        <v>40.229999999999997</v>
      </c>
      <c r="U203" s="2">
        <v>0</v>
      </c>
      <c r="V203" s="2" t="b">
        <v>0</v>
      </c>
      <c r="W203" s="2">
        <v>90498793</v>
      </c>
      <c r="X203" s="2">
        <v>0</v>
      </c>
      <c r="Y203" s="2">
        <v>0</v>
      </c>
      <c r="Z203" s="2"/>
      <c r="AA203" s="2">
        <v>0</v>
      </c>
      <c r="AB203" s="2" t="b">
        <v>0</v>
      </c>
      <c r="AC203" s="3" t="s">
        <v>1</v>
      </c>
      <c r="AD203" s="3" t="s">
        <v>1</v>
      </c>
      <c r="AE203" s="3" t="s">
        <v>1</v>
      </c>
      <c r="AF203" s="2">
        <v>0.03</v>
      </c>
      <c r="AG203" s="5">
        <v>38044</v>
      </c>
      <c r="AH203" s="2"/>
    </row>
    <row r="204" spans="1:34" x14ac:dyDescent="0.2">
      <c r="A204" s="3" t="s">
        <v>23</v>
      </c>
      <c r="B204" s="4">
        <v>38013.497164351851</v>
      </c>
      <c r="C204" s="3" t="s">
        <v>5</v>
      </c>
      <c r="D204" s="3" t="s">
        <v>22</v>
      </c>
      <c r="E204" s="3" t="s">
        <v>3</v>
      </c>
      <c r="F204" s="2">
        <v>0.85</v>
      </c>
      <c r="G204" s="2">
        <v>0.97</v>
      </c>
      <c r="H204" s="2">
        <v>29</v>
      </c>
      <c r="I204" s="2">
        <v>194</v>
      </c>
      <c r="J204" s="2" t="b">
        <v>0</v>
      </c>
      <c r="K204" s="2" t="b">
        <v>0</v>
      </c>
      <c r="L204" s="2">
        <v>200</v>
      </c>
      <c r="M204" s="2">
        <v>0</v>
      </c>
      <c r="N204" s="2">
        <v>6.69</v>
      </c>
      <c r="O204" s="2">
        <v>0</v>
      </c>
      <c r="P204" s="2">
        <v>0</v>
      </c>
      <c r="Q204" s="2">
        <v>194</v>
      </c>
      <c r="R204" s="3" t="s">
        <v>22</v>
      </c>
      <c r="S204" s="2">
        <v>0</v>
      </c>
      <c r="T204" s="2">
        <v>39.700000000000003</v>
      </c>
      <c r="U204" s="2">
        <v>0</v>
      </c>
      <c r="V204" s="2" t="b">
        <v>0</v>
      </c>
      <c r="W204" s="2">
        <v>90412616</v>
      </c>
      <c r="X204" s="2">
        <v>0</v>
      </c>
      <c r="Y204" s="2">
        <v>0</v>
      </c>
      <c r="Z204" s="2"/>
      <c r="AA204" s="2">
        <v>0</v>
      </c>
      <c r="AB204" s="2" t="b">
        <v>0</v>
      </c>
      <c r="AC204" s="3" t="s">
        <v>1</v>
      </c>
      <c r="AD204" s="3" t="s">
        <v>1</v>
      </c>
      <c r="AE204" s="3" t="s">
        <v>1</v>
      </c>
      <c r="AF204" s="2">
        <v>0.12</v>
      </c>
      <c r="AG204" s="5">
        <v>38015</v>
      </c>
      <c r="AH204" s="2"/>
    </row>
    <row r="205" spans="1:34" x14ac:dyDescent="0.2">
      <c r="A205" s="3" t="s">
        <v>23</v>
      </c>
      <c r="B205" s="4">
        <v>37984.434756944444</v>
      </c>
      <c r="C205" s="3" t="s">
        <v>5</v>
      </c>
      <c r="D205" s="3" t="s">
        <v>22</v>
      </c>
      <c r="E205" s="3" t="s">
        <v>3</v>
      </c>
      <c r="F205" s="2">
        <v>1.0900000000000001</v>
      </c>
      <c r="G205" s="2">
        <v>0.85</v>
      </c>
      <c r="H205" s="2">
        <v>35</v>
      </c>
      <c r="I205" s="2">
        <v>170</v>
      </c>
      <c r="J205" s="2" t="b">
        <v>0</v>
      </c>
      <c r="K205" s="2" t="b">
        <v>0</v>
      </c>
      <c r="L205" s="2">
        <v>200</v>
      </c>
      <c r="M205" s="2">
        <v>0</v>
      </c>
      <c r="N205" s="2">
        <v>4.8600000000000003</v>
      </c>
      <c r="O205" s="2">
        <v>0</v>
      </c>
      <c r="P205" s="2">
        <v>0</v>
      </c>
      <c r="Q205" s="2">
        <v>170</v>
      </c>
      <c r="R205" s="3" t="s">
        <v>22</v>
      </c>
      <c r="S205" s="2">
        <v>0</v>
      </c>
      <c r="T205" s="2">
        <v>39.64</v>
      </c>
      <c r="U205" s="2">
        <v>0</v>
      </c>
      <c r="V205" s="2" t="b">
        <v>0</v>
      </c>
      <c r="W205" s="2">
        <v>90327781</v>
      </c>
      <c r="X205" s="2">
        <v>0</v>
      </c>
      <c r="Y205" s="2">
        <v>0</v>
      </c>
      <c r="Z205" s="2"/>
      <c r="AA205" s="2">
        <v>0</v>
      </c>
      <c r="AB205" s="2" t="b">
        <v>0</v>
      </c>
      <c r="AC205" s="3" t="s">
        <v>1</v>
      </c>
      <c r="AD205" s="3" t="s">
        <v>1</v>
      </c>
      <c r="AE205" s="3" t="s">
        <v>1</v>
      </c>
      <c r="AF205" s="2">
        <v>99.76</v>
      </c>
      <c r="AG205" s="5">
        <v>37985</v>
      </c>
      <c r="AH205" s="2"/>
    </row>
    <row r="206" spans="1:34" x14ac:dyDescent="0.2">
      <c r="A206" s="3" t="s">
        <v>23</v>
      </c>
      <c r="B206" s="4">
        <v>37949.458587962959</v>
      </c>
      <c r="C206" s="3" t="s">
        <v>5</v>
      </c>
      <c r="D206" s="3" t="s">
        <v>22</v>
      </c>
      <c r="E206" s="3" t="s">
        <v>3</v>
      </c>
      <c r="F206" s="2">
        <v>1.1599999999999999</v>
      </c>
      <c r="G206" s="2">
        <v>1.0900000000000001</v>
      </c>
      <c r="H206" s="2">
        <v>28</v>
      </c>
      <c r="I206" s="2">
        <v>218</v>
      </c>
      <c r="J206" s="2" t="b">
        <v>0</v>
      </c>
      <c r="K206" s="2" t="b">
        <v>0</v>
      </c>
      <c r="L206" s="2">
        <v>200</v>
      </c>
      <c r="M206" s="2">
        <v>0</v>
      </c>
      <c r="N206" s="2">
        <v>7.79</v>
      </c>
      <c r="O206" s="2">
        <v>0</v>
      </c>
      <c r="P206" s="2">
        <v>0</v>
      </c>
      <c r="Q206" s="2">
        <v>218</v>
      </c>
      <c r="R206" s="3" t="s">
        <v>22</v>
      </c>
      <c r="S206" s="2">
        <v>0</v>
      </c>
      <c r="T206" s="2">
        <v>36.450000000000003</v>
      </c>
      <c r="U206" s="2">
        <v>0</v>
      </c>
      <c r="V206" s="2" t="b">
        <v>0</v>
      </c>
      <c r="W206" s="2">
        <v>90239678</v>
      </c>
      <c r="X206" s="2">
        <v>0</v>
      </c>
      <c r="Y206" s="2">
        <v>0</v>
      </c>
      <c r="Z206" s="2"/>
      <c r="AA206" s="2">
        <v>0</v>
      </c>
      <c r="AB206" s="2" t="b">
        <v>0</v>
      </c>
      <c r="AC206" s="3" t="s">
        <v>1</v>
      </c>
      <c r="AD206" s="3" t="s">
        <v>1</v>
      </c>
      <c r="AE206" s="3" t="s">
        <v>1</v>
      </c>
      <c r="AF206" s="2">
        <v>99.93</v>
      </c>
      <c r="AG206" s="5">
        <v>37950</v>
      </c>
      <c r="AH206" s="2"/>
    </row>
    <row r="207" spans="1:34" x14ac:dyDescent="0.2">
      <c r="A207" s="3" t="s">
        <v>23</v>
      </c>
      <c r="B207" s="4">
        <v>37921.448344907411</v>
      </c>
      <c r="C207" s="3" t="s">
        <v>5</v>
      </c>
      <c r="D207" s="3" t="s">
        <v>22</v>
      </c>
      <c r="E207" s="3" t="s">
        <v>3</v>
      </c>
      <c r="F207" s="2">
        <v>1.1200000000000001</v>
      </c>
      <c r="G207" s="2">
        <v>1.1599999999999999</v>
      </c>
      <c r="H207" s="2">
        <v>31</v>
      </c>
      <c r="I207" s="2">
        <v>232</v>
      </c>
      <c r="J207" s="2" t="b">
        <v>0</v>
      </c>
      <c r="K207" s="2" t="b">
        <v>0</v>
      </c>
      <c r="L207" s="2">
        <v>200</v>
      </c>
      <c r="M207" s="2">
        <v>0</v>
      </c>
      <c r="N207" s="2">
        <v>7.48</v>
      </c>
      <c r="O207" s="2">
        <v>0</v>
      </c>
      <c r="P207" s="2">
        <v>0</v>
      </c>
      <c r="Q207" s="2">
        <v>232</v>
      </c>
      <c r="R207" s="3" t="s">
        <v>22</v>
      </c>
      <c r="S207" s="2">
        <v>0</v>
      </c>
      <c r="T207" s="2">
        <v>32.79</v>
      </c>
      <c r="U207" s="2">
        <v>0</v>
      </c>
      <c r="V207" s="2" t="b">
        <v>0</v>
      </c>
      <c r="W207" s="2">
        <v>90155810</v>
      </c>
      <c r="X207" s="2">
        <v>0</v>
      </c>
      <c r="Y207" s="2">
        <v>0</v>
      </c>
      <c r="Z207" s="2"/>
      <c r="AA207" s="2">
        <v>0</v>
      </c>
      <c r="AB207" s="2" t="b">
        <v>0</v>
      </c>
      <c r="AC207" s="3" t="s">
        <v>1</v>
      </c>
      <c r="AD207" s="3" t="s">
        <v>1</v>
      </c>
      <c r="AE207" s="3" t="s">
        <v>1</v>
      </c>
      <c r="AF207" s="2">
        <v>0.04</v>
      </c>
      <c r="AG207" s="5">
        <v>37923</v>
      </c>
      <c r="AH207" s="2"/>
    </row>
    <row r="208" spans="1:34" x14ac:dyDescent="0.2">
      <c r="A208" s="3" t="s">
        <v>23</v>
      </c>
      <c r="B208" s="4">
        <v>37890.42496527778</v>
      </c>
      <c r="C208" s="3" t="s">
        <v>5</v>
      </c>
      <c r="D208" s="3" t="s">
        <v>22</v>
      </c>
      <c r="E208" s="3" t="s">
        <v>3</v>
      </c>
      <c r="F208" s="2">
        <v>1.18</v>
      </c>
      <c r="G208" s="2">
        <v>1.1200000000000001</v>
      </c>
      <c r="H208" s="2">
        <v>31</v>
      </c>
      <c r="I208" s="2">
        <v>224</v>
      </c>
      <c r="J208" s="2" t="b">
        <v>0</v>
      </c>
      <c r="K208" s="2" t="b">
        <v>0</v>
      </c>
      <c r="L208" s="2">
        <v>200</v>
      </c>
      <c r="M208" s="2">
        <v>0</v>
      </c>
      <c r="N208" s="2">
        <v>7.23</v>
      </c>
      <c r="O208" s="2">
        <v>0</v>
      </c>
      <c r="P208" s="2">
        <v>0</v>
      </c>
      <c r="Q208" s="2">
        <v>224</v>
      </c>
      <c r="R208" s="3" t="s">
        <v>22</v>
      </c>
      <c r="S208" s="2">
        <v>0</v>
      </c>
      <c r="T208" s="2">
        <v>41.76</v>
      </c>
      <c r="U208" s="2">
        <v>0</v>
      </c>
      <c r="V208" s="2" t="b">
        <v>0</v>
      </c>
      <c r="W208" s="2">
        <v>90073699</v>
      </c>
      <c r="X208" s="2">
        <v>0</v>
      </c>
      <c r="Y208" s="2">
        <v>0</v>
      </c>
      <c r="Z208" s="2"/>
      <c r="AA208" s="2">
        <v>0</v>
      </c>
      <c r="AB208" s="2" t="b">
        <v>0</v>
      </c>
      <c r="AC208" s="3" t="s">
        <v>1</v>
      </c>
      <c r="AD208" s="3" t="s">
        <v>1</v>
      </c>
      <c r="AE208" s="3" t="s">
        <v>1</v>
      </c>
      <c r="AF208" s="2">
        <v>99.94</v>
      </c>
      <c r="AG208" s="5">
        <v>37893</v>
      </c>
      <c r="AH208" s="2"/>
    </row>
    <row r="209" spans="1:34" x14ac:dyDescent="0.2">
      <c r="A209" s="3" t="s">
        <v>23</v>
      </c>
      <c r="B209" s="4">
        <v>37859.417500000003</v>
      </c>
      <c r="C209" s="3" t="s">
        <v>5</v>
      </c>
      <c r="D209" s="3" t="s">
        <v>22</v>
      </c>
      <c r="E209" s="3" t="s">
        <v>3</v>
      </c>
      <c r="F209" s="2">
        <v>1.1399999999999999</v>
      </c>
      <c r="G209" s="2">
        <v>1.18</v>
      </c>
      <c r="H209" s="2">
        <v>29</v>
      </c>
      <c r="I209" s="2">
        <v>236</v>
      </c>
      <c r="J209" s="2" t="b">
        <v>0</v>
      </c>
      <c r="K209" s="2" t="b">
        <v>0</v>
      </c>
      <c r="L209" s="2">
        <v>200</v>
      </c>
      <c r="M209" s="2">
        <v>0</v>
      </c>
      <c r="N209" s="2">
        <v>8.14</v>
      </c>
      <c r="O209" s="2">
        <v>0</v>
      </c>
      <c r="P209" s="2">
        <v>0</v>
      </c>
      <c r="Q209" s="2">
        <v>236</v>
      </c>
      <c r="R209" s="3" t="s">
        <v>22</v>
      </c>
      <c r="S209" s="2">
        <v>0</v>
      </c>
      <c r="T209" s="2">
        <v>44.44</v>
      </c>
      <c r="U209" s="2">
        <v>0</v>
      </c>
      <c r="V209" s="2" t="b">
        <v>0</v>
      </c>
      <c r="W209" s="2">
        <v>81808360</v>
      </c>
      <c r="X209" s="2">
        <v>0</v>
      </c>
      <c r="Y209" s="2">
        <v>0</v>
      </c>
      <c r="Z209" s="2"/>
      <c r="AA209" s="2">
        <v>0</v>
      </c>
      <c r="AB209" s="2" t="b">
        <v>0</v>
      </c>
      <c r="AC209" s="3" t="s">
        <v>1</v>
      </c>
      <c r="AD209" s="3" t="s">
        <v>1</v>
      </c>
      <c r="AE209" s="3" t="s">
        <v>1</v>
      </c>
      <c r="AF209" s="2">
        <v>0.04</v>
      </c>
      <c r="AG209" s="5">
        <v>37861</v>
      </c>
      <c r="AH209" s="2"/>
    </row>
    <row r="210" spans="1:34" x14ac:dyDescent="0.2">
      <c r="A210" s="3" t="s">
        <v>23</v>
      </c>
      <c r="B210" s="4">
        <v>37830.531805555554</v>
      </c>
      <c r="C210" s="3" t="s">
        <v>5</v>
      </c>
      <c r="D210" s="3" t="s">
        <v>22</v>
      </c>
      <c r="E210" s="3" t="s">
        <v>3</v>
      </c>
      <c r="F210" s="2">
        <v>1.05</v>
      </c>
      <c r="G210" s="2">
        <v>1.1399999999999999</v>
      </c>
      <c r="H210" s="2">
        <v>33</v>
      </c>
      <c r="I210" s="2">
        <v>228</v>
      </c>
      <c r="J210" s="2" t="b">
        <v>0</v>
      </c>
      <c r="K210" s="2" t="b">
        <v>0</v>
      </c>
      <c r="L210" s="2">
        <v>200</v>
      </c>
      <c r="M210" s="2">
        <v>0</v>
      </c>
      <c r="N210" s="2">
        <v>6.91</v>
      </c>
      <c r="O210" s="2">
        <v>0</v>
      </c>
      <c r="P210" s="2">
        <v>0</v>
      </c>
      <c r="Q210" s="2">
        <v>228</v>
      </c>
      <c r="R210" s="3" t="s">
        <v>22</v>
      </c>
      <c r="S210" s="2">
        <v>0</v>
      </c>
      <c r="T210" s="2">
        <v>37.33</v>
      </c>
      <c r="U210" s="2">
        <v>0</v>
      </c>
      <c r="V210" s="2" t="b">
        <v>0</v>
      </c>
      <c r="W210" s="2">
        <v>81729389</v>
      </c>
      <c r="X210" s="2">
        <v>0</v>
      </c>
      <c r="Y210" s="2">
        <v>0</v>
      </c>
      <c r="Z210" s="2"/>
      <c r="AA210" s="2">
        <v>0</v>
      </c>
      <c r="AB210" s="2" t="b">
        <v>0</v>
      </c>
      <c r="AC210" s="3" t="s">
        <v>1</v>
      </c>
      <c r="AD210" s="3" t="s">
        <v>1</v>
      </c>
      <c r="AE210" s="3" t="s">
        <v>1</v>
      </c>
      <c r="AF210" s="2">
        <v>0.09</v>
      </c>
      <c r="AG210" s="5">
        <v>37832</v>
      </c>
      <c r="AH210" s="2"/>
    </row>
    <row r="211" spans="1:34" x14ac:dyDescent="0.2">
      <c r="A211" s="3" t="s">
        <v>23</v>
      </c>
      <c r="B211" s="4">
        <v>37797.42628472222</v>
      </c>
      <c r="C211" s="3" t="s">
        <v>5</v>
      </c>
      <c r="D211" s="3" t="s">
        <v>22</v>
      </c>
      <c r="E211" s="3" t="s">
        <v>3</v>
      </c>
      <c r="F211" s="2">
        <v>1</v>
      </c>
      <c r="G211" s="2">
        <v>1.05</v>
      </c>
      <c r="H211" s="2">
        <v>33</v>
      </c>
      <c r="I211" s="2">
        <v>210</v>
      </c>
      <c r="J211" s="2" t="b">
        <v>0</v>
      </c>
      <c r="K211" s="2" t="b">
        <v>0</v>
      </c>
      <c r="L211" s="2">
        <v>200</v>
      </c>
      <c r="M211" s="2">
        <v>0</v>
      </c>
      <c r="N211" s="2">
        <v>6.36</v>
      </c>
      <c r="O211" s="2">
        <v>0</v>
      </c>
      <c r="P211" s="2">
        <v>0</v>
      </c>
      <c r="Q211" s="2">
        <v>210</v>
      </c>
      <c r="R211" s="3" t="s">
        <v>22</v>
      </c>
      <c r="S211" s="2">
        <v>0</v>
      </c>
      <c r="T211" s="2">
        <v>37.159999999999997</v>
      </c>
      <c r="U211" s="2">
        <v>0</v>
      </c>
      <c r="V211" s="2" t="b">
        <v>0</v>
      </c>
      <c r="W211" s="2">
        <v>81645916</v>
      </c>
      <c r="X211" s="2">
        <v>0</v>
      </c>
      <c r="Y211" s="2">
        <v>0</v>
      </c>
      <c r="Z211" s="2"/>
      <c r="AA211" s="2">
        <v>0</v>
      </c>
      <c r="AB211" s="2" t="b">
        <v>0</v>
      </c>
      <c r="AC211" s="3" t="s">
        <v>1</v>
      </c>
      <c r="AD211" s="3" t="s">
        <v>1</v>
      </c>
      <c r="AE211" s="3" t="s">
        <v>1</v>
      </c>
      <c r="AF211" s="2">
        <v>0.05</v>
      </c>
      <c r="AG211" s="5">
        <v>37799</v>
      </c>
      <c r="AH211" s="2"/>
    </row>
    <row r="212" spans="1:34" x14ac:dyDescent="0.2">
      <c r="A212" s="3" t="s">
        <v>23</v>
      </c>
      <c r="B212" s="4">
        <v>37764.412060185183</v>
      </c>
      <c r="C212" s="3" t="s">
        <v>5</v>
      </c>
      <c r="D212" s="3" t="s">
        <v>22</v>
      </c>
      <c r="E212" s="3" t="s">
        <v>3</v>
      </c>
      <c r="F212" s="2">
        <v>1.25</v>
      </c>
      <c r="G212" s="2">
        <v>1</v>
      </c>
      <c r="H212" s="2">
        <v>31</v>
      </c>
      <c r="I212" s="2">
        <v>200</v>
      </c>
      <c r="J212" s="2" t="b">
        <v>0</v>
      </c>
      <c r="K212" s="2" t="b">
        <v>0</v>
      </c>
      <c r="L212" s="2">
        <v>200</v>
      </c>
      <c r="M212" s="2">
        <v>0</v>
      </c>
      <c r="N212" s="2">
        <v>6.45</v>
      </c>
      <c r="O212" s="2">
        <v>0</v>
      </c>
      <c r="P212" s="2">
        <v>0</v>
      </c>
      <c r="Q212" s="2">
        <v>200</v>
      </c>
      <c r="R212" s="3" t="s">
        <v>22</v>
      </c>
      <c r="S212" s="2">
        <v>0</v>
      </c>
      <c r="T212" s="2">
        <v>40.729999999999997</v>
      </c>
      <c r="U212" s="2">
        <v>0</v>
      </c>
      <c r="V212" s="2" t="b">
        <v>0</v>
      </c>
      <c r="W212" s="2">
        <v>81559535</v>
      </c>
      <c r="X212" s="2">
        <v>0</v>
      </c>
      <c r="Y212" s="2">
        <v>0</v>
      </c>
      <c r="Z212" s="2"/>
      <c r="AA212" s="2">
        <v>0</v>
      </c>
      <c r="AB212" s="2" t="b">
        <v>0</v>
      </c>
      <c r="AC212" s="3" t="s">
        <v>1</v>
      </c>
      <c r="AD212" s="3" t="s">
        <v>1</v>
      </c>
      <c r="AE212" s="3" t="s">
        <v>1</v>
      </c>
      <c r="AF212" s="2">
        <v>99.75</v>
      </c>
      <c r="AG212" s="5">
        <v>37771</v>
      </c>
      <c r="AH212" s="2"/>
    </row>
    <row r="213" spans="1:34" x14ac:dyDescent="0.2">
      <c r="A213" s="3" t="s">
        <v>23</v>
      </c>
      <c r="B213" s="4">
        <v>37733</v>
      </c>
      <c r="C213" s="3" t="s">
        <v>5</v>
      </c>
      <c r="D213" s="3" t="s">
        <v>22</v>
      </c>
      <c r="E213" s="3" t="s">
        <v>3</v>
      </c>
      <c r="F213" s="2">
        <v>0</v>
      </c>
      <c r="G213" s="2">
        <v>1.25</v>
      </c>
      <c r="H213" s="2">
        <v>32</v>
      </c>
      <c r="I213" s="2">
        <v>250</v>
      </c>
      <c r="J213" s="2" t="b">
        <v>0</v>
      </c>
      <c r="K213" s="2" t="b">
        <v>0</v>
      </c>
      <c r="L213" s="2">
        <v>200</v>
      </c>
      <c r="M213" s="2">
        <v>0</v>
      </c>
      <c r="N213" s="2">
        <v>7.81</v>
      </c>
      <c r="O213" s="2">
        <v>0</v>
      </c>
      <c r="P213" s="2">
        <v>0</v>
      </c>
      <c r="Q213" s="2">
        <v>250</v>
      </c>
      <c r="R213" s="3" t="s">
        <v>22</v>
      </c>
      <c r="S213" s="2">
        <v>0</v>
      </c>
      <c r="T213" s="2">
        <v>34.9</v>
      </c>
      <c r="U213" s="2">
        <v>0</v>
      </c>
      <c r="V213" s="2" t="b">
        <v>0</v>
      </c>
      <c r="W213" s="2">
        <v>0</v>
      </c>
      <c r="X213" s="2">
        <v>0</v>
      </c>
      <c r="Y213" s="2">
        <v>0</v>
      </c>
      <c r="Z213" s="2"/>
      <c r="AA213" s="2">
        <v>0</v>
      </c>
      <c r="AB213" s="2" t="b">
        <v>0</v>
      </c>
      <c r="AC213" s="3" t="s">
        <v>1</v>
      </c>
      <c r="AD213" s="3" t="s">
        <v>1</v>
      </c>
      <c r="AE213" s="3" t="s">
        <v>1</v>
      </c>
      <c r="AF213" s="2">
        <v>1.25</v>
      </c>
      <c r="AG213" s="2" t="s">
        <v>0</v>
      </c>
      <c r="AH213" s="2"/>
    </row>
    <row r="214" spans="1:34" x14ac:dyDescent="0.2">
      <c r="A214" s="3" t="s">
        <v>23</v>
      </c>
      <c r="B214" s="4">
        <v>37701</v>
      </c>
      <c r="C214" s="3" t="s">
        <v>5</v>
      </c>
      <c r="D214" s="3" t="s">
        <v>22</v>
      </c>
      <c r="E214" s="3" t="s">
        <v>3</v>
      </c>
      <c r="F214" s="2">
        <v>0</v>
      </c>
      <c r="G214" s="2">
        <v>1.23</v>
      </c>
      <c r="H214" s="2">
        <v>28</v>
      </c>
      <c r="I214" s="2">
        <v>246</v>
      </c>
      <c r="J214" s="2" t="b">
        <v>0</v>
      </c>
      <c r="K214" s="2" t="b">
        <v>0</v>
      </c>
      <c r="L214" s="2">
        <v>200</v>
      </c>
      <c r="M214" s="2">
        <v>0</v>
      </c>
      <c r="N214" s="2">
        <v>8.7899999999999991</v>
      </c>
      <c r="O214" s="2">
        <v>0</v>
      </c>
      <c r="P214" s="2">
        <v>0</v>
      </c>
      <c r="Q214" s="2">
        <v>246</v>
      </c>
      <c r="R214" s="3" t="s">
        <v>22</v>
      </c>
      <c r="S214" s="2">
        <v>0</v>
      </c>
      <c r="T214" s="2">
        <v>36.17</v>
      </c>
      <c r="U214" s="2">
        <v>0</v>
      </c>
      <c r="V214" s="2" t="b">
        <v>0</v>
      </c>
      <c r="W214" s="2">
        <v>0</v>
      </c>
      <c r="X214" s="2">
        <v>0</v>
      </c>
      <c r="Y214" s="2">
        <v>0</v>
      </c>
      <c r="Z214" s="2"/>
      <c r="AA214" s="2">
        <v>0</v>
      </c>
      <c r="AB214" s="2" t="b">
        <v>0</v>
      </c>
      <c r="AC214" s="3" t="s">
        <v>1</v>
      </c>
      <c r="AD214" s="3" t="s">
        <v>1</v>
      </c>
      <c r="AE214" s="3" t="s">
        <v>1</v>
      </c>
      <c r="AF214" s="2">
        <v>1.23</v>
      </c>
      <c r="AG214" s="2" t="s">
        <v>0</v>
      </c>
      <c r="AH214" s="2"/>
    </row>
    <row r="215" spans="1:34" x14ac:dyDescent="0.2">
      <c r="A215" s="3" t="s">
        <v>23</v>
      </c>
      <c r="B215" s="4">
        <v>37673</v>
      </c>
      <c r="C215" s="3" t="s">
        <v>5</v>
      </c>
      <c r="D215" s="3" t="s">
        <v>22</v>
      </c>
      <c r="E215" s="3" t="s">
        <v>3</v>
      </c>
      <c r="F215" s="2">
        <v>0</v>
      </c>
      <c r="G215" s="2">
        <v>1.0900000000000001</v>
      </c>
      <c r="H215" s="2">
        <v>31</v>
      </c>
      <c r="I215" s="2">
        <v>218</v>
      </c>
      <c r="J215" s="2" t="b">
        <v>0</v>
      </c>
      <c r="K215" s="2" t="b">
        <v>0</v>
      </c>
      <c r="L215" s="2">
        <v>200</v>
      </c>
      <c r="M215" s="2">
        <v>0</v>
      </c>
      <c r="N215" s="2">
        <v>7.03</v>
      </c>
      <c r="O215" s="2">
        <v>0</v>
      </c>
      <c r="P215" s="2">
        <v>0</v>
      </c>
      <c r="Q215" s="2">
        <v>218</v>
      </c>
      <c r="R215" s="3" t="s">
        <v>22</v>
      </c>
      <c r="S215" s="2">
        <v>0</v>
      </c>
      <c r="T215" s="2">
        <v>43.53</v>
      </c>
      <c r="U215" s="2">
        <v>0</v>
      </c>
      <c r="V215" s="2" t="b">
        <v>0</v>
      </c>
      <c r="W215" s="2">
        <v>0</v>
      </c>
      <c r="X215" s="2">
        <v>0</v>
      </c>
      <c r="Y215" s="2">
        <v>0</v>
      </c>
      <c r="Z215" s="2"/>
      <c r="AA215" s="2">
        <v>0</v>
      </c>
      <c r="AB215" s="2" t="b">
        <v>0</v>
      </c>
      <c r="AC215" s="3" t="s">
        <v>1</v>
      </c>
      <c r="AD215" s="3" t="s">
        <v>1</v>
      </c>
      <c r="AE215" s="3" t="s">
        <v>1</v>
      </c>
      <c r="AF215" s="2">
        <v>1.0900000000000001</v>
      </c>
      <c r="AG215" s="2" t="s">
        <v>0</v>
      </c>
      <c r="AH215" s="2"/>
    </row>
    <row r="216" spans="1:34" x14ac:dyDescent="0.2">
      <c r="A216" s="3" t="s">
        <v>23</v>
      </c>
      <c r="B216" s="4">
        <v>37642</v>
      </c>
      <c r="C216" s="3" t="s">
        <v>5</v>
      </c>
      <c r="D216" s="3" t="s">
        <v>22</v>
      </c>
      <c r="E216" s="3" t="s">
        <v>3</v>
      </c>
      <c r="F216" s="2">
        <v>0</v>
      </c>
      <c r="G216" s="2">
        <v>1.08</v>
      </c>
      <c r="H216" s="2">
        <v>33</v>
      </c>
      <c r="I216" s="2">
        <v>216</v>
      </c>
      <c r="J216" s="2" t="b">
        <v>0</v>
      </c>
      <c r="K216" s="2" t="b">
        <v>0</v>
      </c>
      <c r="L216" s="2">
        <v>200</v>
      </c>
      <c r="M216" s="2">
        <v>0</v>
      </c>
      <c r="N216" s="2">
        <v>6.55</v>
      </c>
      <c r="O216" s="2">
        <v>0</v>
      </c>
      <c r="P216" s="2">
        <v>0</v>
      </c>
      <c r="Q216" s="2">
        <v>216</v>
      </c>
      <c r="R216" s="3" t="s">
        <v>22</v>
      </c>
      <c r="S216" s="2">
        <v>0</v>
      </c>
      <c r="T216" s="2">
        <v>38.11</v>
      </c>
      <c r="U216" s="2">
        <v>0</v>
      </c>
      <c r="V216" s="2" t="b">
        <v>0</v>
      </c>
      <c r="W216" s="2">
        <v>0</v>
      </c>
      <c r="X216" s="2">
        <v>0</v>
      </c>
      <c r="Y216" s="2">
        <v>0</v>
      </c>
      <c r="Z216" s="2"/>
      <c r="AA216" s="2">
        <v>0</v>
      </c>
      <c r="AB216" s="2" t="b">
        <v>0</v>
      </c>
      <c r="AC216" s="3" t="s">
        <v>1</v>
      </c>
      <c r="AD216" s="3" t="s">
        <v>1</v>
      </c>
      <c r="AE216" s="3" t="s">
        <v>1</v>
      </c>
      <c r="AF216" s="2">
        <v>1.08</v>
      </c>
      <c r="AG216" s="2" t="s">
        <v>0</v>
      </c>
      <c r="AH216" s="2"/>
    </row>
    <row r="217" spans="1:34" x14ac:dyDescent="0.2">
      <c r="A217" s="3" t="s">
        <v>23</v>
      </c>
      <c r="B217" s="4">
        <v>37609</v>
      </c>
      <c r="C217" s="3" t="s">
        <v>5</v>
      </c>
      <c r="D217" s="3" t="s">
        <v>22</v>
      </c>
      <c r="E217" s="3" t="s">
        <v>3</v>
      </c>
      <c r="F217" s="2">
        <v>0</v>
      </c>
      <c r="G217" s="2">
        <v>1.1000000000000001</v>
      </c>
      <c r="H217" s="2">
        <v>31</v>
      </c>
      <c r="I217" s="2">
        <v>220</v>
      </c>
      <c r="J217" s="2" t="b">
        <v>0</v>
      </c>
      <c r="K217" s="2" t="b">
        <v>0</v>
      </c>
      <c r="L217" s="2">
        <v>200</v>
      </c>
      <c r="M217" s="2">
        <v>0</v>
      </c>
      <c r="N217" s="2">
        <v>7.1</v>
      </c>
      <c r="O217" s="2">
        <v>0</v>
      </c>
      <c r="P217" s="2">
        <v>0</v>
      </c>
      <c r="Q217" s="2">
        <v>220</v>
      </c>
      <c r="R217" s="3" t="s">
        <v>22</v>
      </c>
      <c r="S217" s="2">
        <v>0</v>
      </c>
      <c r="T217" s="2">
        <v>42.03</v>
      </c>
      <c r="U217" s="2">
        <v>0</v>
      </c>
      <c r="V217" s="2" t="b">
        <v>0</v>
      </c>
      <c r="W217" s="2">
        <v>0</v>
      </c>
      <c r="X217" s="2">
        <v>0</v>
      </c>
      <c r="Y217" s="2">
        <v>0</v>
      </c>
      <c r="Z217" s="2"/>
      <c r="AA217" s="2">
        <v>0</v>
      </c>
      <c r="AB217" s="2" t="b">
        <v>0</v>
      </c>
      <c r="AC217" s="3" t="s">
        <v>1</v>
      </c>
      <c r="AD217" s="3" t="s">
        <v>1</v>
      </c>
      <c r="AE217" s="3" t="s">
        <v>1</v>
      </c>
      <c r="AF217" s="2">
        <v>1.1000000000000001</v>
      </c>
      <c r="AG217" s="2" t="s">
        <v>0</v>
      </c>
      <c r="AH217" s="2"/>
    </row>
    <row r="218" spans="1:34" x14ac:dyDescent="0.2">
      <c r="A218" s="3" t="s">
        <v>23</v>
      </c>
      <c r="B218" s="4">
        <v>37578</v>
      </c>
      <c r="C218" s="3" t="s">
        <v>5</v>
      </c>
      <c r="D218" s="3" t="s">
        <v>22</v>
      </c>
      <c r="E218" s="3" t="s">
        <v>3</v>
      </c>
      <c r="F218" s="2">
        <v>0</v>
      </c>
      <c r="G218" s="2">
        <v>1.0900000000000001</v>
      </c>
      <c r="H218" s="2">
        <v>32</v>
      </c>
      <c r="I218" s="2">
        <v>218</v>
      </c>
      <c r="J218" s="2" t="b">
        <v>0</v>
      </c>
      <c r="K218" s="2" t="b">
        <v>0</v>
      </c>
      <c r="L218" s="2">
        <v>200</v>
      </c>
      <c r="M218" s="2">
        <v>0</v>
      </c>
      <c r="N218" s="2">
        <v>6.81</v>
      </c>
      <c r="O218" s="2">
        <v>0</v>
      </c>
      <c r="P218" s="2">
        <v>0</v>
      </c>
      <c r="Q218" s="2">
        <v>218</v>
      </c>
      <c r="R218" s="3" t="s">
        <v>22</v>
      </c>
      <c r="S218" s="2">
        <v>0</v>
      </c>
      <c r="T218" s="2">
        <v>41.21</v>
      </c>
      <c r="U218" s="2">
        <v>0</v>
      </c>
      <c r="V218" s="2" t="b">
        <v>0</v>
      </c>
      <c r="W218" s="2">
        <v>0</v>
      </c>
      <c r="X218" s="2">
        <v>0</v>
      </c>
      <c r="Y218" s="2">
        <v>0</v>
      </c>
      <c r="Z218" s="2"/>
      <c r="AA218" s="2">
        <v>0</v>
      </c>
      <c r="AB218" s="2" t="b">
        <v>0</v>
      </c>
      <c r="AC218" s="3" t="s">
        <v>1</v>
      </c>
      <c r="AD218" s="3" t="s">
        <v>1</v>
      </c>
      <c r="AE218" s="3" t="s">
        <v>1</v>
      </c>
      <c r="AF218" s="2">
        <v>1.0900000000000001</v>
      </c>
      <c r="AG218" s="2" t="s">
        <v>0</v>
      </c>
      <c r="AH218" s="2"/>
    </row>
    <row r="219" spans="1:34" x14ac:dyDescent="0.2">
      <c r="A219" s="3" t="s">
        <v>23</v>
      </c>
      <c r="B219" s="4">
        <v>37546</v>
      </c>
      <c r="C219" s="3" t="s">
        <v>5</v>
      </c>
      <c r="D219" s="3" t="s">
        <v>22</v>
      </c>
      <c r="E219" s="3" t="s">
        <v>3</v>
      </c>
      <c r="F219" s="2">
        <v>0</v>
      </c>
      <c r="G219" s="2">
        <v>1.29</v>
      </c>
      <c r="H219" s="2">
        <v>27</v>
      </c>
      <c r="I219" s="2">
        <v>258</v>
      </c>
      <c r="J219" s="2" t="b">
        <v>0</v>
      </c>
      <c r="K219" s="2" t="b">
        <v>0</v>
      </c>
      <c r="L219" s="2">
        <v>200</v>
      </c>
      <c r="M219" s="2">
        <v>0</v>
      </c>
      <c r="N219" s="2">
        <v>9.56</v>
      </c>
      <c r="O219" s="2">
        <v>0</v>
      </c>
      <c r="P219" s="2">
        <v>0</v>
      </c>
      <c r="Q219" s="2">
        <v>258</v>
      </c>
      <c r="R219" s="3" t="s">
        <v>22</v>
      </c>
      <c r="S219" s="2">
        <v>0</v>
      </c>
      <c r="T219" s="2">
        <v>53.71</v>
      </c>
      <c r="U219" s="2">
        <v>0</v>
      </c>
      <c r="V219" s="2" t="b">
        <v>0</v>
      </c>
      <c r="W219" s="2">
        <v>0</v>
      </c>
      <c r="X219" s="2">
        <v>0</v>
      </c>
      <c r="Y219" s="2">
        <v>0</v>
      </c>
      <c r="Z219" s="2"/>
      <c r="AA219" s="2">
        <v>0</v>
      </c>
      <c r="AB219" s="2" t="b">
        <v>0</v>
      </c>
      <c r="AC219" s="3" t="s">
        <v>1</v>
      </c>
      <c r="AD219" s="3" t="s">
        <v>1</v>
      </c>
      <c r="AE219" s="3" t="s">
        <v>1</v>
      </c>
      <c r="AF219" s="2">
        <v>1.29</v>
      </c>
      <c r="AG219" s="2" t="s">
        <v>0</v>
      </c>
      <c r="AH219" s="2"/>
    </row>
    <row r="220" spans="1:34" x14ac:dyDescent="0.2">
      <c r="A220" s="3" t="s">
        <v>23</v>
      </c>
      <c r="B220" s="4">
        <v>37519</v>
      </c>
      <c r="C220" s="3" t="s">
        <v>5</v>
      </c>
      <c r="D220" s="3" t="s">
        <v>22</v>
      </c>
      <c r="E220" s="3" t="s">
        <v>3</v>
      </c>
      <c r="F220" s="2">
        <v>0</v>
      </c>
      <c r="G220" s="2">
        <v>1.35</v>
      </c>
      <c r="H220" s="2">
        <v>28</v>
      </c>
      <c r="I220" s="2">
        <v>270</v>
      </c>
      <c r="J220" s="2" t="b">
        <v>0</v>
      </c>
      <c r="K220" s="2" t="b">
        <v>0</v>
      </c>
      <c r="L220" s="2">
        <v>200</v>
      </c>
      <c r="M220" s="2">
        <v>0</v>
      </c>
      <c r="N220" s="2">
        <v>9.64</v>
      </c>
      <c r="O220" s="2">
        <v>0</v>
      </c>
      <c r="P220" s="2">
        <v>0</v>
      </c>
      <c r="Q220" s="2">
        <v>270</v>
      </c>
      <c r="R220" s="3" t="s">
        <v>22</v>
      </c>
      <c r="S220" s="2">
        <v>0</v>
      </c>
      <c r="T220" s="2">
        <v>62.28</v>
      </c>
      <c r="U220" s="2">
        <v>0</v>
      </c>
      <c r="V220" s="2" t="b">
        <v>0</v>
      </c>
      <c r="W220" s="2">
        <v>0</v>
      </c>
      <c r="X220" s="2">
        <v>0</v>
      </c>
      <c r="Y220" s="2">
        <v>0</v>
      </c>
      <c r="Z220" s="2"/>
      <c r="AA220" s="2">
        <v>0</v>
      </c>
      <c r="AB220" s="2" t="b">
        <v>0</v>
      </c>
      <c r="AC220" s="3" t="s">
        <v>1</v>
      </c>
      <c r="AD220" s="3" t="s">
        <v>1</v>
      </c>
      <c r="AE220" s="3" t="s">
        <v>1</v>
      </c>
      <c r="AF220" s="2">
        <v>1.35</v>
      </c>
      <c r="AG220" s="2" t="s">
        <v>0</v>
      </c>
      <c r="AH220" s="2"/>
    </row>
    <row r="221" spans="1:34" x14ac:dyDescent="0.2">
      <c r="A221" s="3" t="s">
        <v>23</v>
      </c>
      <c r="B221" s="4">
        <v>37491</v>
      </c>
      <c r="C221" s="3" t="s">
        <v>5</v>
      </c>
      <c r="D221" s="3" t="s">
        <v>22</v>
      </c>
      <c r="E221" s="3" t="s">
        <v>3</v>
      </c>
      <c r="F221" s="2">
        <v>0</v>
      </c>
      <c r="G221" s="2">
        <v>1.32</v>
      </c>
      <c r="H221" s="2">
        <v>28</v>
      </c>
      <c r="I221" s="2">
        <v>264</v>
      </c>
      <c r="J221" s="2" t="b">
        <v>0</v>
      </c>
      <c r="K221" s="2" t="b">
        <v>0</v>
      </c>
      <c r="L221" s="2">
        <v>200</v>
      </c>
      <c r="M221" s="2">
        <v>0</v>
      </c>
      <c r="N221" s="2">
        <v>9.43</v>
      </c>
      <c r="O221" s="2">
        <v>0</v>
      </c>
      <c r="P221" s="2">
        <v>0</v>
      </c>
      <c r="Q221" s="2">
        <v>264</v>
      </c>
      <c r="R221" s="3" t="s">
        <v>22</v>
      </c>
      <c r="S221" s="2">
        <v>0</v>
      </c>
      <c r="T221" s="2">
        <v>67.64</v>
      </c>
      <c r="U221" s="2">
        <v>0</v>
      </c>
      <c r="V221" s="2" t="b">
        <v>0</v>
      </c>
      <c r="W221" s="2">
        <v>0</v>
      </c>
      <c r="X221" s="2">
        <v>0</v>
      </c>
      <c r="Y221" s="2">
        <v>0</v>
      </c>
      <c r="Z221" s="2"/>
      <c r="AA221" s="2">
        <v>0</v>
      </c>
      <c r="AB221" s="2" t="b">
        <v>0</v>
      </c>
      <c r="AC221" s="3" t="s">
        <v>1</v>
      </c>
      <c r="AD221" s="3" t="s">
        <v>1</v>
      </c>
      <c r="AE221" s="3" t="s">
        <v>1</v>
      </c>
      <c r="AF221" s="2">
        <v>1.32</v>
      </c>
      <c r="AG221" s="2" t="s">
        <v>0</v>
      </c>
      <c r="AH221" s="2"/>
    </row>
    <row r="222" spans="1:34" x14ac:dyDescent="0.2">
      <c r="A222" s="3" t="s">
        <v>23</v>
      </c>
      <c r="B222" s="4">
        <v>37463</v>
      </c>
      <c r="C222" s="3" t="s">
        <v>5</v>
      </c>
      <c r="D222" s="3" t="s">
        <v>22</v>
      </c>
      <c r="E222" s="3" t="s">
        <v>3</v>
      </c>
      <c r="F222" s="2">
        <v>0</v>
      </c>
      <c r="G222" s="2">
        <v>1.35</v>
      </c>
      <c r="H222" s="2">
        <v>30</v>
      </c>
      <c r="I222" s="2">
        <v>270</v>
      </c>
      <c r="J222" s="2" t="b">
        <v>0</v>
      </c>
      <c r="K222" s="2" t="b">
        <v>0</v>
      </c>
      <c r="L222" s="2">
        <v>200</v>
      </c>
      <c r="M222" s="2">
        <v>0</v>
      </c>
      <c r="N222" s="2">
        <v>9</v>
      </c>
      <c r="O222" s="2">
        <v>0</v>
      </c>
      <c r="P222" s="2">
        <v>0</v>
      </c>
      <c r="Q222" s="2">
        <v>270</v>
      </c>
      <c r="R222" s="3" t="s">
        <v>22</v>
      </c>
      <c r="S222" s="2">
        <v>0</v>
      </c>
      <c r="T222" s="2">
        <v>62.86</v>
      </c>
      <c r="U222" s="2">
        <v>0</v>
      </c>
      <c r="V222" s="2" t="b">
        <v>0</v>
      </c>
      <c r="W222" s="2">
        <v>0</v>
      </c>
      <c r="X222" s="2">
        <v>0</v>
      </c>
      <c r="Y222" s="2">
        <v>0</v>
      </c>
      <c r="Z222" s="2"/>
      <c r="AA222" s="2">
        <v>0</v>
      </c>
      <c r="AB222" s="2" t="b">
        <v>0</v>
      </c>
      <c r="AC222" s="3" t="s">
        <v>1</v>
      </c>
      <c r="AD222" s="3" t="s">
        <v>1</v>
      </c>
      <c r="AE222" s="3" t="s">
        <v>1</v>
      </c>
      <c r="AF222" s="2">
        <v>1.35</v>
      </c>
      <c r="AG222" s="2" t="s">
        <v>0</v>
      </c>
      <c r="AH222" s="2"/>
    </row>
    <row r="223" spans="1:34" x14ac:dyDescent="0.2">
      <c r="A223" s="3" t="s">
        <v>23</v>
      </c>
      <c r="B223" s="4">
        <v>37433</v>
      </c>
      <c r="C223" s="3" t="s">
        <v>5</v>
      </c>
      <c r="D223" s="3" t="s">
        <v>22</v>
      </c>
      <c r="E223" s="3" t="s">
        <v>3</v>
      </c>
      <c r="F223" s="2">
        <v>0</v>
      </c>
      <c r="G223" s="2">
        <v>1.38</v>
      </c>
      <c r="H223" s="2">
        <v>33</v>
      </c>
      <c r="I223" s="2">
        <v>276</v>
      </c>
      <c r="J223" s="2" t="b">
        <v>0</v>
      </c>
      <c r="K223" s="2" t="b">
        <v>0</v>
      </c>
      <c r="L223" s="2">
        <v>200</v>
      </c>
      <c r="M223" s="2">
        <v>0</v>
      </c>
      <c r="N223" s="2">
        <v>8.36</v>
      </c>
      <c r="O223" s="2">
        <v>0</v>
      </c>
      <c r="P223" s="2">
        <v>0</v>
      </c>
      <c r="Q223" s="2">
        <v>276</v>
      </c>
      <c r="R223" s="3" t="s">
        <v>22</v>
      </c>
      <c r="S223" s="2">
        <v>0</v>
      </c>
      <c r="T223" s="2">
        <v>41.45</v>
      </c>
      <c r="U223" s="2">
        <v>0</v>
      </c>
      <c r="V223" s="2" t="b">
        <v>0</v>
      </c>
      <c r="W223" s="2">
        <v>0</v>
      </c>
      <c r="X223" s="2">
        <v>0</v>
      </c>
      <c r="Y223" s="2">
        <v>0</v>
      </c>
      <c r="Z223" s="2"/>
      <c r="AA223" s="2">
        <v>0</v>
      </c>
      <c r="AB223" s="2" t="b">
        <v>0</v>
      </c>
      <c r="AC223" s="3" t="s">
        <v>1</v>
      </c>
      <c r="AD223" s="3" t="s">
        <v>1</v>
      </c>
      <c r="AE223" s="3" t="s">
        <v>1</v>
      </c>
      <c r="AF223" s="2">
        <v>1.38</v>
      </c>
      <c r="AG223" s="2" t="s">
        <v>0</v>
      </c>
      <c r="AH223" s="2"/>
    </row>
    <row r="224" spans="1:34" x14ac:dyDescent="0.2">
      <c r="A224" s="3" t="s">
        <v>23</v>
      </c>
      <c r="B224" s="4">
        <v>37400</v>
      </c>
      <c r="C224" s="3" t="s">
        <v>5</v>
      </c>
      <c r="D224" s="3" t="s">
        <v>22</v>
      </c>
      <c r="E224" s="3" t="s">
        <v>3</v>
      </c>
      <c r="F224" s="2">
        <v>0</v>
      </c>
      <c r="G224" s="2">
        <v>1.3</v>
      </c>
      <c r="H224" s="2">
        <v>30</v>
      </c>
      <c r="I224" s="2">
        <v>260</v>
      </c>
      <c r="J224" s="2" t="b">
        <v>0</v>
      </c>
      <c r="K224" s="2" t="b">
        <v>0</v>
      </c>
      <c r="L224" s="2">
        <v>200</v>
      </c>
      <c r="M224" s="2">
        <v>0</v>
      </c>
      <c r="N224" s="2">
        <v>8.67</v>
      </c>
      <c r="O224" s="2">
        <v>0</v>
      </c>
      <c r="P224" s="2">
        <v>0</v>
      </c>
      <c r="Q224" s="2">
        <v>260</v>
      </c>
      <c r="R224" s="3" t="s">
        <v>22</v>
      </c>
      <c r="S224" s="2">
        <v>0</v>
      </c>
      <c r="T224" s="2">
        <v>44.34</v>
      </c>
      <c r="U224" s="2">
        <v>0</v>
      </c>
      <c r="V224" s="2" t="b">
        <v>0</v>
      </c>
      <c r="W224" s="2">
        <v>0</v>
      </c>
      <c r="X224" s="2">
        <v>0</v>
      </c>
      <c r="Y224" s="2">
        <v>0</v>
      </c>
      <c r="Z224" s="2"/>
      <c r="AA224" s="2">
        <v>0</v>
      </c>
      <c r="AB224" s="2" t="b">
        <v>0</v>
      </c>
      <c r="AC224" s="3" t="s">
        <v>1</v>
      </c>
      <c r="AD224" s="3" t="s">
        <v>1</v>
      </c>
      <c r="AE224" s="3" t="s">
        <v>1</v>
      </c>
      <c r="AF224" s="2">
        <v>1.3</v>
      </c>
      <c r="AG224" s="2" t="s">
        <v>0</v>
      </c>
      <c r="AH224" s="2"/>
    </row>
    <row r="225" spans="1:34" x14ac:dyDescent="0.2">
      <c r="A225" s="3" t="s">
        <v>23</v>
      </c>
      <c r="B225" s="4">
        <v>37370</v>
      </c>
      <c r="C225" s="3" t="s">
        <v>5</v>
      </c>
      <c r="D225" s="3" t="s">
        <v>22</v>
      </c>
      <c r="E225" s="3" t="s">
        <v>3</v>
      </c>
      <c r="F225" s="2">
        <v>0</v>
      </c>
      <c r="G225" s="2">
        <v>1.35</v>
      </c>
      <c r="H225" s="2">
        <v>30</v>
      </c>
      <c r="I225" s="2">
        <v>270</v>
      </c>
      <c r="J225" s="2" t="b">
        <v>0</v>
      </c>
      <c r="K225" s="2" t="b">
        <v>0</v>
      </c>
      <c r="L225" s="2">
        <v>200</v>
      </c>
      <c r="M225" s="2">
        <v>0</v>
      </c>
      <c r="N225" s="2">
        <v>9</v>
      </c>
      <c r="O225" s="2">
        <v>0</v>
      </c>
      <c r="P225" s="2">
        <v>0</v>
      </c>
      <c r="Q225" s="2">
        <v>270</v>
      </c>
      <c r="R225" s="3" t="s">
        <v>22</v>
      </c>
      <c r="S225" s="2">
        <v>0</v>
      </c>
      <c r="T225" s="2">
        <v>41.67</v>
      </c>
      <c r="U225" s="2">
        <v>0</v>
      </c>
      <c r="V225" s="2" t="b">
        <v>0</v>
      </c>
      <c r="W225" s="2">
        <v>0</v>
      </c>
      <c r="X225" s="2">
        <v>0</v>
      </c>
      <c r="Y225" s="2">
        <v>0</v>
      </c>
      <c r="Z225" s="2"/>
      <c r="AA225" s="2">
        <v>0</v>
      </c>
      <c r="AB225" s="2" t="b">
        <v>0</v>
      </c>
      <c r="AC225" s="3" t="s">
        <v>1</v>
      </c>
      <c r="AD225" s="3" t="s">
        <v>1</v>
      </c>
      <c r="AE225" s="3" t="s">
        <v>1</v>
      </c>
      <c r="AF225" s="2">
        <v>1.35</v>
      </c>
      <c r="AG225" s="2" t="s">
        <v>0</v>
      </c>
      <c r="AH225" s="2"/>
    </row>
    <row r="226" spans="1:34" x14ac:dyDescent="0.2">
      <c r="A226" s="3" t="s">
        <v>23</v>
      </c>
      <c r="B226" s="4">
        <v>37340</v>
      </c>
      <c r="C226" s="3" t="s">
        <v>5</v>
      </c>
      <c r="D226" s="3" t="s">
        <v>22</v>
      </c>
      <c r="E226" s="3" t="s">
        <v>3</v>
      </c>
      <c r="F226" s="2">
        <v>0</v>
      </c>
      <c r="G226" s="2">
        <v>1.23</v>
      </c>
      <c r="H226" s="2">
        <v>28</v>
      </c>
      <c r="I226" s="2">
        <v>246</v>
      </c>
      <c r="J226" s="2" t="b">
        <v>0</v>
      </c>
      <c r="K226" s="2" t="b">
        <v>0</v>
      </c>
      <c r="L226" s="2">
        <v>200</v>
      </c>
      <c r="M226" s="2">
        <v>0</v>
      </c>
      <c r="N226" s="2">
        <v>8.7899999999999991</v>
      </c>
      <c r="O226" s="2">
        <v>0</v>
      </c>
      <c r="P226" s="2">
        <v>0</v>
      </c>
      <c r="Q226" s="2">
        <v>246</v>
      </c>
      <c r="R226" s="3" t="s">
        <v>22</v>
      </c>
      <c r="S226" s="2">
        <v>0</v>
      </c>
      <c r="T226" s="2">
        <v>41.5</v>
      </c>
      <c r="U226" s="2">
        <v>0</v>
      </c>
      <c r="V226" s="2" t="b">
        <v>0</v>
      </c>
      <c r="W226" s="2">
        <v>0</v>
      </c>
      <c r="X226" s="2">
        <v>0</v>
      </c>
      <c r="Y226" s="2">
        <v>0</v>
      </c>
      <c r="Z226" s="2"/>
      <c r="AA226" s="2">
        <v>0</v>
      </c>
      <c r="AB226" s="2" t="b">
        <v>0</v>
      </c>
      <c r="AC226" s="3" t="s">
        <v>1</v>
      </c>
      <c r="AD226" s="3" t="s">
        <v>1</v>
      </c>
      <c r="AE226" s="3" t="s">
        <v>1</v>
      </c>
      <c r="AF226" s="2">
        <v>1.23</v>
      </c>
      <c r="AG226" s="2" t="s">
        <v>0</v>
      </c>
      <c r="AH226" s="2"/>
    </row>
    <row r="227" spans="1:34" x14ac:dyDescent="0.2">
      <c r="A227" s="3" t="s">
        <v>23</v>
      </c>
      <c r="B227" s="4">
        <v>37312</v>
      </c>
      <c r="C227" s="3" t="s">
        <v>5</v>
      </c>
      <c r="D227" s="3" t="s">
        <v>22</v>
      </c>
      <c r="E227" s="3" t="s">
        <v>3</v>
      </c>
      <c r="F227" s="2">
        <v>0</v>
      </c>
      <c r="G227" s="2">
        <v>1.3</v>
      </c>
      <c r="H227" s="2">
        <v>31</v>
      </c>
      <c r="I227" s="2">
        <v>260</v>
      </c>
      <c r="J227" s="2" t="b">
        <v>0</v>
      </c>
      <c r="K227" s="2" t="b">
        <v>0</v>
      </c>
      <c r="L227" s="2">
        <v>200</v>
      </c>
      <c r="M227" s="2">
        <v>0</v>
      </c>
      <c r="N227" s="2">
        <v>8.39</v>
      </c>
      <c r="O227" s="2">
        <v>0</v>
      </c>
      <c r="P227" s="2">
        <v>0</v>
      </c>
      <c r="Q227" s="2">
        <v>260</v>
      </c>
      <c r="R227" s="3" t="s">
        <v>22</v>
      </c>
      <c r="S227" s="2">
        <v>0</v>
      </c>
      <c r="T227" s="2">
        <v>38.979999999999997</v>
      </c>
      <c r="U227" s="2">
        <v>0</v>
      </c>
      <c r="V227" s="2" t="b">
        <v>0</v>
      </c>
      <c r="W227" s="2">
        <v>0</v>
      </c>
      <c r="X227" s="2">
        <v>0</v>
      </c>
      <c r="Y227" s="2">
        <v>0</v>
      </c>
      <c r="Z227" s="2"/>
      <c r="AA227" s="2">
        <v>0</v>
      </c>
      <c r="AB227" s="2" t="b">
        <v>0</v>
      </c>
      <c r="AC227" s="3" t="s">
        <v>1</v>
      </c>
      <c r="AD227" s="3" t="s">
        <v>1</v>
      </c>
      <c r="AE227" s="3" t="s">
        <v>1</v>
      </c>
      <c r="AF227" s="2">
        <v>1.3</v>
      </c>
      <c r="AG227" s="2" t="s">
        <v>0</v>
      </c>
      <c r="AH227" s="2"/>
    </row>
    <row r="228" spans="1:34" x14ac:dyDescent="0.2">
      <c r="A228" s="3" t="s">
        <v>4</v>
      </c>
      <c r="B228" s="4">
        <v>43985.788865740738</v>
      </c>
      <c r="C228" s="3" t="s">
        <v>20</v>
      </c>
      <c r="D228" s="3" t="s">
        <v>4</v>
      </c>
      <c r="E228" s="3" t="s">
        <v>3</v>
      </c>
      <c r="F228" s="2">
        <v>4709</v>
      </c>
      <c r="G228" s="2">
        <v>4891</v>
      </c>
      <c r="H228" s="2">
        <v>31</v>
      </c>
      <c r="I228" s="2">
        <v>36400</v>
      </c>
      <c r="J228" s="2" t="b">
        <v>0</v>
      </c>
      <c r="K228" s="2" t="b">
        <v>0</v>
      </c>
      <c r="L228" s="2">
        <v>200</v>
      </c>
      <c r="M228" s="2">
        <v>0</v>
      </c>
      <c r="N228" s="2">
        <v>1174.19</v>
      </c>
      <c r="O228" s="2">
        <v>0</v>
      </c>
      <c r="P228" s="2">
        <v>0</v>
      </c>
      <c r="Q228" s="2">
        <v>36400</v>
      </c>
      <c r="R228" s="3" t="s">
        <v>2</v>
      </c>
      <c r="S228" s="2">
        <v>0</v>
      </c>
      <c r="T228" s="2">
        <v>0</v>
      </c>
      <c r="U228" s="2">
        <v>0</v>
      </c>
      <c r="V228" s="2" t="b">
        <v>0</v>
      </c>
      <c r="W228" s="2">
        <v>106669593</v>
      </c>
      <c r="X228" s="2">
        <v>0</v>
      </c>
      <c r="Y228" s="2">
        <v>0</v>
      </c>
      <c r="Z228" s="2"/>
      <c r="AA228" s="2">
        <v>0</v>
      </c>
      <c r="AB228" s="2" t="b">
        <v>0</v>
      </c>
      <c r="AC228" s="3" t="s">
        <v>1</v>
      </c>
      <c r="AD228" s="3" t="s">
        <v>1</v>
      </c>
      <c r="AE228" s="3" t="s">
        <v>1</v>
      </c>
      <c r="AF228" s="2">
        <v>182</v>
      </c>
      <c r="AG228" s="5">
        <v>43992</v>
      </c>
      <c r="AH228" s="2"/>
    </row>
    <row r="229" spans="1:34" x14ac:dyDescent="0.2">
      <c r="A229" s="3" t="s">
        <v>4</v>
      </c>
      <c r="B229" s="4">
        <v>43954.79010416667</v>
      </c>
      <c r="C229" s="3" t="s">
        <v>20</v>
      </c>
      <c r="D229" s="3" t="s">
        <v>4</v>
      </c>
      <c r="E229" s="3" t="s">
        <v>3</v>
      </c>
      <c r="F229" s="2">
        <v>4550</v>
      </c>
      <c r="G229" s="2">
        <v>4709</v>
      </c>
      <c r="H229" s="2">
        <v>28</v>
      </c>
      <c r="I229" s="2">
        <v>31800</v>
      </c>
      <c r="J229" s="2" t="b">
        <v>0</v>
      </c>
      <c r="K229" s="2" t="b">
        <v>0</v>
      </c>
      <c r="L229" s="2">
        <v>200</v>
      </c>
      <c r="M229" s="2">
        <v>0</v>
      </c>
      <c r="N229" s="2">
        <v>1135.71</v>
      </c>
      <c r="O229" s="2">
        <v>0</v>
      </c>
      <c r="P229" s="2">
        <v>0</v>
      </c>
      <c r="Q229" s="2">
        <v>31800</v>
      </c>
      <c r="R229" s="3" t="s">
        <v>2</v>
      </c>
      <c r="S229" s="2">
        <v>0</v>
      </c>
      <c r="T229" s="2">
        <v>0</v>
      </c>
      <c r="U229" s="2">
        <v>0</v>
      </c>
      <c r="V229" s="2" t="b">
        <v>0</v>
      </c>
      <c r="W229" s="2">
        <v>106593249</v>
      </c>
      <c r="X229" s="2">
        <v>0</v>
      </c>
      <c r="Y229" s="2">
        <v>0</v>
      </c>
      <c r="Z229" s="2"/>
      <c r="AA229" s="2">
        <v>0</v>
      </c>
      <c r="AB229" s="2" t="b">
        <v>0</v>
      </c>
      <c r="AC229" s="3" t="s">
        <v>1</v>
      </c>
      <c r="AD229" s="3" t="s">
        <v>1</v>
      </c>
      <c r="AE229" s="3" t="s">
        <v>1</v>
      </c>
      <c r="AF229" s="2">
        <v>159</v>
      </c>
      <c r="AG229" s="5">
        <v>43962</v>
      </c>
      <c r="AH229" s="2"/>
    </row>
    <row r="230" spans="1:34" x14ac:dyDescent="0.2">
      <c r="A230" s="3" t="s">
        <v>4</v>
      </c>
      <c r="B230" s="4">
        <v>43926.789918981478</v>
      </c>
      <c r="C230" s="3" t="s">
        <v>20</v>
      </c>
      <c r="D230" s="3" t="s">
        <v>4</v>
      </c>
      <c r="E230" s="3" t="s">
        <v>3</v>
      </c>
      <c r="F230" s="2">
        <v>4372</v>
      </c>
      <c r="G230" s="2">
        <v>4550</v>
      </c>
      <c r="H230" s="2">
        <v>32</v>
      </c>
      <c r="I230" s="2">
        <v>35600</v>
      </c>
      <c r="J230" s="2" t="b">
        <v>0</v>
      </c>
      <c r="K230" s="2" t="b">
        <v>0</v>
      </c>
      <c r="L230" s="2">
        <v>200</v>
      </c>
      <c r="M230" s="2">
        <v>0</v>
      </c>
      <c r="N230" s="2">
        <v>1112.5</v>
      </c>
      <c r="O230" s="2">
        <v>0</v>
      </c>
      <c r="P230" s="2">
        <v>0</v>
      </c>
      <c r="Q230" s="2">
        <v>35600</v>
      </c>
      <c r="R230" s="3" t="s">
        <v>2</v>
      </c>
      <c r="S230" s="2">
        <v>0</v>
      </c>
      <c r="T230" s="2">
        <v>0</v>
      </c>
      <c r="U230" s="2">
        <v>0</v>
      </c>
      <c r="V230" s="2" t="b">
        <v>0</v>
      </c>
      <c r="W230" s="2">
        <v>106511215</v>
      </c>
      <c r="X230" s="2">
        <v>0</v>
      </c>
      <c r="Y230" s="2">
        <v>0</v>
      </c>
      <c r="Z230" s="2"/>
      <c r="AA230" s="2">
        <v>0</v>
      </c>
      <c r="AB230" s="2" t="b">
        <v>0</v>
      </c>
      <c r="AC230" s="3" t="s">
        <v>1</v>
      </c>
      <c r="AD230" s="3" t="s">
        <v>1</v>
      </c>
      <c r="AE230" s="3" t="s">
        <v>1</v>
      </c>
      <c r="AF230" s="2">
        <v>178</v>
      </c>
      <c r="AG230" s="5">
        <v>43930</v>
      </c>
      <c r="AH230" s="2"/>
    </row>
    <row r="231" spans="1:34" x14ac:dyDescent="0.2">
      <c r="A231" s="3" t="s">
        <v>4</v>
      </c>
      <c r="B231" s="4">
        <v>43894.749247685184</v>
      </c>
      <c r="C231" s="3" t="s">
        <v>20</v>
      </c>
      <c r="D231" s="3" t="s">
        <v>4</v>
      </c>
      <c r="E231" s="3" t="s">
        <v>3</v>
      </c>
      <c r="F231" s="2">
        <v>4185</v>
      </c>
      <c r="G231" s="2">
        <v>4372</v>
      </c>
      <c r="H231" s="2">
        <v>29</v>
      </c>
      <c r="I231" s="2">
        <v>37400</v>
      </c>
      <c r="J231" s="2" t="b">
        <v>0</v>
      </c>
      <c r="K231" s="2" t="b">
        <v>0</v>
      </c>
      <c r="L231" s="2">
        <v>200</v>
      </c>
      <c r="M231" s="2">
        <v>0</v>
      </c>
      <c r="N231" s="2">
        <v>1289.6600000000001</v>
      </c>
      <c r="O231" s="2">
        <v>0</v>
      </c>
      <c r="P231" s="2">
        <v>0</v>
      </c>
      <c r="Q231" s="2">
        <v>37400</v>
      </c>
      <c r="R231" s="3" t="s">
        <v>2</v>
      </c>
      <c r="S231" s="2">
        <v>0</v>
      </c>
      <c r="T231" s="2">
        <v>0</v>
      </c>
      <c r="U231" s="2">
        <v>0</v>
      </c>
      <c r="V231" s="2" t="b">
        <v>0</v>
      </c>
      <c r="W231" s="2">
        <v>106434829</v>
      </c>
      <c r="X231" s="2">
        <v>0</v>
      </c>
      <c r="Y231" s="2">
        <v>0</v>
      </c>
      <c r="Z231" s="2"/>
      <c r="AA231" s="2">
        <v>0</v>
      </c>
      <c r="AB231" s="2" t="b">
        <v>0</v>
      </c>
      <c r="AC231" s="3" t="s">
        <v>1</v>
      </c>
      <c r="AD231" s="3" t="s">
        <v>1</v>
      </c>
      <c r="AE231" s="3" t="s">
        <v>1</v>
      </c>
      <c r="AF231" s="2">
        <v>187</v>
      </c>
      <c r="AG231" s="5">
        <v>43901</v>
      </c>
      <c r="AH231" s="2"/>
    </row>
    <row r="232" spans="1:34" x14ac:dyDescent="0.2">
      <c r="A232" s="3" t="s">
        <v>4</v>
      </c>
      <c r="B232" s="4">
        <v>43865.298263888886</v>
      </c>
      <c r="C232" s="3" t="s">
        <v>20</v>
      </c>
      <c r="D232" s="3" t="s">
        <v>4</v>
      </c>
      <c r="E232" s="3" t="s">
        <v>3</v>
      </c>
      <c r="F232" s="2">
        <v>4001</v>
      </c>
      <c r="G232" s="2">
        <v>4185</v>
      </c>
      <c r="H232" s="2">
        <v>28</v>
      </c>
      <c r="I232" s="2">
        <v>36800</v>
      </c>
      <c r="J232" s="2" t="b">
        <v>0</v>
      </c>
      <c r="K232" s="2" t="b">
        <v>0</v>
      </c>
      <c r="L232" s="2">
        <v>200</v>
      </c>
      <c r="M232" s="2">
        <v>0</v>
      </c>
      <c r="N232" s="2">
        <v>1314.29</v>
      </c>
      <c r="O232" s="2">
        <v>0</v>
      </c>
      <c r="P232" s="2">
        <v>0</v>
      </c>
      <c r="Q232" s="2">
        <v>36800</v>
      </c>
      <c r="R232" s="3" t="s">
        <v>2</v>
      </c>
      <c r="S232" s="2">
        <v>0</v>
      </c>
      <c r="T232" s="2">
        <v>0</v>
      </c>
      <c r="U232" s="2">
        <v>0</v>
      </c>
      <c r="V232" s="2" t="b">
        <v>0</v>
      </c>
      <c r="W232" s="2">
        <v>106354313</v>
      </c>
      <c r="X232" s="2">
        <v>0</v>
      </c>
      <c r="Y232" s="2">
        <v>0</v>
      </c>
      <c r="Z232" s="3" t="s">
        <v>11</v>
      </c>
      <c r="AA232" s="2">
        <v>0</v>
      </c>
      <c r="AB232" s="2" t="b">
        <v>0</v>
      </c>
      <c r="AC232" s="3" t="s">
        <v>1</v>
      </c>
      <c r="AD232" s="3" t="s">
        <v>1</v>
      </c>
      <c r="AE232" s="3" t="s">
        <v>1</v>
      </c>
      <c r="AF232" s="2">
        <v>184</v>
      </c>
      <c r="AG232" s="5">
        <v>43871</v>
      </c>
      <c r="AH232" s="2"/>
    </row>
    <row r="233" spans="1:34" x14ac:dyDescent="0.2">
      <c r="A233" s="3" t="s">
        <v>4</v>
      </c>
      <c r="B233" s="4">
        <v>43837.478750000002</v>
      </c>
      <c r="C233" s="3" t="s">
        <v>20</v>
      </c>
      <c r="D233" s="3" t="s">
        <v>4</v>
      </c>
      <c r="E233" s="3" t="s">
        <v>3</v>
      </c>
      <c r="F233" s="2">
        <v>3821</v>
      </c>
      <c r="G233" s="2">
        <v>4001</v>
      </c>
      <c r="H233" s="2">
        <v>32</v>
      </c>
      <c r="I233" s="2">
        <v>36000</v>
      </c>
      <c r="J233" s="2" t="b">
        <v>0</v>
      </c>
      <c r="K233" s="2" t="b">
        <v>0</v>
      </c>
      <c r="L233" s="2">
        <v>200</v>
      </c>
      <c r="M233" s="2">
        <v>0</v>
      </c>
      <c r="N233" s="2">
        <v>1125</v>
      </c>
      <c r="O233" s="2">
        <v>0</v>
      </c>
      <c r="P233" s="2">
        <v>0</v>
      </c>
      <c r="Q233" s="2">
        <v>36000</v>
      </c>
      <c r="R233" s="3" t="s">
        <v>2</v>
      </c>
      <c r="S233" s="2">
        <v>0</v>
      </c>
      <c r="T233" s="2">
        <v>0</v>
      </c>
      <c r="U233" s="2">
        <v>0</v>
      </c>
      <c r="V233" s="2" t="b">
        <v>0</v>
      </c>
      <c r="W233" s="2">
        <v>106267526</v>
      </c>
      <c r="X233" s="2">
        <v>0</v>
      </c>
      <c r="Y233" s="2">
        <v>0</v>
      </c>
      <c r="Z233" s="3" t="s">
        <v>11</v>
      </c>
      <c r="AA233" s="2">
        <v>0</v>
      </c>
      <c r="AB233" s="2" t="b">
        <v>0</v>
      </c>
      <c r="AC233" s="3" t="s">
        <v>1</v>
      </c>
      <c r="AD233" s="3" t="s">
        <v>1</v>
      </c>
      <c r="AE233" s="3" t="s">
        <v>1</v>
      </c>
      <c r="AF233" s="2">
        <v>180</v>
      </c>
      <c r="AG233" s="5">
        <v>43840</v>
      </c>
      <c r="AH233" s="2"/>
    </row>
    <row r="234" spans="1:34" x14ac:dyDescent="0.2">
      <c r="A234" s="3" t="s">
        <v>4</v>
      </c>
      <c r="B234" s="4">
        <v>43805.304722222223</v>
      </c>
      <c r="C234" s="3" t="s">
        <v>20</v>
      </c>
      <c r="D234" s="3" t="s">
        <v>4</v>
      </c>
      <c r="E234" s="3" t="s">
        <v>3</v>
      </c>
      <c r="F234" s="2">
        <v>3649</v>
      </c>
      <c r="G234" s="2">
        <v>3821</v>
      </c>
      <c r="H234" s="2">
        <v>30</v>
      </c>
      <c r="I234" s="2">
        <v>34400</v>
      </c>
      <c r="J234" s="2" t="b">
        <v>0</v>
      </c>
      <c r="K234" s="2" t="b">
        <v>0</v>
      </c>
      <c r="L234" s="2">
        <v>200</v>
      </c>
      <c r="M234" s="2">
        <v>0</v>
      </c>
      <c r="N234" s="2">
        <v>1146.67</v>
      </c>
      <c r="O234" s="2">
        <v>0</v>
      </c>
      <c r="P234" s="2">
        <v>0</v>
      </c>
      <c r="Q234" s="2">
        <v>34400</v>
      </c>
      <c r="R234" s="3" t="s">
        <v>2</v>
      </c>
      <c r="S234" s="2">
        <v>0</v>
      </c>
      <c r="T234" s="2">
        <v>0</v>
      </c>
      <c r="U234" s="2">
        <v>0</v>
      </c>
      <c r="V234" s="2" t="b">
        <v>0</v>
      </c>
      <c r="W234" s="2">
        <v>106189931</v>
      </c>
      <c r="X234" s="2">
        <v>0</v>
      </c>
      <c r="Y234" s="2">
        <v>0</v>
      </c>
      <c r="Z234" s="3" t="s">
        <v>11</v>
      </c>
      <c r="AA234" s="2">
        <v>0</v>
      </c>
      <c r="AB234" s="2" t="b">
        <v>0</v>
      </c>
      <c r="AC234" s="3" t="s">
        <v>1</v>
      </c>
      <c r="AD234" s="3" t="s">
        <v>1</v>
      </c>
      <c r="AE234" s="3" t="s">
        <v>1</v>
      </c>
      <c r="AF234" s="2">
        <v>172</v>
      </c>
      <c r="AG234" s="5">
        <v>43810</v>
      </c>
      <c r="AH234" s="2"/>
    </row>
    <row r="235" spans="1:34" x14ac:dyDescent="0.2">
      <c r="A235" s="3" t="s">
        <v>4</v>
      </c>
      <c r="B235" s="4">
        <v>43775.299085648148</v>
      </c>
      <c r="C235" s="3" t="s">
        <v>20</v>
      </c>
      <c r="D235" s="3" t="s">
        <v>4</v>
      </c>
      <c r="E235" s="3" t="s">
        <v>3</v>
      </c>
      <c r="F235" s="2">
        <v>3463</v>
      </c>
      <c r="G235" s="2">
        <v>3649</v>
      </c>
      <c r="H235" s="2">
        <v>29</v>
      </c>
      <c r="I235" s="2">
        <v>37200</v>
      </c>
      <c r="J235" s="2" t="b">
        <v>0</v>
      </c>
      <c r="K235" s="2" t="b">
        <v>0</v>
      </c>
      <c r="L235" s="2">
        <v>200</v>
      </c>
      <c r="M235" s="2">
        <v>0</v>
      </c>
      <c r="N235" s="2">
        <v>1282.76</v>
      </c>
      <c r="O235" s="2">
        <v>0</v>
      </c>
      <c r="P235" s="2">
        <v>0</v>
      </c>
      <c r="Q235" s="2">
        <v>37200</v>
      </c>
      <c r="R235" s="3" t="s">
        <v>2</v>
      </c>
      <c r="S235" s="2">
        <v>0</v>
      </c>
      <c r="T235" s="2">
        <v>0</v>
      </c>
      <c r="U235" s="2">
        <v>0</v>
      </c>
      <c r="V235" s="2" t="b">
        <v>0</v>
      </c>
      <c r="W235" s="2">
        <v>106112680</v>
      </c>
      <c r="X235" s="2">
        <v>0</v>
      </c>
      <c r="Y235" s="2">
        <v>0</v>
      </c>
      <c r="Z235" s="3" t="s">
        <v>11</v>
      </c>
      <c r="AA235" s="2">
        <v>0</v>
      </c>
      <c r="AB235" s="2" t="b">
        <v>0</v>
      </c>
      <c r="AC235" s="3" t="s">
        <v>1</v>
      </c>
      <c r="AD235" s="3" t="s">
        <v>1</v>
      </c>
      <c r="AE235" s="3" t="s">
        <v>1</v>
      </c>
      <c r="AF235" s="2">
        <v>186</v>
      </c>
      <c r="AG235" s="5">
        <v>43781</v>
      </c>
      <c r="AH235" s="2"/>
    </row>
    <row r="236" spans="1:34" x14ac:dyDescent="0.2">
      <c r="A236" s="3" t="s">
        <v>4</v>
      </c>
      <c r="B236" s="4">
        <v>43746.30028935185</v>
      </c>
      <c r="C236" s="3" t="s">
        <v>20</v>
      </c>
      <c r="D236" s="3" t="s">
        <v>4</v>
      </c>
      <c r="E236" s="3" t="s">
        <v>3</v>
      </c>
      <c r="F236" s="2">
        <v>3233</v>
      </c>
      <c r="G236" s="2">
        <v>3463</v>
      </c>
      <c r="H236" s="2">
        <v>33</v>
      </c>
      <c r="I236" s="2">
        <v>46000</v>
      </c>
      <c r="J236" s="2" t="b">
        <v>0</v>
      </c>
      <c r="K236" s="2" t="b">
        <v>0</v>
      </c>
      <c r="L236" s="2">
        <v>200</v>
      </c>
      <c r="M236" s="2">
        <v>0</v>
      </c>
      <c r="N236" s="2">
        <v>1393.94</v>
      </c>
      <c r="O236" s="2">
        <v>0</v>
      </c>
      <c r="P236" s="2">
        <v>0</v>
      </c>
      <c r="Q236" s="2">
        <v>46000</v>
      </c>
      <c r="R236" s="3" t="s">
        <v>2</v>
      </c>
      <c r="S236" s="2">
        <v>0</v>
      </c>
      <c r="T236" s="2">
        <v>0</v>
      </c>
      <c r="U236" s="2">
        <v>0</v>
      </c>
      <c r="V236" s="2" t="b">
        <v>0</v>
      </c>
      <c r="W236" s="2">
        <v>106036296</v>
      </c>
      <c r="X236" s="2">
        <v>0</v>
      </c>
      <c r="Y236" s="2">
        <v>0</v>
      </c>
      <c r="Z236" s="3" t="s">
        <v>11</v>
      </c>
      <c r="AA236" s="2">
        <v>0</v>
      </c>
      <c r="AB236" s="2" t="b">
        <v>0</v>
      </c>
      <c r="AC236" s="3" t="s">
        <v>1</v>
      </c>
      <c r="AD236" s="3" t="s">
        <v>1</v>
      </c>
      <c r="AE236" s="3" t="s">
        <v>1</v>
      </c>
      <c r="AF236" s="2">
        <v>230</v>
      </c>
      <c r="AG236" s="5">
        <v>43749</v>
      </c>
      <c r="AH236" s="2"/>
    </row>
    <row r="237" spans="1:34" x14ac:dyDescent="0.2">
      <c r="A237" s="3" t="s">
        <v>4</v>
      </c>
      <c r="B237" s="4">
        <v>43713.602627314816</v>
      </c>
      <c r="C237" s="3" t="s">
        <v>20</v>
      </c>
      <c r="D237" s="3" t="s">
        <v>4</v>
      </c>
      <c r="E237" s="3" t="s">
        <v>3</v>
      </c>
      <c r="F237" s="2">
        <v>3004</v>
      </c>
      <c r="G237" s="2">
        <v>3233</v>
      </c>
      <c r="H237" s="2">
        <v>31</v>
      </c>
      <c r="I237" s="2">
        <v>45800</v>
      </c>
      <c r="J237" s="2" t="b">
        <v>0</v>
      </c>
      <c r="K237" s="2" t="b">
        <v>0</v>
      </c>
      <c r="L237" s="2">
        <v>200</v>
      </c>
      <c r="M237" s="2">
        <v>0</v>
      </c>
      <c r="N237" s="2">
        <v>1477.42</v>
      </c>
      <c r="O237" s="2">
        <v>0</v>
      </c>
      <c r="P237" s="2">
        <v>0</v>
      </c>
      <c r="Q237" s="2">
        <v>45800</v>
      </c>
      <c r="R237" s="3" t="s">
        <v>2</v>
      </c>
      <c r="S237" s="2">
        <v>0</v>
      </c>
      <c r="T237" s="2">
        <v>0</v>
      </c>
      <c r="U237" s="2">
        <v>0</v>
      </c>
      <c r="V237" s="2" t="b">
        <v>0</v>
      </c>
      <c r="W237" s="2">
        <v>105952891</v>
      </c>
      <c r="X237" s="2">
        <v>0</v>
      </c>
      <c r="Y237" s="2">
        <v>0</v>
      </c>
      <c r="Z237" s="3" t="s">
        <v>11</v>
      </c>
      <c r="AA237" s="2">
        <v>0</v>
      </c>
      <c r="AB237" s="2" t="b">
        <v>0</v>
      </c>
      <c r="AC237" s="3" t="s">
        <v>1</v>
      </c>
      <c r="AD237" s="3" t="s">
        <v>1</v>
      </c>
      <c r="AE237" s="3" t="s">
        <v>1</v>
      </c>
      <c r="AF237" s="2">
        <v>229</v>
      </c>
      <c r="AG237" s="5">
        <v>43719</v>
      </c>
      <c r="AH237" s="2"/>
    </row>
    <row r="238" spans="1:34" x14ac:dyDescent="0.2">
      <c r="A238" s="3" t="s">
        <v>4</v>
      </c>
      <c r="B238" s="4">
        <v>43682.30709490741</v>
      </c>
      <c r="C238" s="3" t="s">
        <v>20</v>
      </c>
      <c r="D238" s="3" t="s">
        <v>4</v>
      </c>
      <c r="E238" s="3" t="s">
        <v>3</v>
      </c>
      <c r="F238" s="2">
        <v>2747</v>
      </c>
      <c r="G238" s="2">
        <v>3004</v>
      </c>
      <c r="H238" s="2">
        <v>27</v>
      </c>
      <c r="I238" s="2">
        <v>51400</v>
      </c>
      <c r="J238" s="2" t="b">
        <v>0</v>
      </c>
      <c r="K238" s="2" t="b">
        <v>0</v>
      </c>
      <c r="L238" s="2">
        <v>200</v>
      </c>
      <c r="M238" s="2">
        <v>0</v>
      </c>
      <c r="N238" s="2">
        <v>1903.7</v>
      </c>
      <c r="O238" s="2">
        <v>0</v>
      </c>
      <c r="P238" s="2">
        <v>0</v>
      </c>
      <c r="Q238" s="2">
        <v>51400</v>
      </c>
      <c r="R238" s="3" t="s">
        <v>2</v>
      </c>
      <c r="S238" s="2">
        <v>0</v>
      </c>
      <c r="T238" s="2">
        <v>0</v>
      </c>
      <c r="U238" s="2">
        <v>0</v>
      </c>
      <c r="V238" s="2" t="b">
        <v>0</v>
      </c>
      <c r="W238" s="2">
        <v>105873787</v>
      </c>
      <c r="X238" s="2">
        <v>0</v>
      </c>
      <c r="Y238" s="2">
        <v>0</v>
      </c>
      <c r="Z238" s="3" t="s">
        <v>11</v>
      </c>
      <c r="AA238" s="2">
        <v>0</v>
      </c>
      <c r="AB238" s="2" t="b">
        <v>0</v>
      </c>
      <c r="AC238" s="3" t="s">
        <v>1</v>
      </c>
      <c r="AD238" s="3" t="s">
        <v>1</v>
      </c>
      <c r="AE238" s="3" t="s">
        <v>1</v>
      </c>
      <c r="AF238" s="2">
        <v>257</v>
      </c>
      <c r="AG238" s="5">
        <v>43689</v>
      </c>
      <c r="AH238" s="2"/>
    </row>
    <row r="239" spans="1:34" x14ac:dyDescent="0.2">
      <c r="A239" s="3" t="s">
        <v>4</v>
      </c>
      <c r="B239" s="4">
        <v>43655.301585648151</v>
      </c>
      <c r="C239" s="3" t="s">
        <v>20</v>
      </c>
      <c r="D239" s="3" t="s">
        <v>4</v>
      </c>
      <c r="E239" s="3" t="s">
        <v>3</v>
      </c>
      <c r="F239" s="2">
        <v>2517</v>
      </c>
      <c r="G239" s="2">
        <v>2747</v>
      </c>
      <c r="H239" s="2">
        <v>33</v>
      </c>
      <c r="I239" s="2">
        <v>46000</v>
      </c>
      <c r="J239" s="2" t="b">
        <v>0</v>
      </c>
      <c r="K239" s="2" t="b">
        <v>0</v>
      </c>
      <c r="L239" s="2">
        <v>200</v>
      </c>
      <c r="M239" s="2">
        <v>0</v>
      </c>
      <c r="N239" s="2">
        <v>1393.94</v>
      </c>
      <c r="O239" s="2">
        <v>0</v>
      </c>
      <c r="P239" s="2">
        <v>0</v>
      </c>
      <c r="Q239" s="2">
        <v>46000</v>
      </c>
      <c r="R239" s="3" t="s">
        <v>2</v>
      </c>
      <c r="S239" s="2">
        <v>0</v>
      </c>
      <c r="T239" s="2">
        <v>0</v>
      </c>
      <c r="U239" s="2">
        <v>0</v>
      </c>
      <c r="V239" s="2" t="b">
        <v>0</v>
      </c>
      <c r="W239" s="2">
        <v>105794193</v>
      </c>
      <c r="X239" s="2">
        <v>0</v>
      </c>
      <c r="Y239" s="2">
        <v>0</v>
      </c>
      <c r="Z239" s="3" t="s">
        <v>11</v>
      </c>
      <c r="AA239" s="2">
        <v>0</v>
      </c>
      <c r="AB239" s="2" t="b">
        <v>0</v>
      </c>
      <c r="AC239" s="3" t="s">
        <v>1</v>
      </c>
      <c r="AD239" s="3" t="s">
        <v>1</v>
      </c>
      <c r="AE239" s="3" t="s">
        <v>1</v>
      </c>
      <c r="AF239" s="2">
        <v>230</v>
      </c>
      <c r="AG239" s="5">
        <v>43658</v>
      </c>
      <c r="AH239" s="2"/>
    </row>
    <row r="240" spans="1:34" x14ac:dyDescent="0.2">
      <c r="A240" s="3" t="s">
        <v>4</v>
      </c>
      <c r="B240" s="4">
        <v>43622.313923611109</v>
      </c>
      <c r="C240" s="3" t="s">
        <v>20</v>
      </c>
      <c r="D240" s="3" t="s">
        <v>4</v>
      </c>
      <c r="E240" s="3" t="s">
        <v>3</v>
      </c>
      <c r="F240" s="2">
        <v>2318</v>
      </c>
      <c r="G240" s="2">
        <v>2517</v>
      </c>
      <c r="H240" s="2">
        <v>30</v>
      </c>
      <c r="I240" s="2">
        <v>39800</v>
      </c>
      <c r="J240" s="2" t="b">
        <v>0</v>
      </c>
      <c r="K240" s="2" t="b">
        <v>0</v>
      </c>
      <c r="L240" s="2">
        <v>200</v>
      </c>
      <c r="M240" s="2">
        <v>0</v>
      </c>
      <c r="N240" s="2">
        <v>1326.67</v>
      </c>
      <c r="O240" s="2">
        <v>0</v>
      </c>
      <c r="P240" s="2">
        <v>0</v>
      </c>
      <c r="Q240" s="2">
        <v>39800</v>
      </c>
      <c r="R240" s="3" t="s">
        <v>2</v>
      </c>
      <c r="S240" s="2">
        <v>0</v>
      </c>
      <c r="T240" s="2">
        <v>0</v>
      </c>
      <c r="U240" s="2">
        <v>0</v>
      </c>
      <c r="V240" s="2" t="b">
        <v>0</v>
      </c>
      <c r="W240" s="2">
        <v>105714199</v>
      </c>
      <c r="X240" s="2">
        <v>0</v>
      </c>
      <c r="Y240" s="2">
        <v>0</v>
      </c>
      <c r="Z240" s="3" t="s">
        <v>11</v>
      </c>
      <c r="AA240" s="2">
        <v>0</v>
      </c>
      <c r="AB240" s="2" t="b">
        <v>0</v>
      </c>
      <c r="AC240" s="3" t="s">
        <v>1</v>
      </c>
      <c r="AD240" s="3" t="s">
        <v>1</v>
      </c>
      <c r="AE240" s="3" t="s">
        <v>1</v>
      </c>
      <c r="AF240" s="2">
        <v>199</v>
      </c>
      <c r="AG240" s="5">
        <v>43627</v>
      </c>
      <c r="AH240" s="2"/>
    </row>
    <row r="241" spans="1:34" x14ac:dyDescent="0.2">
      <c r="A241" s="3" t="s">
        <v>4</v>
      </c>
      <c r="B241" s="4">
        <v>43592.301979166667</v>
      </c>
      <c r="C241" s="3" t="s">
        <v>20</v>
      </c>
      <c r="D241" s="3" t="s">
        <v>4</v>
      </c>
      <c r="E241" s="3" t="s">
        <v>3</v>
      </c>
      <c r="F241" s="2">
        <v>2131</v>
      </c>
      <c r="G241" s="2">
        <v>2318</v>
      </c>
      <c r="H241" s="2">
        <v>32</v>
      </c>
      <c r="I241" s="2">
        <v>37400</v>
      </c>
      <c r="J241" s="2" t="b">
        <v>0</v>
      </c>
      <c r="K241" s="2" t="b">
        <v>0</v>
      </c>
      <c r="L241" s="2">
        <v>200</v>
      </c>
      <c r="M241" s="2">
        <v>0</v>
      </c>
      <c r="N241" s="2">
        <v>1168.75</v>
      </c>
      <c r="O241" s="2">
        <v>0</v>
      </c>
      <c r="P241" s="2">
        <v>0</v>
      </c>
      <c r="Q241" s="2">
        <v>37400</v>
      </c>
      <c r="R241" s="3" t="s">
        <v>2</v>
      </c>
      <c r="S241" s="2">
        <v>0</v>
      </c>
      <c r="T241" s="2">
        <v>0</v>
      </c>
      <c r="U241" s="2">
        <v>0</v>
      </c>
      <c r="V241" s="2" t="b">
        <v>0</v>
      </c>
      <c r="W241" s="2">
        <v>105636728</v>
      </c>
      <c r="X241" s="2">
        <v>0</v>
      </c>
      <c r="Y241" s="2">
        <v>0</v>
      </c>
      <c r="Z241" s="3" t="s">
        <v>11</v>
      </c>
      <c r="AA241" s="2">
        <v>0</v>
      </c>
      <c r="AB241" s="2" t="b">
        <v>0</v>
      </c>
      <c r="AC241" s="3" t="s">
        <v>1</v>
      </c>
      <c r="AD241" s="3" t="s">
        <v>1</v>
      </c>
      <c r="AE241" s="3" t="s">
        <v>1</v>
      </c>
      <c r="AF241" s="2">
        <v>187</v>
      </c>
      <c r="AG241" s="5">
        <v>43598</v>
      </c>
      <c r="AH241" s="2"/>
    </row>
    <row r="242" spans="1:34" x14ac:dyDescent="0.2">
      <c r="A242" s="3" t="s">
        <v>4</v>
      </c>
      <c r="B242" s="4">
        <v>43560.313136574077</v>
      </c>
      <c r="C242" s="3" t="s">
        <v>20</v>
      </c>
      <c r="D242" s="3" t="s">
        <v>4</v>
      </c>
      <c r="E242" s="3" t="s">
        <v>3</v>
      </c>
      <c r="F242" s="2">
        <v>1942</v>
      </c>
      <c r="G242" s="2">
        <v>2131</v>
      </c>
      <c r="H242" s="2">
        <v>29</v>
      </c>
      <c r="I242" s="2">
        <v>37800</v>
      </c>
      <c r="J242" s="2" t="b">
        <v>0</v>
      </c>
      <c r="K242" s="2" t="b">
        <v>0</v>
      </c>
      <c r="L242" s="2">
        <v>200</v>
      </c>
      <c r="M242" s="2">
        <v>0</v>
      </c>
      <c r="N242" s="2">
        <v>1303.45</v>
      </c>
      <c r="O242" s="2">
        <v>0</v>
      </c>
      <c r="P242" s="2">
        <v>0</v>
      </c>
      <c r="Q242" s="2">
        <v>37800</v>
      </c>
      <c r="R242" s="3" t="s">
        <v>2</v>
      </c>
      <c r="S242" s="2">
        <v>0</v>
      </c>
      <c r="T242" s="2">
        <v>0</v>
      </c>
      <c r="U242" s="2">
        <v>0</v>
      </c>
      <c r="V242" s="2" t="b">
        <v>0</v>
      </c>
      <c r="W242" s="2">
        <v>105554275</v>
      </c>
      <c r="X242" s="2">
        <v>0</v>
      </c>
      <c r="Y242" s="2">
        <v>0</v>
      </c>
      <c r="Z242" s="3" t="s">
        <v>11</v>
      </c>
      <c r="AA242" s="2">
        <v>0</v>
      </c>
      <c r="AB242" s="2" t="b">
        <v>0</v>
      </c>
      <c r="AC242" s="3" t="s">
        <v>1</v>
      </c>
      <c r="AD242" s="3" t="s">
        <v>1</v>
      </c>
      <c r="AE242" s="3" t="s">
        <v>1</v>
      </c>
      <c r="AF242" s="2">
        <v>189</v>
      </c>
      <c r="AG242" s="5">
        <v>43567</v>
      </c>
      <c r="AH242" s="2"/>
    </row>
    <row r="243" spans="1:34" x14ac:dyDescent="0.2">
      <c r="A243" s="3" t="s">
        <v>4</v>
      </c>
      <c r="B243" s="4">
        <v>43531.299837962964</v>
      </c>
      <c r="C243" s="3" t="s">
        <v>20</v>
      </c>
      <c r="D243" s="3" t="s">
        <v>4</v>
      </c>
      <c r="E243" s="3" t="s">
        <v>3</v>
      </c>
      <c r="F243" s="2">
        <v>1770</v>
      </c>
      <c r="G243" s="2">
        <v>1942</v>
      </c>
      <c r="H243" s="2">
        <v>29</v>
      </c>
      <c r="I243" s="2">
        <v>34400</v>
      </c>
      <c r="J243" s="2" t="b">
        <v>0</v>
      </c>
      <c r="K243" s="2" t="b">
        <v>0</v>
      </c>
      <c r="L243" s="2">
        <v>200</v>
      </c>
      <c r="M243" s="2">
        <v>0</v>
      </c>
      <c r="N243" s="2">
        <v>1186.21</v>
      </c>
      <c r="O243" s="2">
        <v>0</v>
      </c>
      <c r="P243" s="2">
        <v>0</v>
      </c>
      <c r="Q243" s="2">
        <v>34400</v>
      </c>
      <c r="R243" s="3" t="s">
        <v>2</v>
      </c>
      <c r="S243" s="2">
        <v>0</v>
      </c>
      <c r="T243" s="2">
        <v>0</v>
      </c>
      <c r="U243" s="2">
        <v>0</v>
      </c>
      <c r="V243" s="2" t="b">
        <v>0</v>
      </c>
      <c r="W243" s="2">
        <v>105473212</v>
      </c>
      <c r="X243" s="2">
        <v>0</v>
      </c>
      <c r="Y243" s="2">
        <v>0</v>
      </c>
      <c r="Z243" s="3" t="s">
        <v>11</v>
      </c>
      <c r="AA243" s="2">
        <v>0</v>
      </c>
      <c r="AB243" s="2" t="b">
        <v>0</v>
      </c>
      <c r="AC243" s="3" t="s">
        <v>1</v>
      </c>
      <c r="AD243" s="3" t="s">
        <v>1</v>
      </c>
      <c r="AE243" s="3" t="s">
        <v>1</v>
      </c>
      <c r="AF243" s="2">
        <v>172</v>
      </c>
      <c r="AG243" s="5">
        <v>43538</v>
      </c>
      <c r="AH243" s="2"/>
    </row>
    <row r="244" spans="1:34" x14ac:dyDescent="0.2">
      <c r="A244" s="3" t="s">
        <v>4</v>
      </c>
      <c r="B244" s="4">
        <v>43502.322743055556</v>
      </c>
      <c r="C244" s="3" t="s">
        <v>20</v>
      </c>
      <c r="D244" s="3" t="s">
        <v>4</v>
      </c>
      <c r="E244" s="3" t="s">
        <v>3</v>
      </c>
      <c r="F244" s="2">
        <v>1575</v>
      </c>
      <c r="G244" s="2">
        <v>1770</v>
      </c>
      <c r="H244" s="2">
        <v>29</v>
      </c>
      <c r="I244" s="2">
        <v>39000</v>
      </c>
      <c r="J244" s="2" t="b">
        <v>0</v>
      </c>
      <c r="K244" s="2" t="b">
        <v>0</v>
      </c>
      <c r="L244" s="2">
        <v>200</v>
      </c>
      <c r="M244" s="2">
        <v>0</v>
      </c>
      <c r="N244" s="2">
        <v>1344.83</v>
      </c>
      <c r="O244" s="2">
        <v>0</v>
      </c>
      <c r="P244" s="2">
        <v>0</v>
      </c>
      <c r="Q244" s="2">
        <v>39000</v>
      </c>
      <c r="R244" s="3" t="s">
        <v>2</v>
      </c>
      <c r="S244" s="2">
        <v>0</v>
      </c>
      <c r="T244" s="2">
        <v>0</v>
      </c>
      <c r="U244" s="2">
        <v>0</v>
      </c>
      <c r="V244" s="2" t="b">
        <v>0</v>
      </c>
      <c r="W244" s="2">
        <v>105392080</v>
      </c>
      <c r="X244" s="2">
        <v>0</v>
      </c>
      <c r="Y244" s="2">
        <v>0</v>
      </c>
      <c r="Z244" s="3" t="s">
        <v>11</v>
      </c>
      <c r="AA244" s="2">
        <v>0</v>
      </c>
      <c r="AB244" s="2" t="b">
        <v>0</v>
      </c>
      <c r="AC244" s="3" t="s">
        <v>1</v>
      </c>
      <c r="AD244" s="3" t="s">
        <v>1</v>
      </c>
      <c r="AE244" s="3" t="s">
        <v>1</v>
      </c>
      <c r="AF244" s="2">
        <v>195</v>
      </c>
      <c r="AG244" s="5">
        <v>43509</v>
      </c>
      <c r="AH244" s="2"/>
    </row>
    <row r="245" spans="1:34" x14ac:dyDescent="0.2">
      <c r="A245" s="3" t="s">
        <v>4</v>
      </c>
      <c r="B245" s="4">
        <v>43473.296793981484</v>
      </c>
      <c r="C245" s="3" t="s">
        <v>20</v>
      </c>
      <c r="D245" s="3" t="s">
        <v>4</v>
      </c>
      <c r="E245" s="3" t="s">
        <v>3</v>
      </c>
      <c r="F245" s="2">
        <v>1397</v>
      </c>
      <c r="G245" s="2">
        <v>1575</v>
      </c>
      <c r="H245" s="2">
        <v>33</v>
      </c>
      <c r="I245" s="2">
        <v>35600</v>
      </c>
      <c r="J245" s="2" t="b">
        <v>0</v>
      </c>
      <c r="K245" s="2" t="b">
        <v>0</v>
      </c>
      <c r="L245" s="2">
        <v>200</v>
      </c>
      <c r="M245" s="2">
        <v>0</v>
      </c>
      <c r="N245" s="2">
        <v>1078.79</v>
      </c>
      <c r="O245" s="2">
        <v>0</v>
      </c>
      <c r="P245" s="2">
        <v>0</v>
      </c>
      <c r="Q245" s="2">
        <v>35600</v>
      </c>
      <c r="R245" s="3" t="s">
        <v>2</v>
      </c>
      <c r="S245" s="2">
        <v>0</v>
      </c>
      <c r="T245" s="2">
        <v>0</v>
      </c>
      <c r="U245" s="2">
        <v>0</v>
      </c>
      <c r="V245" s="2" t="b">
        <v>0</v>
      </c>
      <c r="W245" s="2">
        <v>105315466</v>
      </c>
      <c r="X245" s="2">
        <v>0</v>
      </c>
      <c r="Y245" s="2">
        <v>0</v>
      </c>
      <c r="Z245" s="3" t="s">
        <v>11</v>
      </c>
      <c r="AA245" s="2">
        <v>0</v>
      </c>
      <c r="AB245" s="2" t="b">
        <v>0</v>
      </c>
      <c r="AC245" s="3" t="s">
        <v>1</v>
      </c>
      <c r="AD245" s="3" t="s">
        <v>1</v>
      </c>
      <c r="AE245" s="3" t="s">
        <v>1</v>
      </c>
      <c r="AF245" s="2">
        <v>178</v>
      </c>
      <c r="AG245" s="5">
        <v>43479</v>
      </c>
      <c r="AH245" s="2"/>
    </row>
    <row r="246" spans="1:34" x14ac:dyDescent="0.2">
      <c r="A246" s="3" t="s">
        <v>4</v>
      </c>
      <c r="B246" s="4">
        <v>43440.532581018517</v>
      </c>
      <c r="C246" s="3" t="s">
        <v>20</v>
      </c>
      <c r="D246" s="3" t="s">
        <v>4</v>
      </c>
      <c r="E246" s="3" t="s">
        <v>3</v>
      </c>
      <c r="F246" s="2">
        <v>1224</v>
      </c>
      <c r="G246" s="2">
        <v>1397</v>
      </c>
      <c r="H246" s="2">
        <v>30</v>
      </c>
      <c r="I246" s="2">
        <v>34600</v>
      </c>
      <c r="J246" s="2" t="b">
        <v>0</v>
      </c>
      <c r="K246" s="2" t="b">
        <v>0</v>
      </c>
      <c r="L246" s="2">
        <v>200</v>
      </c>
      <c r="M246" s="2">
        <v>0</v>
      </c>
      <c r="N246" s="2">
        <v>1153.33</v>
      </c>
      <c r="O246" s="2">
        <v>0</v>
      </c>
      <c r="P246" s="2">
        <v>0</v>
      </c>
      <c r="Q246" s="2">
        <v>34600</v>
      </c>
      <c r="R246" s="3" t="s">
        <v>2</v>
      </c>
      <c r="S246" s="2">
        <v>0</v>
      </c>
      <c r="T246" s="2">
        <v>0</v>
      </c>
      <c r="U246" s="2">
        <v>0</v>
      </c>
      <c r="V246" s="2" t="b">
        <v>0</v>
      </c>
      <c r="W246" s="2">
        <v>105235726</v>
      </c>
      <c r="X246" s="2">
        <v>0</v>
      </c>
      <c r="Y246" s="2">
        <v>0</v>
      </c>
      <c r="Z246" s="3" t="s">
        <v>11</v>
      </c>
      <c r="AA246" s="2">
        <v>0</v>
      </c>
      <c r="AB246" s="2" t="b">
        <v>0</v>
      </c>
      <c r="AC246" s="3" t="s">
        <v>1</v>
      </c>
      <c r="AD246" s="3" t="s">
        <v>1</v>
      </c>
      <c r="AE246" s="3" t="s">
        <v>1</v>
      </c>
      <c r="AF246" s="2">
        <v>173</v>
      </c>
      <c r="AG246" s="5">
        <v>43448</v>
      </c>
      <c r="AH246" s="2"/>
    </row>
    <row r="247" spans="1:34" x14ac:dyDescent="0.2">
      <c r="A247" s="3" t="s">
        <v>4</v>
      </c>
      <c r="B247" s="4">
        <v>43410.304444444446</v>
      </c>
      <c r="C247" s="3" t="s">
        <v>20</v>
      </c>
      <c r="D247" s="3" t="s">
        <v>4</v>
      </c>
      <c r="E247" s="3" t="s">
        <v>3</v>
      </c>
      <c r="F247" s="2">
        <v>1029</v>
      </c>
      <c r="G247" s="2">
        <v>1224</v>
      </c>
      <c r="H247" s="2">
        <v>32</v>
      </c>
      <c r="I247" s="2">
        <v>39000</v>
      </c>
      <c r="J247" s="2" t="b">
        <v>0</v>
      </c>
      <c r="K247" s="2" t="b">
        <v>0</v>
      </c>
      <c r="L247" s="2">
        <v>200</v>
      </c>
      <c r="M247" s="2">
        <v>0</v>
      </c>
      <c r="N247" s="2">
        <v>1218.75</v>
      </c>
      <c r="O247" s="2">
        <v>0</v>
      </c>
      <c r="P247" s="2">
        <v>0</v>
      </c>
      <c r="Q247" s="2">
        <v>39000</v>
      </c>
      <c r="R247" s="3" t="s">
        <v>2</v>
      </c>
      <c r="S247" s="2">
        <v>0</v>
      </c>
      <c r="T247" s="2">
        <v>0</v>
      </c>
      <c r="U247" s="2">
        <v>0</v>
      </c>
      <c r="V247" s="2" t="b">
        <v>0</v>
      </c>
      <c r="W247" s="2">
        <v>105152774</v>
      </c>
      <c r="X247" s="2">
        <v>0</v>
      </c>
      <c r="Y247" s="2">
        <v>0</v>
      </c>
      <c r="Z247" s="3" t="s">
        <v>11</v>
      </c>
      <c r="AA247" s="2">
        <v>0</v>
      </c>
      <c r="AB247" s="2" t="b">
        <v>0</v>
      </c>
      <c r="AC247" s="3" t="s">
        <v>1</v>
      </c>
      <c r="AD247" s="3" t="s">
        <v>1</v>
      </c>
      <c r="AE247" s="3" t="s">
        <v>1</v>
      </c>
      <c r="AF247" s="2">
        <v>195</v>
      </c>
      <c r="AG247" s="5">
        <v>43418</v>
      </c>
      <c r="AH247" s="2"/>
    </row>
    <row r="248" spans="1:34" x14ac:dyDescent="0.2">
      <c r="A248" s="3" t="s">
        <v>4</v>
      </c>
      <c r="B248" s="4">
        <v>43378.301828703705</v>
      </c>
      <c r="C248" s="3" t="s">
        <v>20</v>
      </c>
      <c r="D248" s="3" t="s">
        <v>4</v>
      </c>
      <c r="E248" s="3" t="s">
        <v>3</v>
      </c>
      <c r="F248" s="2">
        <v>808</v>
      </c>
      <c r="G248" s="2">
        <v>1029</v>
      </c>
      <c r="H248" s="2">
        <v>25</v>
      </c>
      <c r="I248" s="2">
        <v>44200</v>
      </c>
      <c r="J248" s="2" t="b">
        <v>0</v>
      </c>
      <c r="K248" s="2" t="b">
        <v>0</v>
      </c>
      <c r="L248" s="2">
        <v>200</v>
      </c>
      <c r="M248" s="2">
        <v>0</v>
      </c>
      <c r="N248" s="2">
        <v>1768</v>
      </c>
      <c r="O248" s="2">
        <v>0</v>
      </c>
      <c r="P248" s="2">
        <v>0</v>
      </c>
      <c r="Q248" s="2">
        <v>44200</v>
      </c>
      <c r="R248" s="3" t="s">
        <v>2</v>
      </c>
      <c r="S248" s="2">
        <v>0</v>
      </c>
      <c r="T248" s="2">
        <v>0</v>
      </c>
      <c r="U248" s="2">
        <v>0</v>
      </c>
      <c r="V248" s="2" t="b">
        <v>0</v>
      </c>
      <c r="W248" s="2">
        <v>105073373</v>
      </c>
      <c r="X248" s="2">
        <v>0</v>
      </c>
      <c r="Y248" s="2">
        <v>0</v>
      </c>
      <c r="Z248" s="3" t="s">
        <v>11</v>
      </c>
      <c r="AA248" s="2">
        <v>0</v>
      </c>
      <c r="AB248" s="2" t="b">
        <v>0</v>
      </c>
      <c r="AC248" s="3" t="s">
        <v>1</v>
      </c>
      <c r="AD248" s="3" t="s">
        <v>1</v>
      </c>
      <c r="AE248" s="3" t="s">
        <v>1</v>
      </c>
      <c r="AF248" s="2">
        <v>221</v>
      </c>
      <c r="AG248" s="5">
        <v>43385</v>
      </c>
      <c r="AH248" s="2"/>
    </row>
    <row r="249" spans="1:34" x14ac:dyDescent="0.2">
      <c r="A249" s="3" t="s">
        <v>4</v>
      </c>
      <c r="B249" s="4">
        <v>43353.306770833333</v>
      </c>
      <c r="C249" s="3" t="s">
        <v>20</v>
      </c>
      <c r="D249" s="3" t="s">
        <v>4</v>
      </c>
      <c r="E249" s="3" t="s">
        <v>3</v>
      </c>
      <c r="F249" s="2">
        <v>573</v>
      </c>
      <c r="G249" s="2">
        <v>808</v>
      </c>
      <c r="H249" s="2">
        <v>35</v>
      </c>
      <c r="I249" s="2">
        <v>47000</v>
      </c>
      <c r="J249" s="2" t="b">
        <v>0</v>
      </c>
      <c r="K249" s="2" t="b">
        <v>0</v>
      </c>
      <c r="L249" s="2">
        <v>200</v>
      </c>
      <c r="M249" s="2">
        <v>0</v>
      </c>
      <c r="N249" s="2">
        <v>1342.86</v>
      </c>
      <c r="O249" s="2">
        <v>0</v>
      </c>
      <c r="P249" s="2">
        <v>0</v>
      </c>
      <c r="Q249" s="2">
        <v>47000</v>
      </c>
      <c r="R249" s="3" t="s">
        <v>2</v>
      </c>
      <c r="S249" s="2">
        <v>0</v>
      </c>
      <c r="T249" s="2">
        <v>0</v>
      </c>
      <c r="U249" s="2">
        <v>0</v>
      </c>
      <c r="V249" s="2" t="b">
        <v>0</v>
      </c>
      <c r="W249" s="2">
        <v>104987825</v>
      </c>
      <c r="X249" s="2">
        <v>0</v>
      </c>
      <c r="Y249" s="2">
        <v>0</v>
      </c>
      <c r="Z249" s="3" t="s">
        <v>11</v>
      </c>
      <c r="AA249" s="2">
        <v>0</v>
      </c>
      <c r="AB249" s="2" t="b">
        <v>0</v>
      </c>
      <c r="AC249" s="3" t="s">
        <v>1</v>
      </c>
      <c r="AD249" s="3" t="s">
        <v>1</v>
      </c>
      <c r="AE249" s="3" t="s">
        <v>1</v>
      </c>
      <c r="AF249" s="2">
        <v>235</v>
      </c>
      <c r="AG249" s="5">
        <v>43355</v>
      </c>
      <c r="AH249" s="2"/>
    </row>
    <row r="250" spans="1:34" x14ac:dyDescent="0.2">
      <c r="A250" s="3" t="s">
        <v>4</v>
      </c>
      <c r="B250" s="4">
        <v>43318.309942129628</v>
      </c>
      <c r="C250" s="3" t="s">
        <v>20</v>
      </c>
      <c r="D250" s="3" t="s">
        <v>4</v>
      </c>
      <c r="E250" s="3" t="s">
        <v>3</v>
      </c>
      <c r="F250" s="2">
        <v>330</v>
      </c>
      <c r="G250" s="2">
        <v>573</v>
      </c>
      <c r="H250" s="2">
        <v>28</v>
      </c>
      <c r="I250" s="2">
        <v>48600</v>
      </c>
      <c r="J250" s="2" t="b">
        <v>0</v>
      </c>
      <c r="K250" s="2" t="b">
        <v>0</v>
      </c>
      <c r="L250" s="2">
        <v>200</v>
      </c>
      <c r="M250" s="2">
        <v>0</v>
      </c>
      <c r="N250" s="2">
        <v>1735.71</v>
      </c>
      <c r="O250" s="2">
        <v>0</v>
      </c>
      <c r="P250" s="2">
        <v>0</v>
      </c>
      <c r="Q250" s="2">
        <v>48600</v>
      </c>
      <c r="R250" s="3" t="s">
        <v>2</v>
      </c>
      <c r="S250" s="2">
        <v>0</v>
      </c>
      <c r="T250" s="2">
        <v>0</v>
      </c>
      <c r="U250" s="2">
        <v>0</v>
      </c>
      <c r="V250" s="2" t="b">
        <v>0</v>
      </c>
      <c r="W250" s="2">
        <v>104903133</v>
      </c>
      <c r="X250" s="2">
        <v>0</v>
      </c>
      <c r="Y250" s="2">
        <v>0</v>
      </c>
      <c r="Z250" s="3" t="s">
        <v>21</v>
      </c>
      <c r="AA250" s="2">
        <v>0</v>
      </c>
      <c r="AB250" s="2" t="b">
        <v>0</v>
      </c>
      <c r="AC250" s="3" t="s">
        <v>1</v>
      </c>
      <c r="AD250" s="3" t="s">
        <v>1</v>
      </c>
      <c r="AE250" s="3" t="s">
        <v>1</v>
      </c>
      <c r="AF250" s="2">
        <v>243</v>
      </c>
      <c r="AG250" s="5">
        <v>43322</v>
      </c>
      <c r="AH250" s="2"/>
    </row>
    <row r="251" spans="1:34" x14ac:dyDescent="0.2">
      <c r="A251" s="3" t="s">
        <v>4</v>
      </c>
      <c r="B251" s="4">
        <v>43290.308263888888</v>
      </c>
      <c r="C251" s="3" t="s">
        <v>20</v>
      </c>
      <c r="D251" s="3" t="s">
        <v>4</v>
      </c>
      <c r="E251" s="3" t="s">
        <v>3</v>
      </c>
      <c r="F251" s="2">
        <v>95</v>
      </c>
      <c r="G251" s="2">
        <v>330</v>
      </c>
      <c r="H251" s="2">
        <v>33</v>
      </c>
      <c r="I251" s="2">
        <v>47000</v>
      </c>
      <c r="J251" s="2" t="b">
        <v>0</v>
      </c>
      <c r="K251" s="2" t="b">
        <v>0</v>
      </c>
      <c r="L251" s="2">
        <v>200</v>
      </c>
      <c r="M251" s="2">
        <v>0</v>
      </c>
      <c r="N251" s="2">
        <v>1424.24</v>
      </c>
      <c r="O251" s="2">
        <v>0</v>
      </c>
      <c r="P251" s="2">
        <v>0</v>
      </c>
      <c r="Q251" s="2">
        <v>47000</v>
      </c>
      <c r="R251" s="3" t="s">
        <v>2</v>
      </c>
      <c r="S251" s="2">
        <v>0</v>
      </c>
      <c r="T251" s="2">
        <v>0</v>
      </c>
      <c r="U251" s="2">
        <v>0</v>
      </c>
      <c r="V251" s="2" t="b">
        <v>0</v>
      </c>
      <c r="W251" s="2">
        <v>104825520</v>
      </c>
      <c r="X251" s="2">
        <v>0</v>
      </c>
      <c r="Y251" s="2">
        <v>0</v>
      </c>
      <c r="Z251" s="3" t="s">
        <v>21</v>
      </c>
      <c r="AA251" s="2">
        <v>0</v>
      </c>
      <c r="AB251" s="2" t="b">
        <v>0</v>
      </c>
      <c r="AC251" s="3" t="s">
        <v>1</v>
      </c>
      <c r="AD251" s="3" t="s">
        <v>1</v>
      </c>
      <c r="AE251" s="3" t="s">
        <v>1</v>
      </c>
      <c r="AF251" s="2">
        <v>235</v>
      </c>
      <c r="AG251" s="5">
        <v>43292</v>
      </c>
      <c r="AH251" s="2"/>
    </row>
    <row r="252" spans="1:34" x14ac:dyDescent="0.2">
      <c r="A252" s="3" t="s">
        <v>4</v>
      </c>
      <c r="B252" s="4">
        <v>43257.367349537039</v>
      </c>
      <c r="C252" s="3" t="s">
        <v>20</v>
      </c>
      <c r="D252" s="3" t="s">
        <v>4</v>
      </c>
      <c r="E252" s="3" t="s">
        <v>3</v>
      </c>
      <c r="F252" s="2">
        <v>0</v>
      </c>
      <c r="G252" s="2">
        <v>95</v>
      </c>
      <c r="H252" s="2">
        <v>27</v>
      </c>
      <c r="I252" s="2">
        <v>32000</v>
      </c>
      <c r="J252" s="2" t="b">
        <v>0</v>
      </c>
      <c r="K252" s="2" t="b">
        <v>0</v>
      </c>
      <c r="L252" s="2">
        <v>200</v>
      </c>
      <c r="M252" s="2">
        <v>0</v>
      </c>
      <c r="N252" s="2">
        <v>1187.5</v>
      </c>
      <c r="O252" s="2">
        <v>0</v>
      </c>
      <c r="P252" s="2">
        <v>0</v>
      </c>
      <c r="Q252" s="2">
        <v>19000</v>
      </c>
      <c r="R252" s="3" t="s">
        <v>2</v>
      </c>
      <c r="S252" s="2">
        <v>0</v>
      </c>
      <c r="T252" s="2">
        <v>0</v>
      </c>
      <c r="U252" s="2">
        <v>0</v>
      </c>
      <c r="V252" s="2" t="b">
        <v>0</v>
      </c>
      <c r="W252" s="2">
        <v>104747581</v>
      </c>
      <c r="X252" s="2">
        <v>0</v>
      </c>
      <c r="Y252" s="2">
        <v>0</v>
      </c>
      <c r="Z252" s="2"/>
      <c r="AA252" s="2">
        <v>0</v>
      </c>
      <c r="AB252" s="2" t="b">
        <v>0</v>
      </c>
      <c r="AC252" s="3" t="s">
        <v>1</v>
      </c>
      <c r="AD252" s="3" t="s">
        <v>1</v>
      </c>
      <c r="AE252" s="3" t="s">
        <v>1</v>
      </c>
      <c r="AF252" s="2">
        <v>95</v>
      </c>
      <c r="AG252" s="5">
        <v>43262</v>
      </c>
      <c r="AH252" s="2"/>
    </row>
    <row r="253" spans="1:34" x14ac:dyDescent="0.2">
      <c r="A253" s="3" t="s">
        <v>4</v>
      </c>
      <c r="B253" s="4">
        <v>43230</v>
      </c>
      <c r="C253" s="3" t="s">
        <v>16</v>
      </c>
      <c r="D253" s="3" t="s">
        <v>4</v>
      </c>
      <c r="E253" s="3" t="s">
        <v>3</v>
      </c>
      <c r="F253" s="2">
        <v>6639</v>
      </c>
      <c r="G253" s="2">
        <v>6864</v>
      </c>
      <c r="H253" s="2">
        <v>38</v>
      </c>
      <c r="I253" s="2">
        <v>45000</v>
      </c>
      <c r="J253" s="2" t="b">
        <v>0</v>
      </c>
      <c r="K253" s="2" t="b">
        <v>0</v>
      </c>
      <c r="L253" s="2">
        <v>200</v>
      </c>
      <c r="M253" s="2">
        <v>0</v>
      </c>
      <c r="N253" s="2">
        <v>1184.21</v>
      </c>
      <c r="O253" s="2">
        <v>0</v>
      </c>
      <c r="P253" s="2">
        <v>0</v>
      </c>
      <c r="Q253" s="2">
        <v>45000</v>
      </c>
      <c r="R253" s="3" t="s">
        <v>2</v>
      </c>
      <c r="S253" s="2">
        <v>0</v>
      </c>
      <c r="T253" s="2">
        <v>0</v>
      </c>
      <c r="U253" s="2">
        <v>0</v>
      </c>
      <c r="V253" s="2" t="b">
        <v>0</v>
      </c>
      <c r="W253" s="2">
        <v>104701547</v>
      </c>
      <c r="X253" s="2">
        <v>0</v>
      </c>
      <c r="Y253" s="2">
        <v>0</v>
      </c>
      <c r="Z253" s="2"/>
      <c r="AA253" s="2">
        <v>0</v>
      </c>
      <c r="AB253" s="2" t="b">
        <v>0</v>
      </c>
      <c r="AC253" s="3" t="s">
        <v>1</v>
      </c>
      <c r="AD253" s="3" t="s">
        <v>1</v>
      </c>
      <c r="AE253" s="3" t="s">
        <v>1</v>
      </c>
      <c r="AF253" s="2">
        <v>225</v>
      </c>
      <c r="AG253" s="5">
        <v>43242</v>
      </c>
      <c r="AH253" s="2"/>
    </row>
    <row r="254" spans="1:34" x14ac:dyDescent="0.2">
      <c r="A254" s="3" t="s">
        <v>4</v>
      </c>
      <c r="B254" s="4">
        <v>43192.225868055553</v>
      </c>
      <c r="C254" s="3" t="s">
        <v>16</v>
      </c>
      <c r="D254" s="3" t="s">
        <v>4</v>
      </c>
      <c r="E254" s="3" t="s">
        <v>3</v>
      </c>
      <c r="F254" s="2">
        <v>6449</v>
      </c>
      <c r="G254" s="2">
        <v>6639</v>
      </c>
      <c r="H254" s="2">
        <v>26</v>
      </c>
      <c r="I254" s="2">
        <v>38000</v>
      </c>
      <c r="J254" s="2" t="b">
        <v>0</v>
      </c>
      <c r="K254" s="2" t="b">
        <v>0</v>
      </c>
      <c r="L254" s="2">
        <v>200</v>
      </c>
      <c r="M254" s="2">
        <v>0</v>
      </c>
      <c r="N254" s="2">
        <v>1461.54</v>
      </c>
      <c r="O254" s="2">
        <v>0</v>
      </c>
      <c r="P254" s="2">
        <v>0</v>
      </c>
      <c r="Q254" s="2">
        <v>38000</v>
      </c>
      <c r="R254" s="3" t="s">
        <v>2</v>
      </c>
      <c r="S254" s="2">
        <v>0</v>
      </c>
      <c r="T254" s="2">
        <v>0</v>
      </c>
      <c r="U254" s="2">
        <v>0</v>
      </c>
      <c r="V254" s="2" t="b">
        <v>0</v>
      </c>
      <c r="W254" s="2">
        <v>104583129</v>
      </c>
      <c r="X254" s="2">
        <v>0</v>
      </c>
      <c r="Y254" s="2">
        <v>0</v>
      </c>
      <c r="Z254" s="2"/>
      <c r="AA254" s="2">
        <v>0</v>
      </c>
      <c r="AB254" s="2" t="b">
        <v>0</v>
      </c>
      <c r="AC254" s="3" t="s">
        <v>1</v>
      </c>
      <c r="AD254" s="3" t="s">
        <v>1</v>
      </c>
      <c r="AE254" s="3" t="s">
        <v>1</v>
      </c>
      <c r="AF254" s="2">
        <v>190</v>
      </c>
      <c r="AG254" s="5">
        <v>43201</v>
      </c>
      <c r="AH254" s="2"/>
    </row>
    <row r="255" spans="1:34" x14ac:dyDescent="0.2">
      <c r="A255" s="3" t="s">
        <v>4</v>
      </c>
      <c r="B255" s="4">
        <v>43166.137835648151</v>
      </c>
      <c r="C255" s="3" t="s">
        <v>16</v>
      </c>
      <c r="D255" s="3" t="s">
        <v>4</v>
      </c>
      <c r="E255" s="3" t="s">
        <v>3</v>
      </c>
      <c r="F255" s="2">
        <v>6264</v>
      </c>
      <c r="G255" s="2">
        <v>6449</v>
      </c>
      <c r="H255" s="2">
        <v>28</v>
      </c>
      <c r="I255" s="2">
        <v>37000</v>
      </c>
      <c r="J255" s="2" t="b">
        <v>0</v>
      </c>
      <c r="K255" s="2" t="b">
        <v>0</v>
      </c>
      <c r="L255" s="2">
        <v>200</v>
      </c>
      <c r="M255" s="2">
        <v>0</v>
      </c>
      <c r="N255" s="2">
        <v>1321.43</v>
      </c>
      <c r="O255" s="2">
        <v>0</v>
      </c>
      <c r="P255" s="2">
        <v>0</v>
      </c>
      <c r="Q255" s="2">
        <v>37000</v>
      </c>
      <c r="R255" s="3" t="s">
        <v>2</v>
      </c>
      <c r="S255" s="2">
        <v>0</v>
      </c>
      <c r="T255" s="2">
        <v>0</v>
      </c>
      <c r="U255" s="2">
        <v>0</v>
      </c>
      <c r="V255" s="2" t="b">
        <v>0</v>
      </c>
      <c r="W255" s="2">
        <v>104505956</v>
      </c>
      <c r="X255" s="2">
        <v>0</v>
      </c>
      <c r="Y255" s="2">
        <v>0</v>
      </c>
      <c r="Z255" s="3" t="s">
        <v>19</v>
      </c>
      <c r="AA255" s="2">
        <v>0</v>
      </c>
      <c r="AB255" s="2" t="b">
        <v>0</v>
      </c>
      <c r="AC255" s="3" t="s">
        <v>1</v>
      </c>
      <c r="AD255" s="3" t="s">
        <v>1</v>
      </c>
      <c r="AE255" s="3" t="s">
        <v>1</v>
      </c>
      <c r="AF255" s="2">
        <v>185</v>
      </c>
      <c r="AG255" s="5">
        <v>43171</v>
      </c>
      <c r="AH255" s="2"/>
    </row>
    <row r="256" spans="1:34" x14ac:dyDescent="0.2">
      <c r="A256" s="3" t="s">
        <v>4</v>
      </c>
      <c r="B256" s="4">
        <v>43138.077870370369</v>
      </c>
      <c r="C256" s="3" t="s">
        <v>16</v>
      </c>
      <c r="D256" s="3" t="s">
        <v>4</v>
      </c>
      <c r="E256" s="3" t="s">
        <v>3</v>
      </c>
      <c r="F256" s="2">
        <v>6056</v>
      </c>
      <c r="G256" s="2">
        <v>6264</v>
      </c>
      <c r="H256" s="2">
        <v>30</v>
      </c>
      <c r="I256" s="2">
        <v>41600</v>
      </c>
      <c r="J256" s="2" t="b">
        <v>0</v>
      </c>
      <c r="K256" s="2" t="b">
        <v>0</v>
      </c>
      <c r="L256" s="2">
        <v>200</v>
      </c>
      <c r="M256" s="2">
        <v>0</v>
      </c>
      <c r="N256" s="2">
        <v>1386.67</v>
      </c>
      <c r="O256" s="2">
        <v>0</v>
      </c>
      <c r="P256" s="2">
        <v>0</v>
      </c>
      <c r="Q256" s="2">
        <v>41600</v>
      </c>
      <c r="R256" s="3" t="s">
        <v>2</v>
      </c>
      <c r="S256" s="2">
        <v>0</v>
      </c>
      <c r="T256" s="2">
        <v>0</v>
      </c>
      <c r="U256" s="2">
        <v>0</v>
      </c>
      <c r="V256" s="2" t="b">
        <v>0</v>
      </c>
      <c r="W256" s="2">
        <v>104422181</v>
      </c>
      <c r="X256" s="2">
        <v>0</v>
      </c>
      <c r="Y256" s="2">
        <v>0</v>
      </c>
      <c r="Z256" s="3" t="s">
        <v>19</v>
      </c>
      <c r="AA256" s="2">
        <v>0</v>
      </c>
      <c r="AB256" s="2" t="b">
        <v>0</v>
      </c>
      <c r="AC256" s="3" t="s">
        <v>1</v>
      </c>
      <c r="AD256" s="3" t="s">
        <v>1</v>
      </c>
      <c r="AE256" s="3" t="s">
        <v>1</v>
      </c>
      <c r="AF256" s="2">
        <v>208</v>
      </c>
      <c r="AG256" s="5">
        <v>43140</v>
      </c>
      <c r="AH256" s="2"/>
    </row>
    <row r="257" spans="1:34" x14ac:dyDescent="0.2">
      <c r="A257" s="3" t="s">
        <v>4</v>
      </c>
      <c r="B257" s="4">
        <v>43108.340046296296</v>
      </c>
      <c r="C257" s="3" t="s">
        <v>16</v>
      </c>
      <c r="D257" s="3" t="s">
        <v>4</v>
      </c>
      <c r="E257" s="3" t="s">
        <v>3</v>
      </c>
      <c r="F257" s="2">
        <v>5868</v>
      </c>
      <c r="G257" s="2">
        <v>6056</v>
      </c>
      <c r="H257" s="2">
        <v>32</v>
      </c>
      <c r="I257" s="2">
        <v>37600</v>
      </c>
      <c r="J257" s="2" t="b">
        <v>0</v>
      </c>
      <c r="K257" s="2" t="b">
        <v>0</v>
      </c>
      <c r="L257" s="2">
        <v>200</v>
      </c>
      <c r="M257" s="2">
        <v>0</v>
      </c>
      <c r="N257" s="2">
        <v>1175</v>
      </c>
      <c r="O257" s="2">
        <v>0</v>
      </c>
      <c r="P257" s="2">
        <v>0</v>
      </c>
      <c r="Q257" s="2">
        <v>37600</v>
      </c>
      <c r="R257" s="3" t="s">
        <v>2</v>
      </c>
      <c r="S257" s="2">
        <v>0</v>
      </c>
      <c r="T257" s="2">
        <v>0</v>
      </c>
      <c r="U257" s="2">
        <v>0</v>
      </c>
      <c r="V257" s="2" t="b">
        <v>0</v>
      </c>
      <c r="W257" s="2">
        <v>104335496</v>
      </c>
      <c r="X257" s="2">
        <v>0</v>
      </c>
      <c r="Y257" s="2">
        <v>0</v>
      </c>
      <c r="Z257" s="3" t="s">
        <v>19</v>
      </c>
      <c r="AA257" s="2">
        <v>0</v>
      </c>
      <c r="AB257" s="2" t="b">
        <v>0</v>
      </c>
      <c r="AC257" s="3" t="s">
        <v>1</v>
      </c>
      <c r="AD257" s="3" t="s">
        <v>1</v>
      </c>
      <c r="AE257" s="3" t="s">
        <v>1</v>
      </c>
      <c r="AF257" s="2">
        <v>188</v>
      </c>
      <c r="AG257" s="5">
        <v>43110</v>
      </c>
      <c r="AH257" s="2"/>
    </row>
    <row r="258" spans="1:34" x14ac:dyDescent="0.2">
      <c r="A258" s="3" t="s">
        <v>4</v>
      </c>
      <c r="B258" s="4">
        <v>43076.367685185185</v>
      </c>
      <c r="C258" s="3" t="s">
        <v>16</v>
      </c>
      <c r="D258" s="3" t="s">
        <v>4</v>
      </c>
      <c r="E258" s="3" t="s">
        <v>3</v>
      </c>
      <c r="F258" s="2">
        <v>5692</v>
      </c>
      <c r="G258" s="2">
        <v>5868</v>
      </c>
      <c r="H258" s="2">
        <v>30</v>
      </c>
      <c r="I258" s="2">
        <v>35200</v>
      </c>
      <c r="J258" s="2" t="b">
        <v>0</v>
      </c>
      <c r="K258" s="2" t="b">
        <v>0</v>
      </c>
      <c r="L258" s="2">
        <v>200</v>
      </c>
      <c r="M258" s="2">
        <v>0</v>
      </c>
      <c r="N258" s="2">
        <v>1173.33</v>
      </c>
      <c r="O258" s="2">
        <v>0</v>
      </c>
      <c r="P258" s="2">
        <v>0</v>
      </c>
      <c r="Q258" s="2">
        <v>35200</v>
      </c>
      <c r="R258" s="3" t="s">
        <v>2</v>
      </c>
      <c r="S258" s="2">
        <v>0</v>
      </c>
      <c r="T258" s="2">
        <v>0</v>
      </c>
      <c r="U258" s="2">
        <v>0</v>
      </c>
      <c r="V258" s="2" t="b">
        <v>0</v>
      </c>
      <c r="W258" s="2">
        <v>104257269</v>
      </c>
      <c r="X258" s="2">
        <v>0</v>
      </c>
      <c r="Y258" s="2">
        <v>0</v>
      </c>
      <c r="Z258" s="3" t="s">
        <v>19</v>
      </c>
      <c r="AA258" s="2">
        <v>0</v>
      </c>
      <c r="AB258" s="2" t="b">
        <v>0</v>
      </c>
      <c r="AC258" s="3" t="s">
        <v>1</v>
      </c>
      <c r="AD258" s="3" t="s">
        <v>1</v>
      </c>
      <c r="AE258" s="3" t="s">
        <v>1</v>
      </c>
      <c r="AF258" s="2">
        <v>176</v>
      </c>
      <c r="AG258" s="5">
        <v>43080</v>
      </c>
      <c r="AH258" s="2"/>
    </row>
    <row r="259" spans="1:34" x14ac:dyDescent="0.2">
      <c r="A259" s="3" t="s">
        <v>4</v>
      </c>
      <c r="B259" s="4">
        <v>43046.105995370373</v>
      </c>
      <c r="C259" s="3" t="s">
        <v>16</v>
      </c>
      <c r="D259" s="3" t="s">
        <v>4</v>
      </c>
      <c r="E259" s="3" t="s">
        <v>3</v>
      </c>
      <c r="F259" s="2">
        <v>5507</v>
      </c>
      <c r="G259" s="2">
        <v>5692</v>
      </c>
      <c r="H259" s="2">
        <v>29</v>
      </c>
      <c r="I259" s="2">
        <v>37000</v>
      </c>
      <c r="J259" s="2" t="b">
        <v>0</v>
      </c>
      <c r="K259" s="2" t="b">
        <v>0</v>
      </c>
      <c r="L259" s="2">
        <v>200</v>
      </c>
      <c r="M259" s="2">
        <v>0</v>
      </c>
      <c r="N259" s="2">
        <v>1275.8599999999999</v>
      </c>
      <c r="O259" s="2">
        <v>0</v>
      </c>
      <c r="P259" s="2">
        <v>0</v>
      </c>
      <c r="Q259" s="2">
        <v>37000</v>
      </c>
      <c r="R259" s="3" t="s">
        <v>2</v>
      </c>
      <c r="S259" s="2">
        <v>0</v>
      </c>
      <c r="T259" s="2">
        <v>0</v>
      </c>
      <c r="U259" s="2">
        <v>0</v>
      </c>
      <c r="V259" s="2" t="b">
        <v>0</v>
      </c>
      <c r="W259" s="2">
        <v>104174919</v>
      </c>
      <c r="X259" s="2">
        <v>0</v>
      </c>
      <c r="Y259" s="2">
        <v>0</v>
      </c>
      <c r="Z259" s="3" t="s">
        <v>19</v>
      </c>
      <c r="AA259" s="2">
        <v>0</v>
      </c>
      <c r="AB259" s="2" t="b">
        <v>0</v>
      </c>
      <c r="AC259" s="3" t="s">
        <v>1</v>
      </c>
      <c r="AD259" s="3" t="s">
        <v>1</v>
      </c>
      <c r="AE259" s="3" t="s">
        <v>1</v>
      </c>
      <c r="AF259" s="2">
        <v>185</v>
      </c>
      <c r="AG259" s="5">
        <v>43048</v>
      </c>
      <c r="AH259" s="2"/>
    </row>
    <row r="260" spans="1:34" x14ac:dyDescent="0.2">
      <c r="A260" s="3" t="s">
        <v>4</v>
      </c>
      <c r="B260" s="4">
        <v>43017.778333333335</v>
      </c>
      <c r="C260" s="3" t="s">
        <v>16</v>
      </c>
      <c r="D260" s="3" t="s">
        <v>4</v>
      </c>
      <c r="E260" s="3" t="s">
        <v>3</v>
      </c>
      <c r="F260" s="2">
        <v>5290</v>
      </c>
      <c r="G260" s="2">
        <v>5507</v>
      </c>
      <c r="H260" s="2">
        <v>29</v>
      </c>
      <c r="I260" s="2">
        <v>43400</v>
      </c>
      <c r="J260" s="2" t="b">
        <v>0</v>
      </c>
      <c r="K260" s="2" t="b">
        <v>0</v>
      </c>
      <c r="L260" s="2">
        <v>200</v>
      </c>
      <c r="M260" s="2">
        <v>0</v>
      </c>
      <c r="N260" s="2">
        <v>1496.55</v>
      </c>
      <c r="O260" s="2">
        <v>0</v>
      </c>
      <c r="P260" s="2">
        <v>0</v>
      </c>
      <c r="Q260" s="2">
        <v>43400</v>
      </c>
      <c r="R260" s="3" t="s">
        <v>2</v>
      </c>
      <c r="S260" s="2">
        <v>0</v>
      </c>
      <c r="T260" s="2">
        <v>0</v>
      </c>
      <c r="U260" s="2">
        <v>0</v>
      </c>
      <c r="V260" s="2" t="b">
        <v>0</v>
      </c>
      <c r="W260" s="2">
        <v>104091677</v>
      </c>
      <c r="X260" s="2">
        <v>0</v>
      </c>
      <c r="Y260" s="2">
        <v>0</v>
      </c>
      <c r="Z260" s="3" t="s">
        <v>19</v>
      </c>
      <c r="AA260" s="2">
        <v>0</v>
      </c>
      <c r="AB260" s="2" t="b">
        <v>0</v>
      </c>
      <c r="AC260" s="3" t="s">
        <v>1</v>
      </c>
      <c r="AD260" s="3" t="s">
        <v>1</v>
      </c>
      <c r="AE260" s="3" t="s">
        <v>1</v>
      </c>
      <c r="AF260" s="2">
        <v>217</v>
      </c>
      <c r="AG260" s="5">
        <v>43019</v>
      </c>
      <c r="AH260" s="2"/>
    </row>
    <row r="261" spans="1:34" x14ac:dyDescent="0.2">
      <c r="A261" s="3" t="s">
        <v>4</v>
      </c>
      <c r="B261" s="4">
        <v>42988.784212962964</v>
      </c>
      <c r="C261" s="3" t="s">
        <v>16</v>
      </c>
      <c r="D261" s="3" t="s">
        <v>4</v>
      </c>
      <c r="E261" s="3" t="s">
        <v>3</v>
      </c>
      <c r="F261" s="2">
        <v>5056</v>
      </c>
      <c r="G261" s="2">
        <v>5290</v>
      </c>
      <c r="H261" s="2">
        <v>32</v>
      </c>
      <c r="I261" s="2">
        <v>46800</v>
      </c>
      <c r="J261" s="2" t="b">
        <v>0</v>
      </c>
      <c r="K261" s="2" t="b">
        <v>0</v>
      </c>
      <c r="L261" s="2">
        <v>200</v>
      </c>
      <c r="M261" s="2">
        <v>0</v>
      </c>
      <c r="N261" s="2">
        <v>1462.5</v>
      </c>
      <c r="O261" s="2">
        <v>0</v>
      </c>
      <c r="P261" s="2">
        <v>0</v>
      </c>
      <c r="Q261" s="2">
        <v>46800</v>
      </c>
      <c r="R261" s="3" t="s">
        <v>2</v>
      </c>
      <c r="S261" s="2">
        <v>0</v>
      </c>
      <c r="T261" s="2">
        <v>0</v>
      </c>
      <c r="U261" s="2">
        <v>0</v>
      </c>
      <c r="V261" s="2" t="b">
        <v>0</v>
      </c>
      <c r="W261" s="2">
        <v>104010589</v>
      </c>
      <c r="X261" s="2">
        <v>0</v>
      </c>
      <c r="Y261" s="2">
        <v>0</v>
      </c>
      <c r="Z261" s="3" t="s">
        <v>19</v>
      </c>
      <c r="AA261" s="2">
        <v>0</v>
      </c>
      <c r="AB261" s="2" t="b">
        <v>0</v>
      </c>
      <c r="AC261" s="3" t="s">
        <v>1</v>
      </c>
      <c r="AD261" s="3" t="s">
        <v>1</v>
      </c>
      <c r="AE261" s="3" t="s">
        <v>1</v>
      </c>
      <c r="AF261" s="2">
        <v>234</v>
      </c>
      <c r="AG261" s="5">
        <v>42990</v>
      </c>
      <c r="AH261" s="2"/>
    </row>
    <row r="262" spans="1:34" x14ac:dyDescent="0.2">
      <c r="A262" s="3" t="s">
        <v>4</v>
      </c>
      <c r="B262" s="4">
        <v>42956.787997685184</v>
      </c>
      <c r="C262" s="3" t="s">
        <v>16</v>
      </c>
      <c r="D262" s="3" t="s">
        <v>4</v>
      </c>
      <c r="E262" s="3" t="s">
        <v>3</v>
      </c>
      <c r="F262" s="2">
        <v>4811</v>
      </c>
      <c r="G262" s="2">
        <v>5056</v>
      </c>
      <c r="H262" s="2">
        <v>31</v>
      </c>
      <c r="I262" s="2">
        <v>49000</v>
      </c>
      <c r="J262" s="2" t="b">
        <v>0</v>
      </c>
      <c r="K262" s="2" t="b">
        <v>0</v>
      </c>
      <c r="L262" s="2">
        <v>200</v>
      </c>
      <c r="M262" s="2">
        <v>0</v>
      </c>
      <c r="N262" s="2">
        <v>1580.65</v>
      </c>
      <c r="O262" s="2">
        <v>0</v>
      </c>
      <c r="P262" s="2">
        <v>0</v>
      </c>
      <c r="Q262" s="2">
        <v>49000</v>
      </c>
      <c r="R262" s="3" t="s">
        <v>2</v>
      </c>
      <c r="S262" s="2">
        <v>0</v>
      </c>
      <c r="T262" s="2">
        <v>0</v>
      </c>
      <c r="U262" s="2">
        <v>0</v>
      </c>
      <c r="V262" s="2" t="b">
        <v>0</v>
      </c>
      <c r="W262" s="2">
        <v>103933153</v>
      </c>
      <c r="X262" s="2">
        <v>0</v>
      </c>
      <c r="Y262" s="2">
        <v>0</v>
      </c>
      <c r="Z262" s="3" t="s">
        <v>19</v>
      </c>
      <c r="AA262" s="2">
        <v>0</v>
      </c>
      <c r="AB262" s="2" t="b">
        <v>0</v>
      </c>
      <c r="AC262" s="3" t="s">
        <v>1</v>
      </c>
      <c r="AD262" s="3" t="s">
        <v>1</v>
      </c>
      <c r="AE262" s="3" t="s">
        <v>1</v>
      </c>
      <c r="AF262" s="2">
        <v>245</v>
      </c>
      <c r="AG262" s="5">
        <v>42958</v>
      </c>
      <c r="AH262" s="2"/>
    </row>
    <row r="263" spans="1:34" x14ac:dyDescent="0.2">
      <c r="A263" s="3" t="s">
        <v>4</v>
      </c>
      <c r="B263" s="4">
        <v>42925.747604166667</v>
      </c>
      <c r="C263" s="3" t="s">
        <v>16</v>
      </c>
      <c r="D263" s="3" t="s">
        <v>4</v>
      </c>
      <c r="E263" s="3" t="s">
        <v>3</v>
      </c>
      <c r="F263" s="2">
        <v>4583</v>
      </c>
      <c r="G263" s="2">
        <v>4811</v>
      </c>
      <c r="H263" s="2">
        <v>31</v>
      </c>
      <c r="I263" s="2">
        <v>45600</v>
      </c>
      <c r="J263" s="2" t="b">
        <v>0</v>
      </c>
      <c r="K263" s="2" t="b">
        <v>0</v>
      </c>
      <c r="L263" s="2">
        <v>200</v>
      </c>
      <c r="M263" s="2">
        <v>0</v>
      </c>
      <c r="N263" s="2">
        <v>1470.97</v>
      </c>
      <c r="O263" s="2">
        <v>0</v>
      </c>
      <c r="P263" s="2">
        <v>0</v>
      </c>
      <c r="Q263" s="2">
        <v>45600</v>
      </c>
      <c r="R263" s="3" t="s">
        <v>2</v>
      </c>
      <c r="S263" s="2">
        <v>0</v>
      </c>
      <c r="T263" s="2">
        <v>0</v>
      </c>
      <c r="U263" s="2">
        <v>0</v>
      </c>
      <c r="V263" s="2" t="b">
        <v>0</v>
      </c>
      <c r="W263" s="2">
        <v>103851751</v>
      </c>
      <c r="X263" s="2">
        <v>0</v>
      </c>
      <c r="Y263" s="2">
        <v>0</v>
      </c>
      <c r="Z263" s="3" t="s">
        <v>19</v>
      </c>
      <c r="AA263" s="2">
        <v>0</v>
      </c>
      <c r="AB263" s="2" t="b">
        <v>0</v>
      </c>
      <c r="AC263" s="3" t="s">
        <v>1</v>
      </c>
      <c r="AD263" s="3" t="s">
        <v>1</v>
      </c>
      <c r="AE263" s="3" t="s">
        <v>1</v>
      </c>
      <c r="AF263" s="2">
        <v>228</v>
      </c>
      <c r="AG263" s="5">
        <v>42928</v>
      </c>
      <c r="AH263" s="2"/>
    </row>
    <row r="264" spans="1:34" x14ac:dyDescent="0.2">
      <c r="A264" s="3" t="s">
        <v>4</v>
      </c>
      <c r="B264" s="4">
        <v>42894.780185185184</v>
      </c>
      <c r="C264" s="3" t="s">
        <v>16</v>
      </c>
      <c r="D264" s="3" t="s">
        <v>4</v>
      </c>
      <c r="E264" s="3" t="s">
        <v>3</v>
      </c>
      <c r="F264" s="2">
        <v>4429</v>
      </c>
      <c r="G264" s="2">
        <v>4583</v>
      </c>
      <c r="H264" s="2">
        <v>35</v>
      </c>
      <c r="I264" s="2">
        <v>30800</v>
      </c>
      <c r="J264" s="2" t="b">
        <v>0</v>
      </c>
      <c r="K264" s="2" t="b">
        <v>0</v>
      </c>
      <c r="L264" s="2">
        <v>200</v>
      </c>
      <c r="M264" s="2">
        <v>0</v>
      </c>
      <c r="N264" s="2">
        <v>880</v>
      </c>
      <c r="O264" s="2">
        <v>0</v>
      </c>
      <c r="P264" s="2">
        <v>0</v>
      </c>
      <c r="Q264" s="2">
        <v>30800</v>
      </c>
      <c r="R264" s="3" t="s">
        <v>2</v>
      </c>
      <c r="S264" s="2">
        <v>0</v>
      </c>
      <c r="T264" s="2">
        <v>0</v>
      </c>
      <c r="U264" s="2">
        <v>0</v>
      </c>
      <c r="V264" s="2" t="b">
        <v>0</v>
      </c>
      <c r="W264" s="2">
        <v>103774593</v>
      </c>
      <c r="X264" s="2">
        <v>0</v>
      </c>
      <c r="Y264" s="2">
        <v>0</v>
      </c>
      <c r="Z264" s="3" t="s">
        <v>19</v>
      </c>
      <c r="AA264" s="2">
        <v>0</v>
      </c>
      <c r="AB264" s="2" t="b">
        <v>0</v>
      </c>
      <c r="AC264" s="3" t="s">
        <v>1</v>
      </c>
      <c r="AD264" s="3" t="s">
        <v>1</v>
      </c>
      <c r="AE264" s="3" t="s">
        <v>1</v>
      </c>
      <c r="AF264" s="2">
        <v>154</v>
      </c>
      <c r="AG264" s="5">
        <v>42898</v>
      </c>
      <c r="AH264" s="2"/>
    </row>
    <row r="265" spans="1:34" x14ac:dyDescent="0.2">
      <c r="A265" s="3" t="s">
        <v>4</v>
      </c>
      <c r="B265" s="4">
        <v>42859</v>
      </c>
      <c r="C265" s="3" t="s">
        <v>16</v>
      </c>
      <c r="D265" s="3" t="s">
        <v>4</v>
      </c>
      <c r="E265" s="3" t="s">
        <v>3</v>
      </c>
      <c r="F265" s="2">
        <v>4176</v>
      </c>
      <c r="G265" s="2">
        <v>4429</v>
      </c>
      <c r="H265" s="2">
        <v>27</v>
      </c>
      <c r="I265" s="2">
        <v>50600</v>
      </c>
      <c r="J265" s="2" t="b">
        <v>0</v>
      </c>
      <c r="K265" s="2" t="b">
        <v>0</v>
      </c>
      <c r="L265" s="2">
        <v>200</v>
      </c>
      <c r="M265" s="2">
        <v>0</v>
      </c>
      <c r="N265" s="2">
        <v>1874.07</v>
      </c>
      <c r="O265" s="2">
        <v>0</v>
      </c>
      <c r="P265" s="2">
        <v>0</v>
      </c>
      <c r="Q265" s="2">
        <v>50600</v>
      </c>
      <c r="R265" s="3" t="s">
        <v>2</v>
      </c>
      <c r="S265" s="2">
        <v>0</v>
      </c>
      <c r="T265" s="2">
        <v>0</v>
      </c>
      <c r="U265" s="2">
        <v>0</v>
      </c>
      <c r="V265" s="2" t="b">
        <v>0</v>
      </c>
      <c r="W265" s="2">
        <v>103709346</v>
      </c>
      <c r="X265" s="2">
        <v>0</v>
      </c>
      <c r="Y265" s="2">
        <v>0</v>
      </c>
      <c r="Z265" s="2"/>
      <c r="AA265" s="2">
        <v>0</v>
      </c>
      <c r="AB265" s="2" t="b">
        <v>0</v>
      </c>
      <c r="AC265" s="3" t="s">
        <v>1</v>
      </c>
      <c r="AD265" s="3" t="s">
        <v>1</v>
      </c>
      <c r="AE265" s="3" t="s">
        <v>1</v>
      </c>
      <c r="AF265" s="2">
        <v>253</v>
      </c>
      <c r="AG265" s="5">
        <v>42871</v>
      </c>
      <c r="AH265" s="2"/>
    </row>
    <row r="266" spans="1:34" x14ac:dyDescent="0.2">
      <c r="A266" s="3" t="s">
        <v>4</v>
      </c>
      <c r="B266" s="4">
        <v>42832</v>
      </c>
      <c r="C266" s="3" t="s">
        <v>16</v>
      </c>
      <c r="D266" s="3" t="s">
        <v>4</v>
      </c>
      <c r="E266" s="3" t="s">
        <v>3</v>
      </c>
      <c r="F266" s="2">
        <v>3977</v>
      </c>
      <c r="G266" s="2">
        <v>4176</v>
      </c>
      <c r="H266" s="2">
        <v>29</v>
      </c>
      <c r="I266" s="2">
        <v>39800</v>
      </c>
      <c r="J266" s="2" t="b">
        <v>0</v>
      </c>
      <c r="K266" s="2" t="b">
        <v>0</v>
      </c>
      <c r="L266" s="2">
        <v>200</v>
      </c>
      <c r="M266" s="2">
        <v>0</v>
      </c>
      <c r="N266" s="2">
        <v>1372.41</v>
      </c>
      <c r="O266" s="2">
        <v>0</v>
      </c>
      <c r="P266" s="2">
        <v>0</v>
      </c>
      <c r="Q266" s="2">
        <v>39800</v>
      </c>
      <c r="R266" s="3" t="s">
        <v>2</v>
      </c>
      <c r="S266" s="2">
        <v>0</v>
      </c>
      <c r="T266" s="2">
        <v>0</v>
      </c>
      <c r="U266" s="2">
        <v>0</v>
      </c>
      <c r="V266" s="2" t="b">
        <v>0</v>
      </c>
      <c r="W266" s="2">
        <v>103624069</v>
      </c>
      <c r="X266" s="2">
        <v>0</v>
      </c>
      <c r="Y266" s="2">
        <v>0</v>
      </c>
      <c r="Z266" s="2"/>
      <c r="AA266" s="2">
        <v>0</v>
      </c>
      <c r="AB266" s="2" t="b">
        <v>0</v>
      </c>
      <c r="AC266" s="3" t="s">
        <v>1</v>
      </c>
      <c r="AD266" s="3" t="s">
        <v>1</v>
      </c>
      <c r="AE266" s="3" t="s">
        <v>1</v>
      </c>
      <c r="AF266" s="2">
        <v>199</v>
      </c>
      <c r="AG266" s="5">
        <v>42837</v>
      </c>
      <c r="AH266" s="2"/>
    </row>
    <row r="267" spans="1:34" x14ac:dyDescent="0.2">
      <c r="A267" s="3" t="s">
        <v>4</v>
      </c>
      <c r="B267" s="4">
        <v>42803.693738425929</v>
      </c>
      <c r="C267" s="3" t="s">
        <v>16</v>
      </c>
      <c r="D267" s="3" t="s">
        <v>4</v>
      </c>
      <c r="E267" s="3" t="s">
        <v>3</v>
      </c>
      <c r="F267" s="2">
        <v>3600</v>
      </c>
      <c r="G267" s="2">
        <v>3977</v>
      </c>
      <c r="H267" s="2">
        <v>31</v>
      </c>
      <c r="I267" s="2">
        <v>75400</v>
      </c>
      <c r="J267" s="2" t="b">
        <v>0</v>
      </c>
      <c r="K267" s="2" t="b">
        <v>0</v>
      </c>
      <c r="L267" s="2">
        <v>200</v>
      </c>
      <c r="M267" s="2">
        <v>0</v>
      </c>
      <c r="N267" s="2">
        <v>2432.2600000000002</v>
      </c>
      <c r="O267" s="2">
        <v>0</v>
      </c>
      <c r="P267" s="2">
        <v>0</v>
      </c>
      <c r="Q267" s="2">
        <v>75400</v>
      </c>
      <c r="R267" s="3" t="s">
        <v>2</v>
      </c>
      <c r="S267" s="2">
        <v>0</v>
      </c>
      <c r="T267" s="2">
        <v>0</v>
      </c>
      <c r="U267" s="2">
        <v>0</v>
      </c>
      <c r="V267" s="2" t="b">
        <v>0</v>
      </c>
      <c r="W267" s="2">
        <v>103535817</v>
      </c>
      <c r="X267" s="2">
        <v>0</v>
      </c>
      <c r="Y267" s="2">
        <v>0</v>
      </c>
      <c r="Z267" s="3" t="s">
        <v>19</v>
      </c>
      <c r="AA267" s="2">
        <v>0</v>
      </c>
      <c r="AB267" s="2" t="b">
        <v>0</v>
      </c>
      <c r="AC267" s="3" t="s">
        <v>1</v>
      </c>
      <c r="AD267" s="3" t="s">
        <v>1</v>
      </c>
      <c r="AE267" s="3" t="s">
        <v>1</v>
      </c>
      <c r="AF267" s="2">
        <v>377</v>
      </c>
      <c r="AG267" s="5">
        <v>42807</v>
      </c>
      <c r="AH267" s="2"/>
    </row>
    <row r="268" spans="1:34" x14ac:dyDescent="0.2">
      <c r="A268" s="3" t="s">
        <v>4</v>
      </c>
      <c r="B268" s="4">
        <v>42772.737303240741</v>
      </c>
      <c r="C268" s="3" t="s">
        <v>16</v>
      </c>
      <c r="D268" s="3" t="s">
        <v>4</v>
      </c>
      <c r="E268" s="3" t="s">
        <v>3</v>
      </c>
      <c r="F268" s="2">
        <v>3600</v>
      </c>
      <c r="G268" s="2">
        <v>3600</v>
      </c>
      <c r="H268" s="2">
        <v>28</v>
      </c>
      <c r="I268" s="2">
        <v>0</v>
      </c>
      <c r="J268" s="2" t="b">
        <v>0</v>
      </c>
      <c r="K268" s="2" t="b">
        <v>0</v>
      </c>
      <c r="L268" s="2">
        <v>200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3" t="s">
        <v>2</v>
      </c>
      <c r="S268" s="2">
        <v>0</v>
      </c>
      <c r="T268" s="2">
        <v>0</v>
      </c>
      <c r="U268" s="2">
        <v>0</v>
      </c>
      <c r="V268" s="2" t="b">
        <v>0</v>
      </c>
      <c r="W268" s="2">
        <v>103454111</v>
      </c>
      <c r="X268" s="2">
        <v>0</v>
      </c>
      <c r="Y268" s="2">
        <v>0</v>
      </c>
      <c r="Z268" s="3" t="s">
        <v>19</v>
      </c>
      <c r="AA268" s="2">
        <v>0</v>
      </c>
      <c r="AB268" s="2" t="b">
        <v>0</v>
      </c>
      <c r="AC268" s="3" t="s">
        <v>1</v>
      </c>
      <c r="AD268" s="3" t="s">
        <v>1</v>
      </c>
      <c r="AE268" s="3" t="s">
        <v>1</v>
      </c>
      <c r="AF268" s="2">
        <v>0</v>
      </c>
      <c r="AG268" s="5">
        <v>42774</v>
      </c>
      <c r="AH268" s="2"/>
    </row>
    <row r="269" spans="1:34" x14ac:dyDescent="0.2">
      <c r="A269" s="3" t="s">
        <v>4</v>
      </c>
      <c r="B269" s="4">
        <v>42744.715914351851</v>
      </c>
      <c r="C269" s="3" t="s">
        <v>16</v>
      </c>
      <c r="D269" s="3" t="s">
        <v>4</v>
      </c>
      <c r="E269" s="3" t="s">
        <v>3</v>
      </c>
      <c r="F269" s="2">
        <v>3402</v>
      </c>
      <c r="G269" s="2">
        <v>3600</v>
      </c>
      <c r="H269" s="2">
        <v>35</v>
      </c>
      <c r="I269" s="2">
        <v>39600</v>
      </c>
      <c r="J269" s="2" t="b">
        <v>0</v>
      </c>
      <c r="K269" s="2" t="b">
        <v>0</v>
      </c>
      <c r="L269" s="2">
        <v>200</v>
      </c>
      <c r="M269" s="2">
        <v>0</v>
      </c>
      <c r="N269" s="2">
        <v>1131.43</v>
      </c>
      <c r="O269" s="2">
        <v>0</v>
      </c>
      <c r="P269" s="2">
        <v>0</v>
      </c>
      <c r="Q269" s="2">
        <v>39600</v>
      </c>
      <c r="R269" s="3" t="s">
        <v>2</v>
      </c>
      <c r="S269" s="2">
        <v>0</v>
      </c>
      <c r="T269" s="2">
        <v>0</v>
      </c>
      <c r="U269" s="2">
        <v>0</v>
      </c>
      <c r="V269" s="2" t="b">
        <v>0</v>
      </c>
      <c r="W269" s="2">
        <v>103378116</v>
      </c>
      <c r="X269" s="2">
        <v>0</v>
      </c>
      <c r="Y269" s="2">
        <v>0</v>
      </c>
      <c r="Z269" s="3" t="s">
        <v>19</v>
      </c>
      <c r="AA269" s="2">
        <v>0</v>
      </c>
      <c r="AB269" s="2" t="b">
        <v>0</v>
      </c>
      <c r="AC269" s="3" t="s">
        <v>1</v>
      </c>
      <c r="AD269" s="3" t="s">
        <v>1</v>
      </c>
      <c r="AE269" s="3" t="s">
        <v>1</v>
      </c>
      <c r="AF269" s="2">
        <v>198</v>
      </c>
      <c r="AG269" s="5">
        <v>42746</v>
      </c>
      <c r="AH269" s="2"/>
    </row>
    <row r="270" spans="1:34" x14ac:dyDescent="0.2">
      <c r="A270" s="3" t="s">
        <v>4</v>
      </c>
      <c r="B270" s="4">
        <v>42709.709826388891</v>
      </c>
      <c r="C270" s="3" t="s">
        <v>16</v>
      </c>
      <c r="D270" s="3" t="s">
        <v>4</v>
      </c>
      <c r="E270" s="3" t="s">
        <v>3</v>
      </c>
      <c r="F270" s="2">
        <v>3210</v>
      </c>
      <c r="G270" s="2">
        <v>3402</v>
      </c>
      <c r="H270" s="2">
        <v>32</v>
      </c>
      <c r="I270" s="2">
        <v>38400</v>
      </c>
      <c r="J270" s="2" t="b">
        <v>0</v>
      </c>
      <c r="K270" s="2" t="b">
        <v>0</v>
      </c>
      <c r="L270" s="2">
        <v>200</v>
      </c>
      <c r="M270" s="2">
        <v>0</v>
      </c>
      <c r="N270" s="2">
        <v>1200</v>
      </c>
      <c r="O270" s="2">
        <v>0</v>
      </c>
      <c r="P270" s="2">
        <v>0</v>
      </c>
      <c r="Q270" s="2">
        <v>38400</v>
      </c>
      <c r="R270" s="3" t="s">
        <v>2</v>
      </c>
      <c r="S270" s="2">
        <v>0</v>
      </c>
      <c r="T270" s="2">
        <v>0</v>
      </c>
      <c r="U270" s="2">
        <v>0</v>
      </c>
      <c r="V270" s="2" t="b">
        <v>0</v>
      </c>
      <c r="W270" s="2">
        <v>103302354</v>
      </c>
      <c r="X270" s="2">
        <v>0</v>
      </c>
      <c r="Y270" s="2">
        <v>0</v>
      </c>
      <c r="Z270" s="3" t="s">
        <v>19</v>
      </c>
      <c r="AA270" s="2">
        <v>0</v>
      </c>
      <c r="AB270" s="2" t="b">
        <v>0</v>
      </c>
      <c r="AC270" s="3" t="s">
        <v>1</v>
      </c>
      <c r="AD270" s="3" t="s">
        <v>1</v>
      </c>
      <c r="AE270" s="3" t="s">
        <v>1</v>
      </c>
      <c r="AF270" s="2">
        <v>192</v>
      </c>
      <c r="AG270" s="5">
        <v>42713</v>
      </c>
      <c r="AH270" s="2"/>
    </row>
    <row r="271" spans="1:34" x14ac:dyDescent="0.2">
      <c r="A271" s="3" t="s">
        <v>4</v>
      </c>
      <c r="B271" s="4">
        <v>42677</v>
      </c>
      <c r="C271" s="3" t="s">
        <v>16</v>
      </c>
      <c r="D271" s="3" t="s">
        <v>4</v>
      </c>
      <c r="E271" s="3" t="s">
        <v>3</v>
      </c>
      <c r="F271" s="2">
        <v>3045</v>
      </c>
      <c r="G271" s="2">
        <v>3210</v>
      </c>
      <c r="H271" s="2">
        <v>29</v>
      </c>
      <c r="I271" s="2">
        <v>33000</v>
      </c>
      <c r="J271" s="2" t="b">
        <v>0</v>
      </c>
      <c r="K271" s="2" t="b">
        <v>0</v>
      </c>
      <c r="L271" s="2">
        <v>200</v>
      </c>
      <c r="M271" s="2">
        <v>0</v>
      </c>
      <c r="N271" s="2">
        <v>1137.93</v>
      </c>
      <c r="O271" s="2">
        <v>0</v>
      </c>
      <c r="P271" s="2">
        <v>0</v>
      </c>
      <c r="Q271" s="2">
        <v>33000</v>
      </c>
      <c r="R271" s="3" t="s">
        <v>2</v>
      </c>
      <c r="S271" s="2">
        <v>0</v>
      </c>
      <c r="T271" s="2">
        <v>0</v>
      </c>
      <c r="U271" s="2">
        <v>0</v>
      </c>
      <c r="V271" s="2" t="b">
        <v>0</v>
      </c>
      <c r="W271" s="2">
        <v>103227741</v>
      </c>
      <c r="X271" s="2">
        <v>0</v>
      </c>
      <c r="Y271" s="2">
        <v>0</v>
      </c>
      <c r="Z271" s="2"/>
      <c r="AA271" s="2">
        <v>0</v>
      </c>
      <c r="AB271" s="2" t="b">
        <v>0</v>
      </c>
      <c r="AC271" s="3" t="s">
        <v>1</v>
      </c>
      <c r="AD271" s="3" t="s">
        <v>1</v>
      </c>
      <c r="AE271" s="3" t="s">
        <v>1</v>
      </c>
      <c r="AF271" s="2">
        <v>165</v>
      </c>
      <c r="AG271" s="5">
        <v>42682</v>
      </c>
      <c r="AH271" s="2"/>
    </row>
    <row r="272" spans="1:34" x14ac:dyDescent="0.2">
      <c r="A272" s="3" t="s">
        <v>4</v>
      </c>
      <c r="B272" s="4">
        <v>42648</v>
      </c>
      <c r="C272" s="3" t="s">
        <v>16</v>
      </c>
      <c r="D272" s="3" t="s">
        <v>4</v>
      </c>
      <c r="E272" s="3" t="s">
        <v>3</v>
      </c>
      <c r="F272" s="2">
        <v>2779</v>
      </c>
      <c r="G272" s="2">
        <v>3045</v>
      </c>
      <c r="H272" s="2">
        <v>29</v>
      </c>
      <c r="I272" s="2">
        <v>53200</v>
      </c>
      <c r="J272" s="2" t="b">
        <v>0</v>
      </c>
      <c r="K272" s="2" t="b">
        <v>0</v>
      </c>
      <c r="L272" s="2">
        <v>200</v>
      </c>
      <c r="M272" s="2">
        <v>0</v>
      </c>
      <c r="N272" s="2">
        <v>1834.48</v>
      </c>
      <c r="O272" s="2">
        <v>0</v>
      </c>
      <c r="P272" s="2">
        <v>0</v>
      </c>
      <c r="Q272" s="2">
        <v>53200</v>
      </c>
      <c r="R272" s="3" t="s">
        <v>2</v>
      </c>
      <c r="S272" s="2">
        <v>0</v>
      </c>
      <c r="T272" s="2">
        <v>0</v>
      </c>
      <c r="U272" s="2">
        <v>0</v>
      </c>
      <c r="V272" s="2" t="b">
        <v>0</v>
      </c>
      <c r="W272" s="2">
        <v>103156771</v>
      </c>
      <c r="X272" s="2">
        <v>0</v>
      </c>
      <c r="Y272" s="2">
        <v>0</v>
      </c>
      <c r="Z272" s="2"/>
      <c r="AA272" s="2">
        <v>0</v>
      </c>
      <c r="AB272" s="2" t="b">
        <v>0</v>
      </c>
      <c r="AC272" s="3" t="s">
        <v>1</v>
      </c>
      <c r="AD272" s="3" t="s">
        <v>1</v>
      </c>
      <c r="AE272" s="3" t="s">
        <v>1</v>
      </c>
      <c r="AF272" s="2">
        <v>266</v>
      </c>
      <c r="AG272" s="5">
        <v>42657</v>
      </c>
      <c r="AH272" s="2"/>
    </row>
    <row r="273" spans="1:34" x14ac:dyDescent="0.2">
      <c r="A273" s="3" t="s">
        <v>4</v>
      </c>
      <c r="B273" s="4">
        <v>42619.780486111114</v>
      </c>
      <c r="C273" s="3" t="s">
        <v>16</v>
      </c>
      <c r="D273" s="3" t="s">
        <v>4</v>
      </c>
      <c r="E273" s="3" t="s">
        <v>3</v>
      </c>
      <c r="F273" s="2">
        <v>2528</v>
      </c>
      <c r="G273" s="2">
        <v>2779</v>
      </c>
      <c r="H273" s="2">
        <v>30</v>
      </c>
      <c r="I273" s="2">
        <v>50200</v>
      </c>
      <c r="J273" s="2" t="b">
        <v>0</v>
      </c>
      <c r="K273" s="2" t="b">
        <v>0</v>
      </c>
      <c r="L273" s="2">
        <v>200</v>
      </c>
      <c r="M273" s="2">
        <v>0</v>
      </c>
      <c r="N273" s="2">
        <v>1673.33</v>
      </c>
      <c r="O273" s="2">
        <v>0</v>
      </c>
      <c r="P273" s="2">
        <v>0</v>
      </c>
      <c r="Q273" s="2">
        <v>50200</v>
      </c>
      <c r="R273" s="3" t="s">
        <v>2</v>
      </c>
      <c r="S273" s="2">
        <v>0</v>
      </c>
      <c r="T273" s="2">
        <v>0</v>
      </c>
      <c r="U273" s="2">
        <v>0</v>
      </c>
      <c r="V273" s="2" t="b">
        <v>0</v>
      </c>
      <c r="W273" s="2">
        <v>103066724</v>
      </c>
      <c r="X273" s="2">
        <v>0</v>
      </c>
      <c r="Y273" s="2">
        <v>0</v>
      </c>
      <c r="Z273" s="2"/>
      <c r="AA273" s="2">
        <v>0</v>
      </c>
      <c r="AB273" s="2" t="b">
        <v>0</v>
      </c>
      <c r="AC273" s="3" t="s">
        <v>1</v>
      </c>
      <c r="AD273" s="3" t="s">
        <v>1</v>
      </c>
      <c r="AE273" s="3" t="s">
        <v>1</v>
      </c>
      <c r="AF273" s="2">
        <v>251</v>
      </c>
      <c r="AG273" s="5">
        <v>42625</v>
      </c>
      <c r="AH273" s="2"/>
    </row>
    <row r="274" spans="1:34" x14ac:dyDescent="0.2">
      <c r="A274" s="3" t="s">
        <v>4</v>
      </c>
      <c r="B274" s="4">
        <v>42589.789097222223</v>
      </c>
      <c r="C274" s="3" t="s">
        <v>16</v>
      </c>
      <c r="D274" s="3" t="s">
        <v>4</v>
      </c>
      <c r="E274" s="3" t="s">
        <v>3</v>
      </c>
      <c r="F274" s="2">
        <v>2016</v>
      </c>
      <c r="G274" s="2">
        <v>2528</v>
      </c>
      <c r="H274" s="2">
        <v>32</v>
      </c>
      <c r="I274" s="2">
        <v>102400</v>
      </c>
      <c r="J274" s="2" t="b">
        <v>0</v>
      </c>
      <c r="K274" s="2" t="b">
        <v>0</v>
      </c>
      <c r="L274" s="2">
        <v>200</v>
      </c>
      <c r="M274" s="2">
        <v>0</v>
      </c>
      <c r="N274" s="2">
        <v>3200</v>
      </c>
      <c r="O274" s="2">
        <v>0</v>
      </c>
      <c r="P274" s="2">
        <v>0</v>
      </c>
      <c r="Q274" s="2">
        <v>102400</v>
      </c>
      <c r="R274" s="3" t="s">
        <v>2</v>
      </c>
      <c r="S274" s="2">
        <v>0</v>
      </c>
      <c r="T274" s="2">
        <v>0</v>
      </c>
      <c r="U274" s="2">
        <v>0</v>
      </c>
      <c r="V274" s="2" t="b">
        <v>0</v>
      </c>
      <c r="W274" s="2">
        <v>102986863</v>
      </c>
      <c r="X274" s="2">
        <v>0</v>
      </c>
      <c r="Y274" s="2">
        <v>0</v>
      </c>
      <c r="Z274" s="2"/>
      <c r="AA274" s="2">
        <v>0</v>
      </c>
      <c r="AB274" s="2" t="b">
        <v>0</v>
      </c>
      <c r="AC274" s="3" t="s">
        <v>1</v>
      </c>
      <c r="AD274" s="3" t="s">
        <v>1</v>
      </c>
      <c r="AE274" s="3" t="s">
        <v>1</v>
      </c>
      <c r="AF274" s="2">
        <v>512</v>
      </c>
      <c r="AG274" s="5">
        <v>42593</v>
      </c>
      <c r="AH274" s="2"/>
    </row>
    <row r="275" spans="1:34" x14ac:dyDescent="0.2">
      <c r="A275" s="3" t="s">
        <v>4</v>
      </c>
      <c r="B275" s="4">
        <v>42557.760648148149</v>
      </c>
      <c r="C275" s="3" t="s">
        <v>16</v>
      </c>
      <c r="D275" s="3" t="s">
        <v>4</v>
      </c>
      <c r="E275" s="3" t="s">
        <v>3</v>
      </c>
      <c r="F275" s="2">
        <v>1811</v>
      </c>
      <c r="G275" s="2">
        <v>2016</v>
      </c>
      <c r="H275" s="2">
        <v>31</v>
      </c>
      <c r="I275" s="2">
        <v>41000</v>
      </c>
      <c r="J275" s="2" t="b">
        <v>0</v>
      </c>
      <c r="K275" s="2" t="b">
        <v>0</v>
      </c>
      <c r="L275" s="2">
        <v>200</v>
      </c>
      <c r="M275" s="2">
        <v>0</v>
      </c>
      <c r="N275" s="2">
        <v>1322.58</v>
      </c>
      <c r="O275" s="2">
        <v>0</v>
      </c>
      <c r="P275" s="2">
        <v>0</v>
      </c>
      <c r="Q275" s="2">
        <v>41000</v>
      </c>
      <c r="R275" s="3" t="s">
        <v>2</v>
      </c>
      <c r="S275" s="2">
        <v>0</v>
      </c>
      <c r="T275" s="2">
        <v>0</v>
      </c>
      <c r="U275" s="2">
        <v>0</v>
      </c>
      <c r="V275" s="2" t="b">
        <v>0</v>
      </c>
      <c r="W275" s="2">
        <v>102909281</v>
      </c>
      <c r="X275" s="2">
        <v>0</v>
      </c>
      <c r="Y275" s="2">
        <v>0</v>
      </c>
      <c r="Z275" s="2"/>
      <c r="AA275" s="2">
        <v>0</v>
      </c>
      <c r="AB275" s="2" t="b">
        <v>0</v>
      </c>
      <c r="AC275" s="3" t="s">
        <v>1</v>
      </c>
      <c r="AD275" s="3" t="s">
        <v>1</v>
      </c>
      <c r="AE275" s="3" t="s">
        <v>1</v>
      </c>
      <c r="AF275" s="2">
        <v>205</v>
      </c>
      <c r="AG275" s="5">
        <v>42563</v>
      </c>
      <c r="AH275" s="2"/>
    </row>
    <row r="276" spans="1:34" x14ac:dyDescent="0.2">
      <c r="A276" s="3" t="s">
        <v>4</v>
      </c>
      <c r="B276" s="4">
        <v>42526.338043981479</v>
      </c>
      <c r="C276" s="3" t="s">
        <v>16</v>
      </c>
      <c r="D276" s="3" t="s">
        <v>4</v>
      </c>
      <c r="E276" s="3" t="s">
        <v>3</v>
      </c>
      <c r="F276" s="2">
        <v>1617</v>
      </c>
      <c r="G276" s="2">
        <v>1811</v>
      </c>
      <c r="H276" s="2">
        <v>32</v>
      </c>
      <c r="I276" s="2">
        <v>38800</v>
      </c>
      <c r="J276" s="2" t="b">
        <v>0</v>
      </c>
      <c r="K276" s="2" t="b">
        <v>0</v>
      </c>
      <c r="L276" s="2">
        <v>200</v>
      </c>
      <c r="M276" s="2">
        <v>0</v>
      </c>
      <c r="N276" s="2">
        <v>1212.5</v>
      </c>
      <c r="O276" s="2">
        <v>0</v>
      </c>
      <c r="P276" s="2">
        <v>0</v>
      </c>
      <c r="Q276" s="2">
        <v>38800</v>
      </c>
      <c r="R276" s="3" t="s">
        <v>2</v>
      </c>
      <c r="S276" s="2">
        <v>0</v>
      </c>
      <c r="T276" s="2">
        <v>0</v>
      </c>
      <c r="U276" s="2">
        <v>0</v>
      </c>
      <c r="V276" s="2" t="b">
        <v>0</v>
      </c>
      <c r="W276" s="2">
        <v>102829013</v>
      </c>
      <c r="X276" s="2">
        <v>0</v>
      </c>
      <c r="Y276" s="2">
        <v>0</v>
      </c>
      <c r="Z276" s="2"/>
      <c r="AA276" s="2">
        <v>0</v>
      </c>
      <c r="AB276" s="2" t="b">
        <v>0</v>
      </c>
      <c r="AC276" s="3" t="s">
        <v>1</v>
      </c>
      <c r="AD276" s="3" t="s">
        <v>1</v>
      </c>
      <c r="AE276" s="3" t="s">
        <v>1</v>
      </c>
      <c r="AF276" s="2">
        <v>194</v>
      </c>
      <c r="AG276" s="5">
        <v>42531</v>
      </c>
      <c r="AH276" s="2"/>
    </row>
    <row r="277" spans="1:34" x14ac:dyDescent="0.2">
      <c r="A277" s="3" t="s">
        <v>4</v>
      </c>
      <c r="B277" s="4">
        <v>42494.78533564815</v>
      </c>
      <c r="C277" s="3" t="s">
        <v>16</v>
      </c>
      <c r="D277" s="3" t="s">
        <v>4</v>
      </c>
      <c r="E277" s="3" t="s">
        <v>3</v>
      </c>
      <c r="F277" s="2">
        <v>1424</v>
      </c>
      <c r="G277" s="2">
        <v>1617</v>
      </c>
      <c r="H277" s="2">
        <v>29</v>
      </c>
      <c r="I277" s="2">
        <v>38600</v>
      </c>
      <c r="J277" s="2" t="b">
        <v>0</v>
      </c>
      <c r="K277" s="2" t="b">
        <v>0</v>
      </c>
      <c r="L277" s="2">
        <v>200</v>
      </c>
      <c r="M277" s="2">
        <v>0</v>
      </c>
      <c r="N277" s="2">
        <v>1331.03</v>
      </c>
      <c r="O277" s="2">
        <v>0</v>
      </c>
      <c r="P277" s="2">
        <v>0</v>
      </c>
      <c r="Q277" s="2">
        <v>38600</v>
      </c>
      <c r="R277" s="3" t="s">
        <v>2</v>
      </c>
      <c r="S277" s="2">
        <v>0</v>
      </c>
      <c r="T277" s="2">
        <v>0</v>
      </c>
      <c r="U277" s="2">
        <v>0</v>
      </c>
      <c r="V277" s="2" t="b">
        <v>0</v>
      </c>
      <c r="W277" s="2">
        <v>102751720</v>
      </c>
      <c r="X277" s="2">
        <v>0</v>
      </c>
      <c r="Y277" s="2">
        <v>0</v>
      </c>
      <c r="Z277" s="2"/>
      <c r="AA277" s="2">
        <v>0</v>
      </c>
      <c r="AB277" s="2" t="b">
        <v>0</v>
      </c>
      <c r="AC277" s="3" t="s">
        <v>1</v>
      </c>
      <c r="AD277" s="3" t="s">
        <v>1</v>
      </c>
      <c r="AE277" s="3" t="s">
        <v>1</v>
      </c>
      <c r="AF277" s="2">
        <v>193</v>
      </c>
      <c r="AG277" s="5">
        <v>42500</v>
      </c>
      <c r="AH277" s="2"/>
    </row>
    <row r="278" spans="1:34" x14ac:dyDescent="0.2">
      <c r="A278" s="3" t="s">
        <v>4</v>
      </c>
      <c r="B278" s="4">
        <v>42465.784039351849</v>
      </c>
      <c r="C278" s="3" t="s">
        <v>16</v>
      </c>
      <c r="D278" s="3" t="s">
        <v>4</v>
      </c>
      <c r="E278" s="3" t="s">
        <v>3</v>
      </c>
      <c r="F278" s="2">
        <v>1241</v>
      </c>
      <c r="G278" s="2">
        <v>1424</v>
      </c>
      <c r="H278" s="2">
        <v>30</v>
      </c>
      <c r="I278" s="2">
        <v>36600</v>
      </c>
      <c r="J278" s="2" t="b">
        <v>0</v>
      </c>
      <c r="K278" s="2" t="b">
        <v>0</v>
      </c>
      <c r="L278" s="2">
        <v>200</v>
      </c>
      <c r="M278" s="2">
        <v>0</v>
      </c>
      <c r="N278" s="2">
        <v>1220</v>
      </c>
      <c r="O278" s="2">
        <v>0</v>
      </c>
      <c r="P278" s="2">
        <v>0</v>
      </c>
      <c r="Q278" s="2">
        <v>36600</v>
      </c>
      <c r="R278" s="3" t="s">
        <v>2</v>
      </c>
      <c r="S278" s="2">
        <v>0</v>
      </c>
      <c r="T278" s="2">
        <v>0</v>
      </c>
      <c r="U278" s="2">
        <v>0</v>
      </c>
      <c r="V278" s="2" t="b">
        <v>0</v>
      </c>
      <c r="W278" s="2">
        <v>102667842</v>
      </c>
      <c r="X278" s="2">
        <v>0</v>
      </c>
      <c r="Y278" s="2">
        <v>0</v>
      </c>
      <c r="Z278" s="2"/>
      <c r="AA278" s="2">
        <v>0</v>
      </c>
      <c r="AB278" s="2" t="b">
        <v>0</v>
      </c>
      <c r="AC278" s="3" t="s">
        <v>1</v>
      </c>
      <c r="AD278" s="3" t="s">
        <v>1</v>
      </c>
      <c r="AE278" s="3" t="s">
        <v>1</v>
      </c>
      <c r="AF278" s="2">
        <v>183</v>
      </c>
      <c r="AG278" s="5">
        <v>42471</v>
      </c>
      <c r="AH278" s="2"/>
    </row>
    <row r="279" spans="1:34" x14ac:dyDescent="0.2">
      <c r="A279" s="3" t="s">
        <v>4</v>
      </c>
      <c r="B279" s="4">
        <v>42435.729062500002</v>
      </c>
      <c r="C279" s="3" t="s">
        <v>16</v>
      </c>
      <c r="D279" s="3" t="s">
        <v>4</v>
      </c>
      <c r="E279" s="3" t="s">
        <v>3</v>
      </c>
      <c r="F279" s="2">
        <v>1039</v>
      </c>
      <c r="G279" s="2">
        <v>1241</v>
      </c>
      <c r="H279" s="2">
        <v>31</v>
      </c>
      <c r="I279" s="2">
        <v>40400</v>
      </c>
      <c r="J279" s="2" t="b">
        <v>0</v>
      </c>
      <c r="K279" s="2" t="b">
        <v>0</v>
      </c>
      <c r="L279" s="2">
        <v>200</v>
      </c>
      <c r="M279" s="2">
        <v>0</v>
      </c>
      <c r="N279" s="2">
        <v>1303.23</v>
      </c>
      <c r="O279" s="2">
        <v>0</v>
      </c>
      <c r="P279" s="2">
        <v>0</v>
      </c>
      <c r="Q279" s="2">
        <v>40400</v>
      </c>
      <c r="R279" s="3" t="s">
        <v>2</v>
      </c>
      <c r="S279" s="2">
        <v>0</v>
      </c>
      <c r="T279" s="2">
        <v>0</v>
      </c>
      <c r="U279" s="2">
        <v>0</v>
      </c>
      <c r="V279" s="2" t="b">
        <v>0</v>
      </c>
      <c r="W279" s="2">
        <v>102587445</v>
      </c>
      <c r="X279" s="2">
        <v>0</v>
      </c>
      <c r="Y279" s="2">
        <v>0</v>
      </c>
      <c r="Z279" s="2"/>
      <c r="AA279" s="2">
        <v>0</v>
      </c>
      <c r="AB279" s="2" t="b">
        <v>0</v>
      </c>
      <c r="AC279" s="3" t="s">
        <v>1</v>
      </c>
      <c r="AD279" s="3" t="s">
        <v>1</v>
      </c>
      <c r="AE279" s="3" t="s">
        <v>1</v>
      </c>
      <c r="AF279" s="2">
        <v>202</v>
      </c>
      <c r="AG279" s="5">
        <v>42439</v>
      </c>
      <c r="AH279" s="2"/>
    </row>
    <row r="280" spans="1:34" x14ac:dyDescent="0.2">
      <c r="A280" s="3" t="s">
        <v>4</v>
      </c>
      <c r="B280" s="4">
        <v>42404.713692129626</v>
      </c>
      <c r="C280" s="3" t="s">
        <v>16</v>
      </c>
      <c r="D280" s="3" t="s">
        <v>4</v>
      </c>
      <c r="E280" s="3" t="s">
        <v>3</v>
      </c>
      <c r="F280" s="2">
        <v>1039</v>
      </c>
      <c r="G280" s="2">
        <v>1039</v>
      </c>
      <c r="H280" s="2">
        <v>28</v>
      </c>
      <c r="I280" s="2">
        <v>0</v>
      </c>
      <c r="J280" s="2" t="b">
        <v>0</v>
      </c>
      <c r="K280" s="2" t="b">
        <v>0</v>
      </c>
      <c r="L280" s="2">
        <v>200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" t="s">
        <v>2</v>
      </c>
      <c r="S280" s="2">
        <v>0</v>
      </c>
      <c r="T280" s="2">
        <v>0</v>
      </c>
      <c r="U280" s="2">
        <v>0</v>
      </c>
      <c r="V280" s="2" t="b">
        <v>0</v>
      </c>
      <c r="W280" s="2">
        <v>102508059</v>
      </c>
      <c r="X280" s="2">
        <v>0</v>
      </c>
      <c r="Y280" s="2">
        <v>0</v>
      </c>
      <c r="Z280" s="2"/>
      <c r="AA280" s="2">
        <v>0</v>
      </c>
      <c r="AB280" s="2" t="b">
        <v>0</v>
      </c>
      <c r="AC280" s="3" t="s">
        <v>1</v>
      </c>
      <c r="AD280" s="3" t="s">
        <v>1</v>
      </c>
      <c r="AE280" s="3" t="s">
        <v>1</v>
      </c>
      <c r="AF280" s="2">
        <v>0</v>
      </c>
      <c r="AG280" s="5">
        <v>42409</v>
      </c>
      <c r="AH280" s="2"/>
    </row>
    <row r="281" spans="1:34" x14ac:dyDescent="0.2">
      <c r="A281" s="3" t="s">
        <v>4</v>
      </c>
      <c r="B281" s="4">
        <v>42376.741388888891</v>
      </c>
      <c r="C281" s="3" t="s">
        <v>16</v>
      </c>
      <c r="D281" s="3" t="s">
        <v>4</v>
      </c>
      <c r="E281" s="3" t="s">
        <v>3</v>
      </c>
      <c r="F281" s="2">
        <v>853</v>
      </c>
      <c r="G281" s="2">
        <v>1039</v>
      </c>
      <c r="H281" s="2">
        <v>30</v>
      </c>
      <c r="I281" s="2">
        <v>37200</v>
      </c>
      <c r="J281" s="2" t="b">
        <v>0</v>
      </c>
      <c r="K281" s="2" t="b">
        <v>0</v>
      </c>
      <c r="L281" s="2">
        <v>200</v>
      </c>
      <c r="M281" s="2">
        <v>0</v>
      </c>
      <c r="N281" s="2">
        <v>1240</v>
      </c>
      <c r="O281" s="2">
        <v>0</v>
      </c>
      <c r="P281" s="2">
        <v>0</v>
      </c>
      <c r="Q281" s="2">
        <v>37200</v>
      </c>
      <c r="R281" s="3" t="s">
        <v>2</v>
      </c>
      <c r="S281" s="2">
        <v>0</v>
      </c>
      <c r="T281" s="2">
        <v>0</v>
      </c>
      <c r="U281" s="2">
        <v>0</v>
      </c>
      <c r="V281" s="2" t="b">
        <v>0</v>
      </c>
      <c r="W281" s="2">
        <v>102424419</v>
      </c>
      <c r="X281" s="2">
        <v>0</v>
      </c>
      <c r="Y281" s="2">
        <v>0</v>
      </c>
      <c r="Z281" s="2"/>
      <c r="AA281" s="2">
        <v>0</v>
      </c>
      <c r="AB281" s="2" t="b">
        <v>0</v>
      </c>
      <c r="AC281" s="3" t="s">
        <v>1</v>
      </c>
      <c r="AD281" s="3" t="s">
        <v>1</v>
      </c>
      <c r="AE281" s="3" t="s">
        <v>1</v>
      </c>
      <c r="AF281" s="2">
        <v>186</v>
      </c>
      <c r="AG281" s="5">
        <v>42381</v>
      </c>
      <c r="AH281" s="2"/>
    </row>
    <row r="282" spans="1:34" x14ac:dyDescent="0.2">
      <c r="A282" s="3" t="s">
        <v>4</v>
      </c>
      <c r="B282" s="4">
        <v>42346.728449074071</v>
      </c>
      <c r="C282" s="3" t="s">
        <v>16</v>
      </c>
      <c r="D282" s="3" t="s">
        <v>4</v>
      </c>
      <c r="E282" s="3" t="s">
        <v>3</v>
      </c>
      <c r="F282" s="2">
        <v>478</v>
      </c>
      <c r="G282" s="2">
        <v>853</v>
      </c>
      <c r="H282" s="2">
        <v>34</v>
      </c>
      <c r="I282" s="2">
        <v>75000</v>
      </c>
      <c r="J282" s="2" t="b">
        <v>0</v>
      </c>
      <c r="K282" s="2" t="b">
        <v>0</v>
      </c>
      <c r="L282" s="2">
        <v>200</v>
      </c>
      <c r="M282" s="2">
        <v>0</v>
      </c>
      <c r="N282" s="2">
        <v>2205.88</v>
      </c>
      <c r="O282" s="2">
        <v>0</v>
      </c>
      <c r="P282" s="2">
        <v>0</v>
      </c>
      <c r="Q282" s="2">
        <v>75000</v>
      </c>
      <c r="R282" s="3" t="s">
        <v>2</v>
      </c>
      <c r="S282" s="2">
        <v>0</v>
      </c>
      <c r="T282" s="2">
        <v>0</v>
      </c>
      <c r="U282" s="2">
        <v>0</v>
      </c>
      <c r="V282" s="2" t="b">
        <v>0</v>
      </c>
      <c r="W282" s="2">
        <v>102344005</v>
      </c>
      <c r="X282" s="2">
        <v>0</v>
      </c>
      <c r="Y282" s="2">
        <v>0</v>
      </c>
      <c r="Z282" s="2"/>
      <c r="AA282" s="2">
        <v>0</v>
      </c>
      <c r="AB282" s="2" t="b">
        <v>0</v>
      </c>
      <c r="AC282" s="3" t="s">
        <v>1</v>
      </c>
      <c r="AD282" s="3" t="s">
        <v>1</v>
      </c>
      <c r="AE282" s="3" t="s">
        <v>1</v>
      </c>
      <c r="AF282" s="2">
        <v>375</v>
      </c>
      <c r="AG282" s="5">
        <v>42348</v>
      </c>
      <c r="AH282" s="2"/>
    </row>
    <row r="283" spans="1:34" x14ac:dyDescent="0.2">
      <c r="A283" s="3" t="s">
        <v>4</v>
      </c>
      <c r="B283" s="4">
        <v>42312.746064814812</v>
      </c>
      <c r="C283" s="3" t="s">
        <v>16</v>
      </c>
      <c r="D283" s="3" t="s">
        <v>4</v>
      </c>
      <c r="E283" s="3" t="s">
        <v>3</v>
      </c>
      <c r="F283" s="2">
        <v>478</v>
      </c>
      <c r="G283" s="2">
        <v>478</v>
      </c>
      <c r="H283" s="2">
        <v>29</v>
      </c>
      <c r="I283" s="2">
        <v>0</v>
      </c>
      <c r="J283" s="2" t="b">
        <v>0</v>
      </c>
      <c r="K283" s="2" t="b">
        <v>0</v>
      </c>
      <c r="L283" s="2">
        <v>200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" t="s">
        <v>2</v>
      </c>
      <c r="S283" s="2">
        <v>0</v>
      </c>
      <c r="T283" s="2">
        <v>0</v>
      </c>
      <c r="U283" s="2">
        <v>0</v>
      </c>
      <c r="V283" s="2" t="b">
        <v>0</v>
      </c>
      <c r="W283" s="2">
        <v>102260580</v>
      </c>
      <c r="X283" s="2">
        <v>0</v>
      </c>
      <c r="Y283" s="2">
        <v>0</v>
      </c>
      <c r="Z283" s="3" t="s">
        <v>18</v>
      </c>
      <c r="AA283" s="2">
        <v>0</v>
      </c>
      <c r="AB283" s="2" t="b">
        <v>0</v>
      </c>
      <c r="AC283" s="3" t="s">
        <v>1</v>
      </c>
      <c r="AD283" s="3" t="s">
        <v>1</v>
      </c>
      <c r="AE283" s="3" t="s">
        <v>1</v>
      </c>
      <c r="AF283" s="2">
        <v>0</v>
      </c>
      <c r="AG283" s="5">
        <v>42317</v>
      </c>
      <c r="AH283" s="2"/>
    </row>
    <row r="284" spans="1:34" x14ac:dyDescent="0.2">
      <c r="A284" s="3" t="s">
        <v>4</v>
      </c>
      <c r="B284" s="4">
        <v>42283</v>
      </c>
      <c r="C284" s="3" t="s">
        <v>16</v>
      </c>
      <c r="D284" s="3" t="s">
        <v>4</v>
      </c>
      <c r="E284" s="3" t="s">
        <v>3</v>
      </c>
      <c r="F284" s="2">
        <v>269</v>
      </c>
      <c r="G284" s="2">
        <v>478</v>
      </c>
      <c r="H284" s="2">
        <v>28</v>
      </c>
      <c r="I284" s="2">
        <v>41800</v>
      </c>
      <c r="J284" s="2" t="b">
        <v>0</v>
      </c>
      <c r="K284" s="2" t="b">
        <v>0</v>
      </c>
      <c r="L284" s="2">
        <v>200</v>
      </c>
      <c r="M284" s="2">
        <v>0</v>
      </c>
      <c r="N284" s="2">
        <v>1492.86</v>
      </c>
      <c r="O284" s="2">
        <v>0</v>
      </c>
      <c r="P284" s="2">
        <v>0</v>
      </c>
      <c r="Q284" s="2">
        <v>41800</v>
      </c>
      <c r="R284" s="3" t="s">
        <v>2</v>
      </c>
      <c r="S284" s="2">
        <v>0</v>
      </c>
      <c r="T284" s="2">
        <v>0</v>
      </c>
      <c r="U284" s="2">
        <v>0</v>
      </c>
      <c r="V284" s="2" t="b">
        <v>0</v>
      </c>
      <c r="W284" s="2">
        <v>102215266</v>
      </c>
      <c r="X284" s="2">
        <v>0</v>
      </c>
      <c r="Y284" s="2">
        <v>0</v>
      </c>
      <c r="Z284" s="2"/>
      <c r="AA284" s="2">
        <v>0</v>
      </c>
      <c r="AB284" s="2" t="b">
        <v>0</v>
      </c>
      <c r="AC284" s="3" t="s">
        <v>1</v>
      </c>
      <c r="AD284" s="3" t="s">
        <v>1</v>
      </c>
      <c r="AE284" s="3" t="s">
        <v>1</v>
      </c>
      <c r="AF284" s="2">
        <v>209</v>
      </c>
      <c r="AG284" s="5">
        <v>42298</v>
      </c>
      <c r="AH284" s="2"/>
    </row>
    <row r="285" spans="1:34" x14ac:dyDescent="0.2">
      <c r="A285" s="3" t="s">
        <v>4</v>
      </c>
      <c r="B285" s="4">
        <v>42255.706550925926</v>
      </c>
      <c r="C285" s="3" t="s">
        <v>16</v>
      </c>
      <c r="D285" s="3" t="s">
        <v>4</v>
      </c>
      <c r="E285" s="3" t="s">
        <v>3</v>
      </c>
      <c r="F285" s="2">
        <v>9987</v>
      </c>
      <c r="G285" s="2">
        <v>269</v>
      </c>
      <c r="H285" s="2">
        <v>33</v>
      </c>
      <c r="I285" s="2">
        <v>56400</v>
      </c>
      <c r="J285" s="2" t="b">
        <v>0</v>
      </c>
      <c r="K285" s="2" t="b">
        <v>0</v>
      </c>
      <c r="L285" s="2">
        <v>200</v>
      </c>
      <c r="M285" s="2">
        <v>0</v>
      </c>
      <c r="N285" s="2">
        <v>1709.09</v>
      </c>
      <c r="O285" s="2">
        <v>0</v>
      </c>
      <c r="P285" s="2">
        <v>0</v>
      </c>
      <c r="Q285" s="2">
        <v>56400</v>
      </c>
      <c r="R285" s="3" t="s">
        <v>2</v>
      </c>
      <c r="S285" s="2">
        <v>0</v>
      </c>
      <c r="T285" s="2">
        <v>0</v>
      </c>
      <c r="U285" s="2">
        <v>0</v>
      </c>
      <c r="V285" s="2" t="b">
        <v>0</v>
      </c>
      <c r="W285" s="2">
        <v>102099131</v>
      </c>
      <c r="X285" s="2">
        <v>0</v>
      </c>
      <c r="Y285" s="2">
        <v>0</v>
      </c>
      <c r="Z285" s="3" t="s">
        <v>18</v>
      </c>
      <c r="AA285" s="2">
        <v>0</v>
      </c>
      <c r="AB285" s="2" t="b">
        <v>0</v>
      </c>
      <c r="AC285" s="3" t="s">
        <v>1</v>
      </c>
      <c r="AD285" s="3" t="s">
        <v>1</v>
      </c>
      <c r="AE285" s="3" t="s">
        <v>1</v>
      </c>
      <c r="AF285" s="2">
        <v>282</v>
      </c>
      <c r="AG285" s="5">
        <v>42257</v>
      </c>
      <c r="AH285" s="2"/>
    </row>
    <row r="286" spans="1:34" x14ac:dyDescent="0.2">
      <c r="A286" s="3" t="s">
        <v>4</v>
      </c>
      <c r="B286" s="4">
        <v>42222</v>
      </c>
      <c r="C286" s="3" t="s">
        <v>16</v>
      </c>
      <c r="D286" s="3" t="s">
        <v>4</v>
      </c>
      <c r="E286" s="3" t="s">
        <v>3</v>
      </c>
      <c r="F286" s="2">
        <v>9784</v>
      </c>
      <c r="G286" s="2">
        <v>9987</v>
      </c>
      <c r="H286" s="2">
        <v>29</v>
      </c>
      <c r="I286" s="2">
        <v>40600</v>
      </c>
      <c r="J286" s="2" t="b">
        <v>0</v>
      </c>
      <c r="K286" s="2" t="b">
        <v>0</v>
      </c>
      <c r="L286" s="2">
        <v>200</v>
      </c>
      <c r="M286" s="2">
        <v>0</v>
      </c>
      <c r="N286" s="2">
        <v>1400</v>
      </c>
      <c r="O286" s="2">
        <v>0</v>
      </c>
      <c r="P286" s="2">
        <v>0</v>
      </c>
      <c r="Q286" s="2">
        <v>40600</v>
      </c>
      <c r="R286" s="3" t="s">
        <v>2</v>
      </c>
      <c r="S286" s="2">
        <v>0</v>
      </c>
      <c r="T286" s="2">
        <v>0</v>
      </c>
      <c r="U286" s="2">
        <v>0</v>
      </c>
      <c r="V286" s="2" t="b">
        <v>0</v>
      </c>
      <c r="W286" s="2">
        <v>102025076</v>
      </c>
      <c r="X286" s="2">
        <v>0</v>
      </c>
      <c r="Y286" s="2">
        <v>0</v>
      </c>
      <c r="Z286" s="2"/>
      <c r="AA286" s="2">
        <v>0</v>
      </c>
      <c r="AB286" s="2" t="b">
        <v>0</v>
      </c>
      <c r="AC286" s="3" t="s">
        <v>1</v>
      </c>
      <c r="AD286" s="3" t="s">
        <v>1</v>
      </c>
      <c r="AE286" s="3" t="s">
        <v>1</v>
      </c>
      <c r="AF286" s="2">
        <v>203</v>
      </c>
      <c r="AG286" s="5">
        <v>42229</v>
      </c>
      <c r="AH286" s="2"/>
    </row>
    <row r="287" spans="1:34" x14ac:dyDescent="0.2">
      <c r="A287" s="3" t="s">
        <v>4</v>
      </c>
      <c r="B287" s="4">
        <v>42193.636597222219</v>
      </c>
      <c r="C287" s="3" t="s">
        <v>16</v>
      </c>
      <c r="D287" s="3" t="s">
        <v>4</v>
      </c>
      <c r="E287" s="3" t="s">
        <v>3</v>
      </c>
      <c r="F287" s="2">
        <v>9354</v>
      </c>
      <c r="G287" s="2">
        <v>9784</v>
      </c>
      <c r="H287" s="2">
        <v>33</v>
      </c>
      <c r="I287" s="2">
        <v>86000</v>
      </c>
      <c r="J287" s="2" t="b">
        <v>0</v>
      </c>
      <c r="K287" s="2" t="b">
        <v>0</v>
      </c>
      <c r="L287" s="2">
        <v>200</v>
      </c>
      <c r="M287" s="2">
        <v>0</v>
      </c>
      <c r="N287" s="2">
        <v>2606.06</v>
      </c>
      <c r="O287" s="2">
        <v>0</v>
      </c>
      <c r="P287" s="2">
        <v>0</v>
      </c>
      <c r="Q287" s="2">
        <v>86000</v>
      </c>
      <c r="R287" s="3" t="s">
        <v>2</v>
      </c>
      <c r="S287" s="2">
        <v>0</v>
      </c>
      <c r="T287" s="2">
        <v>0</v>
      </c>
      <c r="U287" s="2">
        <v>0</v>
      </c>
      <c r="V287" s="2" t="b">
        <v>0</v>
      </c>
      <c r="W287" s="2">
        <v>101937607</v>
      </c>
      <c r="X287" s="2">
        <v>0</v>
      </c>
      <c r="Y287" s="2">
        <v>0</v>
      </c>
      <c r="Z287" s="3" t="s">
        <v>17</v>
      </c>
      <c r="AA287" s="2">
        <v>0</v>
      </c>
      <c r="AB287" s="2" t="b">
        <v>0</v>
      </c>
      <c r="AC287" s="3" t="s">
        <v>1</v>
      </c>
      <c r="AD287" s="3" t="s">
        <v>1</v>
      </c>
      <c r="AE287" s="3" t="s">
        <v>1</v>
      </c>
      <c r="AF287" s="2">
        <v>430</v>
      </c>
      <c r="AG287" s="5">
        <v>42195</v>
      </c>
      <c r="AH287" s="2"/>
    </row>
    <row r="288" spans="1:34" x14ac:dyDescent="0.2">
      <c r="A288" s="3" t="s">
        <v>4</v>
      </c>
      <c r="B288" s="4">
        <v>42160.587199074071</v>
      </c>
      <c r="C288" s="3" t="s">
        <v>16</v>
      </c>
      <c r="D288" s="3" t="s">
        <v>4</v>
      </c>
      <c r="E288" s="3" t="s">
        <v>3</v>
      </c>
      <c r="F288" s="2">
        <v>9291</v>
      </c>
      <c r="G288" s="2">
        <v>9354</v>
      </c>
      <c r="H288" s="2">
        <v>30</v>
      </c>
      <c r="I288" s="2">
        <v>12600</v>
      </c>
      <c r="J288" s="2" t="b">
        <v>0</v>
      </c>
      <c r="K288" s="2" t="b">
        <v>0</v>
      </c>
      <c r="L288" s="2">
        <v>200</v>
      </c>
      <c r="M288" s="2">
        <v>0</v>
      </c>
      <c r="N288" s="2">
        <v>420</v>
      </c>
      <c r="O288" s="2">
        <v>0</v>
      </c>
      <c r="P288" s="2">
        <v>0</v>
      </c>
      <c r="Q288" s="2">
        <v>12600</v>
      </c>
      <c r="R288" s="3" t="s">
        <v>2</v>
      </c>
      <c r="S288" s="2">
        <v>0</v>
      </c>
      <c r="T288" s="2">
        <v>0</v>
      </c>
      <c r="U288" s="2">
        <v>0</v>
      </c>
      <c r="V288" s="2" t="b">
        <v>0</v>
      </c>
      <c r="W288" s="2">
        <v>101854947</v>
      </c>
      <c r="X288" s="2">
        <v>0</v>
      </c>
      <c r="Y288" s="2">
        <v>0</v>
      </c>
      <c r="Z288" s="3" t="s">
        <v>17</v>
      </c>
      <c r="AA288" s="2">
        <v>0</v>
      </c>
      <c r="AB288" s="2" t="b">
        <v>0</v>
      </c>
      <c r="AC288" s="3" t="s">
        <v>1</v>
      </c>
      <c r="AD288" s="3" t="s">
        <v>1</v>
      </c>
      <c r="AE288" s="3" t="s">
        <v>1</v>
      </c>
      <c r="AF288" s="2">
        <v>63</v>
      </c>
      <c r="AG288" s="5">
        <v>42165</v>
      </c>
      <c r="AH288" s="2"/>
    </row>
    <row r="289" spans="1:34" x14ac:dyDescent="0.2">
      <c r="A289" s="3" t="s">
        <v>4</v>
      </c>
      <c r="B289" s="4">
        <v>42130</v>
      </c>
      <c r="C289" s="3" t="s">
        <v>16</v>
      </c>
      <c r="D289" s="3" t="s">
        <v>4</v>
      </c>
      <c r="E289" s="3" t="s">
        <v>3</v>
      </c>
      <c r="F289" s="2">
        <v>9151</v>
      </c>
      <c r="G289" s="2">
        <v>9291</v>
      </c>
      <c r="H289" s="2">
        <v>29</v>
      </c>
      <c r="I289" s="2">
        <v>28000</v>
      </c>
      <c r="J289" s="2" t="b">
        <v>0</v>
      </c>
      <c r="K289" s="2" t="b">
        <v>0</v>
      </c>
      <c r="L289" s="2">
        <v>200</v>
      </c>
      <c r="M289" s="2">
        <v>0</v>
      </c>
      <c r="N289" s="2">
        <v>965.52</v>
      </c>
      <c r="O289" s="2">
        <v>0</v>
      </c>
      <c r="P289" s="2">
        <v>0</v>
      </c>
      <c r="Q289" s="2">
        <v>28000</v>
      </c>
      <c r="R289" s="3" t="s">
        <v>2</v>
      </c>
      <c r="S289" s="2">
        <v>0</v>
      </c>
      <c r="T289" s="2">
        <v>0</v>
      </c>
      <c r="U289" s="2">
        <v>0</v>
      </c>
      <c r="V289" s="2" t="b">
        <v>0</v>
      </c>
      <c r="W289" s="2">
        <v>101797370</v>
      </c>
      <c r="X289" s="2">
        <v>0</v>
      </c>
      <c r="Y289" s="2">
        <v>0</v>
      </c>
      <c r="Z289" s="2"/>
      <c r="AA289" s="2">
        <v>0</v>
      </c>
      <c r="AB289" s="2" t="b">
        <v>0</v>
      </c>
      <c r="AC289" s="3" t="s">
        <v>1</v>
      </c>
      <c r="AD289" s="3" t="s">
        <v>1</v>
      </c>
      <c r="AE289" s="3" t="s">
        <v>1</v>
      </c>
      <c r="AF289" s="2">
        <v>140</v>
      </c>
      <c r="AG289" s="5">
        <v>42144</v>
      </c>
      <c r="AH289" s="2"/>
    </row>
    <row r="290" spans="1:34" x14ac:dyDescent="0.2">
      <c r="A290" s="3" t="s">
        <v>4</v>
      </c>
      <c r="B290" s="4">
        <v>42101.473298611112</v>
      </c>
      <c r="C290" s="3" t="s">
        <v>16</v>
      </c>
      <c r="D290" s="3" t="s">
        <v>4</v>
      </c>
      <c r="E290" s="3" t="s">
        <v>3</v>
      </c>
      <c r="F290" s="2">
        <v>8754</v>
      </c>
      <c r="G290" s="2">
        <v>9151</v>
      </c>
      <c r="H290" s="2">
        <v>32</v>
      </c>
      <c r="I290" s="2">
        <v>79400</v>
      </c>
      <c r="J290" s="2" t="b">
        <v>0</v>
      </c>
      <c r="K290" s="2" t="b">
        <v>0</v>
      </c>
      <c r="L290" s="2">
        <v>200</v>
      </c>
      <c r="M290" s="2">
        <v>0</v>
      </c>
      <c r="N290" s="2">
        <v>2481.25</v>
      </c>
      <c r="O290" s="2">
        <v>0</v>
      </c>
      <c r="P290" s="2">
        <v>0</v>
      </c>
      <c r="Q290" s="2">
        <v>79400</v>
      </c>
      <c r="R290" s="3" t="s">
        <v>2</v>
      </c>
      <c r="S290" s="2">
        <v>0</v>
      </c>
      <c r="T290" s="2">
        <v>0</v>
      </c>
      <c r="U290" s="2">
        <v>0</v>
      </c>
      <c r="V290" s="2" t="b">
        <v>0</v>
      </c>
      <c r="W290" s="2">
        <v>101684886</v>
      </c>
      <c r="X290" s="2">
        <v>0</v>
      </c>
      <c r="Y290" s="2">
        <v>0</v>
      </c>
      <c r="Z290" s="3" t="s">
        <v>17</v>
      </c>
      <c r="AA290" s="2">
        <v>0</v>
      </c>
      <c r="AB290" s="2" t="b">
        <v>0</v>
      </c>
      <c r="AC290" s="3" t="s">
        <v>1</v>
      </c>
      <c r="AD290" s="3" t="s">
        <v>1</v>
      </c>
      <c r="AE290" s="3" t="s">
        <v>1</v>
      </c>
      <c r="AF290" s="2">
        <v>397</v>
      </c>
      <c r="AG290" s="5">
        <v>42104</v>
      </c>
      <c r="AH290" s="2"/>
    </row>
    <row r="291" spans="1:34" x14ac:dyDescent="0.2">
      <c r="A291" s="3" t="s">
        <v>4</v>
      </c>
      <c r="B291" s="4">
        <v>42069.535439814812</v>
      </c>
      <c r="C291" s="3" t="s">
        <v>16</v>
      </c>
      <c r="D291" s="3" t="s">
        <v>4</v>
      </c>
      <c r="E291" s="3" t="s">
        <v>3</v>
      </c>
      <c r="F291" s="2">
        <v>8529</v>
      </c>
      <c r="G291" s="2">
        <v>8754</v>
      </c>
      <c r="H291" s="2">
        <v>28</v>
      </c>
      <c r="I291" s="2">
        <v>45000</v>
      </c>
      <c r="J291" s="2" t="b">
        <v>0</v>
      </c>
      <c r="K291" s="2" t="b">
        <v>0</v>
      </c>
      <c r="L291" s="2">
        <v>200</v>
      </c>
      <c r="M291" s="2">
        <v>0</v>
      </c>
      <c r="N291" s="2">
        <v>1607.14</v>
      </c>
      <c r="O291" s="2">
        <v>0</v>
      </c>
      <c r="P291" s="2">
        <v>0</v>
      </c>
      <c r="Q291" s="2">
        <v>45000</v>
      </c>
      <c r="R291" s="3" t="s">
        <v>2</v>
      </c>
      <c r="S291" s="2">
        <v>0</v>
      </c>
      <c r="T291" s="2">
        <v>0</v>
      </c>
      <c r="U291" s="2">
        <v>0</v>
      </c>
      <c r="V291" s="2" t="b">
        <v>0</v>
      </c>
      <c r="W291" s="2">
        <v>101602631</v>
      </c>
      <c r="X291" s="2">
        <v>0</v>
      </c>
      <c r="Y291" s="2">
        <v>0</v>
      </c>
      <c r="Z291" s="3" t="s">
        <v>17</v>
      </c>
      <c r="AA291" s="2">
        <v>0</v>
      </c>
      <c r="AB291" s="2" t="b">
        <v>0</v>
      </c>
      <c r="AC291" s="3" t="s">
        <v>1</v>
      </c>
      <c r="AD291" s="3" t="s">
        <v>1</v>
      </c>
      <c r="AE291" s="3" t="s">
        <v>1</v>
      </c>
      <c r="AF291" s="2">
        <v>225</v>
      </c>
      <c r="AG291" s="5">
        <v>42074</v>
      </c>
      <c r="AH291" s="2"/>
    </row>
    <row r="292" spans="1:34" x14ac:dyDescent="0.2">
      <c r="A292" s="3" t="s">
        <v>4</v>
      </c>
      <c r="B292" s="4">
        <v>42041.426712962966</v>
      </c>
      <c r="C292" s="3" t="s">
        <v>16</v>
      </c>
      <c r="D292" s="3" t="s">
        <v>4</v>
      </c>
      <c r="E292" s="3" t="s">
        <v>3</v>
      </c>
      <c r="F292" s="2">
        <v>8529</v>
      </c>
      <c r="G292" s="2">
        <v>8529</v>
      </c>
      <c r="H292" s="2">
        <v>29</v>
      </c>
      <c r="I292" s="2">
        <v>0</v>
      </c>
      <c r="J292" s="2" t="b">
        <v>0</v>
      </c>
      <c r="K292" s="2" t="b">
        <v>0</v>
      </c>
      <c r="L292" s="2">
        <v>200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" t="s">
        <v>2</v>
      </c>
      <c r="S292" s="2">
        <v>0</v>
      </c>
      <c r="T292" s="2">
        <v>0</v>
      </c>
      <c r="U292" s="2">
        <v>0</v>
      </c>
      <c r="V292" s="2" t="b">
        <v>0</v>
      </c>
      <c r="W292" s="2">
        <v>101522548</v>
      </c>
      <c r="X292" s="2">
        <v>0</v>
      </c>
      <c r="Y292" s="2">
        <v>0</v>
      </c>
      <c r="Z292" s="3" t="s">
        <v>17</v>
      </c>
      <c r="AA292" s="2">
        <v>0</v>
      </c>
      <c r="AB292" s="2" t="b">
        <v>0</v>
      </c>
      <c r="AC292" s="3" t="s">
        <v>1</v>
      </c>
      <c r="AD292" s="3" t="s">
        <v>1</v>
      </c>
      <c r="AE292" s="3" t="s">
        <v>1</v>
      </c>
      <c r="AF292" s="2">
        <v>0</v>
      </c>
      <c r="AG292" s="5">
        <v>42044</v>
      </c>
      <c r="AH292" s="2"/>
    </row>
    <row r="293" spans="1:34" x14ac:dyDescent="0.2">
      <c r="A293" s="3" t="s">
        <v>4</v>
      </c>
      <c r="B293" s="4">
        <v>42012.376689814817</v>
      </c>
      <c r="C293" s="3" t="s">
        <v>16</v>
      </c>
      <c r="D293" s="3" t="s">
        <v>4</v>
      </c>
      <c r="E293" s="3" t="s">
        <v>3</v>
      </c>
      <c r="F293" s="2">
        <v>8317</v>
      </c>
      <c r="G293" s="2">
        <v>8529</v>
      </c>
      <c r="H293" s="2">
        <v>31</v>
      </c>
      <c r="I293" s="2">
        <v>42400</v>
      </c>
      <c r="J293" s="2" t="b">
        <v>0</v>
      </c>
      <c r="K293" s="2" t="b">
        <v>0</v>
      </c>
      <c r="L293" s="2">
        <v>200</v>
      </c>
      <c r="M293" s="2">
        <v>0</v>
      </c>
      <c r="N293" s="2">
        <v>1367.74</v>
      </c>
      <c r="O293" s="2">
        <v>0</v>
      </c>
      <c r="P293" s="2">
        <v>0</v>
      </c>
      <c r="Q293" s="2">
        <v>42400</v>
      </c>
      <c r="R293" s="3" t="s">
        <v>2</v>
      </c>
      <c r="S293" s="2">
        <v>0</v>
      </c>
      <c r="T293" s="2">
        <v>0</v>
      </c>
      <c r="U293" s="2">
        <v>0</v>
      </c>
      <c r="V293" s="2" t="b">
        <v>0</v>
      </c>
      <c r="W293" s="2">
        <v>101445911</v>
      </c>
      <c r="X293" s="2">
        <v>0</v>
      </c>
      <c r="Y293" s="2">
        <v>0</v>
      </c>
      <c r="Z293" s="3" t="s">
        <v>17</v>
      </c>
      <c r="AA293" s="2">
        <v>0</v>
      </c>
      <c r="AB293" s="2" t="b">
        <v>0</v>
      </c>
      <c r="AC293" s="3" t="s">
        <v>1</v>
      </c>
      <c r="AD293" s="3" t="s">
        <v>1</v>
      </c>
      <c r="AE293" s="3" t="s">
        <v>1</v>
      </c>
      <c r="AF293" s="2">
        <v>212</v>
      </c>
      <c r="AG293" s="5">
        <v>42016</v>
      </c>
      <c r="AH293" s="2"/>
    </row>
    <row r="294" spans="1:34" x14ac:dyDescent="0.2">
      <c r="A294" s="3" t="s">
        <v>4</v>
      </c>
      <c r="B294" s="4">
        <v>41981.390173611115</v>
      </c>
      <c r="C294" s="3" t="s">
        <v>16</v>
      </c>
      <c r="D294" s="3" t="s">
        <v>4</v>
      </c>
      <c r="E294" s="3" t="s">
        <v>3</v>
      </c>
      <c r="F294" s="2">
        <v>8084</v>
      </c>
      <c r="G294" s="2">
        <v>8317</v>
      </c>
      <c r="H294" s="2">
        <v>32</v>
      </c>
      <c r="I294" s="2">
        <v>46600</v>
      </c>
      <c r="J294" s="2" t="b">
        <v>0</v>
      </c>
      <c r="K294" s="2" t="b">
        <v>0</v>
      </c>
      <c r="L294" s="2">
        <v>200</v>
      </c>
      <c r="M294" s="2">
        <v>0</v>
      </c>
      <c r="N294" s="2">
        <v>1456.25</v>
      </c>
      <c r="O294" s="2">
        <v>0</v>
      </c>
      <c r="P294" s="2">
        <v>0</v>
      </c>
      <c r="Q294" s="2">
        <v>46600</v>
      </c>
      <c r="R294" s="3" t="s">
        <v>2</v>
      </c>
      <c r="S294" s="2">
        <v>0</v>
      </c>
      <c r="T294" s="2">
        <v>0</v>
      </c>
      <c r="U294" s="2">
        <v>0</v>
      </c>
      <c r="V294" s="2" t="b">
        <v>0</v>
      </c>
      <c r="W294" s="2">
        <v>101364019</v>
      </c>
      <c r="X294" s="2">
        <v>0</v>
      </c>
      <c r="Y294" s="2">
        <v>0</v>
      </c>
      <c r="Z294" s="3" t="s">
        <v>17</v>
      </c>
      <c r="AA294" s="2">
        <v>0</v>
      </c>
      <c r="AB294" s="2" t="b">
        <v>0</v>
      </c>
      <c r="AC294" s="3" t="s">
        <v>1</v>
      </c>
      <c r="AD294" s="3" t="s">
        <v>1</v>
      </c>
      <c r="AE294" s="3" t="s">
        <v>1</v>
      </c>
      <c r="AF294" s="2">
        <v>233</v>
      </c>
      <c r="AG294" s="5">
        <v>41982</v>
      </c>
      <c r="AH294" s="2"/>
    </row>
    <row r="295" spans="1:34" x14ac:dyDescent="0.2">
      <c r="A295" s="3" t="s">
        <v>4</v>
      </c>
      <c r="B295" s="4">
        <v>41949.349317129629</v>
      </c>
      <c r="C295" s="3" t="s">
        <v>16</v>
      </c>
      <c r="D295" s="3" t="s">
        <v>4</v>
      </c>
      <c r="E295" s="3" t="s">
        <v>3</v>
      </c>
      <c r="F295" s="2">
        <v>7915</v>
      </c>
      <c r="G295" s="2">
        <v>8084</v>
      </c>
      <c r="H295" s="2">
        <v>29</v>
      </c>
      <c r="I295" s="2">
        <v>33800</v>
      </c>
      <c r="J295" s="2" t="b">
        <v>0</v>
      </c>
      <c r="K295" s="2" t="b">
        <v>0</v>
      </c>
      <c r="L295" s="2">
        <v>200</v>
      </c>
      <c r="M295" s="2">
        <v>0</v>
      </c>
      <c r="N295" s="2">
        <v>1165.52</v>
      </c>
      <c r="O295" s="2">
        <v>0</v>
      </c>
      <c r="P295" s="2">
        <v>0</v>
      </c>
      <c r="Q295" s="2">
        <v>33800</v>
      </c>
      <c r="R295" s="3" t="s">
        <v>2</v>
      </c>
      <c r="S295" s="2">
        <v>0</v>
      </c>
      <c r="T295" s="2">
        <v>0</v>
      </c>
      <c r="U295" s="2">
        <v>0</v>
      </c>
      <c r="V295" s="2" t="b">
        <v>0</v>
      </c>
      <c r="W295" s="2">
        <v>101281612</v>
      </c>
      <c r="X295" s="2">
        <v>0</v>
      </c>
      <c r="Y295" s="2">
        <v>0</v>
      </c>
      <c r="Z295" s="3" t="s">
        <v>17</v>
      </c>
      <c r="AA295" s="2">
        <v>0</v>
      </c>
      <c r="AB295" s="2" t="b">
        <v>0</v>
      </c>
      <c r="AC295" s="3" t="s">
        <v>1</v>
      </c>
      <c r="AD295" s="3" t="s">
        <v>1</v>
      </c>
      <c r="AE295" s="3" t="s">
        <v>1</v>
      </c>
      <c r="AF295" s="2">
        <v>169</v>
      </c>
      <c r="AG295" s="5">
        <v>41953</v>
      </c>
      <c r="AH295" s="2"/>
    </row>
    <row r="296" spans="1:34" x14ac:dyDescent="0.2">
      <c r="A296" s="3" t="s">
        <v>4</v>
      </c>
      <c r="B296" s="4">
        <v>41920.47934027778</v>
      </c>
      <c r="C296" s="3" t="s">
        <v>16</v>
      </c>
      <c r="D296" s="3" t="s">
        <v>4</v>
      </c>
      <c r="E296" s="3" t="s">
        <v>3</v>
      </c>
      <c r="F296" s="2">
        <v>7726</v>
      </c>
      <c r="G296" s="2">
        <v>7915</v>
      </c>
      <c r="H296" s="2">
        <v>30</v>
      </c>
      <c r="I296" s="2">
        <v>37800</v>
      </c>
      <c r="J296" s="2" t="b">
        <v>0</v>
      </c>
      <c r="K296" s="2" t="b">
        <v>0</v>
      </c>
      <c r="L296" s="2">
        <v>200</v>
      </c>
      <c r="M296" s="2">
        <v>0</v>
      </c>
      <c r="N296" s="2">
        <v>1260</v>
      </c>
      <c r="O296" s="2">
        <v>0</v>
      </c>
      <c r="P296" s="2">
        <v>0</v>
      </c>
      <c r="Q296" s="2">
        <v>37800</v>
      </c>
      <c r="R296" s="3" t="s">
        <v>2</v>
      </c>
      <c r="S296" s="2">
        <v>0</v>
      </c>
      <c r="T296" s="2">
        <v>0</v>
      </c>
      <c r="U296" s="2">
        <v>0</v>
      </c>
      <c r="V296" s="2" t="b">
        <v>0</v>
      </c>
      <c r="W296" s="2">
        <v>101204790</v>
      </c>
      <c r="X296" s="2">
        <v>0</v>
      </c>
      <c r="Y296" s="2">
        <v>0</v>
      </c>
      <c r="Z296" s="3" t="s">
        <v>17</v>
      </c>
      <c r="AA296" s="2">
        <v>0</v>
      </c>
      <c r="AB296" s="2" t="b">
        <v>0</v>
      </c>
      <c r="AC296" s="3" t="s">
        <v>1</v>
      </c>
      <c r="AD296" s="3" t="s">
        <v>1</v>
      </c>
      <c r="AE296" s="3" t="s">
        <v>1</v>
      </c>
      <c r="AF296" s="2">
        <v>189</v>
      </c>
      <c r="AG296" s="5">
        <v>41922</v>
      </c>
      <c r="AH296" s="2"/>
    </row>
    <row r="297" spans="1:34" x14ac:dyDescent="0.2">
      <c r="A297" s="3" t="s">
        <v>4</v>
      </c>
      <c r="B297" s="4">
        <v>41890.572141203702</v>
      </c>
      <c r="C297" s="3" t="s">
        <v>16</v>
      </c>
      <c r="D297" s="3" t="s">
        <v>4</v>
      </c>
      <c r="E297" s="3" t="s">
        <v>3</v>
      </c>
      <c r="F297" s="2">
        <v>7481</v>
      </c>
      <c r="G297" s="2">
        <v>7726</v>
      </c>
      <c r="H297" s="2">
        <v>33</v>
      </c>
      <c r="I297" s="2">
        <v>49000</v>
      </c>
      <c r="J297" s="2" t="b">
        <v>0</v>
      </c>
      <c r="K297" s="2" t="b">
        <v>0</v>
      </c>
      <c r="L297" s="2">
        <v>200</v>
      </c>
      <c r="M297" s="2">
        <v>0</v>
      </c>
      <c r="N297" s="2">
        <v>1484.85</v>
      </c>
      <c r="O297" s="2">
        <v>0</v>
      </c>
      <c r="P297" s="2">
        <v>0</v>
      </c>
      <c r="Q297" s="2">
        <v>49000</v>
      </c>
      <c r="R297" s="3" t="s">
        <v>2</v>
      </c>
      <c r="S297" s="2">
        <v>0</v>
      </c>
      <c r="T297" s="2">
        <v>0</v>
      </c>
      <c r="U297" s="2">
        <v>0</v>
      </c>
      <c r="V297" s="2" t="b">
        <v>0</v>
      </c>
      <c r="W297" s="2">
        <v>101124892</v>
      </c>
      <c r="X297" s="2">
        <v>0</v>
      </c>
      <c r="Y297" s="2">
        <v>0</v>
      </c>
      <c r="Z297" s="3" t="s">
        <v>17</v>
      </c>
      <c r="AA297" s="2">
        <v>0</v>
      </c>
      <c r="AB297" s="2" t="b">
        <v>0</v>
      </c>
      <c r="AC297" s="3" t="s">
        <v>1</v>
      </c>
      <c r="AD297" s="3" t="s">
        <v>1</v>
      </c>
      <c r="AE297" s="3" t="s">
        <v>1</v>
      </c>
      <c r="AF297" s="2">
        <v>245</v>
      </c>
      <c r="AG297" s="5">
        <v>41892</v>
      </c>
      <c r="AH297" s="2"/>
    </row>
    <row r="298" spans="1:34" x14ac:dyDescent="0.2">
      <c r="A298" s="3" t="s">
        <v>4</v>
      </c>
      <c r="B298" s="4">
        <v>41857.470046296294</v>
      </c>
      <c r="C298" s="3" t="s">
        <v>16</v>
      </c>
      <c r="D298" s="3" t="s">
        <v>4</v>
      </c>
      <c r="E298" s="3" t="s">
        <v>3</v>
      </c>
      <c r="F298" s="2">
        <v>7270</v>
      </c>
      <c r="G298" s="2">
        <v>7481</v>
      </c>
      <c r="H298" s="2">
        <v>28</v>
      </c>
      <c r="I298" s="2">
        <v>42200</v>
      </c>
      <c r="J298" s="2" t="b">
        <v>0</v>
      </c>
      <c r="K298" s="2" t="b">
        <v>0</v>
      </c>
      <c r="L298" s="2">
        <v>200</v>
      </c>
      <c r="M298" s="2">
        <v>0</v>
      </c>
      <c r="N298" s="2">
        <v>1507.14</v>
      </c>
      <c r="O298" s="2">
        <v>0</v>
      </c>
      <c r="P298" s="2">
        <v>0</v>
      </c>
      <c r="Q298" s="2">
        <v>42200</v>
      </c>
      <c r="R298" s="3" t="s">
        <v>2</v>
      </c>
      <c r="S298" s="2">
        <v>0</v>
      </c>
      <c r="T298" s="2">
        <v>0</v>
      </c>
      <c r="U298" s="2">
        <v>0</v>
      </c>
      <c r="V298" s="2" t="b">
        <v>0</v>
      </c>
      <c r="W298" s="2">
        <v>101043797</v>
      </c>
      <c r="X298" s="2">
        <v>0</v>
      </c>
      <c r="Y298" s="2">
        <v>0</v>
      </c>
      <c r="Z298" s="3" t="s">
        <v>17</v>
      </c>
      <c r="AA298" s="2">
        <v>0</v>
      </c>
      <c r="AB298" s="2" t="b">
        <v>0</v>
      </c>
      <c r="AC298" s="3" t="s">
        <v>1</v>
      </c>
      <c r="AD298" s="3" t="s">
        <v>1</v>
      </c>
      <c r="AE298" s="3" t="s">
        <v>1</v>
      </c>
      <c r="AF298" s="2">
        <v>211</v>
      </c>
      <c r="AG298" s="5">
        <v>41862</v>
      </c>
      <c r="AH298" s="2"/>
    </row>
    <row r="299" spans="1:34" x14ac:dyDescent="0.2">
      <c r="A299" s="3" t="s">
        <v>4</v>
      </c>
      <c r="B299" s="4">
        <v>41829.407094907408</v>
      </c>
      <c r="C299" s="3" t="s">
        <v>16</v>
      </c>
      <c r="D299" s="3" t="s">
        <v>4</v>
      </c>
      <c r="E299" s="3" t="s">
        <v>3</v>
      </c>
      <c r="F299" s="2">
        <v>7025</v>
      </c>
      <c r="G299" s="2">
        <v>7270</v>
      </c>
      <c r="H299" s="2">
        <v>34</v>
      </c>
      <c r="I299" s="2">
        <v>49000</v>
      </c>
      <c r="J299" s="2" t="b">
        <v>0</v>
      </c>
      <c r="K299" s="2" t="b">
        <v>0</v>
      </c>
      <c r="L299" s="2">
        <v>200</v>
      </c>
      <c r="M299" s="2">
        <v>0</v>
      </c>
      <c r="N299" s="2">
        <v>1441.18</v>
      </c>
      <c r="O299" s="2">
        <v>0</v>
      </c>
      <c r="P299" s="2">
        <v>0</v>
      </c>
      <c r="Q299" s="2">
        <v>49000</v>
      </c>
      <c r="R299" s="3" t="s">
        <v>2</v>
      </c>
      <c r="S299" s="2">
        <v>0</v>
      </c>
      <c r="T299" s="2">
        <v>0</v>
      </c>
      <c r="U299" s="2">
        <v>0</v>
      </c>
      <c r="V299" s="2" t="b">
        <v>0</v>
      </c>
      <c r="W299" s="2">
        <v>100965133</v>
      </c>
      <c r="X299" s="2">
        <v>0</v>
      </c>
      <c r="Y299" s="2">
        <v>0</v>
      </c>
      <c r="Z299" s="3" t="s">
        <v>17</v>
      </c>
      <c r="AA299" s="2">
        <v>0</v>
      </c>
      <c r="AB299" s="2" t="b">
        <v>0</v>
      </c>
      <c r="AC299" s="3" t="s">
        <v>1</v>
      </c>
      <c r="AD299" s="3" t="s">
        <v>1</v>
      </c>
      <c r="AE299" s="3" t="s">
        <v>1</v>
      </c>
      <c r="AF299" s="2">
        <v>245</v>
      </c>
      <c r="AG299" s="5">
        <v>41831</v>
      </c>
      <c r="AH299" s="2"/>
    </row>
    <row r="300" spans="1:34" x14ac:dyDescent="0.2">
      <c r="A300" s="3" t="s">
        <v>4</v>
      </c>
      <c r="B300" s="4">
        <v>41795.518055555556</v>
      </c>
      <c r="C300" s="3" t="s">
        <v>16</v>
      </c>
      <c r="D300" s="3" t="s">
        <v>4</v>
      </c>
      <c r="E300" s="3" t="s">
        <v>3</v>
      </c>
      <c r="F300" s="2">
        <v>6826</v>
      </c>
      <c r="G300" s="2">
        <v>7025</v>
      </c>
      <c r="H300" s="2">
        <v>30</v>
      </c>
      <c r="I300" s="2">
        <v>39800</v>
      </c>
      <c r="J300" s="2" t="b">
        <v>0</v>
      </c>
      <c r="K300" s="2" t="b">
        <v>0</v>
      </c>
      <c r="L300" s="2">
        <v>200</v>
      </c>
      <c r="M300" s="2">
        <v>0</v>
      </c>
      <c r="N300" s="2">
        <v>1326.67</v>
      </c>
      <c r="O300" s="2">
        <v>0</v>
      </c>
      <c r="P300" s="2">
        <v>0</v>
      </c>
      <c r="Q300" s="2">
        <v>39800</v>
      </c>
      <c r="R300" s="3" t="s">
        <v>2</v>
      </c>
      <c r="S300" s="2">
        <v>0</v>
      </c>
      <c r="T300" s="2">
        <v>0</v>
      </c>
      <c r="U300" s="2">
        <v>0</v>
      </c>
      <c r="V300" s="2" t="b">
        <v>0</v>
      </c>
      <c r="W300" s="2">
        <v>100879441</v>
      </c>
      <c r="X300" s="2">
        <v>0</v>
      </c>
      <c r="Y300" s="2">
        <v>0</v>
      </c>
      <c r="Z300" s="3" t="s">
        <v>17</v>
      </c>
      <c r="AA300" s="2">
        <v>0</v>
      </c>
      <c r="AB300" s="2" t="b">
        <v>0</v>
      </c>
      <c r="AC300" s="3" t="s">
        <v>1</v>
      </c>
      <c r="AD300" s="3" t="s">
        <v>1</v>
      </c>
      <c r="AE300" s="3" t="s">
        <v>1</v>
      </c>
      <c r="AF300" s="2">
        <v>199</v>
      </c>
      <c r="AG300" s="5">
        <v>41800</v>
      </c>
      <c r="AH300" s="2"/>
    </row>
    <row r="301" spans="1:34" x14ac:dyDescent="0.2">
      <c r="A301" s="3" t="s">
        <v>4</v>
      </c>
      <c r="B301" s="4">
        <v>41765.537129629629</v>
      </c>
      <c r="C301" s="3" t="s">
        <v>16</v>
      </c>
      <c r="D301" s="3" t="s">
        <v>4</v>
      </c>
      <c r="E301" s="3" t="s">
        <v>3</v>
      </c>
      <c r="F301" s="2">
        <v>6660</v>
      </c>
      <c r="G301" s="2">
        <v>6826</v>
      </c>
      <c r="H301" s="2">
        <v>28</v>
      </c>
      <c r="I301" s="2">
        <v>33200</v>
      </c>
      <c r="J301" s="2" t="b">
        <v>0</v>
      </c>
      <c r="K301" s="2" t="b">
        <v>0</v>
      </c>
      <c r="L301" s="2">
        <v>200</v>
      </c>
      <c r="M301" s="2">
        <v>0</v>
      </c>
      <c r="N301" s="2">
        <v>1185.71</v>
      </c>
      <c r="O301" s="2">
        <v>0</v>
      </c>
      <c r="P301" s="2">
        <v>0</v>
      </c>
      <c r="Q301" s="2">
        <v>33200</v>
      </c>
      <c r="R301" s="3" t="s">
        <v>2</v>
      </c>
      <c r="S301" s="2">
        <v>0</v>
      </c>
      <c r="T301" s="2">
        <v>0</v>
      </c>
      <c r="U301" s="2">
        <v>0</v>
      </c>
      <c r="V301" s="2" t="b">
        <v>0</v>
      </c>
      <c r="W301" s="2">
        <v>100796965</v>
      </c>
      <c r="X301" s="2">
        <v>0</v>
      </c>
      <c r="Y301" s="2">
        <v>0</v>
      </c>
      <c r="Z301" s="3" t="s">
        <v>17</v>
      </c>
      <c r="AA301" s="2">
        <v>0</v>
      </c>
      <c r="AB301" s="2" t="b">
        <v>0</v>
      </c>
      <c r="AC301" s="3" t="s">
        <v>1</v>
      </c>
      <c r="AD301" s="3" t="s">
        <v>1</v>
      </c>
      <c r="AE301" s="3" t="s">
        <v>1</v>
      </c>
      <c r="AF301" s="2">
        <v>166</v>
      </c>
      <c r="AG301" s="5">
        <v>41768</v>
      </c>
      <c r="AH301" s="2"/>
    </row>
    <row r="302" spans="1:34" x14ac:dyDescent="0.2">
      <c r="A302" s="3" t="s">
        <v>4</v>
      </c>
      <c r="B302" s="4">
        <v>41737.369641203702</v>
      </c>
      <c r="C302" s="3" t="s">
        <v>16</v>
      </c>
      <c r="D302" s="3" t="s">
        <v>4</v>
      </c>
      <c r="E302" s="3" t="s">
        <v>3</v>
      </c>
      <c r="F302" s="2">
        <v>6480</v>
      </c>
      <c r="G302" s="2">
        <v>6660</v>
      </c>
      <c r="H302" s="2">
        <v>29</v>
      </c>
      <c r="I302" s="2">
        <v>36000</v>
      </c>
      <c r="J302" s="2" t="b">
        <v>0</v>
      </c>
      <c r="K302" s="2" t="b">
        <v>0</v>
      </c>
      <c r="L302" s="2">
        <v>200</v>
      </c>
      <c r="M302" s="2">
        <v>0</v>
      </c>
      <c r="N302" s="2">
        <v>1241.3800000000001</v>
      </c>
      <c r="O302" s="2">
        <v>0</v>
      </c>
      <c r="P302" s="2">
        <v>0</v>
      </c>
      <c r="Q302" s="2">
        <v>36000</v>
      </c>
      <c r="R302" s="3" t="s">
        <v>2</v>
      </c>
      <c r="S302" s="2">
        <v>0</v>
      </c>
      <c r="T302" s="2">
        <v>0</v>
      </c>
      <c r="U302" s="2">
        <v>0</v>
      </c>
      <c r="V302" s="2" t="b">
        <v>0</v>
      </c>
      <c r="W302" s="2">
        <v>100712481</v>
      </c>
      <c r="X302" s="2">
        <v>0</v>
      </c>
      <c r="Y302" s="2">
        <v>0</v>
      </c>
      <c r="Z302" s="2"/>
      <c r="AA302" s="2">
        <v>0</v>
      </c>
      <c r="AB302" s="2" t="b">
        <v>0</v>
      </c>
      <c r="AC302" s="3" t="s">
        <v>1</v>
      </c>
      <c r="AD302" s="3" t="s">
        <v>1</v>
      </c>
      <c r="AE302" s="3" t="s">
        <v>1</v>
      </c>
      <c r="AF302" s="2">
        <v>180</v>
      </c>
      <c r="AG302" s="5">
        <v>41738</v>
      </c>
      <c r="AH302" s="2"/>
    </row>
    <row r="303" spans="1:34" x14ac:dyDescent="0.2">
      <c r="A303" s="3" t="s">
        <v>4</v>
      </c>
      <c r="B303" s="4">
        <v>41708.410902777781</v>
      </c>
      <c r="C303" s="3" t="s">
        <v>16</v>
      </c>
      <c r="D303" s="3" t="s">
        <v>4</v>
      </c>
      <c r="E303" s="3" t="s">
        <v>3</v>
      </c>
      <c r="F303" s="2">
        <v>6303</v>
      </c>
      <c r="G303" s="2">
        <v>6480</v>
      </c>
      <c r="H303" s="2">
        <v>33</v>
      </c>
      <c r="I303" s="2">
        <v>35400</v>
      </c>
      <c r="J303" s="2" t="b">
        <v>0</v>
      </c>
      <c r="K303" s="2" t="b">
        <v>0</v>
      </c>
      <c r="L303" s="2">
        <v>200</v>
      </c>
      <c r="M303" s="2">
        <v>0</v>
      </c>
      <c r="N303" s="2">
        <v>1072.73</v>
      </c>
      <c r="O303" s="2">
        <v>0</v>
      </c>
      <c r="P303" s="2">
        <v>0</v>
      </c>
      <c r="Q303" s="2">
        <v>35400</v>
      </c>
      <c r="R303" s="3" t="s">
        <v>2</v>
      </c>
      <c r="S303" s="2">
        <v>0</v>
      </c>
      <c r="T303" s="2">
        <v>0</v>
      </c>
      <c r="U303" s="2">
        <v>0</v>
      </c>
      <c r="V303" s="2" t="b">
        <v>0</v>
      </c>
      <c r="W303" s="2">
        <v>100629330</v>
      </c>
      <c r="X303" s="2">
        <v>0</v>
      </c>
      <c r="Y303" s="2">
        <v>0</v>
      </c>
      <c r="Z303" s="3" t="s">
        <v>17</v>
      </c>
      <c r="AA303" s="2">
        <v>0</v>
      </c>
      <c r="AB303" s="2" t="b">
        <v>0</v>
      </c>
      <c r="AC303" s="3" t="s">
        <v>1</v>
      </c>
      <c r="AD303" s="3" t="s">
        <v>1</v>
      </c>
      <c r="AE303" s="3" t="s">
        <v>1</v>
      </c>
      <c r="AF303" s="2">
        <v>177</v>
      </c>
      <c r="AG303" s="5">
        <v>41710</v>
      </c>
      <c r="AH303" s="2"/>
    </row>
    <row r="304" spans="1:34" x14ac:dyDescent="0.2">
      <c r="A304" s="3" t="s">
        <v>4</v>
      </c>
      <c r="B304" s="4">
        <v>41675.732569444444</v>
      </c>
      <c r="C304" s="3" t="s">
        <v>16</v>
      </c>
      <c r="D304" s="3" t="s">
        <v>4</v>
      </c>
      <c r="E304" s="3" t="s">
        <v>3</v>
      </c>
      <c r="F304" s="2">
        <v>6106</v>
      </c>
      <c r="G304" s="2">
        <v>6303</v>
      </c>
      <c r="H304" s="2">
        <v>29</v>
      </c>
      <c r="I304" s="2">
        <v>39400</v>
      </c>
      <c r="J304" s="2" t="b">
        <v>0</v>
      </c>
      <c r="K304" s="2" t="b">
        <v>0</v>
      </c>
      <c r="L304" s="2">
        <v>200</v>
      </c>
      <c r="M304" s="2">
        <v>0</v>
      </c>
      <c r="N304" s="2">
        <v>1358.62</v>
      </c>
      <c r="O304" s="2">
        <v>0</v>
      </c>
      <c r="P304" s="2">
        <v>0</v>
      </c>
      <c r="Q304" s="2">
        <v>39400</v>
      </c>
      <c r="R304" s="3" t="s">
        <v>2</v>
      </c>
      <c r="S304" s="2">
        <v>0</v>
      </c>
      <c r="T304" s="2">
        <v>0</v>
      </c>
      <c r="U304" s="2">
        <v>0</v>
      </c>
      <c r="V304" s="2" t="b">
        <v>0</v>
      </c>
      <c r="W304" s="2">
        <v>100545586</v>
      </c>
      <c r="X304" s="2">
        <v>0</v>
      </c>
      <c r="Y304" s="2">
        <v>0</v>
      </c>
      <c r="Z304" s="3" t="s">
        <v>18</v>
      </c>
      <c r="AA304" s="2">
        <v>0</v>
      </c>
      <c r="AB304" s="2" t="b">
        <v>0</v>
      </c>
      <c r="AC304" s="3" t="s">
        <v>1</v>
      </c>
      <c r="AD304" s="3" t="s">
        <v>1</v>
      </c>
      <c r="AE304" s="3" t="s">
        <v>1</v>
      </c>
      <c r="AF304" s="2">
        <v>197</v>
      </c>
      <c r="AG304" s="5">
        <v>41680</v>
      </c>
      <c r="AH304" s="2"/>
    </row>
    <row r="305" spans="1:34" x14ac:dyDescent="0.2">
      <c r="A305" s="3" t="s">
        <v>4</v>
      </c>
      <c r="B305" s="4">
        <v>41646.743888888886</v>
      </c>
      <c r="C305" s="3" t="s">
        <v>16</v>
      </c>
      <c r="D305" s="3" t="s">
        <v>4</v>
      </c>
      <c r="E305" s="3" t="s">
        <v>3</v>
      </c>
      <c r="F305" s="2">
        <v>5921</v>
      </c>
      <c r="G305" s="2">
        <v>6106</v>
      </c>
      <c r="H305" s="2">
        <v>32</v>
      </c>
      <c r="I305" s="2">
        <v>37000</v>
      </c>
      <c r="J305" s="2" t="b">
        <v>0</v>
      </c>
      <c r="K305" s="2" t="b">
        <v>0</v>
      </c>
      <c r="L305" s="2">
        <v>200</v>
      </c>
      <c r="M305" s="2">
        <v>0</v>
      </c>
      <c r="N305" s="2">
        <v>1156.25</v>
      </c>
      <c r="O305" s="2">
        <v>0</v>
      </c>
      <c r="P305" s="2">
        <v>0</v>
      </c>
      <c r="Q305" s="2">
        <v>37000</v>
      </c>
      <c r="R305" s="3" t="s">
        <v>2</v>
      </c>
      <c r="S305" s="2">
        <v>0</v>
      </c>
      <c r="T305" s="2">
        <v>0</v>
      </c>
      <c r="U305" s="2">
        <v>0</v>
      </c>
      <c r="V305" s="2" t="b">
        <v>0</v>
      </c>
      <c r="W305" s="2">
        <v>100462992</v>
      </c>
      <c r="X305" s="2">
        <v>0</v>
      </c>
      <c r="Y305" s="2">
        <v>0</v>
      </c>
      <c r="Z305" s="3" t="s">
        <v>18</v>
      </c>
      <c r="AA305" s="2">
        <v>0</v>
      </c>
      <c r="AB305" s="2" t="b">
        <v>0</v>
      </c>
      <c r="AC305" s="3" t="s">
        <v>1</v>
      </c>
      <c r="AD305" s="3" t="s">
        <v>1</v>
      </c>
      <c r="AE305" s="3" t="s">
        <v>1</v>
      </c>
      <c r="AF305" s="2">
        <v>185</v>
      </c>
      <c r="AG305" s="5">
        <v>41652</v>
      </c>
      <c r="AH305" s="2"/>
    </row>
    <row r="306" spans="1:34" x14ac:dyDescent="0.2">
      <c r="A306" s="3" t="s">
        <v>4</v>
      </c>
      <c r="B306" s="4">
        <v>41614.539849537039</v>
      </c>
      <c r="C306" s="3" t="s">
        <v>16</v>
      </c>
      <c r="D306" s="3" t="s">
        <v>4</v>
      </c>
      <c r="E306" s="3" t="s">
        <v>3</v>
      </c>
      <c r="F306" s="2">
        <v>5756</v>
      </c>
      <c r="G306" s="2">
        <v>5921</v>
      </c>
      <c r="H306" s="2">
        <v>31</v>
      </c>
      <c r="I306" s="2">
        <v>33000</v>
      </c>
      <c r="J306" s="2" t="b">
        <v>0</v>
      </c>
      <c r="K306" s="2" t="b">
        <v>0</v>
      </c>
      <c r="L306" s="2">
        <v>200</v>
      </c>
      <c r="M306" s="2">
        <v>0</v>
      </c>
      <c r="N306" s="2">
        <v>1064.52</v>
      </c>
      <c r="O306" s="2">
        <v>0</v>
      </c>
      <c r="P306" s="2">
        <v>0</v>
      </c>
      <c r="Q306" s="2">
        <v>33000</v>
      </c>
      <c r="R306" s="3" t="s">
        <v>2</v>
      </c>
      <c r="S306" s="2">
        <v>0</v>
      </c>
      <c r="T306" s="2">
        <v>0</v>
      </c>
      <c r="U306" s="2">
        <v>0</v>
      </c>
      <c r="V306" s="2" t="b">
        <v>0</v>
      </c>
      <c r="W306" s="2">
        <v>100381879</v>
      </c>
      <c r="X306" s="2">
        <v>0</v>
      </c>
      <c r="Y306" s="2">
        <v>0</v>
      </c>
      <c r="Z306" s="3" t="s">
        <v>17</v>
      </c>
      <c r="AA306" s="2">
        <v>0</v>
      </c>
      <c r="AB306" s="2" t="b">
        <v>0</v>
      </c>
      <c r="AC306" s="3" t="s">
        <v>1</v>
      </c>
      <c r="AD306" s="3" t="s">
        <v>1</v>
      </c>
      <c r="AE306" s="3" t="s">
        <v>1</v>
      </c>
      <c r="AF306" s="2">
        <v>165</v>
      </c>
      <c r="AG306" s="5">
        <v>41618</v>
      </c>
      <c r="AH306" s="2"/>
    </row>
    <row r="307" spans="1:34" x14ac:dyDescent="0.2">
      <c r="A307" s="3" t="s">
        <v>4</v>
      </c>
      <c r="B307" s="4">
        <v>41583</v>
      </c>
      <c r="C307" s="3" t="s">
        <v>16</v>
      </c>
      <c r="D307" s="3" t="s">
        <v>4</v>
      </c>
      <c r="E307" s="3" t="s">
        <v>3</v>
      </c>
      <c r="F307" s="2">
        <v>5580</v>
      </c>
      <c r="G307" s="2">
        <v>5756</v>
      </c>
      <c r="H307" s="2">
        <v>32</v>
      </c>
      <c r="I307" s="2">
        <v>35200</v>
      </c>
      <c r="J307" s="2" t="b">
        <v>0</v>
      </c>
      <c r="K307" s="2" t="b">
        <v>0</v>
      </c>
      <c r="L307" s="2">
        <v>200</v>
      </c>
      <c r="M307" s="2">
        <v>0</v>
      </c>
      <c r="N307" s="2">
        <v>1100</v>
      </c>
      <c r="O307" s="2">
        <v>0</v>
      </c>
      <c r="P307" s="2">
        <v>0</v>
      </c>
      <c r="Q307" s="2">
        <v>35200</v>
      </c>
      <c r="R307" s="3" t="s">
        <v>2</v>
      </c>
      <c r="S307" s="2">
        <v>0</v>
      </c>
      <c r="T307" s="2">
        <v>0</v>
      </c>
      <c r="U307" s="2">
        <v>0</v>
      </c>
      <c r="V307" s="2" t="b">
        <v>0</v>
      </c>
      <c r="W307" s="2">
        <v>100327578</v>
      </c>
      <c r="X307" s="2">
        <v>0</v>
      </c>
      <c r="Y307" s="2">
        <v>0</v>
      </c>
      <c r="Z307" s="2"/>
      <c r="AA307" s="2">
        <v>0</v>
      </c>
      <c r="AB307" s="2" t="b">
        <v>0</v>
      </c>
      <c r="AC307" s="3" t="s">
        <v>1</v>
      </c>
      <c r="AD307" s="3" t="s">
        <v>1</v>
      </c>
      <c r="AE307" s="3" t="s">
        <v>1</v>
      </c>
      <c r="AF307" s="2">
        <v>176</v>
      </c>
      <c r="AG307" s="5">
        <v>41598</v>
      </c>
      <c r="AH307" s="2"/>
    </row>
    <row r="308" spans="1:34" x14ac:dyDescent="0.2">
      <c r="A308" s="3" t="s">
        <v>4</v>
      </c>
      <c r="B308" s="4">
        <v>41551.46166666667</v>
      </c>
      <c r="C308" s="3" t="s">
        <v>16</v>
      </c>
      <c r="D308" s="3" t="s">
        <v>4</v>
      </c>
      <c r="E308" s="3" t="s">
        <v>3</v>
      </c>
      <c r="F308" s="2">
        <v>5370</v>
      </c>
      <c r="G308" s="2">
        <v>5580</v>
      </c>
      <c r="H308" s="2">
        <v>28</v>
      </c>
      <c r="I308" s="2">
        <v>42000</v>
      </c>
      <c r="J308" s="2" t="b">
        <v>0</v>
      </c>
      <c r="K308" s="2" t="b">
        <v>0</v>
      </c>
      <c r="L308" s="2">
        <v>200</v>
      </c>
      <c r="M308" s="2">
        <v>0</v>
      </c>
      <c r="N308" s="2">
        <v>1500</v>
      </c>
      <c r="O308" s="2">
        <v>0</v>
      </c>
      <c r="P308" s="2">
        <v>0</v>
      </c>
      <c r="Q308" s="2">
        <v>42000</v>
      </c>
      <c r="R308" s="3" t="s">
        <v>2</v>
      </c>
      <c r="S308" s="2">
        <v>0</v>
      </c>
      <c r="T308" s="2">
        <v>0</v>
      </c>
      <c r="U308" s="2">
        <v>0</v>
      </c>
      <c r="V308" s="2" t="b">
        <v>0</v>
      </c>
      <c r="W308" s="2">
        <v>100212844</v>
      </c>
      <c r="X308" s="2">
        <v>0</v>
      </c>
      <c r="Y308" s="2">
        <v>0</v>
      </c>
      <c r="Z308" s="3" t="s">
        <v>17</v>
      </c>
      <c r="AA308" s="2">
        <v>0</v>
      </c>
      <c r="AB308" s="2" t="b">
        <v>0</v>
      </c>
      <c r="AC308" s="3" t="s">
        <v>1</v>
      </c>
      <c r="AD308" s="3" t="s">
        <v>1</v>
      </c>
      <c r="AE308" s="3" t="s">
        <v>1</v>
      </c>
      <c r="AF308" s="2">
        <v>210</v>
      </c>
      <c r="AG308" s="5">
        <v>41557</v>
      </c>
      <c r="AH308" s="2"/>
    </row>
    <row r="309" spans="1:34" x14ac:dyDescent="0.2">
      <c r="A309" s="3" t="s">
        <v>4</v>
      </c>
      <c r="B309" s="4">
        <v>41523.515393518515</v>
      </c>
      <c r="C309" s="3" t="s">
        <v>16</v>
      </c>
      <c r="D309" s="3" t="s">
        <v>4</v>
      </c>
      <c r="E309" s="3" t="s">
        <v>3</v>
      </c>
      <c r="F309" s="2">
        <v>5148</v>
      </c>
      <c r="G309" s="2">
        <v>5370</v>
      </c>
      <c r="H309" s="2">
        <v>29</v>
      </c>
      <c r="I309" s="2">
        <v>44400</v>
      </c>
      <c r="J309" s="2" t="b">
        <v>0</v>
      </c>
      <c r="K309" s="2" t="b">
        <v>0</v>
      </c>
      <c r="L309" s="2">
        <v>200</v>
      </c>
      <c r="M309" s="2">
        <v>0</v>
      </c>
      <c r="N309" s="2">
        <v>1531.03</v>
      </c>
      <c r="O309" s="2">
        <v>0</v>
      </c>
      <c r="P309" s="2">
        <v>0</v>
      </c>
      <c r="Q309" s="2">
        <v>44400</v>
      </c>
      <c r="R309" s="3" t="s">
        <v>2</v>
      </c>
      <c r="S309" s="2">
        <v>0</v>
      </c>
      <c r="T309" s="2">
        <v>0</v>
      </c>
      <c r="U309" s="2">
        <v>0</v>
      </c>
      <c r="V309" s="2" t="b">
        <v>0</v>
      </c>
      <c r="W309" s="2">
        <v>100121036</v>
      </c>
      <c r="X309" s="2">
        <v>0</v>
      </c>
      <c r="Y309" s="2">
        <v>0</v>
      </c>
      <c r="Z309" s="3" t="s">
        <v>17</v>
      </c>
      <c r="AA309" s="2">
        <v>0</v>
      </c>
      <c r="AB309" s="2" t="b">
        <v>0</v>
      </c>
      <c r="AC309" s="3" t="s">
        <v>1</v>
      </c>
      <c r="AD309" s="3" t="s">
        <v>1</v>
      </c>
      <c r="AE309" s="3" t="s">
        <v>1</v>
      </c>
      <c r="AF309" s="2">
        <v>222</v>
      </c>
      <c r="AG309" s="5">
        <v>41528</v>
      </c>
      <c r="AH309" s="2"/>
    </row>
    <row r="310" spans="1:34" x14ac:dyDescent="0.2">
      <c r="A310" s="3" t="s">
        <v>4</v>
      </c>
      <c r="B310" s="4">
        <v>41494.360486111109</v>
      </c>
      <c r="C310" s="3" t="s">
        <v>16</v>
      </c>
      <c r="D310" s="3" t="s">
        <v>4</v>
      </c>
      <c r="E310" s="3" t="s">
        <v>3</v>
      </c>
      <c r="F310" s="2">
        <v>4914</v>
      </c>
      <c r="G310" s="2">
        <v>5148</v>
      </c>
      <c r="H310" s="2">
        <v>31</v>
      </c>
      <c r="I310" s="2">
        <v>46800</v>
      </c>
      <c r="J310" s="2" t="b">
        <v>0</v>
      </c>
      <c r="K310" s="2" t="b">
        <v>0</v>
      </c>
      <c r="L310" s="2">
        <v>200</v>
      </c>
      <c r="M310" s="2">
        <v>0</v>
      </c>
      <c r="N310" s="2">
        <v>1509.68</v>
      </c>
      <c r="O310" s="2">
        <v>0</v>
      </c>
      <c r="P310" s="2">
        <v>0</v>
      </c>
      <c r="Q310" s="2">
        <v>46800</v>
      </c>
      <c r="R310" s="3" t="s">
        <v>2</v>
      </c>
      <c r="S310" s="2">
        <v>0</v>
      </c>
      <c r="T310" s="2">
        <v>0</v>
      </c>
      <c r="U310" s="2">
        <v>0</v>
      </c>
      <c r="V310" s="2" t="b">
        <v>0</v>
      </c>
      <c r="W310" s="2">
        <v>100036841</v>
      </c>
      <c r="X310" s="2">
        <v>0</v>
      </c>
      <c r="Y310" s="2">
        <v>0</v>
      </c>
      <c r="Z310" s="3" t="s">
        <v>17</v>
      </c>
      <c r="AA310" s="2">
        <v>0</v>
      </c>
      <c r="AB310" s="2" t="b">
        <v>0</v>
      </c>
      <c r="AC310" s="3" t="s">
        <v>1</v>
      </c>
      <c r="AD310" s="3" t="s">
        <v>1</v>
      </c>
      <c r="AE310" s="3" t="s">
        <v>1</v>
      </c>
      <c r="AF310" s="2">
        <v>234</v>
      </c>
      <c r="AG310" s="5">
        <v>41498</v>
      </c>
      <c r="AH310" s="2"/>
    </row>
    <row r="311" spans="1:34" x14ac:dyDescent="0.2">
      <c r="A311" s="3" t="s">
        <v>4</v>
      </c>
      <c r="B311" s="4">
        <v>41463.545706018522</v>
      </c>
      <c r="C311" s="3" t="s">
        <v>16</v>
      </c>
      <c r="D311" s="3" t="s">
        <v>4</v>
      </c>
      <c r="E311" s="3" t="s">
        <v>3</v>
      </c>
      <c r="F311" s="2">
        <v>4701</v>
      </c>
      <c r="G311" s="2">
        <v>4914</v>
      </c>
      <c r="H311" s="2">
        <v>33</v>
      </c>
      <c r="I311" s="2">
        <v>42600</v>
      </c>
      <c r="J311" s="2" t="b">
        <v>0</v>
      </c>
      <c r="K311" s="2" t="b">
        <v>0</v>
      </c>
      <c r="L311" s="2">
        <v>200</v>
      </c>
      <c r="M311" s="2">
        <v>0</v>
      </c>
      <c r="N311" s="2">
        <v>1290.9100000000001</v>
      </c>
      <c r="O311" s="2">
        <v>0</v>
      </c>
      <c r="P311" s="2">
        <v>0</v>
      </c>
      <c r="Q311" s="2">
        <v>42600</v>
      </c>
      <c r="R311" s="3" t="s">
        <v>2</v>
      </c>
      <c r="S311" s="2">
        <v>0</v>
      </c>
      <c r="T311" s="2">
        <v>0</v>
      </c>
      <c r="U311" s="2">
        <v>0</v>
      </c>
      <c r="V311" s="2" t="b">
        <v>0</v>
      </c>
      <c r="W311" s="2">
        <v>99954829</v>
      </c>
      <c r="X311" s="2">
        <v>0</v>
      </c>
      <c r="Y311" s="2">
        <v>0</v>
      </c>
      <c r="Z311" s="3" t="s">
        <v>17</v>
      </c>
      <c r="AA311" s="2">
        <v>0</v>
      </c>
      <c r="AB311" s="2" t="b">
        <v>0</v>
      </c>
      <c r="AC311" s="3" t="s">
        <v>1</v>
      </c>
      <c r="AD311" s="3" t="s">
        <v>1</v>
      </c>
      <c r="AE311" s="3" t="s">
        <v>1</v>
      </c>
      <c r="AF311" s="2">
        <v>213</v>
      </c>
      <c r="AG311" s="5">
        <v>41467</v>
      </c>
      <c r="AH311" s="2"/>
    </row>
    <row r="312" spans="1:34" x14ac:dyDescent="0.2">
      <c r="A312" s="3" t="s">
        <v>4</v>
      </c>
      <c r="B312" s="4">
        <v>41430.392106481479</v>
      </c>
      <c r="C312" s="3" t="s">
        <v>16</v>
      </c>
      <c r="D312" s="3" t="s">
        <v>4</v>
      </c>
      <c r="E312" s="3" t="s">
        <v>3</v>
      </c>
      <c r="F312" s="2">
        <v>4518</v>
      </c>
      <c r="G312" s="2">
        <v>4701</v>
      </c>
      <c r="H312" s="2">
        <v>30</v>
      </c>
      <c r="I312" s="2">
        <v>36600</v>
      </c>
      <c r="J312" s="2" t="b">
        <v>0</v>
      </c>
      <c r="K312" s="2" t="b">
        <v>0</v>
      </c>
      <c r="L312" s="2">
        <v>200</v>
      </c>
      <c r="M312" s="2">
        <v>0</v>
      </c>
      <c r="N312" s="2">
        <v>1220</v>
      </c>
      <c r="O312" s="2">
        <v>0</v>
      </c>
      <c r="P312" s="2">
        <v>0</v>
      </c>
      <c r="Q312" s="2">
        <v>36600</v>
      </c>
      <c r="R312" s="3" t="s">
        <v>2</v>
      </c>
      <c r="S312" s="2">
        <v>0</v>
      </c>
      <c r="T312" s="2">
        <v>0</v>
      </c>
      <c r="U312" s="2">
        <v>0</v>
      </c>
      <c r="V312" s="2" t="b">
        <v>0</v>
      </c>
      <c r="W312" s="2">
        <v>99873391</v>
      </c>
      <c r="X312" s="2">
        <v>0</v>
      </c>
      <c r="Y312" s="2">
        <v>0</v>
      </c>
      <c r="Z312" s="3" t="s">
        <v>17</v>
      </c>
      <c r="AA312" s="2">
        <v>0</v>
      </c>
      <c r="AB312" s="2" t="b">
        <v>0</v>
      </c>
      <c r="AC312" s="3" t="s">
        <v>1</v>
      </c>
      <c r="AD312" s="3" t="s">
        <v>1</v>
      </c>
      <c r="AE312" s="3" t="s">
        <v>1</v>
      </c>
      <c r="AF312" s="2">
        <v>183</v>
      </c>
      <c r="AG312" s="5">
        <v>41436</v>
      </c>
      <c r="AH312" s="2"/>
    </row>
    <row r="313" spans="1:34" x14ac:dyDescent="0.2">
      <c r="A313" s="3" t="s">
        <v>4</v>
      </c>
      <c r="B313" s="4">
        <v>41400.53087962963</v>
      </c>
      <c r="C313" s="3" t="s">
        <v>16</v>
      </c>
      <c r="D313" s="3" t="s">
        <v>4</v>
      </c>
      <c r="E313" s="3" t="s">
        <v>3</v>
      </c>
      <c r="F313" s="2">
        <v>4333</v>
      </c>
      <c r="G313" s="2">
        <v>4518</v>
      </c>
      <c r="H313" s="2">
        <v>32</v>
      </c>
      <c r="I313" s="2">
        <v>37000</v>
      </c>
      <c r="J313" s="2" t="b">
        <v>0</v>
      </c>
      <c r="K313" s="2" t="b">
        <v>0</v>
      </c>
      <c r="L313" s="2">
        <v>200</v>
      </c>
      <c r="M313" s="2">
        <v>0</v>
      </c>
      <c r="N313" s="2">
        <v>1156.25</v>
      </c>
      <c r="O313" s="2">
        <v>0</v>
      </c>
      <c r="P313" s="2">
        <v>0</v>
      </c>
      <c r="Q313" s="2">
        <v>37000</v>
      </c>
      <c r="R313" s="3" t="s">
        <v>2</v>
      </c>
      <c r="S313" s="2">
        <v>0</v>
      </c>
      <c r="T313" s="2">
        <v>0</v>
      </c>
      <c r="U313" s="2">
        <v>0</v>
      </c>
      <c r="V313" s="2" t="b">
        <v>0</v>
      </c>
      <c r="W313" s="2">
        <v>99793466</v>
      </c>
      <c r="X313" s="2">
        <v>0</v>
      </c>
      <c r="Y313" s="2">
        <v>0</v>
      </c>
      <c r="Z313" s="3" t="s">
        <v>17</v>
      </c>
      <c r="AA313" s="2">
        <v>0</v>
      </c>
      <c r="AB313" s="2" t="b">
        <v>0</v>
      </c>
      <c r="AC313" s="3" t="s">
        <v>1</v>
      </c>
      <c r="AD313" s="3" t="s">
        <v>1</v>
      </c>
      <c r="AE313" s="3" t="s">
        <v>1</v>
      </c>
      <c r="AF313" s="2">
        <v>185</v>
      </c>
      <c r="AG313" s="5">
        <v>41404</v>
      </c>
      <c r="AH313" s="2"/>
    </row>
    <row r="314" spans="1:34" x14ac:dyDescent="0.2">
      <c r="A314" s="3" t="s">
        <v>4</v>
      </c>
      <c r="B314" s="4">
        <v>41368.583831018521</v>
      </c>
      <c r="C314" s="3" t="s">
        <v>16</v>
      </c>
      <c r="D314" s="3" t="s">
        <v>4</v>
      </c>
      <c r="E314" s="3" t="s">
        <v>3</v>
      </c>
      <c r="F314" s="2">
        <v>4150</v>
      </c>
      <c r="G314" s="2">
        <v>4333</v>
      </c>
      <c r="H314" s="2">
        <v>31</v>
      </c>
      <c r="I314" s="2">
        <v>36600</v>
      </c>
      <c r="J314" s="2" t="b">
        <v>0</v>
      </c>
      <c r="K314" s="2" t="b">
        <v>0</v>
      </c>
      <c r="L314" s="2">
        <v>200</v>
      </c>
      <c r="M314" s="2">
        <v>0</v>
      </c>
      <c r="N314" s="2">
        <v>1180.6500000000001</v>
      </c>
      <c r="O314" s="2">
        <v>0</v>
      </c>
      <c r="P314" s="2">
        <v>0</v>
      </c>
      <c r="Q314" s="2">
        <v>36600</v>
      </c>
      <c r="R314" s="3" t="s">
        <v>2</v>
      </c>
      <c r="S314" s="2">
        <v>0</v>
      </c>
      <c r="T314" s="2">
        <v>0</v>
      </c>
      <c r="U314" s="2">
        <v>0</v>
      </c>
      <c r="V314" s="2" t="b">
        <v>0</v>
      </c>
      <c r="W314" s="2">
        <v>99703694</v>
      </c>
      <c r="X314" s="2">
        <v>0</v>
      </c>
      <c r="Y314" s="2">
        <v>0</v>
      </c>
      <c r="Z314" s="3" t="s">
        <v>17</v>
      </c>
      <c r="AA314" s="2">
        <v>0</v>
      </c>
      <c r="AB314" s="2" t="b">
        <v>0</v>
      </c>
      <c r="AC314" s="3" t="s">
        <v>1</v>
      </c>
      <c r="AD314" s="3" t="s">
        <v>1</v>
      </c>
      <c r="AE314" s="3" t="s">
        <v>1</v>
      </c>
      <c r="AF314" s="2">
        <v>183</v>
      </c>
      <c r="AG314" s="5">
        <v>41374</v>
      </c>
      <c r="AH314" s="2"/>
    </row>
    <row r="315" spans="1:34" x14ac:dyDescent="0.2">
      <c r="A315" s="3" t="s">
        <v>4</v>
      </c>
      <c r="B315" s="4">
        <v>41337.617268518516</v>
      </c>
      <c r="C315" s="3" t="s">
        <v>16</v>
      </c>
      <c r="D315" s="3" t="s">
        <v>4</v>
      </c>
      <c r="E315" s="3" t="s">
        <v>3</v>
      </c>
      <c r="F315" s="2">
        <v>3982</v>
      </c>
      <c r="G315" s="2">
        <v>4150</v>
      </c>
      <c r="H315" s="2">
        <v>25</v>
      </c>
      <c r="I315" s="2">
        <v>33600</v>
      </c>
      <c r="J315" s="2" t="b">
        <v>0</v>
      </c>
      <c r="K315" s="2" t="b">
        <v>0</v>
      </c>
      <c r="L315" s="2">
        <v>200</v>
      </c>
      <c r="M315" s="2">
        <v>0</v>
      </c>
      <c r="N315" s="2">
        <v>1344</v>
      </c>
      <c r="O315" s="2">
        <v>0</v>
      </c>
      <c r="P315" s="2">
        <v>0</v>
      </c>
      <c r="Q315" s="2">
        <v>33600</v>
      </c>
      <c r="R315" s="3" t="s">
        <v>2</v>
      </c>
      <c r="S315" s="2">
        <v>0</v>
      </c>
      <c r="T315" s="2">
        <v>0</v>
      </c>
      <c r="U315" s="2">
        <v>0</v>
      </c>
      <c r="V315" s="2" t="b">
        <v>0</v>
      </c>
      <c r="W315" s="2">
        <v>99620161</v>
      </c>
      <c r="X315" s="2">
        <v>0</v>
      </c>
      <c r="Y315" s="2">
        <v>0</v>
      </c>
      <c r="Z315" s="3" t="s">
        <v>17</v>
      </c>
      <c r="AA315" s="2">
        <v>0</v>
      </c>
      <c r="AB315" s="2" t="b">
        <v>0</v>
      </c>
      <c r="AC315" s="3" t="s">
        <v>1</v>
      </c>
      <c r="AD315" s="3" t="s">
        <v>1</v>
      </c>
      <c r="AE315" s="3" t="s">
        <v>1</v>
      </c>
      <c r="AF315" s="2">
        <v>168</v>
      </c>
      <c r="AG315" s="5">
        <v>41344</v>
      </c>
      <c r="AH315" s="2"/>
    </row>
    <row r="316" spans="1:34" x14ac:dyDescent="0.2">
      <c r="A316" s="3" t="s">
        <v>4</v>
      </c>
      <c r="B316" s="4">
        <v>41312.375439814816</v>
      </c>
      <c r="C316" s="3" t="s">
        <v>16</v>
      </c>
      <c r="D316" s="3" t="s">
        <v>4</v>
      </c>
      <c r="E316" s="3" t="s">
        <v>3</v>
      </c>
      <c r="F316" s="2">
        <v>3796</v>
      </c>
      <c r="G316" s="2">
        <v>3982</v>
      </c>
      <c r="H316" s="2">
        <v>31</v>
      </c>
      <c r="I316" s="2">
        <v>37200</v>
      </c>
      <c r="J316" s="2" t="b">
        <v>0</v>
      </c>
      <c r="K316" s="2" t="b">
        <v>0</v>
      </c>
      <c r="L316" s="2">
        <v>200</v>
      </c>
      <c r="M316" s="2">
        <v>0</v>
      </c>
      <c r="N316" s="2">
        <v>1200</v>
      </c>
      <c r="O316" s="2">
        <v>0</v>
      </c>
      <c r="P316" s="2">
        <v>0</v>
      </c>
      <c r="Q316" s="2">
        <v>37200</v>
      </c>
      <c r="R316" s="3" t="s">
        <v>2</v>
      </c>
      <c r="S316" s="2">
        <v>0</v>
      </c>
      <c r="T316" s="2">
        <v>0</v>
      </c>
      <c r="U316" s="2">
        <v>0</v>
      </c>
      <c r="V316" s="2" t="b">
        <v>0</v>
      </c>
      <c r="W316" s="2">
        <v>99535031</v>
      </c>
      <c r="X316" s="2">
        <v>0</v>
      </c>
      <c r="Y316" s="2">
        <v>0</v>
      </c>
      <c r="Z316" s="3" t="s">
        <v>17</v>
      </c>
      <c r="AA316" s="2">
        <v>0</v>
      </c>
      <c r="AB316" s="2" t="b">
        <v>0</v>
      </c>
      <c r="AC316" s="3" t="s">
        <v>1</v>
      </c>
      <c r="AD316" s="3" t="s">
        <v>1</v>
      </c>
      <c r="AE316" s="3" t="s">
        <v>1</v>
      </c>
      <c r="AF316" s="2">
        <v>186</v>
      </c>
      <c r="AG316" s="5">
        <v>41316</v>
      </c>
      <c r="AH316" s="2"/>
    </row>
    <row r="317" spans="1:34" x14ac:dyDescent="0.2">
      <c r="A317" s="3" t="s">
        <v>4</v>
      </c>
      <c r="B317" s="4">
        <v>41281.368252314816</v>
      </c>
      <c r="C317" s="3" t="s">
        <v>16</v>
      </c>
      <c r="D317" s="3" t="s">
        <v>4</v>
      </c>
      <c r="E317" s="3" t="s">
        <v>3</v>
      </c>
      <c r="F317" s="2">
        <v>3620</v>
      </c>
      <c r="G317" s="2">
        <v>3796</v>
      </c>
      <c r="H317" s="2">
        <v>34</v>
      </c>
      <c r="I317" s="2">
        <v>35200</v>
      </c>
      <c r="J317" s="2" t="b">
        <v>0</v>
      </c>
      <c r="K317" s="2" t="b">
        <v>0</v>
      </c>
      <c r="L317" s="2">
        <v>200</v>
      </c>
      <c r="M317" s="2">
        <v>0</v>
      </c>
      <c r="N317" s="2">
        <v>1035.29</v>
      </c>
      <c r="O317" s="2">
        <v>0</v>
      </c>
      <c r="P317" s="2">
        <v>0</v>
      </c>
      <c r="Q317" s="2">
        <v>35200</v>
      </c>
      <c r="R317" s="3" t="s">
        <v>2</v>
      </c>
      <c r="S317" s="2">
        <v>0</v>
      </c>
      <c r="T317" s="2">
        <v>0</v>
      </c>
      <c r="U317" s="2">
        <v>0</v>
      </c>
      <c r="V317" s="2" t="b">
        <v>0</v>
      </c>
      <c r="W317" s="2">
        <v>99458197</v>
      </c>
      <c r="X317" s="2">
        <v>0</v>
      </c>
      <c r="Y317" s="2">
        <v>0</v>
      </c>
      <c r="Z317" s="3" t="s">
        <v>17</v>
      </c>
      <c r="AA317" s="2">
        <v>0</v>
      </c>
      <c r="AB317" s="2" t="b">
        <v>0</v>
      </c>
      <c r="AC317" s="3" t="s">
        <v>1</v>
      </c>
      <c r="AD317" s="3" t="s">
        <v>1</v>
      </c>
      <c r="AE317" s="3" t="s">
        <v>1</v>
      </c>
      <c r="AF317" s="2">
        <v>176</v>
      </c>
      <c r="AG317" s="5">
        <v>41284</v>
      </c>
      <c r="AH317" s="2"/>
    </row>
    <row r="318" spans="1:34" x14ac:dyDescent="0.2">
      <c r="A318" s="3" t="s">
        <v>4</v>
      </c>
      <c r="B318" s="4">
        <v>41247.509039351855</v>
      </c>
      <c r="C318" s="3" t="s">
        <v>16</v>
      </c>
      <c r="D318" s="3" t="s">
        <v>4</v>
      </c>
      <c r="E318" s="3" t="s">
        <v>3</v>
      </c>
      <c r="F318" s="2">
        <v>3454</v>
      </c>
      <c r="G318" s="2">
        <v>3620</v>
      </c>
      <c r="H318" s="2">
        <v>29</v>
      </c>
      <c r="I318" s="2">
        <v>33200</v>
      </c>
      <c r="J318" s="2" t="b">
        <v>0</v>
      </c>
      <c r="K318" s="2" t="b">
        <v>0</v>
      </c>
      <c r="L318" s="2">
        <v>200</v>
      </c>
      <c r="M318" s="2">
        <v>0</v>
      </c>
      <c r="N318" s="2">
        <v>1144.83</v>
      </c>
      <c r="O318" s="2">
        <v>0</v>
      </c>
      <c r="P318" s="2">
        <v>0</v>
      </c>
      <c r="Q318" s="2">
        <v>33200</v>
      </c>
      <c r="R318" s="3" t="s">
        <v>2</v>
      </c>
      <c r="S318" s="2">
        <v>0</v>
      </c>
      <c r="T318" s="2">
        <v>0</v>
      </c>
      <c r="U318" s="2">
        <v>0</v>
      </c>
      <c r="V318" s="2" t="b">
        <v>0</v>
      </c>
      <c r="W318" s="2">
        <v>99374380</v>
      </c>
      <c r="X318" s="2">
        <v>0</v>
      </c>
      <c r="Y318" s="2">
        <v>0</v>
      </c>
      <c r="Z318" s="3" t="s">
        <v>17</v>
      </c>
      <c r="AA318" s="2">
        <v>0</v>
      </c>
      <c r="AB318" s="2" t="b">
        <v>0</v>
      </c>
      <c r="AC318" s="3" t="s">
        <v>1</v>
      </c>
      <c r="AD318" s="3" t="s">
        <v>1</v>
      </c>
      <c r="AE318" s="3" t="s">
        <v>1</v>
      </c>
      <c r="AF318" s="2">
        <v>166</v>
      </c>
      <c r="AG318" s="5">
        <v>41254</v>
      </c>
      <c r="AH318" s="2"/>
    </row>
    <row r="319" spans="1:34" x14ac:dyDescent="0.2">
      <c r="A319" s="3" t="s">
        <v>4</v>
      </c>
      <c r="B319" s="4">
        <v>41218.418113425927</v>
      </c>
      <c r="C319" s="3" t="s">
        <v>16</v>
      </c>
      <c r="D319" s="3" t="s">
        <v>4</v>
      </c>
      <c r="E319" s="3" t="s">
        <v>3</v>
      </c>
      <c r="F319" s="2">
        <v>3269</v>
      </c>
      <c r="G319" s="2">
        <v>3454</v>
      </c>
      <c r="H319" s="2">
        <v>32</v>
      </c>
      <c r="I319" s="2">
        <v>37000</v>
      </c>
      <c r="J319" s="2" t="b">
        <v>0</v>
      </c>
      <c r="K319" s="2" t="b">
        <v>0</v>
      </c>
      <c r="L319" s="2">
        <v>200</v>
      </c>
      <c r="M319" s="2">
        <v>0</v>
      </c>
      <c r="N319" s="2">
        <v>1156.25</v>
      </c>
      <c r="O319" s="2">
        <v>0</v>
      </c>
      <c r="P319" s="2">
        <v>0</v>
      </c>
      <c r="Q319" s="2">
        <v>37000</v>
      </c>
      <c r="R319" s="3" t="s">
        <v>2</v>
      </c>
      <c r="S319" s="2">
        <v>0</v>
      </c>
      <c r="T319" s="2">
        <v>0</v>
      </c>
      <c r="U319" s="2">
        <v>0</v>
      </c>
      <c r="V319" s="2" t="b">
        <v>0</v>
      </c>
      <c r="W319" s="2">
        <v>99293639</v>
      </c>
      <c r="X319" s="2">
        <v>0</v>
      </c>
      <c r="Y319" s="2">
        <v>0</v>
      </c>
      <c r="Z319" s="3" t="s">
        <v>17</v>
      </c>
      <c r="AA319" s="2">
        <v>0</v>
      </c>
      <c r="AB319" s="2" t="b">
        <v>0</v>
      </c>
      <c r="AC319" s="3" t="s">
        <v>1</v>
      </c>
      <c r="AD319" s="3" t="s">
        <v>1</v>
      </c>
      <c r="AE319" s="3" t="s">
        <v>1</v>
      </c>
      <c r="AF319" s="2">
        <v>185</v>
      </c>
      <c r="AG319" s="5">
        <v>41222</v>
      </c>
      <c r="AH319" s="2"/>
    </row>
    <row r="320" spans="1:34" x14ac:dyDescent="0.2">
      <c r="A320" s="3" t="s">
        <v>4</v>
      </c>
      <c r="B320" s="4">
        <v>41186.34270833333</v>
      </c>
      <c r="C320" s="3" t="s">
        <v>16</v>
      </c>
      <c r="D320" s="3" t="s">
        <v>4</v>
      </c>
      <c r="E320" s="3" t="s">
        <v>3</v>
      </c>
      <c r="F320" s="2">
        <v>3075</v>
      </c>
      <c r="G320" s="2">
        <v>3269</v>
      </c>
      <c r="H320" s="2">
        <v>29</v>
      </c>
      <c r="I320" s="2">
        <v>38800</v>
      </c>
      <c r="J320" s="2" t="b">
        <v>0</v>
      </c>
      <c r="K320" s="2" t="b">
        <v>0</v>
      </c>
      <c r="L320" s="2">
        <v>200</v>
      </c>
      <c r="M320" s="2">
        <v>0</v>
      </c>
      <c r="N320" s="2">
        <v>1337.93</v>
      </c>
      <c r="O320" s="2">
        <v>0</v>
      </c>
      <c r="P320" s="2">
        <v>0</v>
      </c>
      <c r="Q320" s="2">
        <v>38800</v>
      </c>
      <c r="R320" s="3" t="s">
        <v>2</v>
      </c>
      <c r="S320" s="2">
        <v>0</v>
      </c>
      <c r="T320" s="2">
        <v>0</v>
      </c>
      <c r="U320" s="2">
        <v>0</v>
      </c>
      <c r="V320" s="2" t="b">
        <v>0</v>
      </c>
      <c r="W320" s="2">
        <v>99202770</v>
      </c>
      <c r="X320" s="2">
        <v>0</v>
      </c>
      <c r="Y320" s="2">
        <v>0</v>
      </c>
      <c r="Z320" s="3" t="s">
        <v>17</v>
      </c>
      <c r="AA320" s="2">
        <v>0</v>
      </c>
      <c r="AB320" s="2" t="b">
        <v>0</v>
      </c>
      <c r="AC320" s="3" t="s">
        <v>1</v>
      </c>
      <c r="AD320" s="3" t="s">
        <v>1</v>
      </c>
      <c r="AE320" s="3" t="s">
        <v>1</v>
      </c>
      <c r="AF320" s="2">
        <v>194</v>
      </c>
      <c r="AG320" s="5">
        <v>41194</v>
      </c>
      <c r="AH320" s="2"/>
    </row>
    <row r="321" spans="1:34" x14ac:dyDescent="0.2">
      <c r="A321" s="3" t="s">
        <v>4</v>
      </c>
      <c r="B321" s="4">
        <v>41157.424039351848</v>
      </c>
      <c r="C321" s="3" t="s">
        <v>16</v>
      </c>
      <c r="D321" s="3" t="s">
        <v>4</v>
      </c>
      <c r="E321" s="3" t="s">
        <v>3</v>
      </c>
      <c r="F321" s="2">
        <v>2849</v>
      </c>
      <c r="G321" s="2">
        <v>3075</v>
      </c>
      <c r="H321" s="2">
        <v>30</v>
      </c>
      <c r="I321" s="2">
        <v>45200</v>
      </c>
      <c r="J321" s="2" t="b">
        <v>0</v>
      </c>
      <c r="K321" s="2" t="b">
        <v>0</v>
      </c>
      <c r="L321" s="2">
        <v>200</v>
      </c>
      <c r="M321" s="2">
        <v>0</v>
      </c>
      <c r="N321" s="2">
        <v>1506.67</v>
      </c>
      <c r="O321" s="2">
        <v>0</v>
      </c>
      <c r="P321" s="2">
        <v>0</v>
      </c>
      <c r="Q321" s="2">
        <v>45200</v>
      </c>
      <c r="R321" s="3" t="s">
        <v>2</v>
      </c>
      <c r="S321" s="2">
        <v>0</v>
      </c>
      <c r="T321" s="2">
        <v>0</v>
      </c>
      <c r="U321" s="2">
        <v>0</v>
      </c>
      <c r="V321" s="2" t="b">
        <v>0</v>
      </c>
      <c r="W321" s="2">
        <v>99113770</v>
      </c>
      <c r="X321" s="2">
        <v>0</v>
      </c>
      <c r="Y321" s="2">
        <v>0</v>
      </c>
      <c r="Z321" s="3" t="s">
        <v>17</v>
      </c>
      <c r="AA321" s="2">
        <v>0</v>
      </c>
      <c r="AB321" s="2" t="b">
        <v>0</v>
      </c>
      <c r="AC321" s="3" t="s">
        <v>1</v>
      </c>
      <c r="AD321" s="3" t="s">
        <v>1</v>
      </c>
      <c r="AE321" s="3" t="s">
        <v>1</v>
      </c>
      <c r="AF321" s="2">
        <v>226</v>
      </c>
      <c r="AG321" s="5">
        <v>41164</v>
      </c>
      <c r="AH321" s="2"/>
    </row>
    <row r="322" spans="1:34" x14ac:dyDescent="0.2">
      <c r="A322" s="3" t="s">
        <v>4</v>
      </c>
      <c r="B322" s="4">
        <v>41127.34574074074</v>
      </c>
      <c r="C322" s="3" t="s">
        <v>16</v>
      </c>
      <c r="D322" s="3" t="s">
        <v>4</v>
      </c>
      <c r="E322" s="3" t="s">
        <v>3</v>
      </c>
      <c r="F322" s="2">
        <v>2575</v>
      </c>
      <c r="G322" s="2">
        <v>2849</v>
      </c>
      <c r="H322" s="2">
        <v>32</v>
      </c>
      <c r="I322" s="2">
        <v>54800</v>
      </c>
      <c r="J322" s="2" t="b">
        <v>0</v>
      </c>
      <c r="K322" s="2" t="b">
        <v>0</v>
      </c>
      <c r="L322" s="2">
        <v>200</v>
      </c>
      <c r="M322" s="2">
        <v>0</v>
      </c>
      <c r="N322" s="2">
        <v>1712.5</v>
      </c>
      <c r="O322" s="2">
        <v>0</v>
      </c>
      <c r="P322" s="2">
        <v>0</v>
      </c>
      <c r="Q322" s="2">
        <v>54800</v>
      </c>
      <c r="R322" s="3" t="s">
        <v>2</v>
      </c>
      <c r="S322" s="2">
        <v>0</v>
      </c>
      <c r="T322" s="2">
        <v>0</v>
      </c>
      <c r="U322" s="2">
        <v>0</v>
      </c>
      <c r="V322" s="2" t="b">
        <v>0</v>
      </c>
      <c r="W322" s="2">
        <v>99034515</v>
      </c>
      <c r="X322" s="2">
        <v>0</v>
      </c>
      <c r="Y322" s="2">
        <v>0</v>
      </c>
      <c r="Z322" s="3" t="s">
        <v>17</v>
      </c>
      <c r="AA322" s="2">
        <v>0</v>
      </c>
      <c r="AB322" s="2" t="b">
        <v>0</v>
      </c>
      <c r="AC322" s="3" t="s">
        <v>1</v>
      </c>
      <c r="AD322" s="3" t="s">
        <v>1</v>
      </c>
      <c r="AE322" s="3" t="s">
        <v>1</v>
      </c>
      <c r="AF322" s="2">
        <v>274</v>
      </c>
      <c r="AG322" s="5">
        <v>41134</v>
      </c>
      <c r="AH322" s="2"/>
    </row>
    <row r="323" spans="1:34" x14ac:dyDescent="0.2">
      <c r="A323" s="3" t="s">
        <v>4</v>
      </c>
      <c r="B323" s="4">
        <v>41095.355081018519</v>
      </c>
      <c r="C323" s="3" t="s">
        <v>16</v>
      </c>
      <c r="D323" s="3" t="s">
        <v>4</v>
      </c>
      <c r="E323" s="3" t="s">
        <v>3</v>
      </c>
      <c r="F323" s="2">
        <v>2347</v>
      </c>
      <c r="G323" s="2">
        <v>2575</v>
      </c>
      <c r="H323" s="2">
        <v>31</v>
      </c>
      <c r="I323" s="2">
        <v>45600</v>
      </c>
      <c r="J323" s="2" t="b">
        <v>0</v>
      </c>
      <c r="K323" s="2" t="b">
        <v>0</v>
      </c>
      <c r="L323" s="2">
        <v>200</v>
      </c>
      <c r="M323" s="2">
        <v>0</v>
      </c>
      <c r="N323" s="2">
        <v>1470.97</v>
      </c>
      <c r="O323" s="2">
        <v>0</v>
      </c>
      <c r="P323" s="2">
        <v>0</v>
      </c>
      <c r="Q323" s="2">
        <v>45600</v>
      </c>
      <c r="R323" s="3" t="s">
        <v>2</v>
      </c>
      <c r="S323" s="2">
        <v>0</v>
      </c>
      <c r="T323" s="2">
        <v>0</v>
      </c>
      <c r="U323" s="2">
        <v>0</v>
      </c>
      <c r="V323" s="2" t="b">
        <v>0</v>
      </c>
      <c r="W323" s="2">
        <v>98951993</v>
      </c>
      <c r="X323" s="2">
        <v>0</v>
      </c>
      <c r="Y323" s="2">
        <v>0</v>
      </c>
      <c r="Z323" s="3" t="s">
        <v>17</v>
      </c>
      <c r="AA323" s="2">
        <v>0</v>
      </c>
      <c r="AB323" s="2" t="b">
        <v>0</v>
      </c>
      <c r="AC323" s="3" t="s">
        <v>1</v>
      </c>
      <c r="AD323" s="3" t="s">
        <v>1</v>
      </c>
      <c r="AE323" s="3" t="s">
        <v>1</v>
      </c>
      <c r="AF323" s="2">
        <v>228</v>
      </c>
      <c r="AG323" s="5">
        <v>41101</v>
      </c>
      <c r="AH323" s="2"/>
    </row>
    <row r="324" spans="1:34" x14ac:dyDescent="0.2">
      <c r="A324" s="3" t="s">
        <v>4</v>
      </c>
      <c r="B324" s="4">
        <v>41064.548055555555</v>
      </c>
      <c r="C324" s="3" t="s">
        <v>16</v>
      </c>
      <c r="D324" s="3" t="s">
        <v>4</v>
      </c>
      <c r="E324" s="3" t="s">
        <v>3</v>
      </c>
      <c r="F324" s="2">
        <v>2143</v>
      </c>
      <c r="G324" s="2">
        <v>2347</v>
      </c>
      <c r="H324" s="2">
        <v>31</v>
      </c>
      <c r="I324" s="2">
        <v>40800</v>
      </c>
      <c r="J324" s="2" t="b">
        <v>0</v>
      </c>
      <c r="K324" s="2" t="b">
        <v>0</v>
      </c>
      <c r="L324" s="2">
        <v>200</v>
      </c>
      <c r="M324" s="2">
        <v>0</v>
      </c>
      <c r="N324" s="2">
        <v>1316.13</v>
      </c>
      <c r="O324" s="2">
        <v>0</v>
      </c>
      <c r="P324" s="2">
        <v>0</v>
      </c>
      <c r="Q324" s="2">
        <v>40800</v>
      </c>
      <c r="R324" s="3" t="s">
        <v>2</v>
      </c>
      <c r="S324" s="2">
        <v>0</v>
      </c>
      <c r="T324" s="2">
        <v>0</v>
      </c>
      <c r="U324" s="2">
        <v>0</v>
      </c>
      <c r="V324" s="2" t="b">
        <v>0</v>
      </c>
      <c r="W324" s="2">
        <v>98870138</v>
      </c>
      <c r="X324" s="2">
        <v>0</v>
      </c>
      <c r="Y324" s="2">
        <v>0</v>
      </c>
      <c r="Z324" s="3" t="s">
        <v>17</v>
      </c>
      <c r="AA324" s="2">
        <v>0</v>
      </c>
      <c r="AB324" s="2" t="b">
        <v>0</v>
      </c>
      <c r="AC324" s="3" t="s">
        <v>1</v>
      </c>
      <c r="AD324" s="3" t="s">
        <v>1</v>
      </c>
      <c r="AE324" s="3" t="s">
        <v>1</v>
      </c>
      <c r="AF324" s="2">
        <v>204</v>
      </c>
      <c r="AG324" s="5">
        <v>41071</v>
      </c>
      <c r="AH324" s="2"/>
    </row>
    <row r="325" spans="1:34" x14ac:dyDescent="0.2">
      <c r="A325" s="3" t="s">
        <v>4</v>
      </c>
      <c r="B325" s="4">
        <v>41033.344606481478</v>
      </c>
      <c r="C325" s="3" t="s">
        <v>16</v>
      </c>
      <c r="D325" s="3" t="s">
        <v>4</v>
      </c>
      <c r="E325" s="3" t="s">
        <v>3</v>
      </c>
      <c r="F325" s="2">
        <v>1963</v>
      </c>
      <c r="G325" s="2">
        <v>2143</v>
      </c>
      <c r="H325" s="2">
        <v>30</v>
      </c>
      <c r="I325" s="2">
        <v>36000</v>
      </c>
      <c r="J325" s="2" t="b">
        <v>0</v>
      </c>
      <c r="K325" s="2" t="b">
        <v>0</v>
      </c>
      <c r="L325" s="2">
        <v>200</v>
      </c>
      <c r="M325" s="2">
        <v>0</v>
      </c>
      <c r="N325" s="2">
        <v>1200</v>
      </c>
      <c r="O325" s="2">
        <v>0</v>
      </c>
      <c r="P325" s="2">
        <v>0</v>
      </c>
      <c r="Q325" s="2">
        <v>36000</v>
      </c>
      <c r="R325" s="3" t="s">
        <v>2</v>
      </c>
      <c r="S325" s="2">
        <v>0</v>
      </c>
      <c r="T325" s="2">
        <v>0</v>
      </c>
      <c r="U325" s="2">
        <v>0</v>
      </c>
      <c r="V325" s="2" t="b">
        <v>0</v>
      </c>
      <c r="W325" s="2">
        <v>98787461</v>
      </c>
      <c r="X325" s="2">
        <v>0</v>
      </c>
      <c r="Y325" s="2">
        <v>0</v>
      </c>
      <c r="Z325" s="3" t="s">
        <v>17</v>
      </c>
      <c r="AA325" s="2">
        <v>0</v>
      </c>
      <c r="AB325" s="2" t="b">
        <v>0</v>
      </c>
      <c r="AC325" s="3" t="s">
        <v>1</v>
      </c>
      <c r="AD325" s="3" t="s">
        <v>1</v>
      </c>
      <c r="AE325" s="3" t="s">
        <v>1</v>
      </c>
      <c r="AF325" s="2">
        <v>180</v>
      </c>
      <c r="AG325" s="5">
        <v>41039</v>
      </c>
      <c r="AH325" s="2"/>
    </row>
    <row r="326" spans="1:34" x14ac:dyDescent="0.2">
      <c r="A326" s="3" t="s">
        <v>4</v>
      </c>
      <c r="B326" s="4">
        <v>41003.366238425922</v>
      </c>
      <c r="C326" s="3" t="s">
        <v>16</v>
      </c>
      <c r="D326" s="3" t="s">
        <v>4</v>
      </c>
      <c r="E326" s="3" t="s">
        <v>3</v>
      </c>
      <c r="F326" s="2">
        <v>1770</v>
      </c>
      <c r="G326" s="2">
        <v>1963</v>
      </c>
      <c r="H326" s="2">
        <v>30</v>
      </c>
      <c r="I326" s="2">
        <v>38600</v>
      </c>
      <c r="J326" s="2" t="b">
        <v>0</v>
      </c>
      <c r="K326" s="2" t="b">
        <v>0</v>
      </c>
      <c r="L326" s="2">
        <v>200</v>
      </c>
      <c r="M326" s="2">
        <v>0</v>
      </c>
      <c r="N326" s="2">
        <v>1286.67</v>
      </c>
      <c r="O326" s="2">
        <v>0</v>
      </c>
      <c r="P326" s="2">
        <v>0</v>
      </c>
      <c r="Q326" s="2">
        <v>38600</v>
      </c>
      <c r="R326" s="3" t="s">
        <v>2</v>
      </c>
      <c r="S326" s="2">
        <v>0</v>
      </c>
      <c r="T326" s="2">
        <v>0</v>
      </c>
      <c r="U326" s="2">
        <v>0</v>
      </c>
      <c r="V326" s="2" t="b">
        <v>0</v>
      </c>
      <c r="W326" s="2">
        <v>98706796</v>
      </c>
      <c r="X326" s="2">
        <v>0</v>
      </c>
      <c r="Y326" s="2">
        <v>0</v>
      </c>
      <c r="Z326" s="3" t="s">
        <v>17</v>
      </c>
      <c r="AA326" s="2">
        <v>0</v>
      </c>
      <c r="AB326" s="2" t="b">
        <v>0</v>
      </c>
      <c r="AC326" s="3" t="s">
        <v>1</v>
      </c>
      <c r="AD326" s="3" t="s">
        <v>1</v>
      </c>
      <c r="AE326" s="3" t="s">
        <v>1</v>
      </c>
      <c r="AF326" s="2">
        <v>193</v>
      </c>
      <c r="AG326" s="5">
        <v>41010</v>
      </c>
      <c r="AH326" s="2"/>
    </row>
    <row r="327" spans="1:34" x14ac:dyDescent="0.2">
      <c r="A327" s="3" t="s">
        <v>4</v>
      </c>
      <c r="B327" s="4">
        <v>40973.359699074077</v>
      </c>
      <c r="C327" s="3" t="s">
        <v>16</v>
      </c>
      <c r="D327" s="3" t="s">
        <v>4</v>
      </c>
      <c r="E327" s="3" t="s">
        <v>3</v>
      </c>
      <c r="F327" s="2">
        <v>1587</v>
      </c>
      <c r="G327" s="2">
        <v>1770</v>
      </c>
      <c r="H327" s="2">
        <v>31</v>
      </c>
      <c r="I327" s="2">
        <v>36600</v>
      </c>
      <c r="J327" s="2" t="b">
        <v>0</v>
      </c>
      <c r="K327" s="2" t="b">
        <v>0</v>
      </c>
      <c r="L327" s="2">
        <v>200</v>
      </c>
      <c r="M327" s="2">
        <v>0</v>
      </c>
      <c r="N327" s="2">
        <v>1180.6500000000001</v>
      </c>
      <c r="O327" s="2">
        <v>0</v>
      </c>
      <c r="P327" s="2">
        <v>0</v>
      </c>
      <c r="Q327" s="2">
        <v>36600</v>
      </c>
      <c r="R327" s="3" t="s">
        <v>2</v>
      </c>
      <c r="S327" s="2">
        <v>0</v>
      </c>
      <c r="T327" s="2">
        <v>0</v>
      </c>
      <c r="U327" s="2">
        <v>0</v>
      </c>
      <c r="V327" s="2" t="b">
        <v>0</v>
      </c>
      <c r="W327" s="2">
        <v>98627897</v>
      </c>
      <c r="X327" s="2">
        <v>0</v>
      </c>
      <c r="Y327" s="2">
        <v>0</v>
      </c>
      <c r="Z327" s="3" t="s">
        <v>17</v>
      </c>
      <c r="AA327" s="2">
        <v>0</v>
      </c>
      <c r="AB327" s="2" t="b">
        <v>0</v>
      </c>
      <c r="AC327" s="3" t="s">
        <v>1</v>
      </c>
      <c r="AD327" s="3" t="s">
        <v>1</v>
      </c>
      <c r="AE327" s="3" t="s">
        <v>1</v>
      </c>
      <c r="AF327" s="2">
        <v>183</v>
      </c>
      <c r="AG327" s="5">
        <v>40980</v>
      </c>
      <c r="AH327" s="2"/>
    </row>
    <row r="328" spans="1:34" x14ac:dyDescent="0.2">
      <c r="A328" s="3" t="s">
        <v>4</v>
      </c>
      <c r="B328" s="4">
        <v>40942.498067129629</v>
      </c>
      <c r="C328" s="3" t="s">
        <v>16</v>
      </c>
      <c r="D328" s="3" t="s">
        <v>4</v>
      </c>
      <c r="E328" s="3" t="s">
        <v>3</v>
      </c>
      <c r="F328" s="2">
        <v>1378</v>
      </c>
      <c r="G328" s="2">
        <v>1587</v>
      </c>
      <c r="H328" s="2">
        <v>30</v>
      </c>
      <c r="I328" s="2">
        <v>41800</v>
      </c>
      <c r="J328" s="2" t="b">
        <v>0</v>
      </c>
      <c r="K328" s="2" t="b">
        <v>0</v>
      </c>
      <c r="L328" s="2">
        <v>200</v>
      </c>
      <c r="M328" s="2">
        <v>0</v>
      </c>
      <c r="N328" s="2">
        <v>1393.33</v>
      </c>
      <c r="O328" s="2">
        <v>0</v>
      </c>
      <c r="P328" s="2">
        <v>0</v>
      </c>
      <c r="Q328" s="2">
        <v>41800</v>
      </c>
      <c r="R328" s="3" t="s">
        <v>2</v>
      </c>
      <c r="S328" s="2">
        <v>0</v>
      </c>
      <c r="T328" s="2">
        <v>0</v>
      </c>
      <c r="U328" s="2">
        <v>0</v>
      </c>
      <c r="V328" s="2" t="b">
        <v>0</v>
      </c>
      <c r="W328" s="2">
        <v>98538812</v>
      </c>
      <c r="X328" s="2">
        <v>0</v>
      </c>
      <c r="Y328" s="2">
        <v>0</v>
      </c>
      <c r="Z328" s="3" t="s">
        <v>17</v>
      </c>
      <c r="AA328" s="2">
        <v>0</v>
      </c>
      <c r="AB328" s="2" t="b">
        <v>0</v>
      </c>
      <c r="AC328" s="3" t="s">
        <v>1</v>
      </c>
      <c r="AD328" s="3" t="s">
        <v>1</v>
      </c>
      <c r="AE328" s="3" t="s">
        <v>1</v>
      </c>
      <c r="AF328" s="2">
        <v>209</v>
      </c>
      <c r="AG328" s="5">
        <v>40948</v>
      </c>
      <c r="AH328" s="2"/>
    </row>
    <row r="329" spans="1:34" x14ac:dyDescent="0.2">
      <c r="A329" s="3" t="s">
        <v>4</v>
      </c>
      <c r="B329" s="4">
        <v>40912.512245370373</v>
      </c>
      <c r="C329" s="3" t="s">
        <v>16</v>
      </c>
      <c r="D329" s="3" t="s">
        <v>4</v>
      </c>
      <c r="E329" s="3" t="s">
        <v>3</v>
      </c>
      <c r="F329" s="2">
        <v>1190</v>
      </c>
      <c r="G329" s="2">
        <v>1378</v>
      </c>
      <c r="H329" s="2">
        <v>29</v>
      </c>
      <c r="I329" s="2">
        <v>37600</v>
      </c>
      <c r="J329" s="2" t="b">
        <v>0</v>
      </c>
      <c r="K329" s="2" t="b">
        <v>0</v>
      </c>
      <c r="L329" s="2">
        <v>200</v>
      </c>
      <c r="M329" s="2">
        <v>0</v>
      </c>
      <c r="N329" s="2">
        <v>1296.55</v>
      </c>
      <c r="O329" s="2">
        <v>0</v>
      </c>
      <c r="P329" s="2">
        <v>0</v>
      </c>
      <c r="Q329" s="2">
        <v>37600</v>
      </c>
      <c r="R329" s="3" t="s">
        <v>2</v>
      </c>
      <c r="S329" s="2">
        <v>0</v>
      </c>
      <c r="T329" s="2">
        <v>0</v>
      </c>
      <c r="U329" s="2">
        <v>0</v>
      </c>
      <c r="V329" s="2" t="b">
        <v>0</v>
      </c>
      <c r="W329" s="2">
        <v>98446065</v>
      </c>
      <c r="X329" s="2">
        <v>0</v>
      </c>
      <c r="Y329" s="2">
        <v>0</v>
      </c>
      <c r="Z329" s="3" t="s">
        <v>17</v>
      </c>
      <c r="AA329" s="2">
        <v>0</v>
      </c>
      <c r="AB329" s="2" t="b">
        <v>0</v>
      </c>
      <c r="AC329" s="3" t="s">
        <v>1</v>
      </c>
      <c r="AD329" s="3" t="s">
        <v>1</v>
      </c>
      <c r="AE329" s="3" t="s">
        <v>1</v>
      </c>
      <c r="AF329" s="2">
        <v>188</v>
      </c>
      <c r="AG329" s="5">
        <v>40919</v>
      </c>
      <c r="AH329" s="2"/>
    </row>
    <row r="330" spans="1:34" x14ac:dyDescent="0.2">
      <c r="A330" s="3" t="s">
        <v>4</v>
      </c>
      <c r="B330" s="4">
        <v>40883.341238425928</v>
      </c>
      <c r="C330" s="3" t="s">
        <v>16</v>
      </c>
      <c r="D330" s="3" t="s">
        <v>4</v>
      </c>
      <c r="E330" s="3" t="s">
        <v>3</v>
      </c>
      <c r="F330" s="2">
        <v>1009</v>
      </c>
      <c r="G330" s="2">
        <v>1190</v>
      </c>
      <c r="H330" s="2">
        <v>33</v>
      </c>
      <c r="I330" s="2">
        <v>36200</v>
      </c>
      <c r="J330" s="2" t="b">
        <v>0</v>
      </c>
      <c r="K330" s="2" t="b">
        <v>0</v>
      </c>
      <c r="L330" s="2">
        <v>200</v>
      </c>
      <c r="M330" s="2">
        <v>0</v>
      </c>
      <c r="N330" s="2">
        <v>1096.97</v>
      </c>
      <c r="O330" s="2">
        <v>0</v>
      </c>
      <c r="P330" s="2">
        <v>0</v>
      </c>
      <c r="Q330" s="2">
        <v>36200</v>
      </c>
      <c r="R330" s="3" t="s">
        <v>2</v>
      </c>
      <c r="S330" s="2">
        <v>0</v>
      </c>
      <c r="T330" s="2">
        <v>0</v>
      </c>
      <c r="U330" s="2">
        <v>0</v>
      </c>
      <c r="V330" s="2" t="b">
        <v>0</v>
      </c>
      <c r="W330" s="2">
        <v>98365737</v>
      </c>
      <c r="X330" s="2">
        <v>0</v>
      </c>
      <c r="Y330" s="2">
        <v>0</v>
      </c>
      <c r="Z330" s="3" t="s">
        <v>17</v>
      </c>
      <c r="AA330" s="2">
        <v>0</v>
      </c>
      <c r="AB330" s="2" t="b">
        <v>0</v>
      </c>
      <c r="AC330" s="3" t="s">
        <v>1</v>
      </c>
      <c r="AD330" s="3" t="s">
        <v>1</v>
      </c>
      <c r="AE330" s="3" t="s">
        <v>1</v>
      </c>
      <c r="AF330" s="2">
        <v>181</v>
      </c>
      <c r="AG330" s="5">
        <v>40886</v>
      </c>
      <c r="AH330" s="2"/>
    </row>
    <row r="331" spans="1:34" x14ac:dyDescent="0.2">
      <c r="A331" s="3" t="s">
        <v>4</v>
      </c>
      <c r="B331" s="4">
        <v>40850.342581018522</v>
      </c>
      <c r="C331" s="3" t="s">
        <v>16</v>
      </c>
      <c r="D331" s="3" t="s">
        <v>4</v>
      </c>
      <c r="E331" s="3" t="s">
        <v>3</v>
      </c>
      <c r="F331" s="2">
        <v>822</v>
      </c>
      <c r="G331" s="2">
        <v>1009</v>
      </c>
      <c r="H331" s="2">
        <v>31</v>
      </c>
      <c r="I331" s="2">
        <v>37400</v>
      </c>
      <c r="J331" s="2" t="b">
        <v>0</v>
      </c>
      <c r="K331" s="2" t="b">
        <v>0</v>
      </c>
      <c r="L331" s="2">
        <v>200</v>
      </c>
      <c r="M331" s="2">
        <v>0</v>
      </c>
      <c r="N331" s="2">
        <v>1206.45</v>
      </c>
      <c r="O331" s="2">
        <v>0</v>
      </c>
      <c r="P331" s="2">
        <v>0</v>
      </c>
      <c r="Q331" s="2">
        <v>37400</v>
      </c>
      <c r="R331" s="3" t="s">
        <v>2</v>
      </c>
      <c r="S331" s="2">
        <v>0</v>
      </c>
      <c r="T331" s="2">
        <v>0</v>
      </c>
      <c r="U331" s="2">
        <v>0</v>
      </c>
      <c r="V331" s="2" t="b">
        <v>0</v>
      </c>
      <c r="W331" s="2">
        <v>98275786</v>
      </c>
      <c r="X331" s="2">
        <v>0</v>
      </c>
      <c r="Y331" s="2">
        <v>0</v>
      </c>
      <c r="Z331" s="2"/>
      <c r="AA331" s="2">
        <v>0</v>
      </c>
      <c r="AB331" s="2" t="b">
        <v>0</v>
      </c>
      <c r="AC331" s="3" t="s">
        <v>1</v>
      </c>
      <c r="AD331" s="3" t="s">
        <v>1</v>
      </c>
      <c r="AE331" s="3" t="s">
        <v>1</v>
      </c>
      <c r="AF331" s="2">
        <v>187</v>
      </c>
      <c r="AG331" s="5">
        <v>40856</v>
      </c>
      <c r="AH331" s="2"/>
    </row>
    <row r="332" spans="1:34" x14ac:dyDescent="0.2">
      <c r="A332" s="3" t="s">
        <v>4</v>
      </c>
      <c r="B332" s="4">
        <v>40819.479641203703</v>
      </c>
      <c r="C332" s="3" t="s">
        <v>16</v>
      </c>
      <c r="D332" s="3" t="s">
        <v>4</v>
      </c>
      <c r="E332" s="3" t="s">
        <v>3</v>
      </c>
      <c r="F332" s="2">
        <v>653</v>
      </c>
      <c r="G332" s="2">
        <v>822</v>
      </c>
      <c r="H332" s="2">
        <v>27</v>
      </c>
      <c r="I332" s="2">
        <v>33800</v>
      </c>
      <c r="J332" s="2" t="b">
        <v>0</v>
      </c>
      <c r="K332" s="2" t="b">
        <v>0</v>
      </c>
      <c r="L332" s="2">
        <v>200</v>
      </c>
      <c r="M332" s="2">
        <v>0</v>
      </c>
      <c r="N332" s="2">
        <v>1251.8499999999999</v>
      </c>
      <c r="O332" s="2">
        <v>0</v>
      </c>
      <c r="P332" s="2">
        <v>0</v>
      </c>
      <c r="Q332" s="2">
        <v>33800</v>
      </c>
      <c r="R332" s="3" t="s">
        <v>2</v>
      </c>
      <c r="S332" s="2">
        <v>0</v>
      </c>
      <c r="T332" s="2">
        <v>0</v>
      </c>
      <c r="U332" s="2">
        <v>0</v>
      </c>
      <c r="V332" s="2" t="b">
        <v>0</v>
      </c>
      <c r="W332" s="2">
        <v>98188635</v>
      </c>
      <c r="X332" s="2">
        <v>0</v>
      </c>
      <c r="Y332" s="2">
        <v>0</v>
      </c>
      <c r="Z332" s="2"/>
      <c r="AA332" s="2">
        <v>0</v>
      </c>
      <c r="AB332" s="2" t="b">
        <v>0</v>
      </c>
      <c r="AC332" s="3" t="s">
        <v>1</v>
      </c>
      <c r="AD332" s="3" t="s">
        <v>1</v>
      </c>
      <c r="AE332" s="3" t="s">
        <v>1</v>
      </c>
      <c r="AF332" s="2">
        <v>169</v>
      </c>
      <c r="AG332" s="5">
        <v>40827</v>
      </c>
      <c r="AH332" s="2"/>
    </row>
    <row r="333" spans="1:34" x14ac:dyDescent="0.2">
      <c r="A333" s="3" t="s">
        <v>4</v>
      </c>
      <c r="B333" s="4">
        <v>40792.493321759262</v>
      </c>
      <c r="C333" s="3" t="s">
        <v>16</v>
      </c>
      <c r="D333" s="3" t="s">
        <v>4</v>
      </c>
      <c r="E333" s="3" t="s">
        <v>3</v>
      </c>
      <c r="F333" s="2">
        <v>406</v>
      </c>
      <c r="G333" s="2">
        <v>653</v>
      </c>
      <c r="H333" s="2">
        <v>34</v>
      </c>
      <c r="I333" s="2">
        <v>49400</v>
      </c>
      <c r="J333" s="2" t="b">
        <v>0</v>
      </c>
      <c r="K333" s="2" t="b">
        <v>0</v>
      </c>
      <c r="L333" s="2">
        <v>200</v>
      </c>
      <c r="M333" s="2">
        <v>0</v>
      </c>
      <c r="N333" s="2">
        <v>1452.94</v>
      </c>
      <c r="O333" s="2">
        <v>0</v>
      </c>
      <c r="P333" s="2">
        <v>0</v>
      </c>
      <c r="Q333" s="2">
        <v>49400</v>
      </c>
      <c r="R333" s="3" t="s">
        <v>2</v>
      </c>
      <c r="S333" s="2">
        <v>0</v>
      </c>
      <c r="T333" s="2">
        <v>0</v>
      </c>
      <c r="U333" s="2">
        <v>0</v>
      </c>
      <c r="V333" s="2" t="b">
        <v>0</v>
      </c>
      <c r="W333" s="2">
        <v>98107250</v>
      </c>
      <c r="X333" s="2">
        <v>0</v>
      </c>
      <c r="Y333" s="2">
        <v>0</v>
      </c>
      <c r="Z333" s="2"/>
      <c r="AA333" s="2">
        <v>0</v>
      </c>
      <c r="AB333" s="2" t="b">
        <v>0</v>
      </c>
      <c r="AC333" s="3" t="s">
        <v>1</v>
      </c>
      <c r="AD333" s="3" t="s">
        <v>1</v>
      </c>
      <c r="AE333" s="3" t="s">
        <v>1</v>
      </c>
      <c r="AF333" s="2">
        <v>247</v>
      </c>
      <c r="AG333" s="5">
        <v>40798</v>
      </c>
      <c r="AH333" s="2"/>
    </row>
    <row r="334" spans="1:34" x14ac:dyDescent="0.2">
      <c r="A334" s="3" t="s">
        <v>4</v>
      </c>
      <c r="B334" s="4">
        <v>40758.353263888886</v>
      </c>
      <c r="C334" s="3" t="s">
        <v>16</v>
      </c>
      <c r="D334" s="3" t="s">
        <v>4</v>
      </c>
      <c r="E334" s="3" t="s">
        <v>3</v>
      </c>
      <c r="F334" s="2">
        <v>202</v>
      </c>
      <c r="G334" s="2">
        <v>406</v>
      </c>
      <c r="H334" s="2">
        <v>26</v>
      </c>
      <c r="I334" s="2">
        <v>40800</v>
      </c>
      <c r="J334" s="2" t="b">
        <v>0</v>
      </c>
      <c r="K334" s="2" t="b">
        <v>0</v>
      </c>
      <c r="L334" s="2">
        <v>200</v>
      </c>
      <c r="M334" s="2">
        <v>0</v>
      </c>
      <c r="N334" s="2">
        <v>1569.23</v>
      </c>
      <c r="O334" s="2">
        <v>0</v>
      </c>
      <c r="P334" s="2">
        <v>0</v>
      </c>
      <c r="Q334" s="2">
        <v>40800</v>
      </c>
      <c r="R334" s="3" t="s">
        <v>2</v>
      </c>
      <c r="S334" s="2">
        <v>0</v>
      </c>
      <c r="T334" s="2">
        <v>0</v>
      </c>
      <c r="U334" s="2">
        <v>0</v>
      </c>
      <c r="V334" s="2" t="b">
        <v>0</v>
      </c>
      <c r="W334" s="2">
        <v>98026646</v>
      </c>
      <c r="X334" s="2">
        <v>0</v>
      </c>
      <c r="Y334" s="2">
        <v>0</v>
      </c>
      <c r="Z334" s="2"/>
      <c r="AA334" s="2">
        <v>0</v>
      </c>
      <c r="AB334" s="2" t="b">
        <v>0</v>
      </c>
      <c r="AC334" s="3" t="s">
        <v>1</v>
      </c>
      <c r="AD334" s="3" t="s">
        <v>1</v>
      </c>
      <c r="AE334" s="3" t="s">
        <v>1</v>
      </c>
      <c r="AF334" s="2">
        <v>204</v>
      </c>
      <c r="AG334" s="5">
        <v>40766</v>
      </c>
      <c r="AH334" s="2"/>
    </row>
    <row r="335" spans="1:34" x14ac:dyDescent="0.2">
      <c r="A335" s="3" t="s">
        <v>4</v>
      </c>
      <c r="B335" s="4">
        <v>40732</v>
      </c>
      <c r="C335" s="3" t="s">
        <v>16</v>
      </c>
      <c r="D335" s="3" t="s">
        <v>4</v>
      </c>
      <c r="E335" s="3" t="s">
        <v>6</v>
      </c>
      <c r="F335" s="2">
        <v>0</v>
      </c>
      <c r="G335" s="2">
        <v>202</v>
      </c>
      <c r="H335" s="2">
        <v>23</v>
      </c>
      <c r="I335" s="2">
        <v>40400</v>
      </c>
      <c r="J335" s="2" t="b">
        <v>0</v>
      </c>
      <c r="K335" s="2" t="b">
        <v>0</v>
      </c>
      <c r="L335" s="2">
        <v>200</v>
      </c>
      <c r="M335" s="2">
        <v>0</v>
      </c>
      <c r="N335" s="2">
        <v>1756.52</v>
      </c>
      <c r="O335" s="2">
        <v>0</v>
      </c>
      <c r="P335" s="2">
        <v>0</v>
      </c>
      <c r="Q335" s="2">
        <v>40400</v>
      </c>
      <c r="R335" s="3" t="s">
        <v>2</v>
      </c>
      <c r="S335" s="2">
        <v>0</v>
      </c>
      <c r="T335" s="2">
        <v>0</v>
      </c>
      <c r="U335" s="2">
        <v>0</v>
      </c>
      <c r="V335" s="2" t="b">
        <v>0</v>
      </c>
      <c r="W335" s="2">
        <v>97940271</v>
      </c>
      <c r="X335" s="2">
        <v>0</v>
      </c>
      <c r="Y335" s="2">
        <v>0</v>
      </c>
      <c r="Z335" s="2"/>
      <c r="AA335" s="2">
        <v>0</v>
      </c>
      <c r="AB335" s="2" t="b">
        <v>0</v>
      </c>
      <c r="AC335" s="3" t="s">
        <v>1</v>
      </c>
      <c r="AD335" s="3" t="s">
        <v>1</v>
      </c>
      <c r="AE335" s="3" t="s">
        <v>1</v>
      </c>
      <c r="AF335" s="2">
        <v>202</v>
      </c>
      <c r="AG335" s="5">
        <v>40737</v>
      </c>
      <c r="AH335" s="2"/>
    </row>
    <row r="336" spans="1:34" x14ac:dyDescent="0.2">
      <c r="A336" s="3" t="s">
        <v>4</v>
      </c>
      <c r="B336" s="4">
        <v>40709</v>
      </c>
      <c r="C336" s="3" t="s">
        <v>5</v>
      </c>
      <c r="D336" s="3" t="s">
        <v>4</v>
      </c>
      <c r="E336" s="3" t="s">
        <v>3</v>
      </c>
      <c r="F336" s="2">
        <v>2694</v>
      </c>
      <c r="G336" s="2">
        <v>2737</v>
      </c>
      <c r="H336" s="2">
        <v>6</v>
      </c>
      <c r="I336" s="2">
        <v>8600</v>
      </c>
      <c r="J336" s="2" t="b">
        <v>0</v>
      </c>
      <c r="K336" s="2" t="b">
        <v>0</v>
      </c>
      <c r="L336" s="2">
        <v>200</v>
      </c>
      <c r="M336" s="2">
        <v>0</v>
      </c>
      <c r="N336" s="2">
        <v>1433.33</v>
      </c>
      <c r="O336" s="2">
        <v>0</v>
      </c>
      <c r="P336" s="2">
        <v>0</v>
      </c>
      <c r="Q336" s="2">
        <v>8600</v>
      </c>
      <c r="R336" s="3" t="s">
        <v>2</v>
      </c>
      <c r="S336" s="2">
        <v>0</v>
      </c>
      <c r="T336" s="2">
        <v>0</v>
      </c>
      <c r="U336" s="2">
        <v>0</v>
      </c>
      <c r="V336" s="2" t="b">
        <v>0</v>
      </c>
      <c r="W336" s="2">
        <v>97940271</v>
      </c>
      <c r="X336" s="2">
        <v>0</v>
      </c>
      <c r="Y336" s="2">
        <v>0</v>
      </c>
      <c r="Z336" s="2"/>
      <c r="AA336" s="2">
        <v>0</v>
      </c>
      <c r="AB336" s="2" t="b">
        <v>0</v>
      </c>
      <c r="AC336" s="3" t="s">
        <v>1</v>
      </c>
      <c r="AD336" s="3" t="s">
        <v>1</v>
      </c>
      <c r="AE336" s="3" t="s">
        <v>1</v>
      </c>
      <c r="AF336" s="2">
        <v>43</v>
      </c>
      <c r="AG336" s="5">
        <v>40737</v>
      </c>
      <c r="AH336" s="2"/>
    </row>
    <row r="337" spans="1:34" x14ac:dyDescent="0.2">
      <c r="A337" s="3" t="s">
        <v>4</v>
      </c>
      <c r="B337" s="4">
        <v>40703.395682870374</v>
      </c>
      <c r="C337" s="3" t="s">
        <v>5</v>
      </c>
      <c r="D337" s="3" t="s">
        <v>4</v>
      </c>
      <c r="E337" s="3" t="s">
        <v>3</v>
      </c>
      <c r="F337" s="2">
        <v>2444</v>
      </c>
      <c r="G337" s="2">
        <v>2694</v>
      </c>
      <c r="H337" s="2">
        <v>34</v>
      </c>
      <c r="I337" s="2">
        <v>50000</v>
      </c>
      <c r="J337" s="2" t="b">
        <v>0</v>
      </c>
      <c r="K337" s="2" t="b">
        <v>0</v>
      </c>
      <c r="L337" s="2">
        <v>200</v>
      </c>
      <c r="M337" s="2">
        <v>0</v>
      </c>
      <c r="N337" s="2">
        <v>1470.59</v>
      </c>
      <c r="O337" s="2">
        <v>0</v>
      </c>
      <c r="P337" s="2">
        <v>0</v>
      </c>
      <c r="Q337" s="2">
        <v>50000</v>
      </c>
      <c r="R337" s="3" t="s">
        <v>2</v>
      </c>
      <c r="S337" s="2">
        <v>0</v>
      </c>
      <c r="T337" s="2">
        <v>0</v>
      </c>
      <c r="U337" s="2">
        <v>0</v>
      </c>
      <c r="V337" s="2" t="b">
        <v>0</v>
      </c>
      <c r="W337" s="2">
        <v>97857389</v>
      </c>
      <c r="X337" s="2">
        <v>0</v>
      </c>
      <c r="Y337" s="2">
        <v>0</v>
      </c>
      <c r="Z337" s="3" t="s">
        <v>15</v>
      </c>
      <c r="AA337" s="2">
        <v>0</v>
      </c>
      <c r="AB337" s="2" t="b">
        <v>0</v>
      </c>
      <c r="AC337" s="3" t="s">
        <v>1</v>
      </c>
      <c r="AD337" s="3" t="s">
        <v>1</v>
      </c>
      <c r="AE337" s="3" t="s">
        <v>1</v>
      </c>
      <c r="AF337" s="2">
        <v>250</v>
      </c>
      <c r="AG337" s="5">
        <v>40704</v>
      </c>
      <c r="AH337" s="2"/>
    </row>
    <row r="338" spans="1:34" x14ac:dyDescent="0.2">
      <c r="A338" s="3" t="s">
        <v>4</v>
      </c>
      <c r="B338" s="4">
        <v>40669.327581018515</v>
      </c>
      <c r="C338" s="3" t="s">
        <v>5</v>
      </c>
      <c r="D338" s="3" t="s">
        <v>4</v>
      </c>
      <c r="E338" s="3" t="s">
        <v>3</v>
      </c>
      <c r="F338" s="2">
        <v>2273</v>
      </c>
      <c r="G338" s="2">
        <v>2444</v>
      </c>
      <c r="H338" s="2">
        <v>28</v>
      </c>
      <c r="I338" s="2">
        <v>34200</v>
      </c>
      <c r="J338" s="2" t="b">
        <v>0</v>
      </c>
      <c r="K338" s="2" t="b">
        <v>0</v>
      </c>
      <c r="L338" s="2">
        <v>200</v>
      </c>
      <c r="M338" s="2">
        <v>0</v>
      </c>
      <c r="N338" s="2">
        <v>1221.43</v>
      </c>
      <c r="O338" s="2">
        <v>0</v>
      </c>
      <c r="P338" s="2">
        <v>0</v>
      </c>
      <c r="Q338" s="2">
        <v>34200</v>
      </c>
      <c r="R338" s="3" t="s">
        <v>2</v>
      </c>
      <c r="S338" s="2">
        <v>0</v>
      </c>
      <c r="T338" s="2">
        <v>0</v>
      </c>
      <c r="U338" s="2">
        <v>0</v>
      </c>
      <c r="V338" s="2" t="b">
        <v>0</v>
      </c>
      <c r="W338" s="2">
        <v>97779647</v>
      </c>
      <c r="X338" s="2">
        <v>0</v>
      </c>
      <c r="Y338" s="2">
        <v>0</v>
      </c>
      <c r="Z338" s="3" t="s">
        <v>14</v>
      </c>
      <c r="AA338" s="2">
        <v>0</v>
      </c>
      <c r="AB338" s="2" t="b">
        <v>0</v>
      </c>
      <c r="AC338" s="3" t="s">
        <v>1</v>
      </c>
      <c r="AD338" s="3" t="s">
        <v>1</v>
      </c>
      <c r="AE338" s="3" t="s">
        <v>1</v>
      </c>
      <c r="AF338" s="2">
        <v>171</v>
      </c>
      <c r="AG338" s="5">
        <v>40674</v>
      </c>
      <c r="AH338" s="2"/>
    </row>
    <row r="339" spans="1:34" x14ac:dyDescent="0.2">
      <c r="A339" s="3" t="s">
        <v>4</v>
      </c>
      <c r="B339" s="4">
        <v>40641.51116898148</v>
      </c>
      <c r="C339" s="3" t="s">
        <v>5</v>
      </c>
      <c r="D339" s="3" t="s">
        <v>4</v>
      </c>
      <c r="E339" s="3" t="s">
        <v>3</v>
      </c>
      <c r="F339" s="2">
        <v>2086</v>
      </c>
      <c r="G339" s="2">
        <v>2273</v>
      </c>
      <c r="H339" s="2">
        <v>29</v>
      </c>
      <c r="I339" s="2">
        <v>37400</v>
      </c>
      <c r="J339" s="2" t="b">
        <v>0</v>
      </c>
      <c r="K339" s="2" t="b">
        <v>0</v>
      </c>
      <c r="L339" s="2">
        <v>200</v>
      </c>
      <c r="M339" s="2">
        <v>0</v>
      </c>
      <c r="N339" s="2">
        <v>1289.6600000000001</v>
      </c>
      <c r="O339" s="2">
        <v>0</v>
      </c>
      <c r="P339" s="2">
        <v>0</v>
      </c>
      <c r="Q339" s="2">
        <v>37400</v>
      </c>
      <c r="R339" s="3" t="s">
        <v>2</v>
      </c>
      <c r="S339" s="2">
        <v>0</v>
      </c>
      <c r="T339" s="2">
        <v>0</v>
      </c>
      <c r="U339" s="2">
        <v>0</v>
      </c>
      <c r="V339" s="2" t="b">
        <v>0</v>
      </c>
      <c r="W339" s="2">
        <v>97698423</v>
      </c>
      <c r="X339" s="2">
        <v>0</v>
      </c>
      <c r="Y339" s="2">
        <v>0</v>
      </c>
      <c r="Z339" s="3" t="s">
        <v>10</v>
      </c>
      <c r="AA339" s="2">
        <v>0</v>
      </c>
      <c r="AB339" s="2" t="b">
        <v>0</v>
      </c>
      <c r="AC339" s="3" t="s">
        <v>1</v>
      </c>
      <c r="AD339" s="3" t="s">
        <v>1</v>
      </c>
      <c r="AE339" s="3" t="s">
        <v>1</v>
      </c>
      <c r="AF339" s="2">
        <v>187</v>
      </c>
      <c r="AG339" s="5">
        <v>40644</v>
      </c>
      <c r="AH339" s="2"/>
    </row>
    <row r="340" spans="1:34" x14ac:dyDescent="0.2">
      <c r="A340" s="3" t="s">
        <v>4</v>
      </c>
      <c r="B340" s="4">
        <v>40612.446064814816</v>
      </c>
      <c r="C340" s="3" t="s">
        <v>5</v>
      </c>
      <c r="D340" s="3" t="s">
        <v>4</v>
      </c>
      <c r="E340" s="3" t="s">
        <v>3</v>
      </c>
      <c r="F340" s="2">
        <v>1911</v>
      </c>
      <c r="G340" s="2">
        <v>2086</v>
      </c>
      <c r="H340" s="2">
        <v>30</v>
      </c>
      <c r="I340" s="2">
        <v>35000</v>
      </c>
      <c r="J340" s="2" t="b">
        <v>0</v>
      </c>
      <c r="K340" s="2" t="b">
        <v>0</v>
      </c>
      <c r="L340" s="2">
        <v>200</v>
      </c>
      <c r="M340" s="2">
        <v>0</v>
      </c>
      <c r="N340" s="2">
        <v>1166.67</v>
      </c>
      <c r="O340" s="2">
        <v>0</v>
      </c>
      <c r="P340" s="2">
        <v>0</v>
      </c>
      <c r="Q340" s="2">
        <v>35000</v>
      </c>
      <c r="R340" s="3" t="s">
        <v>2</v>
      </c>
      <c r="S340" s="2">
        <v>0</v>
      </c>
      <c r="T340" s="2">
        <v>0</v>
      </c>
      <c r="U340" s="2">
        <v>0</v>
      </c>
      <c r="V340" s="2" t="b">
        <v>0</v>
      </c>
      <c r="W340" s="2">
        <v>97611359</v>
      </c>
      <c r="X340" s="2">
        <v>0</v>
      </c>
      <c r="Y340" s="2">
        <v>0</v>
      </c>
      <c r="Z340" s="3" t="s">
        <v>10</v>
      </c>
      <c r="AA340" s="2">
        <v>0</v>
      </c>
      <c r="AB340" s="2" t="b">
        <v>0</v>
      </c>
      <c r="AC340" s="3" t="s">
        <v>1</v>
      </c>
      <c r="AD340" s="3" t="s">
        <v>1</v>
      </c>
      <c r="AE340" s="3" t="s">
        <v>1</v>
      </c>
      <c r="AF340" s="2">
        <v>175</v>
      </c>
      <c r="AG340" s="5">
        <v>40613</v>
      </c>
      <c r="AH340" s="2"/>
    </row>
    <row r="341" spans="1:34" x14ac:dyDescent="0.2">
      <c r="A341" s="3" t="s">
        <v>4</v>
      </c>
      <c r="B341" s="4">
        <v>40582</v>
      </c>
      <c r="C341" s="3" t="s">
        <v>5</v>
      </c>
      <c r="D341" s="3" t="s">
        <v>4</v>
      </c>
      <c r="E341" s="3" t="s">
        <v>6</v>
      </c>
      <c r="F341" s="2">
        <v>1702</v>
      </c>
      <c r="G341" s="2">
        <v>1911</v>
      </c>
      <c r="H341" s="2">
        <v>29</v>
      </c>
      <c r="I341" s="2">
        <v>41800</v>
      </c>
      <c r="J341" s="2" t="b">
        <v>0</v>
      </c>
      <c r="K341" s="2" t="b">
        <v>0</v>
      </c>
      <c r="L341" s="2">
        <v>200</v>
      </c>
      <c r="M341" s="2">
        <v>0</v>
      </c>
      <c r="N341" s="2">
        <v>1441.38</v>
      </c>
      <c r="O341" s="2">
        <v>0</v>
      </c>
      <c r="P341" s="2">
        <v>0</v>
      </c>
      <c r="Q341" s="2">
        <v>41800</v>
      </c>
      <c r="R341" s="3" t="s">
        <v>2</v>
      </c>
      <c r="S341" s="2">
        <v>0</v>
      </c>
      <c r="T341" s="2">
        <v>0</v>
      </c>
      <c r="U341" s="2">
        <v>0</v>
      </c>
      <c r="V341" s="2" t="b">
        <v>0</v>
      </c>
      <c r="W341" s="2">
        <v>97527070</v>
      </c>
      <c r="X341" s="2">
        <v>0</v>
      </c>
      <c r="Y341" s="2">
        <v>0</v>
      </c>
      <c r="Z341" s="2"/>
      <c r="AA341" s="2">
        <v>0</v>
      </c>
      <c r="AB341" s="2" t="b">
        <v>0</v>
      </c>
      <c r="AC341" s="3" t="s">
        <v>1</v>
      </c>
      <c r="AD341" s="3" t="s">
        <v>1</v>
      </c>
      <c r="AE341" s="3" t="s">
        <v>1</v>
      </c>
      <c r="AF341" s="2">
        <v>209</v>
      </c>
      <c r="AG341" s="5">
        <v>40584</v>
      </c>
      <c r="AH341" s="2"/>
    </row>
    <row r="342" spans="1:34" x14ac:dyDescent="0.2">
      <c r="A342" s="3" t="s">
        <v>4</v>
      </c>
      <c r="B342" s="4">
        <v>40553.333553240744</v>
      </c>
      <c r="C342" s="3" t="s">
        <v>5</v>
      </c>
      <c r="D342" s="3" t="s">
        <v>4</v>
      </c>
      <c r="E342" s="3" t="s">
        <v>3</v>
      </c>
      <c r="F342" s="2">
        <v>1478</v>
      </c>
      <c r="G342" s="2">
        <v>1702</v>
      </c>
      <c r="H342" s="2">
        <v>35</v>
      </c>
      <c r="I342" s="2">
        <v>44800</v>
      </c>
      <c r="J342" s="2" t="b">
        <v>0</v>
      </c>
      <c r="K342" s="2" t="b">
        <v>0</v>
      </c>
      <c r="L342" s="2">
        <v>200</v>
      </c>
      <c r="M342" s="2">
        <v>0</v>
      </c>
      <c r="N342" s="2">
        <v>1280</v>
      </c>
      <c r="O342" s="2">
        <v>0</v>
      </c>
      <c r="P342" s="2">
        <v>0</v>
      </c>
      <c r="Q342" s="2">
        <v>44800</v>
      </c>
      <c r="R342" s="3" t="s">
        <v>2</v>
      </c>
      <c r="S342" s="2">
        <v>0</v>
      </c>
      <c r="T342" s="2">
        <v>0</v>
      </c>
      <c r="U342" s="2">
        <v>0</v>
      </c>
      <c r="V342" s="2" t="b">
        <v>0</v>
      </c>
      <c r="W342" s="2">
        <v>97444364</v>
      </c>
      <c r="X342" s="2">
        <v>0</v>
      </c>
      <c r="Y342" s="2">
        <v>0</v>
      </c>
      <c r="Z342" s="3" t="s">
        <v>14</v>
      </c>
      <c r="AA342" s="2">
        <v>0</v>
      </c>
      <c r="AB342" s="2" t="b">
        <v>0</v>
      </c>
      <c r="AC342" s="3" t="s">
        <v>1</v>
      </c>
      <c r="AD342" s="3" t="s">
        <v>1</v>
      </c>
      <c r="AE342" s="3" t="s">
        <v>1</v>
      </c>
      <c r="AF342" s="2">
        <v>224</v>
      </c>
      <c r="AG342" s="5">
        <v>40554</v>
      </c>
      <c r="AH342" s="2"/>
    </row>
    <row r="343" spans="1:34" x14ac:dyDescent="0.2">
      <c r="A343" s="3" t="s">
        <v>4</v>
      </c>
      <c r="B343" s="4">
        <v>40518.330821759257</v>
      </c>
      <c r="C343" s="3" t="s">
        <v>5</v>
      </c>
      <c r="D343" s="3" t="s">
        <v>4</v>
      </c>
      <c r="E343" s="3" t="s">
        <v>3</v>
      </c>
      <c r="F343" s="2">
        <v>1268</v>
      </c>
      <c r="G343" s="2">
        <v>1478</v>
      </c>
      <c r="H343" s="2">
        <v>32</v>
      </c>
      <c r="I343" s="2">
        <v>42000</v>
      </c>
      <c r="J343" s="2" t="b">
        <v>0</v>
      </c>
      <c r="K343" s="2" t="b">
        <v>0</v>
      </c>
      <c r="L343" s="2">
        <v>200</v>
      </c>
      <c r="M343" s="2">
        <v>0</v>
      </c>
      <c r="N343" s="2">
        <v>1312.5</v>
      </c>
      <c r="O343" s="2">
        <v>0</v>
      </c>
      <c r="P343" s="2">
        <v>0</v>
      </c>
      <c r="Q343" s="2">
        <v>42000</v>
      </c>
      <c r="R343" s="3" t="s">
        <v>2</v>
      </c>
      <c r="S343" s="2">
        <v>0</v>
      </c>
      <c r="T343" s="2">
        <v>0</v>
      </c>
      <c r="U343" s="2">
        <v>0</v>
      </c>
      <c r="V343" s="2" t="b">
        <v>0</v>
      </c>
      <c r="W343" s="2">
        <v>97368684</v>
      </c>
      <c r="X343" s="2">
        <v>0</v>
      </c>
      <c r="Y343" s="2">
        <v>0</v>
      </c>
      <c r="Z343" s="3" t="s">
        <v>11</v>
      </c>
      <c r="AA343" s="2">
        <v>0</v>
      </c>
      <c r="AB343" s="2" t="b">
        <v>0</v>
      </c>
      <c r="AC343" s="3" t="s">
        <v>1</v>
      </c>
      <c r="AD343" s="3" t="s">
        <v>1</v>
      </c>
      <c r="AE343" s="3" t="s">
        <v>1</v>
      </c>
      <c r="AF343" s="2">
        <v>210</v>
      </c>
      <c r="AG343" s="5">
        <v>40522</v>
      </c>
      <c r="AH343" s="2"/>
    </row>
    <row r="344" spans="1:34" x14ac:dyDescent="0.2">
      <c r="A344" s="3" t="s">
        <v>4</v>
      </c>
      <c r="B344" s="4">
        <v>40486.329328703701</v>
      </c>
      <c r="C344" s="3" t="s">
        <v>5</v>
      </c>
      <c r="D344" s="3" t="s">
        <v>4</v>
      </c>
      <c r="E344" s="3" t="s">
        <v>3</v>
      </c>
      <c r="F344" s="2">
        <v>1081</v>
      </c>
      <c r="G344" s="2">
        <v>1268</v>
      </c>
      <c r="H344" s="2">
        <v>27</v>
      </c>
      <c r="I344" s="2">
        <v>37400</v>
      </c>
      <c r="J344" s="2" t="b">
        <v>0</v>
      </c>
      <c r="K344" s="2" t="b">
        <v>0</v>
      </c>
      <c r="L344" s="2">
        <v>200</v>
      </c>
      <c r="M344" s="2">
        <v>0</v>
      </c>
      <c r="N344" s="2">
        <v>1385.19</v>
      </c>
      <c r="O344" s="2">
        <v>0</v>
      </c>
      <c r="P344" s="2">
        <v>0</v>
      </c>
      <c r="Q344" s="2">
        <v>37400</v>
      </c>
      <c r="R344" s="3" t="s">
        <v>2</v>
      </c>
      <c r="S344" s="2">
        <v>0</v>
      </c>
      <c r="T344" s="2">
        <v>0</v>
      </c>
      <c r="U344" s="2">
        <v>0</v>
      </c>
      <c r="V344" s="2" t="b">
        <v>0</v>
      </c>
      <c r="W344" s="2">
        <v>97281560</v>
      </c>
      <c r="X344" s="2">
        <v>0</v>
      </c>
      <c r="Y344" s="2">
        <v>0</v>
      </c>
      <c r="Z344" s="3" t="s">
        <v>11</v>
      </c>
      <c r="AA344" s="2">
        <v>0</v>
      </c>
      <c r="AB344" s="2" t="b">
        <v>0</v>
      </c>
      <c r="AC344" s="3" t="s">
        <v>1</v>
      </c>
      <c r="AD344" s="3" t="s">
        <v>1</v>
      </c>
      <c r="AE344" s="3" t="s">
        <v>1</v>
      </c>
      <c r="AF344" s="2">
        <v>187</v>
      </c>
      <c r="AG344" s="5">
        <v>40491</v>
      </c>
      <c r="AH344" s="2"/>
    </row>
    <row r="345" spans="1:34" x14ac:dyDescent="0.2">
      <c r="A345" s="3" t="s">
        <v>4</v>
      </c>
      <c r="B345" s="4">
        <v>40459.33394675926</v>
      </c>
      <c r="C345" s="3" t="s">
        <v>5</v>
      </c>
      <c r="D345" s="3" t="s">
        <v>4</v>
      </c>
      <c r="E345" s="3" t="s">
        <v>3</v>
      </c>
      <c r="F345" s="2">
        <v>840</v>
      </c>
      <c r="G345" s="2">
        <v>1081</v>
      </c>
      <c r="H345" s="2">
        <v>29</v>
      </c>
      <c r="I345" s="2">
        <v>48200</v>
      </c>
      <c r="J345" s="2" t="b">
        <v>0</v>
      </c>
      <c r="K345" s="2" t="b">
        <v>0</v>
      </c>
      <c r="L345" s="2">
        <v>200</v>
      </c>
      <c r="M345" s="2">
        <v>0</v>
      </c>
      <c r="N345" s="2">
        <v>1662.07</v>
      </c>
      <c r="O345" s="2">
        <v>0</v>
      </c>
      <c r="P345" s="2">
        <v>0</v>
      </c>
      <c r="Q345" s="2">
        <v>48200</v>
      </c>
      <c r="R345" s="3" t="s">
        <v>2</v>
      </c>
      <c r="S345" s="2">
        <v>0</v>
      </c>
      <c r="T345" s="2">
        <v>0</v>
      </c>
      <c r="U345" s="2">
        <v>0</v>
      </c>
      <c r="V345" s="2" t="b">
        <v>0</v>
      </c>
      <c r="W345" s="2">
        <v>97199498</v>
      </c>
      <c r="X345" s="2">
        <v>0</v>
      </c>
      <c r="Y345" s="2">
        <v>0</v>
      </c>
      <c r="Z345" s="3" t="s">
        <v>11</v>
      </c>
      <c r="AA345" s="2">
        <v>0</v>
      </c>
      <c r="AB345" s="2" t="b">
        <v>0</v>
      </c>
      <c r="AC345" s="3" t="s">
        <v>1</v>
      </c>
      <c r="AD345" s="3" t="s">
        <v>1</v>
      </c>
      <c r="AE345" s="3" t="s">
        <v>1</v>
      </c>
      <c r="AF345" s="2">
        <v>241</v>
      </c>
      <c r="AG345" s="5">
        <v>40463</v>
      </c>
      <c r="AH345" s="2"/>
    </row>
    <row r="346" spans="1:34" x14ac:dyDescent="0.2">
      <c r="A346" s="3" t="s">
        <v>4</v>
      </c>
      <c r="B346" s="4">
        <v>40430.333333333336</v>
      </c>
      <c r="C346" s="3" t="s">
        <v>5</v>
      </c>
      <c r="D346" s="3" t="s">
        <v>4</v>
      </c>
      <c r="E346" s="3" t="s">
        <v>3</v>
      </c>
      <c r="F346" s="2">
        <v>565</v>
      </c>
      <c r="G346" s="2">
        <v>840</v>
      </c>
      <c r="H346" s="2">
        <v>31</v>
      </c>
      <c r="I346" s="2">
        <v>55000</v>
      </c>
      <c r="J346" s="2" t="b">
        <v>0</v>
      </c>
      <c r="K346" s="2" t="b">
        <v>0</v>
      </c>
      <c r="L346" s="2">
        <v>200</v>
      </c>
      <c r="M346" s="2">
        <v>0</v>
      </c>
      <c r="N346" s="2">
        <v>1774.19</v>
      </c>
      <c r="O346" s="2">
        <v>0</v>
      </c>
      <c r="P346" s="2">
        <v>0</v>
      </c>
      <c r="Q346" s="2">
        <v>55000</v>
      </c>
      <c r="R346" s="3" t="s">
        <v>2</v>
      </c>
      <c r="S346" s="2">
        <v>0</v>
      </c>
      <c r="T346" s="2">
        <v>0</v>
      </c>
      <c r="U346" s="2">
        <v>0</v>
      </c>
      <c r="V346" s="2" t="b">
        <v>0</v>
      </c>
      <c r="W346" s="2">
        <v>97118174</v>
      </c>
      <c r="X346" s="2">
        <v>0</v>
      </c>
      <c r="Y346" s="2">
        <v>0</v>
      </c>
      <c r="Z346" s="3" t="s">
        <v>10</v>
      </c>
      <c r="AA346" s="2">
        <v>0</v>
      </c>
      <c r="AB346" s="2" t="b">
        <v>0</v>
      </c>
      <c r="AC346" s="3" t="s">
        <v>1</v>
      </c>
      <c r="AD346" s="3" t="s">
        <v>1</v>
      </c>
      <c r="AE346" s="3" t="s">
        <v>1</v>
      </c>
      <c r="AF346" s="2">
        <v>275</v>
      </c>
      <c r="AG346" s="5">
        <v>40431</v>
      </c>
      <c r="AH346" s="2"/>
    </row>
    <row r="347" spans="1:34" x14ac:dyDescent="0.2">
      <c r="A347" s="3" t="s">
        <v>4</v>
      </c>
      <c r="B347" s="4">
        <v>40399.356550925928</v>
      </c>
      <c r="C347" s="3" t="s">
        <v>5</v>
      </c>
      <c r="D347" s="3" t="s">
        <v>4</v>
      </c>
      <c r="E347" s="3" t="s">
        <v>3</v>
      </c>
      <c r="F347" s="2">
        <v>228</v>
      </c>
      <c r="G347" s="2">
        <v>565</v>
      </c>
      <c r="H347" s="2">
        <v>32</v>
      </c>
      <c r="I347" s="2">
        <v>67400</v>
      </c>
      <c r="J347" s="2" t="b">
        <v>0</v>
      </c>
      <c r="K347" s="2" t="b">
        <v>0</v>
      </c>
      <c r="L347" s="2">
        <v>200</v>
      </c>
      <c r="M347" s="2">
        <v>0</v>
      </c>
      <c r="N347" s="2">
        <v>2106.25</v>
      </c>
      <c r="O347" s="2">
        <v>0</v>
      </c>
      <c r="P347" s="2">
        <v>0</v>
      </c>
      <c r="Q347" s="2">
        <v>67400</v>
      </c>
      <c r="R347" s="3" t="s">
        <v>2</v>
      </c>
      <c r="S347" s="2">
        <v>0</v>
      </c>
      <c r="T347" s="2">
        <v>0</v>
      </c>
      <c r="U347" s="2">
        <v>0</v>
      </c>
      <c r="V347" s="2" t="b">
        <v>0</v>
      </c>
      <c r="W347" s="2">
        <v>97034691</v>
      </c>
      <c r="X347" s="2">
        <v>0</v>
      </c>
      <c r="Y347" s="2">
        <v>0</v>
      </c>
      <c r="Z347" s="3" t="s">
        <v>8</v>
      </c>
      <c r="AA347" s="2">
        <v>0</v>
      </c>
      <c r="AB347" s="2" t="b">
        <v>0</v>
      </c>
      <c r="AC347" s="3" t="s">
        <v>1</v>
      </c>
      <c r="AD347" s="3" t="s">
        <v>1</v>
      </c>
      <c r="AE347" s="3" t="s">
        <v>1</v>
      </c>
      <c r="AF347" s="2">
        <v>337</v>
      </c>
      <c r="AG347" s="5">
        <v>40401</v>
      </c>
      <c r="AH347" s="2"/>
    </row>
    <row r="348" spans="1:34" x14ac:dyDescent="0.2">
      <c r="A348" s="3" t="s">
        <v>4</v>
      </c>
      <c r="B348" s="4">
        <v>40367.360486111109</v>
      </c>
      <c r="C348" s="3" t="s">
        <v>5</v>
      </c>
      <c r="D348" s="3" t="s">
        <v>4</v>
      </c>
      <c r="E348" s="3" t="s">
        <v>3</v>
      </c>
      <c r="F348" s="2">
        <v>9965</v>
      </c>
      <c r="G348" s="2">
        <v>228</v>
      </c>
      <c r="H348" s="2">
        <v>30</v>
      </c>
      <c r="I348" s="2">
        <v>52600</v>
      </c>
      <c r="J348" s="2" t="b">
        <v>0</v>
      </c>
      <c r="K348" s="2" t="b">
        <v>0</v>
      </c>
      <c r="L348" s="2">
        <v>200</v>
      </c>
      <c r="M348" s="2">
        <v>0</v>
      </c>
      <c r="N348" s="2">
        <v>1753.33</v>
      </c>
      <c r="O348" s="2">
        <v>0</v>
      </c>
      <c r="P348" s="2">
        <v>0</v>
      </c>
      <c r="Q348" s="2">
        <v>52600</v>
      </c>
      <c r="R348" s="3" t="s">
        <v>2</v>
      </c>
      <c r="S348" s="2">
        <v>0</v>
      </c>
      <c r="T348" s="2">
        <v>0</v>
      </c>
      <c r="U348" s="2">
        <v>0</v>
      </c>
      <c r="V348" s="2" t="b">
        <v>0</v>
      </c>
      <c r="W348" s="2">
        <v>96938789</v>
      </c>
      <c r="X348" s="2">
        <v>0</v>
      </c>
      <c r="Y348" s="2">
        <v>0</v>
      </c>
      <c r="Z348" s="3" t="s">
        <v>8</v>
      </c>
      <c r="AA348" s="2">
        <v>0</v>
      </c>
      <c r="AB348" s="2" t="b">
        <v>0</v>
      </c>
      <c r="AC348" s="3" t="s">
        <v>1</v>
      </c>
      <c r="AD348" s="3" t="s">
        <v>1</v>
      </c>
      <c r="AE348" s="3" t="s">
        <v>1</v>
      </c>
      <c r="AF348" s="2">
        <v>263</v>
      </c>
      <c r="AG348" s="5">
        <v>40373</v>
      </c>
      <c r="AH348" s="2"/>
    </row>
    <row r="349" spans="1:34" x14ac:dyDescent="0.2">
      <c r="A349" s="3" t="s">
        <v>4</v>
      </c>
      <c r="B349" s="4">
        <v>40337.548414351855</v>
      </c>
      <c r="C349" s="3" t="s">
        <v>5</v>
      </c>
      <c r="D349" s="3" t="s">
        <v>4</v>
      </c>
      <c r="E349" s="3" t="s">
        <v>3</v>
      </c>
      <c r="F349" s="2">
        <v>9692</v>
      </c>
      <c r="G349" s="2">
        <v>9965</v>
      </c>
      <c r="H349" s="2">
        <v>32</v>
      </c>
      <c r="I349" s="2">
        <v>54600</v>
      </c>
      <c r="J349" s="2" t="b">
        <v>0</v>
      </c>
      <c r="K349" s="2" t="b">
        <v>0</v>
      </c>
      <c r="L349" s="2">
        <v>200</v>
      </c>
      <c r="M349" s="2">
        <v>0</v>
      </c>
      <c r="N349" s="2">
        <v>1706.25</v>
      </c>
      <c r="O349" s="2">
        <v>0</v>
      </c>
      <c r="P349" s="2">
        <v>0</v>
      </c>
      <c r="Q349" s="2">
        <v>54600</v>
      </c>
      <c r="R349" s="3" t="s">
        <v>2</v>
      </c>
      <c r="S349" s="2">
        <v>0</v>
      </c>
      <c r="T349" s="2">
        <v>0</v>
      </c>
      <c r="U349" s="2">
        <v>0</v>
      </c>
      <c r="V349" s="2" t="b">
        <v>0</v>
      </c>
      <c r="W349" s="2">
        <v>96837428</v>
      </c>
      <c r="X349" s="2">
        <v>0</v>
      </c>
      <c r="Y349" s="2">
        <v>0</v>
      </c>
      <c r="Z349" s="3" t="s">
        <v>8</v>
      </c>
      <c r="AA349" s="2">
        <v>0</v>
      </c>
      <c r="AB349" s="2" t="b">
        <v>0</v>
      </c>
      <c r="AC349" s="3" t="s">
        <v>1</v>
      </c>
      <c r="AD349" s="3" t="s">
        <v>1</v>
      </c>
      <c r="AE349" s="3" t="s">
        <v>1</v>
      </c>
      <c r="AF349" s="2">
        <v>273</v>
      </c>
      <c r="AG349" s="5">
        <v>40339</v>
      </c>
      <c r="AH349" s="2"/>
    </row>
    <row r="350" spans="1:34" x14ac:dyDescent="0.2">
      <c r="A350" s="3" t="s">
        <v>4</v>
      </c>
      <c r="B350" s="4">
        <v>40305.337233796294</v>
      </c>
      <c r="C350" s="3" t="s">
        <v>5</v>
      </c>
      <c r="D350" s="3" t="s">
        <v>4</v>
      </c>
      <c r="E350" s="3" t="s">
        <v>3</v>
      </c>
      <c r="F350" s="2">
        <v>9481</v>
      </c>
      <c r="G350" s="2">
        <v>9692</v>
      </c>
      <c r="H350" s="2">
        <v>29</v>
      </c>
      <c r="I350" s="2">
        <v>42200</v>
      </c>
      <c r="J350" s="2" t="b">
        <v>0</v>
      </c>
      <c r="K350" s="2" t="b">
        <v>0</v>
      </c>
      <c r="L350" s="2">
        <v>200</v>
      </c>
      <c r="M350" s="2">
        <v>0</v>
      </c>
      <c r="N350" s="2">
        <v>1455.17</v>
      </c>
      <c r="O350" s="2">
        <v>0</v>
      </c>
      <c r="P350" s="2">
        <v>0</v>
      </c>
      <c r="Q350" s="2">
        <v>42200</v>
      </c>
      <c r="R350" s="3" t="s">
        <v>2</v>
      </c>
      <c r="S350" s="2">
        <v>0</v>
      </c>
      <c r="T350" s="2">
        <v>0</v>
      </c>
      <c r="U350" s="2">
        <v>0</v>
      </c>
      <c r="V350" s="2" t="b">
        <v>0</v>
      </c>
      <c r="W350" s="2">
        <v>96754192</v>
      </c>
      <c r="X350" s="2">
        <v>0</v>
      </c>
      <c r="Y350" s="2">
        <v>0</v>
      </c>
      <c r="Z350" s="3" t="s">
        <v>13</v>
      </c>
      <c r="AA350" s="2">
        <v>0</v>
      </c>
      <c r="AB350" s="2" t="b">
        <v>0</v>
      </c>
      <c r="AC350" s="3" t="s">
        <v>1</v>
      </c>
      <c r="AD350" s="3" t="s">
        <v>1</v>
      </c>
      <c r="AE350" s="3" t="s">
        <v>1</v>
      </c>
      <c r="AF350" s="2">
        <v>211</v>
      </c>
      <c r="AG350" s="5">
        <v>40308</v>
      </c>
      <c r="AH350" s="2"/>
    </row>
    <row r="351" spans="1:34" x14ac:dyDescent="0.2">
      <c r="A351" s="3" t="s">
        <v>4</v>
      </c>
      <c r="B351" s="4">
        <v>40276.33898148148</v>
      </c>
      <c r="C351" s="3" t="s">
        <v>5</v>
      </c>
      <c r="D351" s="3" t="s">
        <v>4</v>
      </c>
      <c r="E351" s="3" t="s">
        <v>3</v>
      </c>
      <c r="F351" s="2">
        <v>9250</v>
      </c>
      <c r="G351" s="2">
        <v>9481</v>
      </c>
      <c r="H351" s="2">
        <v>31</v>
      </c>
      <c r="I351" s="2">
        <v>46200</v>
      </c>
      <c r="J351" s="2" t="b">
        <v>0</v>
      </c>
      <c r="K351" s="2" t="b">
        <v>0</v>
      </c>
      <c r="L351" s="2">
        <v>200</v>
      </c>
      <c r="M351" s="2">
        <v>0</v>
      </c>
      <c r="N351" s="2">
        <v>1490.32</v>
      </c>
      <c r="O351" s="2">
        <v>0</v>
      </c>
      <c r="P351" s="2">
        <v>0</v>
      </c>
      <c r="Q351" s="2">
        <v>46200</v>
      </c>
      <c r="R351" s="3" t="s">
        <v>2</v>
      </c>
      <c r="S351" s="2">
        <v>0</v>
      </c>
      <c r="T351" s="2">
        <v>0</v>
      </c>
      <c r="U351" s="2">
        <v>0</v>
      </c>
      <c r="V351" s="2" t="b">
        <v>0</v>
      </c>
      <c r="W351" s="2">
        <v>96662118</v>
      </c>
      <c r="X351" s="2">
        <v>0</v>
      </c>
      <c r="Y351" s="2">
        <v>0</v>
      </c>
      <c r="Z351" s="3" t="s">
        <v>7</v>
      </c>
      <c r="AA351" s="2">
        <v>0</v>
      </c>
      <c r="AB351" s="2" t="b">
        <v>0</v>
      </c>
      <c r="AC351" s="3" t="s">
        <v>1</v>
      </c>
      <c r="AD351" s="3" t="s">
        <v>1</v>
      </c>
      <c r="AE351" s="3" t="s">
        <v>1</v>
      </c>
      <c r="AF351" s="2">
        <v>231</v>
      </c>
      <c r="AG351" s="5">
        <v>40281</v>
      </c>
      <c r="AH351" s="2"/>
    </row>
    <row r="352" spans="1:34" x14ac:dyDescent="0.2">
      <c r="A352" s="3" t="s">
        <v>4</v>
      </c>
      <c r="B352" s="4">
        <v>40245</v>
      </c>
      <c r="C352" s="3" t="s">
        <v>5</v>
      </c>
      <c r="D352" s="3" t="s">
        <v>4</v>
      </c>
      <c r="E352" s="3" t="s">
        <v>6</v>
      </c>
      <c r="F352" s="2">
        <v>9058</v>
      </c>
      <c r="G352" s="2">
        <v>9250</v>
      </c>
      <c r="H352" s="2">
        <v>28</v>
      </c>
      <c r="I352" s="2">
        <v>38400</v>
      </c>
      <c r="J352" s="2" t="b">
        <v>0</v>
      </c>
      <c r="K352" s="2" t="b">
        <v>0</v>
      </c>
      <c r="L352" s="2">
        <v>200</v>
      </c>
      <c r="M352" s="2">
        <v>0</v>
      </c>
      <c r="N352" s="2">
        <v>1371.43</v>
      </c>
      <c r="O352" s="2">
        <v>0</v>
      </c>
      <c r="P352" s="2">
        <v>0</v>
      </c>
      <c r="Q352" s="2">
        <v>38400</v>
      </c>
      <c r="R352" s="3" t="s">
        <v>2</v>
      </c>
      <c r="S352" s="2">
        <v>0</v>
      </c>
      <c r="T352" s="2">
        <v>0</v>
      </c>
      <c r="U352" s="2">
        <v>0</v>
      </c>
      <c r="V352" s="2" t="b">
        <v>0</v>
      </c>
      <c r="W352" s="2">
        <v>96575181</v>
      </c>
      <c r="X352" s="2">
        <v>0</v>
      </c>
      <c r="Y352" s="2">
        <v>0</v>
      </c>
      <c r="Z352" s="2"/>
      <c r="AA352" s="2">
        <v>0</v>
      </c>
      <c r="AB352" s="2" t="b">
        <v>0</v>
      </c>
      <c r="AC352" s="3" t="s">
        <v>1</v>
      </c>
      <c r="AD352" s="3" t="s">
        <v>1</v>
      </c>
      <c r="AE352" s="3" t="s">
        <v>1</v>
      </c>
      <c r="AF352" s="2">
        <v>192</v>
      </c>
      <c r="AG352" s="5">
        <v>40248</v>
      </c>
      <c r="AH352" s="2"/>
    </row>
    <row r="353" spans="1:34" x14ac:dyDescent="0.2">
      <c r="A353" s="3" t="s">
        <v>4</v>
      </c>
      <c r="B353" s="4">
        <v>40217.378483796296</v>
      </c>
      <c r="C353" s="3" t="s">
        <v>5</v>
      </c>
      <c r="D353" s="3" t="s">
        <v>4</v>
      </c>
      <c r="E353" s="3" t="s">
        <v>3</v>
      </c>
      <c r="F353" s="2">
        <v>8856</v>
      </c>
      <c r="G353" s="2">
        <v>9058</v>
      </c>
      <c r="H353" s="2">
        <v>28</v>
      </c>
      <c r="I353" s="2">
        <v>40400</v>
      </c>
      <c r="J353" s="2" t="b">
        <v>0</v>
      </c>
      <c r="K353" s="2" t="b">
        <v>0</v>
      </c>
      <c r="L353" s="2">
        <v>200</v>
      </c>
      <c r="M353" s="2">
        <v>0</v>
      </c>
      <c r="N353" s="2">
        <v>1442.86</v>
      </c>
      <c r="O353" s="2">
        <v>0</v>
      </c>
      <c r="P353" s="2">
        <v>0</v>
      </c>
      <c r="Q353" s="2">
        <v>40400</v>
      </c>
      <c r="R353" s="3" t="s">
        <v>2</v>
      </c>
      <c r="S353" s="2">
        <v>0</v>
      </c>
      <c r="T353" s="2">
        <v>0</v>
      </c>
      <c r="U353" s="2">
        <v>0</v>
      </c>
      <c r="V353" s="2" t="b">
        <v>0</v>
      </c>
      <c r="W353" s="2">
        <v>96488455</v>
      </c>
      <c r="X353" s="2">
        <v>0</v>
      </c>
      <c r="Y353" s="2">
        <v>0</v>
      </c>
      <c r="Z353" s="3" t="s">
        <v>13</v>
      </c>
      <c r="AA353" s="2">
        <v>0</v>
      </c>
      <c r="AB353" s="2" t="b">
        <v>0</v>
      </c>
      <c r="AC353" s="3" t="s">
        <v>1</v>
      </c>
      <c r="AD353" s="3" t="s">
        <v>1</v>
      </c>
      <c r="AE353" s="3" t="s">
        <v>1</v>
      </c>
      <c r="AF353" s="2">
        <v>202</v>
      </c>
      <c r="AG353" s="5">
        <v>40218</v>
      </c>
      <c r="AH353" s="2"/>
    </row>
    <row r="354" spans="1:34" x14ac:dyDescent="0.2">
      <c r="A354" s="3" t="s">
        <v>4</v>
      </c>
      <c r="B354" s="4">
        <v>40189.558634259258</v>
      </c>
      <c r="C354" s="3" t="s">
        <v>5</v>
      </c>
      <c r="D354" s="3" t="s">
        <v>4</v>
      </c>
      <c r="E354" s="3" t="s">
        <v>3</v>
      </c>
      <c r="F354" s="2">
        <v>8636</v>
      </c>
      <c r="G354" s="2">
        <v>8856</v>
      </c>
      <c r="H354" s="2">
        <v>34</v>
      </c>
      <c r="I354" s="2">
        <v>44000</v>
      </c>
      <c r="J354" s="2" t="b">
        <v>0</v>
      </c>
      <c r="K354" s="2" t="b">
        <v>0</v>
      </c>
      <c r="L354" s="2">
        <v>200</v>
      </c>
      <c r="M354" s="2">
        <v>0</v>
      </c>
      <c r="N354" s="2">
        <v>1294.1199999999999</v>
      </c>
      <c r="O354" s="2">
        <v>0</v>
      </c>
      <c r="P354" s="2">
        <v>0</v>
      </c>
      <c r="Q354" s="2">
        <v>44000</v>
      </c>
      <c r="R354" s="3" t="s">
        <v>2</v>
      </c>
      <c r="S354" s="2">
        <v>0</v>
      </c>
      <c r="T354" s="2">
        <v>0</v>
      </c>
      <c r="U354" s="2">
        <v>0</v>
      </c>
      <c r="V354" s="2" t="b">
        <v>0</v>
      </c>
      <c r="W354" s="2">
        <v>96407250</v>
      </c>
      <c r="X354" s="2">
        <v>0</v>
      </c>
      <c r="Y354" s="2">
        <v>0</v>
      </c>
      <c r="Z354" s="3" t="s">
        <v>8</v>
      </c>
      <c r="AA354" s="2">
        <v>0</v>
      </c>
      <c r="AB354" s="2" t="b">
        <v>0</v>
      </c>
      <c r="AC354" s="3" t="s">
        <v>1</v>
      </c>
      <c r="AD354" s="3" t="s">
        <v>1</v>
      </c>
      <c r="AE354" s="3" t="s">
        <v>1</v>
      </c>
      <c r="AF354" s="2">
        <v>220</v>
      </c>
      <c r="AG354" s="5">
        <v>40190</v>
      </c>
      <c r="AH354" s="2"/>
    </row>
    <row r="355" spans="1:34" x14ac:dyDescent="0.2">
      <c r="A355" s="3" t="s">
        <v>4</v>
      </c>
      <c r="B355" s="4">
        <v>40155.486608796295</v>
      </c>
      <c r="C355" s="3" t="s">
        <v>5</v>
      </c>
      <c r="D355" s="3" t="s">
        <v>4</v>
      </c>
      <c r="E355" s="3" t="s">
        <v>3</v>
      </c>
      <c r="F355" s="2">
        <v>8448</v>
      </c>
      <c r="G355" s="2">
        <v>8636</v>
      </c>
      <c r="H355" s="2">
        <v>29</v>
      </c>
      <c r="I355" s="2">
        <v>37600</v>
      </c>
      <c r="J355" s="2" t="b">
        <v>0</v>
      </c>
      <c r="K355" s="2" t="b">
        <v>0</v>
      </c>
      <c r="L355" s="2">
        <v>200</v>
      </c>
      <c r="M355" s="2">
        <v>0</v>
      </c>
      <c r="N355" s="2">
        <v>1296.55</v>
      </c>
      <c r="O355" s="2">
        <v>0</v>
      </c>
      <c r="P355" s="2">
        <v>0</v>
      </c>
      <c r="Q355" s="2">
        <v>37600</v>
      </c>
      <c r="R355" s="3" t="s">
        <v>2</v>
      </c>
      <c r="S355" s="2">
        <v>0</v>
      </c>
      <c r="T355" s="2">
        <v>0</v>
      </c>
      <c r="U355" s="2">
        <v>0</v>
      </c>
      <c r="V355" s="2" t="b">
        <v>0</v>
      </c>
      <c r="W355" s="2">
        <v>96326180</v>
      </c>
      <c r="X355" s="2">
        <v>0</v>
      </c>
      <c r="Y355" s="2">
        <v>0</v>
      </c>
      <c r="Z355" s="3" t="s">
        <v>8</v>
      </c>
      <c r="AA355" s="2">
        <v>0</v>
      </c>
      <c r="AB355" s="2" t="b">
        <v>0</v>
      </c>
      <c r="AC355" s="3" t="s">
        <v>1</v>
      </c>
      <c r="AD355" s="3" t="s">
        <v>1</v>
      </c>
      <c r="AE355" s="3" t="s">
        <v>1</v>
      </c>
      <c r="AF355" s="2">
        <v>188</v>
      </c>
      <c r="AG355" s="5">
        <v>40156</v>
      </c>
      <c r="AH355" s="2"/>
    </row>
    <row r="356" spans="1:34" x14ac:dyDescent="0.2">
      <c r="A356" s="3" t="s">
        <v>4</v>
      </c>
      <c r="B356" s="4">
        <v>40126.346238425926</v>
      </c>
      <c r="C356" s="3" t="s">
        <v>5</v>
      </c>
      <c r="D356" s="3" t="s">
        <v>4</v>
      </c>
      <c r="E356" s="3" t="s">
        <v>3</v>
      </c>
      <c r="F356" s="2">
        <v>8242</v>
      </c>
      <c r="G356" s="2">
        <v>8448</v>
      </c>
      <c r="H356" s="2">
        <v>33</v>
      </c>
      <c r="I356" s="2">
        <v>41200</v>
      </c>
      <c r="J356" s="2" t="b">
        <v>0</v>
      </c>
      <c r="K356" s="2" t="b">
        <v>0</v>
      </c>
      <c r="L356" s="2">
        <v>200</v>
      </c>
      <c r="M356" s="2">
        <v>0</v>
      </c>
      <c r="N356" s="2">
        <v>1248.48</v>
      </c>
      <c r="O356" s="2">
        <v>0</v>
      </c>
      <c r="P356" s="2">
        <v>0</v>
      </c>
      <c r="Q356" s="2">
        <v>41200</v>
      </c>
      <c r="R356" s="3" t="s">
        <v>2</v>
      </c>
      <c r="S356" s="2">
        <v>0</v>
      </c>
      <c r="T356" s="2">
        <v>0</v>
      </c>
      <c r="U356" s="2">
        <v>0</v>
      </c>
      <c r="V356" s="2" t="b">
        <v>0</v>
      </c>
      <c r="W356" s="2">
        <v>96240375</v>
      </c>
      <c r="X356" s="2">
        <v>0</v>
      </c>
      <c r="Y356" s="2">
        <v>0</v>
      </c>
      <c r="Z356" s="3" t="s">
        <v>12</v>
      </c>
      <c r="AA356" s="2">
        <v>0</v>
      </c>
      <c r="AB356" s="2" t="b">
        <v>0</v>
      </c>
      <c r="AC356" s="3" t="s">
        <v>1</v>
      </c>
      <c r="AD356" s="3" t="s">
        <v>1</v>
      </c>
      <c r="AE356" s="3" t="s">
        <v>1</v>
      </c>
      <c r="AF356" s="2">
        <v>206</v>
      </c>
      <c r="AG356" s="5">
        <v>40127</v>
      </c>
      <c r="AH356" s="2"/>
    </row>
    <row r="357" spans="1:34" x14ac:dyDescent="0.2">
      <c r="A357" s="3" t="s">
        <v>4</v>
      </c>
      <c r="B357" s="4">
        <v>40093.353738425925</v>
      </c>
      <c r="C357" s="3" t="s">
        <v>5</v>
      </c>
      <c r="D357" s="3" t="s">
        <v>4</v>
      </c>
      <c r="E357" s="3" t="s">
        <v>3</v>
      </c>
      <c r="F357" s="2">
        <v>8034</v>
      </c>
      <c r="G357" s="2">
        <v>8242</v>
      </c>
      <c r="H357" s="2">
        <v>29</v>
      </c>
      <c r="I357" s="2">
        <v>41600</v>
      </c>
      <c r="J357" s="2" t="b">
        <v>0</v>
      </c>
      <c r="K357" s="2" t="b">
        <v>0</v>
      </c>
      <c r="L357" s="2">
        <v>200</v>
      </c>
      <c r="M357" s="2">
        <v>0</v>
      </c>
      <c r="N357" s="2">
        <v>1434.48</v>
      </c>
      <c r="O357" s="2">
        <v>0</v>
      </c>
      <c r="P357" s="2">
        <v>0</v>
      </c>
      <c r="Q357" s="2">
        <v>41600</v>
      </c>
      <c r="R357" s="3" t="s">
        <v>2</v>
      </c>
      <c r="S357" s="2">
        <v>0</v>
      </c>
      <c r="T357" s="2">
        <v>0</v>
      </c>
      <c r="U357" s="2">
        <v>0</v>
      </c>
      <c r="V357" s="2" t="b">
        <v>0</v>
      </c>
      <c r="W357" s="2">
        <v>96161019</v>
      </c>
      <c r="X357" s="2">
        <v>0</v>
      </c>
      <c r="Y357" s="2">
        <v>0</v>
      </c>
      <c r="Z357" s="3" t="s">
        <v>11</v>
      </c>
      <c r="AA357" s="2">
        <v>0</v>
      </c>
      <c r="AB357" s="2" t="b">
        <v>0</v>
      </c>
      <c r="AC357" s="3" t="s">
        <v>1</v>
      </c>
      <c r="AD357" s="3" t="s">
        <v>1</v>
      </c>
      <c r="AE357" s="3" t="s">
        <v>1</v>
      </c>
      <c r="AF357" s="2">
        <v>208</v>
      </c>
      <c r="AG357" s="5">
        <v>40099</v>
      </c>
      <c r="AH357" s="2"/>
    </row>
    <row r="358" spans="1:34" x14ac:dyDescent="0.2">
      <c r="A358" s="3" t="s">
        <v>4</v>
      </c>
      <c r="B358" s="4">
        <v>40064.434641203705</v>
      </c>
      <c r="C358" s="3" t="s">
        <v>5</v>
      </c>
      <c r="D358" s="3" t="s">
        <v>4</v>
      </c>
      <c r="E358" s="3" t="s">
        <v>3</v>
      </c>
      <c r="F358" s="2">
        <v>7768</v>
      </c>
      <c r="G358" s="2">
        <v>8034</v>
      </c>
      <c r="H358" s="2">
        <v>33</v>
      </c>
      <c r="I358" s="2">
        <v>53200</v>
      </c>
      <c r="J358" s="2" t="b">
        <v>0</v>
      </c>
      <c r="K358" s="2" t="b">
        <v>0</v>
      </c>
      <c r="L358" s="2">
        <v>200</v>
      </c>
      <c r="M358" s="2">
        <v>0</v>
      </c>
      <c r="N358" s="2">
        <v>1612.12</v>
      </c>
      <c r="O358" s="2">
        <v>0</v>
      </c>
      <c r="P358" s="2">
        <v>0</v>
      </c>
      <c r="Q358" s="2">
        <v>53200</v>
      </c>
      <c r="R358" s="3" t="s">
        <v>2</v>
      </c>
      <c r="S358" s="2">
        <v>0</v>
      </c>
      <c r="T358" s="2">
        <v>0</v>
      </c>
      <c r="U358" s="2">
        <v>0</v>
      </c>
      <c r="V358" s="2" t="b">
        <v>0</v>
      </c>
      <c r="W358" s="2">
        <v>96079880</v>
      </c>
      <c r="X358" s="2">
        <v>0</v>
      </c>
      <c r="Y358" s="2">
        <v>0</v>
      </c>
      <c r="Z358" s="3" t="s">
        <v>10</v>
      </c>
      <c r="AA358" s="2">
        <v>0</v>
      </c>
      <c r="AB358" s="2" t="b">
        <v>0</v>
      </c>
      <c r="AC358" s="3" t="s">
        <v>1</v>
      </c>
      <c r="AD358" s="3" t="s">
        <v>1</v>
      </c>
      <c r="AE358" s="3" t="s">
        <v>1</v>
      </c>
      <c r="AF358" s="2">
        <v>266</v>
      </c>
      <c r="AG358" s="5">
        <v>40067</v>
      </c>
      <c r="AH358" s="2"/>
    </row>
    <row r="359" spans="1:34" x14ac:dyDescent="0.2">
      <c r="A359" s="3" t="s">
        <v>4</v>
      </c>
      <c r="B359" s="4">
        <v>40031.393703703703</v>
      </c>
      <c r="C359" s="3" t="s">
        <v>5</v>
      </c>
      <c r="D359" s="3" t="s">
        <v>4</v>
      </c>
      <c r="E359" s="3" t="s">
        <v>3</v>
      </c>
      <c r="F359" s="2">
        <v>7520</v>
      </c>
      <c r="G359" s="2">
        <v>7768</v>
      </c>
      <c r="H359" s="2">
        <v>29</v>
      </c>
      <c r="I359" s="2">
        <v>49600</v>
      </c>
      <c r="J359" s="2" t="b">
        <v>0</v>
      </c>
      <c r="K359" s="2" t="b">
        <v>0</v>
      </c>
      <c r="L359" s="2">
        <v>200</v>
      </c>
      <c r="M359" s="2">
        <v>0</v>
      </c>
      <c r="N359" s="2">
        <v>1710.34</v>
      </c>
      <c r="O359" s="2">
        <v>0</v>
      </c>
      <c r="P359" s="2">
        <v>0</v>
      </c>
      <c r="Q359" s="2">
        <v>49600</v>
      </c>
      <c r="R359" s="3" t="s">
        <v>2</v>
      </c>
      <c r="S359" s="2">
        <v>0</v>
      </c>
      <c r="T359" s="2">
        <v>0</v>
      </c>
      <c r="U359" s="2">
        <v>0</v>
      </c>
      <c r="V359" s="2" t="b">
        <v>0</v>
      </c>
      <c r="W359" s="2">
        <v>95999225</v>
      </c>
      <c r="X359" s="2">
        <v>0</v>
      </c>
      <c r="Y359" s="2">
        <v>0</v>
      </c>
      <c r="Z359" s="3" t="s">
        <v>8</v>
      </c>
      <c r="AA359" s="2">
        <v>0</v>
      </c>
      <c r="AB359" s="2" t="b">
        <v>0</v>
      </c>
      <c r="AC359" s="3" t="s">
        <v>1</v>
      </c>
      <c r="AD359" s="3" t="s">
        <v>1</v>
      </c>
      <c r="AE359" s="3" t="s">
        <v>1</v>
      </c>
      <c r="AF359" s="2">
        <v>248</v>
      </c>
      <c r="AG359" s="5">
        <v>40037</v>
      </c>
      <c r="AH359" s="2"/>
    </row>
    <row r="360" spans="1:34" x14ac:dyDescent="0.2">
      <c r="A360" s="3" t="s">
        <v>4</v>
      </c>
      <c r="B360" s="4">
        <v>40002.423159722224</v>
      </c>
      <c r="C360" s="3" t="s">
        <v>5</v>
      </c>
      <c r="D360" s="3" t="s">
        <v>4</v>
      </c>
      <c r="E360" s="3" t="s">
        <v>3</v>
      </c>
      <c r="F360" s="2">
        <v>7254</v>
      </c>
      <c r="G360" s="2">
        <v>7520</v>
      </c>
      <c r="H360" s="2">
        <v>30</v>
      </c>
      <c r="I360" s="2">
        <v>53200</v>
      </c>
      <c r="J360" s="2" t="b">
        <v>0</v>
      </c>
      <c r="K360" s="2" t="b">
        <v>0</v>
      </c>
      <c r="L360" s="2">
        <v>200</v>
      </c>
      <c r="M360" s="2">
        <v>0</v>
      </c>
      <c r="N360" s="2">
        <v>1773.33</v>
      </c>
      <c r="O360" s="2">
        <v>0</v>
      </c>
      <c r="P360" s="2">
        <v>0</v>
      </c>
      <c r="Q360" s="2">
        <v>53200</v>
      </c>
      <c r="R360" s="3" t="s">
        <v>2</v>
      </c>
      <c r="S360" s="2">
        <v>0</v>
      </c>
      <c r="T360" s="2">
        <v>0</v>
      </c>
      <c r="U360" s="2">
        <v>0</v>
      </c>
      <c r="V360" s="2" t="b">
        <v>0</v>
      </c>
      <c r="W360" s="2">
        <v>95919879</v>
      </c>
      <c r="X360" s="2">
        <v>0</v>
      </c>
      <c r="Y360" s="2">
        <v>0</v>
      </c>
      <c r="Z360" s="3" t="s">
        <v>8</v>
      </c>
      <c r="AA360" s="2">
        <v>0</v>
      </c>
      <c r="AB360" s="2" t="b">
        <v>0</v>
      </c>
      <c r="AC360" s="3" t="s">
        <v>1</v>
      </c>
      <c r="AD360" s="3" t="s">
        <v>1</v>
      </c>
      <c r="AE360" s="3" t="s">
        <v>1</v>
      </c>
      <c r="AF360" s="2">
        <v>266</v>
      </c>
      <c r="AG360" s="5">
        <v>40004</v>
      </c>
      <c r="AH360" s="2"/>
    </row>
    <row r="361" spans="1:34" x14ac:dyDescent="0.2">
      <c r="A361" s="3" t="s">
        <v>4</v>
      </c>
      <c r="B361" s="4">
        <v>39972.346539351849</v>
      </c>
      <c r="C361" s="3" t="s">
        <v>5</v>
      </c>
      <c r="D361" s="3" t="s">
        <v>4</v>
      </c>
      <c r="E361" s="3" t="s">
        <v>3</v>
      </c>
      <c r="F361" s="2">
        <v>7034</v>
      </c>
      <c r="G361" s="2">
        <v>7254</v>
      </c>
      <c r="H361" s="2">
        <v>31</v>
      </c>
      <c r="I361" s="2">
        <v>44000</v>
      </c>
      <c r="J361" s="2" t="b">
        <v>0</v>
      </c>
      <c r="K361" s="2" t="b">
        <v>0</v>
      </c>
      <c r="L361" s="2">
        <v>200</v>
      </c>
      <c r="M361" s="2">
        <v>0</v>
      </c>
      <c r="N361" s="2">
        <v>1419.35</v>
      </c>
      <c r="O361" s="2">
        <v>0</v>
      </c>
      <c r="P361" s="2">
        <v>0</v>
      </c>
      <c r="Q361" s="2">
        <v>44000</v>
      </c>
      <c r="R361" s="3" t="s">
        <v>2</v>
      </c>
      <c r="S361" s="2">
        <v>0</v>
      </c>
      <c r="T361" s="2">
        <v>0</v>
      </c>
      <c r="U361" s="2">
        <v>0</v>
      </c>
      <c r="V361" s="2" t="b">
        <v>0</v>
      </c>
      <c r="W361" s="2">
        <v>95841612</v>
      </c>
      <c r="X361" s="2">
        <v>0</v>
      </c>
      <c r="Y361" s="2">
        <v>0</v>
      </c>
      <c r="Z361" s="3" t="s">
        <v>7</v>
      </c>
      <c r="AA361" s="2">
        <v>0</v>
      </c>
      <c r="AB361" s="2" t="b">
        <v>0</v>
      </c>
      <c r="AC361" s="3" t="s">
        <v>1</v>
      </c>
      <c r="AD361" s="3" t="s">
        <v>1</v>
      </c>
      <c r="AE361" s="3" t="s">
        <v>1</v>
      </c>
      <c r="AF361" s="2">
        <v>220</v>
      </c>
      <c r="AG361" s="5">
        <v>39975</v>
      </c>
      <c r="AH361" s="2"/>
    </row>
    <row r="362" spans="1:34" x14ac:dyDescent="0.2">
      <c r="A362" s="3" t="s">
        <v>4</v>
      </c>
      <c r="B362" s="4">
        <v>39941.638854166667</v>
      </c>
      <c r="C362" s="3" t="s">
        <v>5</v>
      </c>
      <c r="D362" s="3" t="s">
        <v>4</v>
      </c>
      <c r="E362" s="3" t="s">
        <v>3</v>
      </c>
      <c r="F362" s="2">
        <v>6831</v>
      </c>
      <c r="G362" s="2">
        <v>7034</v>
      </c>
      <c r="H362" s="2">
        <v>29</v>
      </c>
      <c r="I362" s="2">
        <v>40600</v>
      </c>
      <c r="J362" s="2" t="b">
        <v>0</v>
      </c>
      <c r="K362" s="2" t="b">
        <v>0</v>
      </c>
      <c r="L362" s="2">
        <v>200</v>
      </c>
      <c r="M362" s="2">
        <v>0</v>
      </c>
      <c r="N362" s="2">
        <v>1400</v>
      </c>
      <c r="O362" s="2">
        <v>0</v>
      </c>
      <c r="P362" s="2">
        <v>0</v>
      </c>
      <c r="Q362" s="2">
        <v>40600</v>
      </c>
      <c r="R362" s="3" t="s">
        <v>2</v>
      </c>
      <c r="S362" s="2">
        <v>0</v>
      </c>
      <c r="T362" s="2">
        <v>0</v>
      </c>
      <c r="U362" s="2">
        <v>0</v>
      </c>
      <c r="V362" s="2" t="b">
        <v>0</v>
      </c>
      <c r="W362" s="2">
        <v>95757903</v>
      </c>
      <c r="X362" s="2">
        <v>0</v>
      </c>
      <c r="Y362" s="2">
        <v>0</v>
      </c>
      <c r="Z362" s="3" t="s">
        <v>8</v>
      </c>
      <c r="AA362" s="2">
        <v>0</v>
      </c>
      <c r="AB362" s="2" t="b">
        <v>0</v>
      </c>
      <c r="AC362" s="3" t="s">
        <v>1</v>
      </c>
      <c r="AD362" s="3" t="s">
        <v>1</v>
      </c>
      <c r="AE362" s="3" t="s">
        <v>1</v>
      </c>
      <c r="AF362" s="2">
        <v>203</v>
      </c>
      <c r="AG362" s="5">
        <v>39944</v>
      </c>
      <c r="AH362" s="2"/>
    </row>
    <row r="363" spans="1:34" x14ac:dyDescent="0.2">
      <c r="A363" s="3" t="s">
        <v>4</v>
      </c>
      <c r="B363" s="4">
        <v>39912.516076388885</v>
      </c>
      <c r="C363" s="3" t="s">
        <v>5</v>
      </c>
      <c r="D363" s="3" t="s">
        <v>4</v>
      </c>
      <c r="E363" s="3" t="s">
        <v>3</v>
      </c>
      <c r="F363" s="2">
        <v>6622</v>
      </c>
      <c r="G363" s="2">
        <v>6831</v>
      </c>
      <c r="H363" s="2">
        <v>30</v>
      </c>
      <c r="I363" s="2">
        <v>41800</v>
      </c>
      <c r="J363" s="2" t="b">
        <v>0</v>
      </c>
      <c r="K363" s="2" t="b">
        <v>0</v>
      </c>
      <c r="L363" s="2">
        <v>200</v>
      </c>
      <c r="M363" s="2">
        <v>0</v>
      </c>
      <c r="N363" s="2">
        <v>1393.33</v>
      </c>
      <c r="O363" s="2">
        <v>0</v>
      </c>
      <c r="P363" s="2">
        <v>0</v>
      </c>
      <c r="Q363" s="2">
        <v>41800</v>
      </c>
      <c r="R363" s="3" t="s">
        <v>2</v>
      </c>
      <c r="S363" s="2">
        <v>0</v>
      </c>
      <c r="T363" s="2">
        <v>0</v>
      </c>
      <c r="U363" s="2">
        <v>0</v>
      </c>
      <c r="V363" s="2" t="b">
        <v>0</v>
      </c>
      <c r="W363" s="2">
        <v>95678315</v>
      </c>
      <c r="X363" s="2">
        <v>0</v>
      </c>
      <c r="Y363" s="2">
        <v>0</v>
      </c>
      <c r="Z363" s="3" t="s">
        <v>8</v>
      </c>
      <c r="AA363" s="2">
        <v>0</v>
      </c>
      <c r="AB363" s="2" t="b">
        <v>0</v>
      </c>
      <c r="AC363" s="3" t="s">
        <v>1</v>
      </c>
      <c r="AD363" s="3" t="s">
        <v>1</v>
      </c>
      <c r="AE363" s="3" t="s">
        <v>1</v>
      </c>
      <c r="AF363" s="2">
        <v>209</v>
      </c>
      <c r="AG363" s="5">
        <v>39916</v>
      </c>
      <c r="AH363" s="2"/>
    </row>
    <row r="364" spans="1:34" x14ac:dyDescent="0.2">
      <c r="A364" s="3" t="s">
        <v>4</v>
      </c>
      <c r="B364" s="4">
        <v>39882.41479166667</v>
      </c>
      <c r="C364" s="3" t="s">
        <v>5</v>
      </c>
      <c r="D364" s="3" t="s">
        <v>4</v>
      </c>
      <c r="E364" s="3" t="s">
        <v>3</v>
      </c>
      <c r="F364" s="2">
        <v>6382</v>
      </c>
      <c r="G364" s="2">
        <v>6622</v>
      </c>
      <c r="H364" s="2">
        <v>35</v>
      </c>
      <c r="I364" s="2">
        <v>48000</v>
      </c>
      <c r="J364" s="2" t="b">
        <v>0</v>
      </c>
      <c r="K364" s="2" t="b">
        <v>0</v>
      </c>
      <c r="L364" s="2">
        <v>200</v>
      </c>
      <c r="M364" s="2">
        <v>0</v>
      </c>
      <c r="N364" s="2">
        <v>1371.43</v>
      </c>
      <c r="O364" s="2">
        <v>0</v>
      </c>
      <c r="P364" s="2">
        <v>0</v>
      </c>
      <c r="Q364" s="2">
        <v>48000</v>
      </c>
      <c r="R364" s="3" t="s">
        <v>2</v>
      </c>
      <c r="S364" s="2">
        <v>0</v>
      </c>
      <c r="T364" s="2">
        <v>0</v>
      </c>
      <c r="U364" s="2">
        <v>0</v>
      </c>
      <c r="V364" s="2" t="b">
        <v>0</v>
      </c>
      <c r="W364" s="2">
        <v>95590310</v>
      </c>
      <c r="X364" s="2">
        <v>0</v>
      </c>
      <c r="Y364" s="2">
        <v>0</v>
      </c>
      <c r="Z364" s="3" t="s">
        <v>8</v>
      </c>
      <c r="AA364" s="2">
        <v>0</v>
      </c>
      <c r="AB364" s="2" t="b">
        <v>0</v>
      </c>
      <c r="AC364" s="3" t="s">
        <v>1</v>
      </c>
      <c r="AD364" s="3" t="s">
        <v>1</v>
      </c>
      <c r="AE364" s="3" t="s">
        <v>1</v>
      </c>
      <c r="AF364" s="2">
        <v>240</v>
      </c>
      <c r="AG364" s="5">
        <v>39884</v>
      </c>
      <c r="AH364" s="2"/>
    </row>
    <row r="365" spans="1:34" x14ac:dyDescent="0.2">
      <c r="A365" s="3" t="s">
        <v>4</v>
      </c>
      <c r="B365" s="4">
        <v>39847</v>
      </c>
      <c r="C365" s="3" t="s">
        <v>5</v>
      </c>
      <c r="D365" s="3" t="s">
        <v>4</v>
      </c>
      <c r="E365" s="3" t="s">
        <v>6</v>
      </c>
      <c r="F365" s="2">
        <v>6196</v>
      </c>
      <c r="G365" s="2">
        <v>6382</v>
      </c>
      <c r="H365" s="2">
        <v>26</v>
      </c>
      <c r="I365" s="2">
        <v>37200</v>
      </c>
      <c r="J365" s="2" t="b">
        <v>0</v>
      </c>
      <c r="K365" s="2" t="b">
        <v>0</v>
      </c>
      <c r="L365" s="2">
        <v>200</v>
      </c>
      <c r="M365" s="2">
        <v>0</v>
      </c>
      <c r="N365" s="2">
        <v>1430.77</v>
      </c>
      <c r="O365" s="2">
        <v>0</v>
      </c>
      <c r="P365" s="2">
        <v>0</v>
      </c>
      <c r="Q365" s="2">
        <v>37200</v>
      </c>
      <c r="R365" s="3" t="s">
        <v>2</v>
      </c>
      <c r="S365" s="2">
        <v>0</v>
      </c>
      <c r="T365" s="2">
        <v>0</v>
      </c>
      <c r="U365" s="2">
        <v>0</v>
      </c>
      <c r="V365" s="2" t="b">
        <v>0</v>
      </c>
      <c r="W365" s="2">
        <v>95503732</v>
      </c>
      <c r="X365" s="2">
        <v>0</v>
      </c>
      <c r="Y365" s="2">
        <v>0</v>
      </c>
      <c r="Z365" s="2"/>
      <c r="AA365" s="2">
        <v>0</v>
      </c>
      <c r="AB365" s="2" t="b">
        <v>0</v>
      </c>
      <c r="AC365" s="3" t="s">
        <v>1</v>
      </c>
      <c r="AD365" s="3" t="s">
        <v>1</v>
      </c>
      <c r="AE365" s="3" t="s">
        <v>1</v>
      </c>
      <c r="AF365" s="2">
        <v>186</v>
      </c>
      <c r="AG365" s="5">
        <v>39853</v>
      </c>
      <c r="AH365" s="2"/>
    </row>
    <row r="366" spans="1:34" x14ac:dyDescent="0.2">
      <c r="A366" s="3" t="s">
        <v>4</v>
      </c>
      <c r="B366" s="4">
        <v>39821.447453703702</v>
      </c>
      <c r="C366" s="3" t="s">
        <v>5</v>
      </c>
      <c r="D366" s="3" t="s">
        <v>4</v>
      </c>
      <c r="E366" s="3" t="s">
        <v>3</v>
      </c>
      <c r="F366" s="2">
        <v>6001</v>
      </c>
      <c r="G366" s="2">
        <v>6196</v>
      </c>
      <c r="H366" s="2">
        <v>31</v>
      </c>
      <c r="I366" s="2">
        <v>39000</v>
      </c>
      <c r="J366" s="2" t="b">
        <v>0</v>
      </c>
      <c r="K366" s="2" t="b">
        <v>0</v>
      </c>
      <c r="L366" s="2">
        <v>200</v>
      </c>
      <c r="M366" s="2">
        <v>0</v>
      </c>
      <c r="N366" s="2">
        <v>1258.06</v>
      </c>
      <c r="O366" s="2">
        <v>0</v>
      </c>
      <c r="P366" s="2">
        <v>0</v>
      </c>
      <c r="Q366" s="2">
        <v>39000</v>
      </c>
      <c r="R366" s="3" t="s">
        <v>2</v>
      </c>
      <c r="S366" s="2">
        <v>0</v>
      </c>
      <c r="T366" s="2">
        <v>0</v>
      </c>
      <c r="U366" s="2">
        <v>0</v>
      </c>
      <c r="V366" s="2" t="b">
        <v>0</v>
      </c>
      <c r="W366" s="2">
        <v>95420644</v>
      </c>
      <c r="X366" s="2">
        <v>0</v>
      </c>
      <c r="Y366" s="2">
        <v>0</v>
      </c>
      <c r="Z366" s="3" t="s">
        <v>8</v>
      </c>
      <c r="AA366" s="2">
        <v>0</v>
      </c>
      <c r="AB366" s="2" t="b">
        <v>0</v>
      </c>
      <c r="AC366" s="3" t="s">
        <v>1</v>
      </c>
      <c r="AD366" s="3" t="s">
        <v>1</v>
      </c>
      <c r="AE366" s="3" t="s">
        <v>1</v>
      </c>
      <c r="AF366" s="2">
        <v>195</v>
      </c>
      <c r="AG366" s="5">
        <v>39825</v>
      </c>
      <c r="AH366" s="2"/>
    </row>
    <row r="367" spans="1:34" x14ac:dyDescent="0.2">
      <c r="A367" s="3" t="s">
        <v>4</v>
      </c>
      <c r="B367" s="4">
        <v>39790.406863425924</v>
      </c>
      <c r="C367" s="3" t="s">
        <v>5</v>
      </c>
      <c r="D367" s="3" t="s">
        <v>4</v>
      </c>
      <c r="E367" s="3" t="s">
        <v>3</v>
      </c>
      <c r="F367" s="2">
        <v>5809</v>
      </c>
      <c r="G367" s="2">
        <v>6001</v>
      </c>
      <c r="H367" s="2">
        <v>31</v>
      </c>
      <c r="I367" s="2">
        <v>38400</v>
      </c>
      <c r="J367" s="2" t="b">
        <v>0</v>
      </c>
      <c r="K367" s="2" t="b">
        <v>0</v>
      </c>
      <c r="L367" s="2">
        <v>200</v>
      </c>
      <c r="M367" s="2">
        <v>0</v>
      </c>
      <c r="N367" s="2">
        <v>1238.71</v>
      </c>
      <c r="O367" s="2">
        <v>0</v>
      </c>
      <c r="P367" s="2">
        <v>0</v>
      </c>
      <c r="Q367" s="2">
        <v>38400</v>
      </c>
      <c r="R367" s="3" t="s">
        <v>2</v>
      </c>
      <c r="S367" s="2">
        <v>0</v>
      </c>
      <c r="T367" s="2">
        <v>0</v>
      </c>
      <c r="U367" s="2">
        <v>0</v>
      </c>
      <c r="V367" s="2" t="b">
        <v>0</v>
      </c>
      <c r="W367" s="2">
        <v>95339276</v>
      </c>
      <c r="X367" s="2">
        <v>0</v>
      </c>
      <c r="Y367" s="2">
        <v>0</v>
      </c>
      <c r="Z367" s="3" t="s">
        <v>8</v>
      </c>
      <c r="AA367" s="2">
        <v>0</v>
      </c>
      <c r="AB367" s="2" t="b">
        <v>0</v>
      </c>
      <c r="AC367" s="3" t="s">
        <v>1</v>
      </c>
      <c r="AD367" s="3" t="s">
        <v>1</v>
      </c>
      <c r="AE367" s="3" t="s">
        <v>1</v>
      </c>
      <c r="AF367" s="2">
        <v>192</v>
      </c>
      <c r="AG367" s="5">
        <v>39791</v>
      </c>
      <c r="AH367" s="2"/>
    </row>
    <row r="368" spans="1:34" x14ac:dyDescent="0.2">
      <c r="A368" s="3" t="s">
        <v>4</v>
      </c>
      <c r="B368" s="4">
        <v>39759.407152777778</v>
      </c>
      <c r="C368" s="3" t="s">
        <v>5</v>
      </c>
      <c r="D368" s="3" t="s">
        <v>4</v>
      </c>
      <c r="E368" s="3" t="s">
        <v>3</v>
      </c>
      <c r="F368" s="2">
        <v>5627</v>
      </c>
      <c r="G368" s="2">
        <v>5809</v>
      </c>
      <c r="H368" s="2">
        <v>28</v>
      </c>
      <c r="I368" s="2">
        <v>36400</v>
      </c>
      <c r="J368" s="2" t="b">
        <v>0</v>
      </c>
      <c r="K368" s="2" t="b">
        <v>0</v>
      </c>
      <c r="L368" s="2">
        <v>200</v>
      </c>
      <c r="M368" s="2">
        <v>0</v>
      </c>
      <c r="N368" s="2">
        <v>1300</v>
      </c>
      <c r="O368" s="2">
        <v>0</v>
      </c>
      <c r="P368" s="2">
        <v>0</v>
      </c>
      <c r="Q368" s="2">
        <v>36400</v>
      </c>
      <c r="R368" s="3" t="s">
        <v>2</v>
      </c>
      <c r="S368" s="2">
        <v>0</v>
      </c>
      <c r="T368" s="2">
        <v>0</v>
      </c>
      <c r="U368" s="2">
        <v>0</v>
      </c>
      <c r="V368" s="2" t="b">
        <v>0</v>
      </c>
      <c r="W368" s="2">
        <v>95258066</v>
      </c>
      <c r="X368" s="2">
        <v>0</v>
      </c>
      <c r="Y368" s="2">
        <v>0</v>
      </c>
      <c r="Z368" s="3" t="s">
        <v>8</v>
      </c>
      <c r="AA368" s="2">
        <v>0</v>
      </c>
      <c r="AB368" s="2" t="b">
        <v>0</v>
      </c>
      <c r="AC368" s="3" t="s">
        <v>1</v>
      </c>
      <c r="AD368" s="3" t="s">
        <v>1</v>
      </c>
      <c r="AE368" s="3" t="s">
        <v>1</v>
      </c>
      <c r="AF368" s="2">
        <v>182</v>
      </c>
      <c r="AG368" s="5">
        <v>39764</v>
      </c>
      <c r="AH368" s="2"/>
    </row>
    <row r="369" spans="1:34" x14ac:dyDescent="0.2">
      <c r="A369" s="3" t="s">
        <v>4</v>
      </c>
      <c r="B369" s="4">
        <v>39731.403981481482</v>
      </c>
      <c r="C369" s="3" t="s">
        <v>5</v>
      </c>
      <c r="D369" s="3" t="s">
        <v>4</v>
      </c>
      <c r="E369" s="3" t="s">
        <v>3</v>
      </c>
      <c r="F369" s="2">
        <v>5407</v>
      </c>
      <c r="G369" s="2">
        <v>5627</v>
      </c>
      <c r="H369" s="2">
        <v>31</v>
      </c>
      <c r="I369" s="2">
        <v>44000</v>
      </c>
      <c r="J369" s="2" t="b">
        <v>0</v>
      </c>
      <c r="K369" s="2" t="b">
        <v>0</v>
      </c>
      <c r="L369" s="2">
        <v>200</v>
      </c>
      <c r="M369" s="2">
        <v>0</v>
      </c>
      <c r="N369" s="2">
        <v>1419.35</v>
      </c>
      <c r="O369" s="2">
        <v>0</v>
      </c>
      <c r="P369" s="2">
        <v>0</v>
      </c>
      <c r="Q369" s="2">
        <v>44000</v>
      </c>
      <c r="R369" s="3" t="s">
        <v>2</v>
      </c>
      <c r="S369" s="2">
        <v>0</v>
      </c>
      <c r="T369" s="2">
        <v>0</v>
      </c>
      <c r="U369" s="2">
        <v>0</v>
      </c>
      <c r="V369" s="2" t="b">
        <v>0</v>
      </c>
      <c r="W369" s="2">
        <v>95175741</v>
      </c>
      <c r="X369" s="2">
        <v>0</v>
      </c>
      <c r="Y369" s="2">
        <v>0</v>
      </c>
      <c r="Z369" s="3" t="s">
        <v>8</v>
      </c>
      <c r="AA369" s="2">
        <v>0</v>
      </c>
      <c r="AB369" s="2" t="b">
        <v>0</v>
      </c>
      <c r="AC369" s="3" t="s">
        <v>1</v>
      </c>
      <c r="AD369" s="3" t="s">
        <v>1</v>
      </c>
      <c r="AE369" s="3" t="s">
        <v>1</v>
      </c>
      <c r="AF369" s="2">
        <v>220</v>
      </c>
      <c r="AG369" s="5">
        <v>39735</v>
      </c>
      <c r="AH369" s="2"/>
    </row>
    <row r="370" spans="1:34" x14ac:dyDescent="0.2">
      <c r="A370" s="3" t="s">
        <v>4</v>
      </c>
      <c r="B370" s="4">
        <v>39700.475057870368</v>
      </c>
      <c r="C370" s="3" t="s">
        <v>5</v>
      </c>
      <c r="D370" s="3" t="s">
        <v>4</v>
      </c>
      <c r="E370" s="3" t="s">
        <v>3</v>
      </c>
      <c r="F370" s="2">
        <v>5135</v>
      </c>
      <c r="G370" s="2">
        <v>5407</v>
      </c>
      <c r="H370" s="2">
        <v>35</v>
      </c>
      <c r="I370" s="2">
        <v>54400</v>
      </c>
      <c r="J370" s="2" t="b">
        <v>0</v>
      </c>
      <c r="K370" s="2" t="b">
        <v>0</v>
      </c>
      <c r="L370" s="2">
        <v>200</v>
      </c>
      <c r="M370" s="2">
        <v>0</v>
      </c>
      <c r="N370" s="2">
        <v>1554.29</v>
      </c>
      <c r="O370" s="2">
        <v>0</v>
      </c>
      <c r="P370" s="2">
        <v>0</v>
      </c>
      <c r="Q370" s="2">
        <v>54400</v>
      </c>
      <c r="R370" s="3" t="s">
        <v>2</v>
      </c>
      <c r="S370" s="2">
        <v>0</v>
      </c>
      <c r="T370" s="2">
        <v>0</v>
      </c>
      <c r="U370" s="2">
        <v>0</v>
      </c>
      <c r="V370" s="2" t="b">
        <v>0</v>
      </c>
      <c r="W370" s="2">
        <v>95084984</v>
      </c>
      <c r="X370" s="2">
        <v>0</v>
      </c>
      <c r="Y370" s="2">
        <v>0</v>
      </c>
      <c r="Z370" s="3" t="s">
        <v>8</v>
      </c>
      <c r="AA370" s="2">
        <v>0</v>
      </c>
      <c r="AB370" s="2" t="b">
        <v>0</v>
      </c>
      <c r="AC370" s="3" t="s">
        <v>1</v>
      </c>
      <c r="AD370" s="3" t="s">
        <v>1</v>
      </c>
      <c r="AE370" s="3" t="s">
        <v>1</v>
      </c>
      <c r="AF370" s="2">
        <v>272</v>
      </c>
      <c r="AG370" s="5">
        <v>39702</v>
      </c>
      <c r="AH370" s="2"/>
    </row>
    <row r="371" spans="1:34" x14ac:dyDescent="0.2">
      <c r="A371" s="3" t="s">
        <v>4</v>
      </c>
      <c r="B371" s="4">
        <v>39665.413969907408</v>
      </c>
      <c r="C371" s="3" t="s">
        <v>5</v>
      </c>
      <c r="D371" s="3" t="s">
        <v>4</v>
      </c>
      <c r="E371" s="3" t="s">
        <v>3</v>
      </c>
      <c r="F371" s="2">
        <v>4864</v>
      </c>
      <c r="G371" s="2">
        <v>5135</v>
      </c>
      <c r="H371" s="2">
        <v>33</v>
      </c>
      <c r="I371" s="2">
        <v>54200</v>
      </c>
      <c r="J371" s="2" t="b">
        <v>0</v>
      </c>
      <c r="K371" s="2" t="b">
        <v>0</v>
      </c>
      <c r="L371" s="2">
        <v>200</v>
      </c>
      <c r="M371" s="2">
        <v>0</v>
      </c>
      <c r="N371" s="2">
        <v>1642.42</v>
      </c>
      <c r="O371" s="2">
        <v>0</v>
      </c>
      <c r="P371" s="2">
        <v>0</v>
      </c>
      <c r="Q371" s="2">
        <v>54200</v>
      </c>
      <c r="R371" s="3" t="s">
        <v>2</v>
      </c>
      <c r="S371" s="2">
        <v>0</v>
      </c>
      <c r="T371" s="2">
        <v>0</v>
      </c>
      <c r="U371" s="2">
        <v>0</v>
      </c>
      <c r="V371" s="2" t="b">
        <v>0</v>
      </c>
      <c r="W371" s="2">
        <v>95003069</v>
      </c>
      <c r="X371" s="2">
        <v>0</v>
      </c>
      <c r="Y371" s="2">
        <v>0</v>
      </c>
      <c r="Z371" s="3" t="s">
        <v>8</v>
      </c>
      <c r="AA371" s="2">
        <v>0</v>
      </c>
      <c r="AB371" s="2" t="b">
        <v>0</v>
      </c>
      <c r="AC371" s="3" t="s">
        <v>1</v>
      </c>
      <c r="AD371" s="3" t="s">
        <v>1</v>
      </c>
      <c r="AE371" s="3" t="s">
        <v>1</v>
      </c>
      <c r="AF371" s="2">
        <v>271</v>
      </c>
      <c r="AG371" s="5">
        <v>39671</v>
      </c>
      <c r="AH371" s="2"/>
    </row>
    <row r="372" spans="1:34" x14ac:dyDescent="0.2">
      <c r="A372" s="3" t="s">
        <v>4</v>
      </c>
      <c r="B372" s="4">
        <v>39632.599363425928</v>
      </c>
      <c r="C372" s="3" t="s">
        <v>5</v>
      </c>
      <c r="D372" s="3" t="s">
        <v>4</v>
      </c>
      <c r="E372" s="3" t="s">
        <v>3</v>
      </c>
      <c r="F372" s="2">
        <v>4617</v>
      </c>
      <c r="G372" s="2">
        <v>4864</v>
      </c>
      <c r="H372" s="2">
        <v>30</v>
      </c>
      <c r="I372" s="2">
        <v>49400</v>
      </c>
      <c r="J372" s="2" t="b">
        <v>0</v>
      </c>
      <c r="K372" s="2" t="b">
        <v>0</v>
      </c>
      <c r="L372" s="2">
        <v>200</v>
      </c>
      <c r="M372" s="2">
        <v>0</v>
      </c>
      <c r="N372" s="2">
        <v>1646.67</v>
      </c>
      <c r="O372" s="2">
        <v>0</v>
      </c>
      <c r="P372" s="2">
        <v>0</v>
      </c>
      <c r="Q372" s="2">
        <v>49400</v>
      </c>
      <c r="R372" s="3" t="s">
        <v>2</v>
      </c>
      <c r="S372" s="2">
        <v>0</v>
      </c>
      <c r="T372" s="2">
        <v>0</v>
      </c>
      <c r="U372" s="2">
        <v>0</v>
      </c>
      <c r="V372" s="2" t="b">
        <v>0</v>
      </c>
      <c r="W372" s="2">
        <v>94916674</v>
      </c>
      <c r="X372" s="2">
        <v>0</v>
      </c>
      <c r="Y372" s="2">
        <v>0</v>
      </c>
      <c r="Z372" s="3" t="s">
        <v>8</v>
      </c>
      <c r="AA372" s="2">
        <v>0</v>
      </c>
      <c r="AB372" s="2" t="b">
        <v>0</v>
      </c>
      <c r="AC372" s="3" t="s">
        <v>1</v>
      </c>
      <c r="AD372" s="3" t="s">
        <v>1</v>
      </c>
      <c r="AE372" s="3" t="s">
        <v>1</v>
      </c>
      <c r="AF372" s="2">
        <v>247</v>
      </c>
      <c r="AG372" s="5">
        <v>39639</v>
      </c>
      <c r="AH372" s="2"/>
    </row>
    <row r="373" spans="1:34" x14ac:dyDescent="0.2">
      <c r="A373" s="3" t="s">
        <v>4</v>
      </c>
      <c r="B373" s="4">
        <v>39602.345254629632</v>
      </c>
      <c r="C373" s="3" t="s">
        <v>5</v>
      </c>
      <c r="D373" s="3" t="s">
        <v>4</v>
      </c>
      <c r="E373" s="3" t="s">
        <v>3</v>
      </c>
      <c r="F373" s="2">
        <v>4430</v>
      </c>
      <c r="G373" s="2">
        <v>4617</v>
      </c>
      <c r="H373" s="2">
        <v>29</v>
      </c>
      <c r="I373" s="2">
        <v>37400</v>
      </c>
      <c r="J373" s="2" t="b">
        <v>0</v>
      </c>
      <c r="K373" s="2" t="b">
        <v>0</v>
      </c>
      <c r="L373" s="2">
        <v>200</v>
      </c>
      <c r="M373" s="2">
        <v>0</v>
      </c>
      <c r="N373" s="2">
        <v>1289.6600000000001</v>
      </c>
      <c r="O373" s="2">
        <v>0</v>
      </c>
      <c r="P373" s="2">
        <v>0</v>
      </c>
      <c r="Q373" s="2">
        <v>37400</v>
      </c>
      <c r="R373" s="3" t="s">
        <v>2</v>
      </c>
      <c r="S373" s="2">
        <v>0</v>
      </c>
      <c r="T373" s="2">
        <v>0</v>
      </c>
      <c r="U373" s="2">
        <v>0</v>
      </c>
      <c r="V373" s="2" t="b">
        <v>0</v>
      </c>
      <c r="W373" s="2">
        <v>94837818</v>
      </c>
      <c r="X373" s="2">
        <v>0</v>
      </c>
      <c r="Y373" s="2">
        <v>0</v>
      </c>
      <c r="Z373" s="3" t="s">
        <v>9</v>
      </c>
      <c r="AA373" s="2">
        <v>0</v>
      </c>
      <c r="AB373" s="2" t="b">
        <v>0</v>
      </c>
      <c r="AC373" s="3" t="s">
        <v>1</v>
      </c>
      <c r="AD373" s="3" t="s">
        <v>1</v>
      </c>
      <c r="AE373" s="3" t="s">
        <v>1</v>
      </c>
      <c r="AF373" s="2">
        <v>187</v>
      </c>
      <c r="AG373" s="5">
        <v>39609</v>
      </c>
      <c r="AH373" s="2"/>
    </row>
    <row r="374" spans="1:34" x14ac:dyDescent="0.2">
      <c r="A374" s="3" t="s">
        <v>4</v>
      </c>
      <c r="B374" s="4">
        <v>39573.452233796299</v>
      </c>
      <c r="C374" s="3" t="s">
        <v>5</v>
      </c>
      <c r="D374" s="3" t="s">
        <v>4</v>
      </c>
      <c r="E374" s="3" t="s">
        <v>3</v>
      </c>
      <c r="F374" s="2">
        <v>4255</v>
      </c>
      <c r="G374" s="2">
        <v>4430</v>
      </c>
      <c r="H374" s="2">
        <v>27</v>
      </c>
      <c r="I374" s="2">
        <v>35000</v>
      </c>
      <c r="J374" s="2" t="b">
        <v>0</v>
      </c>
      <c r="K374" s="2" t="b">
        <v>0</v>
      </c>
      <c r="L374" s="2">
        <v>200</v>
      </c>
      <c r="M374" s="2">
        <v>0</v>
      </c>
      <c r="N374" s="2">
        <v>1296.3</v>
      </c>
      <c r="O374" s="2">
        <v>0</v>
      </c>
      <c r="P374" s="2">
        <v>0</v>
      </c>
      <c r="Q374" s="2">
        <v>35000</v>
      </c>
      <c r="R374" s="3" t="s">
        <v>2</v>
      </c>
      <c r="S374" s="2">
        <v>0</v>
      </c>
      <c r="T374" s="2">
        <v>0</v>
      </c>
      <c r="U374" s="2">
        <v>0</v>
      </c>
      <c r="V374" s="2" t="b">
        <v>0</v>
      </c>
      <c r="W374" s="2">
        <v>94758820</v>
      </c>
      <c r="X374" s="2">
        <v>0</v>
      </c>
      <c r="Y374" s="2">
        <v>0</v>
      </c>
      <c r="Z374" s="3" t="s">
        <v>8</v>
      </c>
      <c r="AA374" s="2">
        <v>0</v>
      </c>
      <c r="AB374" s="2" t="b">
        <v>0</v>
      </c>
      <c r="AC374" s="3" t="s">
        <v>1</v>
      </c>
      <c r="AD374" s="3" t="s">
        <v>1</v>
      </c>
      <c r="AE374" s="3" t="s">
        <v>1</v>
      </c>
      <c r="AF374" s="2">
        <v>175</v>
      </c>
      <c r="AG374" s="5">
        <v>39577</v>
      </c>
      <c r="AH374" s="2"/>
    </row>
    <row r="375" spans="1:34" x14ac:dyDescent="0.2">
      <c r="A375" s="3" t="s">
        <v>4</v>
      </c>
      <c r="B375" s="4">
        <v>39546.430763888886</v>
      </c>
      <c r="C375" s="3" t="s">
        <v>5</v>
      </c>
      <c r="D375" s="3" t="s">
        <v>4</v>
      </c>
      <c r="E375" s="3" t="s">
        <v>3</v>
      </c>
      <c r="F375" s="2">
        <v>4052</v>
      </c>
      <c r="G375" s="2">
        <v>4255</v>
      </c>
      <c r="H375" s="2">
        <v>32</v>
      </c>
      <c r="I375" s="2">
        <v>40600</v>
      </c>
      <c r="J375" s="2" t="b">
        <v>0</v>
      </c>
      <c r="K375" s="2" t="b">
        <v>0</v>
      </c>
      <c r="L375" s="2">
        <v>200</v>
      </c>
      <c r="M375" s="2">
        <v>0</v>
      </c>
      <c r="N375" s="2">
        <v>1268.75</v>
      </c>
      <c r="O375" s="2">
        <v>0</v>
      </c>
      <c r="P375" s="2">
        <v>0</v>
      </c>
      <c r="Q375" s="2">
        <v>40600</v>
      </c>
      <c r="R375" s="3" t="s">
        <v>2</v>
      </c>
      <c r="S375" s="2">
        <v>0</v>
      </c>
      <c r="T375" s="2">
        <v>0</v>
      </c>
      <c r="U375" s="2">
        <v>0</v>
      </c>
      <c r="V375" s="2" t="b">
        <v>0</v>
      </c>
      <c r="W375" s="2">
        <v>94677398</v>
      </c>
      <c r="X375" s="2">
        <v>0</v>
      </c>
      <c r="Y375" s="2">
        <v>0</v>
      </c>
      <c r="Z375" s="3" t="s">
        <v>8</v>
      </c>
      <c r="AA375" s="2">
        <v>0</v>
      </c>
      <c r="AB375" s="2" t="b">
        <v>0</v>
      </c>
      <c r="AC375" s="3" t="s">
        <v>1</v>
      </c>
      <c r="AD375" s="3" t="s">
        <v>1</v>
      </c>
      <c r="AE375" s="3" t="s">
        <v>1</v>
      </c>
      <c r="AF375" s="2">
        <v>203</v>
      </c>
      <c r="AG375" s="5">
        <v>39548</v>
      </c>
      <c r="AH375" s="2"/>
    </row>
    <row r="376" spans="1:34" x14ac:dyDescent="0.2">
      <c r="A376" s="3" t="s">
        <v>4</v>
      </c>
      <c r="B376" s="4">
        <v>39514.424826388888</v>
      </c>
      <c r="C376" s="3" t="s">
        <v>5</v>
      </c>
      <c r="D376" s="3" t="s">
        <v>4</v>
      </c>
      <c r="E376" s="3" t="s">
        <v>3</v>
      </c>
      <c r="F376" s="2">
        <v>3861</v>
      </c>
      <c r="G376" s="2">
        <v>4052</v>
      </c>
      <c r="H376" s="2">
        <v>28</v>
      </c>
      <c r="I376" s="2">
        <v>38200</v>
      </c>
      <c r="J376" s="2" t="b">
        <v>0</v>
      </c>
      <c r="K376" s="2" t="b">
        <v>0</v>
      </c>
      <c r="L376" s="2">
        <v>200</v>
      </c>
      <c r="M376" s="2">
        <v>0</v>
      </c>
      <c r="N376" s="2">
        <v>1364.29</v>
      </c>
      <c r="O376" s="2">
        <v>0</v>
      </c>
      <c r="P376" s="2">
        <v>0</v>
      </c>
      <c r="Q376" s="2">
        <v>38200</v>
      </c>
      <c r="R376" s="3" t="s">
        <v>2</v>
      </c>
      <c r="S376" s="2">
        <v>0</v>
      </c>
      <c r="T376" s="2">
        <v>0</v>
      </c>
      <c r="U376" s="2">
        <v>0</v>
      </c>
      <c r="V376" s="2" t="b">
        <v>0</v>
      </c>
      <c r="W376" s="2">
        <v>94588820</v>
      </c>
      <c r="X376" s="2">
        <v>0</v>
      </c>
      <c r="Y376" s="2">
        <v>0</v>
      </c>
      <c r="Z376" s="3" t="s">
        <v>8</v>
      </c>
      <c r="AA376" s="2">
        <v>0</v>
      </c>
      <c r="AB376" s="2" t="b">
        <v>0</v>
      </c>
      <c r="AC376" s="3" t="s">
        <v>1</v>
      </c>
      <c r="AD376" s="3" t="s">
        <v>1</v>
      </c>
      <c r="AE376" s="3" t="s">
        <v>1</v>
      </c>
      <c r="AF376" s="2">
        <v>191</v>
      </c>
      <c r="AG376" s="5">
        <v>39518</v>
      </c>
      <c r="AH376" s="2"/>
    </row>
    <row r="377" spans="1:34" x14ac:dyDescent="0.2">
      <c r="A377" s="3" t="s">
        <v>4</v>
      </c>
      <c r="B377" s="4">
        <v>39486.413935185185</v>
      </c>
      <c r="C377" s="3" t="s">
        <v>5</v>
      </c>
      <c r="D377" s="3" t="s">
        <v>4</v>
      </c>
      <c r="E377" s="3" t="s">
        <v>3</v>
      </c>
      <c r="F377" s="2">
        <v>3639</v>
      </c>
      <c r="G377" s="2">
        <v>3861</v>
      </c>
      <c r="H377" s="2">
        <v>31</v>
      </c>
      <c r="I377" s="2">
        <v>44400</v>
      </c>
      <c r="J377" s="2" t="b">
        <v>0</v>
      </c>
      <c r="K377" s="2" t="b">
        <v>0</v>
      </c>
      <c r="L377" s="2">
        <v>200</v>
      </c>
      <c r="M377" s="2">
        <v>0</v>
      </c>
      <c r="N377" s="2">
        <v>1432.26</v>
      </c>
      <c r="O377" s="2">
        <v>0</v>
      </c>
      <c r="P377" s="2">
        <v>0</v>
      </c>
      <c r="Q377" s="2">
        <v>44400</v>
      </c>
      <c r="R377" s="3" t="s">
        <v>2</v>
      </c>
      <c r="S377" s="2">
        <v>0</v>
      </c>
      <c r="T377" s="2">
        <v>0</v>
      </c>
      <c r="U377" s="2">
        <v>0</v>
      </c>
      <c r="V377" s="2" t="b">
        <v>0</v>
      </c>
      <c r="W377" s="2">
        <v>94504695</v>
      </c>
      <c r="X377" s="2">
        <v>0</v>
      </c>
      <c r="Y377" s="2">
        <v>0</v>
      </c>
      <c r="Z377" s="3" t="s">
        <v>8</v>
      </c>
      <c r="AA377" s="2">
        <v>0</v>
      </c>
      <c r="AB377" s="2" t="b">
        <v>0</v>
      </c>
      <c r="AC377" s="3" t="s">
        <v>1</v>
      </c>
      <c r="AD377" s="3" t="s">
        <v>1</v>
      </c>
      <c r="AE377" s="3" t="s">
        <v>1</v>
      </c>
      <c r="AF377" s="2">
        <v>222</v>
      </c>
      <c r="AG377" s="5">
        <v>39489</v>
      </c>
      <c r="AH377" s="2"/>
    </row>
    <row r="378" spans="1:34" x14ac:dyDescent="0.2">
      <c r="A378" s="3" t="s">
        <v>4</v>
      </c>
      <c r="B378" s="4">
        <v>39455.534675925926</v>
      </c>
      <c r="C378" s="3" t="s">
        <v>5</v>
      </c>
      <c r="D378" s="3" t="s">
        <v>4</v>
      </c>
      <c r="E378" s="3" t="s">
        <v>3</v>
      </c>
      <c r="F378" s="2">
        <v>3434</v>
      </c>
      <c r="G378" s="2">
        <v>3639</v>
      </c>
      <c r="H378" s="2">
        <v>34</v>
      </c>
      <c r="I378" s="2">
        <v>41000</v>
      </c>
      <c r="J378" s="2" t="b">
        <v>0</v>
      </c>
      <c r="K378" s="2" t="b">
        <v>0</v>
      </c>
      <c r="L378" s="2">
        <v>200</v>
      </c>
      <c r="M378" s="2">
        <v>0</v>
      </c>
      <c r="N378" s="2">
        <v>1205.8800000000001</v>
      </c>
      <c r="O378" s="2">
        <v>0</v>
      </c>
      <c r="P378" s="2">
        <v>0</v>
      </c>
      <c r="Q378" s="2">
        <v>41000</v>
      </c>
      <c r="R378" s="3" t="s">
        <v>2</v>
      </c>
      <c r="S378" s="2">
        <v>0</v>
      </c>
      <c r="T378" s="2">
        <v>0</v>
      </c>
      <c r="U378" s="2">
        <v>0</v>
      </c>
      <c r="V378" s="2" t="b">
        <v>0</v>
      </c>
      <c r="W378" s="2">
        <v>94422289</v>
      </c>
      <c r="X378" s="2">
        <v>0</v>
      </c>
      <c r="Y378" s="2">
        <v>0</v>
      </c>
      <c r="Z378" s="3" t="s">
        <v>8</v>
      </c>
      <c r="AA378" s="2">
        <v>0</v>
      </c>
      <c r="AB378" s="2" t="b">
        <v>0</v>
      </c>
      <c r="AC378" s="3" t="s">
        <v>1</v>
      </c>
      <c r="AD378" s="3" t="s">
        <v>1</v>
      </c>
      <c r="AE378" s="3" t="s">
        <v>1</v>
      </c>
      <c r="AF378" s="2">
        <v>205</v>
      </c>
      <c r="AG378" s="5">
        <v>39457</v>
      </c>
      <c r="AH378" s="2"/>
    </row>
    <row r="379" spans="1:34" x14ac:dyDescent="0.2">
      <c r="A379" s="3" t="s">
        <v>4</v>
      </c>
      <c r="B379" s="4">
        <v>39421.533993055556</v>
      </c>
      <c r="C379" s="3" t="s">
        <v>5</v>
      </c>
      <c r="D379" s="3" t="s">
        <v>4</v>
      </c>
      <c r="E379" s="3" t="s">
        <v>3</v>
      </c>
      <c r="F379" s="2">
        <v>3234</v>
      </c>
      <c r="G379" s="2">
        <v>3434</v>
      </c>
      <c r="H379" s="2">
        <v>33</v>
      </c>
      <c r="I379" s="2">
        <v>40000</v>
      </c>
      <c r="J379" s="2" t="b">
        <v>0</v>
      </c>
      <c r="K379" s="2" t="b">
        <v>0</v>
      </c>
      <c r="L379" s="2">
        <v>200</v>
      </c>
      <c r="M379" s="2">
        <v>0</v>
      </c>
      <c r="N379" s="2">
        <v>1212.1199999999999</v>
      </c>
      <c r="O379" s="2">
        <v>0</v>
      </c>
      <c r="P379" s="2">
        <v>0</v>
      </c>
      <c r="Q379" s="2">
        <v>40000</v>
      </c>
      <c r="R379" s="3" t="s">
        <v>2</v>
      </c>
      <c r="S379" s="2">
        <v>0</v>
      </c>
      <c r="T379" s="2">
        <v>0</v>
      </c>
      <c r="U379" s="2">
        <v>0</v>
      </c>
      <c r="V379" s="2" t="b">
        <v>0</v>
      </c>
      <c r="W379" s="2">
        <v>94341513</v>
      </c>
      <c r="X379" s="2">
        <v>0</v>
      </c>
      <c r="Y379" s="2">
        <v>0</v>
      </c>
      <c r="Z379" s="3" t="s">
        <v>8</v>
      </c>
      <c r="AA379" s="2">
        <v>0</v>
      </c>
      <c r="AB379" s="2" t="b">
        <v>0</v>
      </c>
      <c r="AC379" s="3" t="s">
        <v>1</v>
      </c>
      <c r="AD379" s="3" t="s">
        <v>1</v>
      </c>
      <c r="AE379" s="3" t="s">
        <v>1</v>
      </c>
      <c r="AF379" s="2">
        <v>200</v>
      </c>
      <c r="AG379" s="5">
        <v>39427</v>
      </c>
      <c r="AH379" s="2"/>
    </row>
    <row r="380" spans="1:34" x14ac:dyDescent="0.2">
      <c r="A380" s="3" t="s">
        <v>4</v>
      </c>
      <c r="B380" s="4">
        <v>39388</v>
      </c>
      <c r="C380" s="3" t="s">
        <v>5</v>
      </c>
      <c r="D380" s="3" t="s">
        <v>4</v>
      </c>
      <c r="E380" s="3" t="s">
        <v>6</v>
      </c>
      <c r="F380" s="2">
        <v>3010</v>
      </c>
      <c r="G380" s="2">
        <v>3234</v>
      </c>
      <c r="H380" s="2">
        <v>30</v>
      </c>
      <c r="I380" s="2">
        <v>44800</v>
      </c>
      <c r="J380" s="2" t="b">
        <v>0</v>
      </c>
      <c r="K380" s="2" t="b">
        <v>0</v>
      </c>
      <c r="L380" s="2">
        <v>200</v>
      </c>
      <c r="M380" s="2">
        <v>0</v>
      </c>
      <c r="N380" s="2">
        <v>1493.33</v>
      </c>
      <c r="O380" s="2">
        <v>0</v>
      </c>
      <c r="P380" s="2">
        <v>0</v>
      </c>
      <c r="Q380" s="2">
        <v>44800</v>
      </c>
      <c r="R380" s="3" t="s">
        <v>2</v>
      </c>
      <c r="S380" s="2">
        <v>0</v>
      </c>
      <c r="T380" s="2">
        <v>0</v>
      </c>
      <c r="U380" s="2">
        <v>0</v>
      </c>
      <c r="V380" s="2" t="b">
        <v>0</v>
      </c>
      <c r="W380" s="2">
        <v>94259168</v>
      </c>
      <c r="X380" s="2">
        <v>0</v>
      </c>
      <c r="Y380" s="2">
        <v>0</v>
      </c>
      <c r="Z380" s="2"/>
      <c r="AA380" s="2">
        <v>0</v>
      </c>
      <c r="AB380" s="2" t="b">
        <v>0</v>
      </c>
      <c r="AC380" s="3" t="s">
        <v>1</v>
      </c>
      <c r="AD380" s="3" t="s">
        <v>1</v>
      </c>
      <c r="AE380" s="3" t="s">
        <v>1</v>
      </c>
      <c r="AF380" s="2">
        <v>224</v>
      </c>
      <c r="AG380" s="5">
        <v>39394</v>
      </c>
      <c r="AH380" s="2"/>
    </row>
    <row r="381" spans="1:34" x14ac:dyDescent="0.2">
      <c r="A381" s="3" t="s">
        <v>4</v>
      </c>
      <c r="B381" s="4">
        <v>39358.404664351852</v>
      </c>
      <c r="C381" s="3" t="s">
        <v>5</v>
      </c>
      <c r="D381" s="3" t="s">
        <v>4</v>
      </c>
      <c r="E381" s="3" t="s">
        <v>3</v>
      </c>
      <c r="F381" s="2">
        <v>2755</v>
      </c>
      <c r="G381" s="2">
        <v>3010</v>
      </c>
      <c r="H381" s="2">
        <v>28</v>
      </c>
      <c r="I381" s="2">
        <v>51000</v>
      </c>
      <c r="J381" s="2" t="b">
        <v>0</v>
      </c>
      <c r="K381" s="2" t="b">
        <v>0</v>
      </c>
      <c r="L381" s="2">
        <v>200</v>
      </c>
      <c r="M381" s="2">
        <v>0</v>
      </c>
      <c r="N381" s="2">
        <v>1821.43</v>
      </c>
      <c r="O381" s="2">
        <v>0</v>
      </c>
      <c r="P381" s="2">
        <v>0</v>
      </c>
      <c r="Q381" s="2">
        <v>51000</v>
      </c>
      <c r="R381" s="3" t="s">
        <v>2</v>
      </c>
      <c r="S381" s="2">
        <v>0</v>
      </c>
      <c r="T381" s="2">
        <v>0</v>
      </c>
      <c r="U381" s="2">
        <v>0</v>
      </c>
      <c r="V381" s="2" t="b">
        <v>0</v>
      </c>
      <c r="W381" s="2">
        <v>94173235</v>
      </c>
      <c r="X381" s="2">
        <v>0</v>
      </c>
      <c r="Y381" s="2">
        <v>0</v>
      </c>
      <c r="Z381" s="3" t="s">
        <v>8</v>
      </c>
      <c r="AA381" s="2">
        <v>0</v>
      </c>
      <c r="AB381" s="2" t="b">
        <v>0</v>
      </c>
      <c r="AC381" s="3" t="s">
        <v>1</v>
      </c>
      <c r="AD381" s="3" t="s">
        <v>1</v>
      </c>
      <c r="AE381" s="3" t="s">
        <v>1</v>
      </c>
      <c r="AF381" s="2">
        <v>255</v>
      </c>
      <c r="AG381" s="5">
        <v>39364</v>
      </c>
      <c r="AH381" s="2"/>
    </row>
    <row r="382" spans="1:34" x14ac:dyDescent="0.2">
      <c r="A382" s="3" t="s">
        <v>4</v>
      </c>
      <c r="B382" s="4">
        <v>39330.453368055554</v>
      </c>
      <c r="C382" s="3" t="s">
        <v>5</v>
      </c>
      <c r="D382" s="3" t="s">
        <v>4</v>
      </c>
      <c r="E382" s="3" t="s">
        <v>3</v>
      </c>
      <c r="F382" s="2">
        <v>2391</v>
      </c>
      <c r="G382" s="2">
        <v>2755</v>
      </c>
      <c r="H382" s="2">
        <v>33</v>
      </c>
      <c r="I382" s="2">
        <v>72800</v>
      </c>
      <c r="J382" s="2" t="b">
        <v>0</v>
      </c>
      <c r="K382" s="2" t="b">
        <v>0</v>
      </c>
      <c r="L382" s="2">
        <v>200</v>
      </c>
      <c r="M382" s="2">
        <v>0</v>
      </c>
      <c r="N382" s="2">
        <v>2206.06</v>
      </c>
      <c r="O382" s="2">
        <v>0</v>
      </c>
      <c r="P382" s="2">
        <v>0</v>
      </c>
      <c r="Q382" s="2">
        <v>72800</v>
      </c>
      <c r="R382" s="3" t="s">
        <v>2</v>
      </c>
      <c r="S382" s="2">
        <v>0</v>
      </c>
      <c r="T382" s="2">
        <v>0</v>
      </c>
      <c r="U382" s="2">
        <v>0</v>
      </c>
      <c r="V382" s="2" t="b">
        <v>0</v>
      </c>
      <c r="W382" s="2">
        <v>94095851</v>
      </c>
      <c r="X382" s="2">
        <v>0</v>
      </c>
      <c r="Y382" s="2">
        <v>0</v>
      </c>
      <c r="Z382" s="3" t="s">
        <v>8</v>
      </c>
      <c r="AA382" s="2">
        <v>0</v>
      </c>
      <c r="AB382" s="2" t="b">
        <v>0</v>
      </c>
      <c r="AC382" s="3" t="s">
        <v>1</v>
      </c>
      <c r="AD382" s="3" t="s">
        <v>1</v>
      </c>
      <c r="AE382" s="3" t="s">
        <v>1</v>
      </c>
      <c r="AF382" s="2">
        <v>364</v>
      </c>
      <c r="AG382" s="5">
        <v>39337</v>
      </c>
      <c r="AH382" s="2"/>
    </row>
    <row r="383" spans="1:34" x14ac:dyDescent="0.2">
      <c r="A383" s="3" t="s">
        <v>4</v>
      </c>
      <c r="B383" s="4">
        <v>39297.385057870371</v>
      </c>
      <c r="C383" s="3" t="s">
        <v>5</v>
      </c>
      <c r="D383" s="3" t="s">
        <v>4</v>
      </c>
      <c r="E383" s="3" t="s">
        <v>3</v>
      </c>
      <c r="F383" s="2">
        <v>2117</v>
      </c>
      <c r="G383" s="2">
        <v>2391</v>
      </c>
      <c r="H383" s="2">
        <v>31</v>
      </c>
      <c r="I383" s="2">
        <v>54800</v>
      </c>
      <c r="J383" s="2" t="b">
        <v>0</v>
      </c>
      <c r="K383" s="2" t="b">
        <v>0</v>
      </c>
      <c r="L383" s="2">
        <v>200</v>
      </c>
      <c r="M383" s="2">
        <v>0</v>
      </c>
      <c r="N383" s="2">
        <v>1767.74</v>
      </c>
      <c r="O383" s="2">
        <v>0</v>
      </c>
      <c r="P383" s="2">
        <v>0</v>
      </c>
      <c r="Q383" s="2">
        <v>54800</v>
      </c>
      <c r="R383" s="3" t="s">
        <v>2</v>
      </c>
      <c r="S383" s="2">
        <v>0</v>
      </c>
      <c r="T383" s="2">
        <v>0</v>
      </c>
      <c r="U383" s="2">
        <v>0</v>
      </c>
      <c r="V383" s="2" t="b">
        <v>0</v>
      </c>
      <c r="W383" s="2">
        <v>94014231</v>
      </c>
      <c r="X383" s="2">
        <v>0</v>
      </c>
      <c r="Y383" s="2">
        <v>0</v>
      </c>
      <c r="Z383" s="3" t="s">
        <v>8</v>
      </c>
      <c r="AA383" s="2">
        <v>0</v>
      </c>
      <c r="AB383" s="2" t="b">
        <v>0</v>
      </c>
      <c r="AC383" s="3" t="s">
        <v>1</v>
      </c>
      <c r="AD383" s="3" t="s">
        <v>1</v>
      </c>
      <c r="AE383" s="3" t="s">
        <v>1</v>
      </c>
      <c r="AF383" s="2">
        <v>274</v>
      </c>
      <c r="AG383" s="5">
        <v>39303</v>
      </c>
      <c r="AH383" s="2"/>
    </row>
    <row r="384" spans="1:34" x14ac:dyDescent="0.2">
      <c r="A384" s="3" t="s">
        <v>4</v>
      </c>
      <c r="B384" s="4">
        <v>39266.608819444446</v>
      </c>
      <c r="C384" s="3" t="s">
        <v>5</v>
      </c>
      <c r="D384" s="3" t="s">
        <v>4</v>
      </c>
      <c r="E384" s="3" t="s">
        <v>3</v>
      </c>
      <c r="F384" s="2">
        <v>1872</v>
      </c>
      <c r="G384" s="2">
        <v>2117</v>
      </c>
      <c r="H384" s="2">
        <v>28</v>
      </c>
      <c r="I384" s="2">
        <v>49000</v>
      </c>
      <c r="J384" s="2" t="b">
        <v>0</v>
      </c>
      <c r="K384" s="2" t="b">
        <v>0</v>
      </c>
      <c r="L384" s="2">
        <v>200</v>
      </c>
      <c r="M384" s="2">
        <v>0</v>
      </c>
      <c r="N384" s="2">
        <v>1750</v>
      </c>
      <c r="O384" s="2">
        <v>0</v>
      </c>
      <c r="P384" s="2">
        <v>0</v>
      </c>
      <c r="Q384" s="2">
        <v>49000</v>
      </c>
      <c r="R384" s="3" t="s">
        <v>2</v>
      </c>
      <c r="S384" s="2">
        <v>0</v>
      </c>
      <c r="T384" s="2">
        <v>0</v>
      </c>
      <c r="U384" s="2">
        <v>0</v>
      </c>
      <c r="V384" s="2" t="b">
        <v>0</v>
      </c>
      <c r="W384" s="2">
        <v>93932722</v>
      </c>
      <c r="X384" s="2">
        <v>0</v>
      </c>
      <c r="Y384" s="2">
        <v>0</v>
      </c>
      <c r="Z384" s="3" t="s">
        <v>7</v>
      </c>
      <c r="AA384" s="2">
        <v>0</v>
      </c>
      <c r="AB384" s="2" t="b">
        <v>0</v>
      </c>
      <c r="AC384" s="3" t="s">
        <v>1</v>
      </c>
      <c r="AD384" s="3" t="s">
        <v>1</v>
      </c>
      <c r="AE384" s="3" t="s">
        <v>1</v>
      </c>
      <c r="AF384" s="2">
        <v>245</v>
      </c>
      <c r="AG384" s="5">
        <v>39274</v>
      </c>
      <c r="AH384" s="2"/>
    </row>
    <row r="385" spans="1:34" x14ac:dyDescent="0.2">
      <c r="A385" s="3" t="s">
        <v>4</v>
      </c>
      <c r="B385" s="4">
        <v>39238.449791666666</v>
      </c>
      <c r="C385" s="3" t="s">
        <v>5</v>
      </c>
      <c r="D385" s="3" t="s">
        <v>4</v>
      </c>
      <c r="E385" s="3" t="s">
        <v>3</v>
      </c>
      <c r="F385" s="2">
        <v>1646</v>
      </c>
      <c r="G385" s="2">
        <v>1872</v>
      </c>
      <c r="H385" s="2">
        <v>29</v>
      </c>
      <c r="I385" s="2">
        <v>45200</v>
      </c>
      <c r="J385" s="2" t="b">
        <v>0</v>
      </c>
      <c r="K385" s="2" t="b">
        <v>0</v>
      </c>
      <c r="L385" s="2">
        <v>200</v>
      </c>
      <c r="M385" s="2">
        <v>0</v>
      </c>
      <c r="N385" s="2">
        <v>1558.62</v>
      </c>
      <c r="O385" s="2">
        <v>0</v>
      </c>
      <c r="P385" s="2">
        <v>0</v>
      </c>
      <c r="Q385" s="2">
        <v>45200</v>
      </c>
      <c r="R385" s="3" t="s">
        <v>2</v>
      </c>
      <c r="S385" s="2">
        <v>0</v>
      </c>
      <c r="T385" s="2">
        <v>0</v>
      </c>
      <c r="U385" s="2">
        <v>0</v>
      </c>
      <c r="V385" s="2" t="b">
        <v>0</v>
      </c>
      <c r="W385" s="2">
        <v>93853543</v>
      </c>
      <c r="X385" s="2">
        <v>0</v>
      </c>
      <c r="Y385" s="2">
        <v>0</v>
      </c>
      <c r="Z385" s="2"/>
      <c r="AA385" s="2">
        <v>0</v>
      </c>
      <c r="AB385" s="2" t="b">
        <v>0</v>
      </c>
      <c r="AC385" s="3" t="s">
        <v>1</v>
      </c>
      <c r="AD385" s="3" t="s">
        <v>1</v>
      </c>
      <c r="AE385" s="3" t="s">
        <v>1</v>
      </c>
      <c r="AF385" s="2">
        <v>226</v>
      </c>
      <c r="AG385" s="5">
        <v>39244</v>
      </c>
      <c r="AH385" s="2"/>
    </row>
    <row r="386" spans="1:34" x14ac:dyDescent="0.2">
      <c r="A386" s="3" t="s">
        <v>4</v>
      </c>
      <c r="B386" s="4">
        <v>39209.446562500001</v>
      </c>
      <c r="C386" s="3" t="s">
        <v>5</v>
      </c>
      <c r="D386" s="3" t="s">
        <v>4</v>
      </c>
      <c r="E386" s="3" t="s">
        <v>3</v>
      </c>
      <c r="F386" s="2">
        <v>1431</v>
      </c>
      <c r="G386" s="2">
        <v>1646</v>
      </c>
      <c r="H386" s="2">
        <v>33</v>
      </c>
      <c r="I386" s="2">
        <v>43000</v>
      </c>
      <c r="J386" s="2" t="b">
        <v>0</v>
      </c>
      <c r="K386" s="2" t="b">
        <v>0</v>
      </c>
      <c r="L386" s="2">
        <v>200</v>
      </c>
      <c r="M386" s="2">
        <v>0</v>
      </c>
      <c r="N386" s="2">
        <v>1303.03</v>
      </c>
      <c r="O386" s="2">
        <v>0</v>
      </c>
      <c r="P386" s="2">
        <v>0</v>
      </c>
      <c r="Q386" s="2">
        <v>43000</v>
      </c>
      <c r="R386" s="3" t="s">
        <v>2</v>
      </c>
      <c r="S386" s="2">
        <v>0</v>
      </c>
      <c r="T386" s="2">
        <v>0</v>
      </c>
      <c r="U386" s="2">
        <v>0</v>
      </c>
      <c r="V386" s="2" t="b">
        <v>0</v>
      </c>
      <c r="W386" s="2">
        <v>93765213</v>
      </c>
      <c r="X386" s="2">
        <v>0</v>
      </c>
      <c r="Y386" s="2">
        <v>0</v>
      </c>
      <c r="Z386" s="2"/>
      <c r="AA386" s="2">
        <v>0</v>
      </c>
      <c r="AB386" s="2" t="b">
        <v>0</v>
      </c>
      <c r="AC386" s="3" t="s">
        <v>1</v>
      </c>
      <c r="AD386" s="3" t="s">
        <v>1</v>
      </c>
      <c r="AE386" s="3" t="s">
        <v>1</v>
      </c>
      <c r="AF386" s="2">
        <v>215</v>
      </c>
      <c r="AG386" s="5">
        <v>39212</v>
      </c>
      <c r="AH386" s="2"/>
    </row>
    <row r="387" spans="1:34" x14ac:dyDescent="0.2">
      <c r="A387" s="3" t="s">
        <v>4</v>
      </c>
      <c r="B387" s="4">
        <v>39176.569120370368</v>
      </c>
      <c r="C387" s="3" t="s">
        <v>5</v>
      </c>
      <c r="D387" s="3" t="s">
        <v>4</v>
      </c>
      <c r="E387" s="3" t="s">
        <v>3</v>
      </c>
      <c r="F387" s="2">
        <v>1252</v>
      </c>
      <c r="G387" s="2">
        <v>1431</v>
      </c>
      <c r="H387" s="2">
        <v>27</v>
      </c>
      <c r="I387" s="2">
        <v>35800</v>
      </c>
      <c r="J387" s="2" t="b">
        <v>0</v>
      </c>
      <c r="K387" s="2" t="b">
        <v>0</v>
      </c>
      <c r="L387" s="2">
        <v>200</v>
      </c>
      <c r="M387" s="2">
        <v>0</v>
      </c>
      <c r="N387" s="2">
        <v>1325.93</v>
      </c>
      <c r="O387" s="2">
        <v>0</v>
      </c>
      <c r="P387" s="2">
        <v>0</v>
      </c>
      <c r="Q387" s="2">
        <v>35800</v>
      </c>
      <c r="R387" s="3" t="s">
        <v>2</v>
      </c>
      <c r="S387" s="2">
        <v>0</v>
      </c>
      <c r="T387" s="2">
        <v>0</v>
      </c>
      <c r="U387" s="2">
        <v>0</v>
      </c>
      <c r="V387" s="2" t="b">
        <v>0</v>
      </c>
      <c r="W387" s="2">
        <v>93682519</v>
      </c>
      <c r="X387" s="2">
        <v>0</v>
      </c>
      <c r="Y387" s="2">
        <v>0</v>
      </c>
      <c r="Z387" s="2"/>
      <c r="AA387" s="2">
        <v>0</v>
      </c>
      <c r="AB387" s="2" t="b">
        <v>0</v>
      </c>
      <c r="AC387" s="3" t="s">
        <v>1</v>
      </c>
      <c r="AD387" s="3" t="s">
        <v>1</v>
      </c>
      <c r="AE387" s="3" t="s">
        <v>1</v>
      </c>
      <c r="AF387" s="2">
        <v>179</v>
      </c>
      <c r="AG387" s="5">
        <v>39183</v>
      </c>
      <c r="AH387" s="2"/>
    </row>
    <row r="388" spans="1:34" x14ac:dyDescent="0.2">
      <c r="A388" s="3" t="s">
        <v>4</v>
      </c>
      <c r="B388" s="4">
        <v>39149.440960648149</v>
      </c>
      <c r="C388" s="3" t="s">
        <v>5</v>
      </c>
      <c r="D388" s="3" t="s">
        <v>4</v>
      </c>
      <c r="E388" s="3" t="s">
        <v>3</v>
      </c>
      <c r="F388" s="2">
        <v>1052</v>
      </c>
      <c r="G388" s="2">
        <v>1252</v>
      </c>
      <c r="H388" s="2">
        <v>29</v>
      </c>
      <c r="I388" s="2">
        <v>40000</v>
      </c>
      <c r="J388" s="2" t="b">
        <v>0</v>
      </c>
      <c r="K388" s="2" t="b">
        <v>0</v>
      </c>
      <c r="L388" s="2">
        <v>200</v>
      </c>
      <c r="M388" s="2">
        <v>0</v>
      </c>
      <c r="N388" s="2">
        <v>1379.31</v>
      </c>
      <c r="O388" s="2">
        <v>0</v>
      </c>
      <c r="P388" s="2">
        <v>0</v>
      </c>
      <c r="Q388" s="2">
        <v>40000</v>
      </c>
      <c r="R388" s="3" t="s">
        <v>2</v>
      </c>
      <c r="S388" s="2">
        <v>0</v>
      </c>
      <c r="T388" s="2">
        <v>0</v>
      </c>
      <c r="U388" s="2">
        <v>0</v>
      </c>
      <c r="V388" s="2" t="b">
        <v>0</v>
      </c>
      <c r="W388" s="2">
        <v>93597209</v>
      </c>
      <c r="X388" s="2">
        <v>0</v>
      </c>
      <c r="Y388" s="2">
        <v>0</v>
      </c>
      <c r="Z388" s="2"/>
      <c r="AA388" s="2">
        <v>0</v>
      </c>
      <c r="AB388" s="2" t="b">
        <v>0</v>
      </c>
      <c r="AC388" s="3" t="s">
        <v>1</v>
      </c>
      <c r="AD388" s="3" t="s">
        <v>1</v>
      </c>
      <c r="AE388" s="3" t="s">
        <v>1</v>
      </c>
      <c r="AF388" s="2">
        <v>200</v>
      </c>
      <c r="AG388" s="5">
        <v>39153</v>
      </c>
      <c r="AH388" s="2"/>
    </row>
    <row r="389" spans="1:34" x14ac:dyDescent="0.2">
      <c r="A389" s="3" t="s">
        <v>4</v>
      </c>
      <c r="B389" s="4">
        <v>39120.439166666663</v>
      </c>
      <c r="C389" s="3" t="s">
        <v>5</v>
      </c>
      <c r="D389" s="3" t="s">
        <v>4</v>
      </c>
      <c r="E389" s="3" t="s">
        <v>3</v>
      </c>
      <c r="F389" s="2">
        <v>846</v>
      </c>
      <c r="G389" s="2">
        <v>1052</v>
      </c>
      <c r="H389" s="2">
        <v>29</v>
      </c>
      <c r="I389" s="2">
        <v>41200</v>
      </c>
      <c r="J389" s="2" t="b">
        <v>0</v>
      </c>
      <c r="K389" s="2" t="b">
        <v>0</v>
      </c>
      <c r="L389" s="2">
        <v>200</v>
      </c>
      <c r="M389" s="2">
        <v>0</v>
      </c>
      <c r="N389" s="2">
        <v>1420.69</v>
      </c>
      <c r="O389" s="2">
        <v>0</v>
      </c>
      <c r="P389" s="2">
        <v>0</v>
      </c>
      <c r="Q389" s="2">
        <v>41200</v>
      </c>
      <c r="R389" s="3" t="s">
        <v>2</v>
      </c>
      <c r="S389" s="2">
        <v>0</v>
      </c>
      <c r="T389" s="2">
        <v>0</v>
      </c>
      <c r="U389" s="2">
        <v>0</v>
      </c>
      <c r="V389" s="2" t="b">
        <v>0</v>
      </c>
      <c r="W389" s="2">
        <v>93512333</v>
      </c>
      <c r="X389" s="2">
        <v>0</v>
      </c>
      <c r="Y389" s="2">
        <v>0</v>
      </c>
      <c r="Z389" s="2"/>
      <c r="AA389" s="2">
        <v>0</v>
      </c>
      <c r="AB389" s="2" t="b">
        <v>0</v>
      </c>
      <c r="AC389" s="3" t="s">
        <v>1</v>
      </c>
      <c r="AD389" s="3" t="s">
        <v>1</v>
      </c>
      <c r="AE389" s="3" t="s">
        <v>1</v>
      </c>
      <c r="AF389" s="2">
        <v>206</v>
      </c>
      <c r="AG389" s="5">
        <v>39122</v>
      </c>
      <c r="AH389" s="2"/>
    </row>
    <row r="390" spans="1:34" x14ac:dyDescent="0.2">
      <c r="A390" s="3" t="s">
        <v>4</v>
      </c>
      <c r="B390" s="4">
        <v>39091.465405092589</v>
      </c>
      <c r="C390" s="3" t="s">
        <v>5</v>
      </c>
      <c r="D390" s="3" t="s">
        <v>4</v>
      </c>
      <c r="E390" s="3" t="s">
        <v>3</v>
      </c>
      <c r="F390" s="2">
        <v>628</v>
      </c>
      <c r="G390" s="2">
        <v>846</v>
      </c>
      <c r="H390" s="2">
        <v>35</v>
      </c>
      <c r="I390" s="2">
        <v>43600</v>
      </c>
      <c r="J390" s="2" t="b">
        <v>0</v>
      </c>
      <c r="K390" s="2" t="b">
        <v>0</v>
      </c>
      <c r="L390" s="2">
        <v>200</v>
      </c>
      <c r="M390" s="2">
        <v>0</v>
      </c>
      <c r="N390" s="2">
        <v>1245.71</v>
      </c>
      <c r="O390" s="2">
        <v>0</v>
      </c>
      <c r="P390" s="2">
        <v>0</v>
      </c>
      <c r="Q390" s="2">
        <v>43600</v>
      </c>
      <c r="R390" s="3" t="s">
        <v>2</v>
      </c>
      <c r="S390" s="2">
        <v>0</v>
      </c>
      <c r="T390" s="2">
        <v>0</v>
      </c>
      <c r="U390" s="2">
        <v>0</v>
      </c>
      <c r="V390" s="2" t="b">
        <v>0</v>
      </c>
      <c r="W390" s="2">
        <v>93423364</v>
      </c>
      <c r="X390" s="2">
        <v>0</v>
      </c>
      <c r="Y390" s="2">
        <v>0</v>
      </c>
      <c r="Z390" s="2"/>
      <c r="AA390" s="2">
        <v>0</v>
      </c>
      <c r="AB390" s="2" t="b">
        <v>0</v>
      </c>
      <c r="AC390" s="3" t="s">
        <v>1</v>
      </c>
      <c r="AD390" s="3" t="s">
        <v>1</v>
      </c>
      <c r="AE390" s="3" t="s">
        <v>1</v>
      </c>
      <c r="AF390" s="2">
        <v>218</v>
      </c>
      <c r="AG390" s="5">
        <v>39093</v>
      </c>
      <c r="AH390" s="2"/>
    </row>
    <row r="391" spans="1:34" x14ac:dyDescent="0.2">
      <c r="A391" s="3" t="s">
        <v>4</v>
      </c>
      <c r="B391" s="4">
        <v>39056.388043981482</v>
      </c>
      <c r="C391" s="3" t="s">
        <v>5</v>
      </c>
      <c r="D391" s="3" t="s">
        <v>4</v>
      </c>
      <c r="E391" s="3" t="s">
        <v>3</v>
      </c>
      <c r="F391" s="2">
        <v>444</v>
      </c>
      <c r="G391" s="2">
        <v>628</v>
      </c>
      <c r="H391" s="2">
        <v>29</v>
      </c>
      <c r="I391" s="2">
        <v>36800</v>
      </c>
      <c r="J391" s="2" t="b">
        <v>0</v>
      </c>
      <c r="K391" s="2" t="b">
        <v>0</v>
      </c>
      <c r="L391" s="2">
        <v>200</v>
      </c>
      <c r="M391" s="2">
        <v>0</v>
      </c>
      <c r="N391" s="2">
        <v>1268.97</v>
      </c>
      <c r="O391" s="2">
        <v>0</v>
      </c>
      <c r="P391" s="2">
        <v>0</v>
      </c>
      <c r="Q391" s="2">
        <v>36800</v>
      </c>
      <c r="R391" s="3" t="s">
        <v>2</v>
      </c>
      <c r="S391" s="2">
        <v>0</v>
      </c>
      <c r="T391" s="2">
        <v>0</v>
      </c>
      <c r="U391" s="2">
        <v>0</v>
      </c>
      <c r="V391" s="2" t="b">
        <v>0</v>
      </c>
      <c r="W391" s="2">
        <v>93336096</v>
      </c>
      <c r="X391" s="2">
        <v>0</v>
      </c>
      <c r="Y391" s="2">
        <v>0</v>
      </c>
      <c r="Z391" s="2"/>
      <c r="AA391" s="2">
        <v>0</v>
      </c>
      <c r="AB391" s="2" t="b">
        <v>0</v>
      </c>
      <c r="AC391" s="3" t="s">
        <v>1</v>
      </c>
      <c r="AD391" s="3" t="s">
        <v>1</v>
      </c>
      <c r="AE391" s="3" t="s">
        <v>1</v>
      </c>
      <c r="AF391" s="2">
        <v>184</v>
      </c>
      <c r="AG391" s="5">
        <v>39062</v>
      </c>
      <c r="AH391" s="2"/>
    </row>
    <row r="392" spans="1:34" x14ac:dyDescent="0.2">
      <c r="A392" s="3" t="s">
        <v>4</v>
      </c>
      <c r="B392" s="4">
        <v>39027.359189814815</v>
      </c>
      <c r="C392" s="3" t="s">
        <v>5</v>
      </c>
      <c r="D392" s="3" t="s">
        <v>4</v>
      </c>
      <c r="E392" s="3" t="s">
        <v>3</v>
      </c>
      <c r="F392" s="2">
        <v>205</v>
      </c>
      <c r="G392" s="2">
        <v>444</v>
      </c>
      <c r="H392" s="2">
        <v>32</v>
      </c>
      <c r="I392" s="2">
        <v>47800</v>
      </c>
      <c r="J392" s="2" t="b">
        <v>0</v>
      </c>
      <c r="K392" s="2" t="b">
        <v>0</v>
      </c>
      <c r="L392" s="2">
        <v>200</v>
      </c>
      <c r="M392" s="2">
        <v>0</v>
      </c>
      <c r="N392" s="2">
        <v>1493.75</v>
      </c>
      <c r="O392" s="2">
        <v>0</v>
      </c>
      <c r="P392" s="2">
        <v>0</v>
      </c>
      <c r="Q392" s="2">
        <v>47800</v>
      </c>
      <c r="R392" s="3" t="s">
        <v>2</v>
      </c>
      <c r="S392" s="2">
        <v>0</v>
      </c>
      <c r="T392" s="2">
        <v>0</v>
      </c>
      <c r="U392" s="2">
        <v>0</v>
      </c>
      <c r="V392" s="2" t="b">
        <v>0</v>
      </c>
      <c r="W392" s="2">
        <v>93259922</v>
      </c>
      <c r="X392" s="2">
        <v>0</v>
      </c>
      <c r="Y392" s="2">
        <v>0</v>
      </c>
      <c r="Z392" s="2"/>
      <c r="AA392" s="2">
        <v>0</v>
      </c>
      <c r="AB392" s="2" t="b">
        <v>0</v>
      </c>
      <c r="AC392" s="3" t="s">
        <v>1</v>
      </c>
      <c r="AD392" s="3" t="s">
        <v>1</v>
      </c>
      <c r="AE392" s="3" t="s">
        <v>1</v>
      </c>
      <c r="AF392" s="2">
        <v>239</v>
      </c>
      <c r="AG392" s="5">
        <v>39030</v>
      </c>
      <c r="AH392" s="2"/>
    </row>
    <row r="393" spans="1:34" x14ac:dyDescent="0.2">
      <c r="A393" s="3" t="s">
        <v>4</v>
      </c>
      <c r="B393" s="4">
        <v>38995.413136574076</v>
      </c>
      <c r="C393" s="3" t="s">
        <v>5</v>
      </c>
      <c r="D393" s="3" t="s">
        <v>4</v>
      </c>
      <c r="E393" s="3" t="s">
        <v>3</v>
      </c>
      <c r="F393" s="2">
        <v>9984</v>
      </c>
      <c r="G393" s="2">
        <v>205</v>
      </c>
      <c r="H393" s="2">
        <v>27</v>
      </c>
      <c r="I393" s="2">
        <v>44200</v>
      </c>
      <c r="J393" s="2" t="b">
        <v>0</v>
      </c>
      <c r="K393" s="2" t="b">
        <v>0</v>
      </c>
      <c r="L393" s="2">
        <v>200</v>
      </c>
      <c r="M393" s="2">
        <v>0</v>
      </c>
      <c r="N393" s="2">
        <v>1637.04</v>
      </c>
      <c r="O393" s="2">
        <v>0</v>
      </c>
      <c r="P393" s="2">
        <v>0</v>
      </c>
      <c r="Q393" s="2">
        <v>44200</v>
      </c>
      <c r="R393" s="3" t="s">
        <v>2</v>
      </c>
      <c r="S393" s="2">
        <v>0</v>
      </c>
      <c r="T393" s="2">
        <v>0</v>
      </c>
      <c r="U393" s="2">
        <v>0</v>
      </c>
      <c r="V393" s="2" t="b">
        <v>0</v>
      </c>
      <c r="W393" s="2">
        <v>93174831</v>
      </c>
      <c r="X393" s="2">
        <v>0</v>
      </c>
      <c r="Y393" s="2">
        <v>0</v>
      </c>
      <c r="Z393" s="2"/>
      <c r="AA393" s="2">
        <v>0</v>
      </c>
      <c r="AB393" s="2" t="b">
        <v>0</v>
      </c>
      <c r="AC393" s="3" t="s">
        <v>1</v>
      </c>
      <c r="AD393" s="3" t="s">
        <v>1</v>
      </c>
      <c r="AE393" s="3" t="s">
        <v>1</v>
      </c>
      <c r="AF393" s="2">
        <v>221</v>
      </c>
      <c r="AG393" s="5">
        <v>39000</v>
      </c>
      <c r="AH393" s="2"/>
    </row>
    <row r="394" spans="1:34" x14ac:dyDescent="0.2">
      <c r="A394" s="3" t="s">
        <v>4</v>
      </c>
      <c r="B394" s="4">
        <v>38968.373923611114</v>
      </c>
      <c r="C394" s="3" t="s">
        <v>5</v>
      </c>
      <c r="D394" s="3" t="s">
        <v>4</v>
      </c>
      <c r="E394" s="3" t="s">
        <v>3</v>
      </c>
      <c r="F394" s="2">
        <v>9707</v>
      </c>
      <c r="G394" s="2">
        <v>9984</v>
      </c>
      <c r="H394" s="2">
        <v>30</v>
      </c>
      <c r="I394" s="2">
        <v>55400</v>
      </c>
      <c r="J394" s="2" t="b">
        <v>0</v>
      </c>
      <c r="K394" s="2" t="b">
        <v>0</v>
      </c>
      <c r="L394" s="2">
        <v>200</v>
      </c>
      <c r="M394" s="2">
        <v>0</v>
      </c>
      <c r="N394" s="2">
        <v>1846.67</v>
      </c>
      <c r="O394" s="2">
        <v>0</v>
      </c>
      <c r="P394" s="2">
        <v>0</v>
      </c>
      <c r="Q394" s="2">
        <v>55400</v>
      </c>
      <c r="R394" s="3" t="s">
        <v>2</v>
      </c>
      <c r="S394" s="2">
        <v>0</v>
      </c>
      <c r="T394" s="2">
        <v>0</v>
      </c>
      <c r="U394" s="2">
        <v>0</v>
      </c>
      <c r="V394" s="2" t="b">
        <v>0</v>
      </c>
      <c r="W394" s="2">
        <v>93094772</v>
      </c>
      <c r="X394" s="2">
        <v>0</v>
      </c>
      <c r="Y394" s="2">
        <v>0</v>
      </c>
      <c r="Z394" s="2"/>
      <c r="AA394" s="2">
        <v>0</v>
      </c>
      <c r="AB394" s="2" t="b">
        <v>0</v>
      </c>
      <c r="AC394" s="3" t="s">
        <v>1</v>
      </c>
      <c r="AD394" s="3" t="s">
        <v>1</v>
      </c>
      <c r="AE394" s="3" t="s">
        <v>1</v>
      </c>
      <c r="AF394" s="2">
        <v>277</v>
      </c>
      <c r="AG394" s="5">
        <v>38972</v>
      </c>
      <c r="AH394" s="2"/>
    </row>
    <row r="395" spans="1:34" x14ac:dyDescent="0.2">
      <c r="A395" s="3" t="s">
        <v>4</v>
      </c>
      <c r="B395" s="4">
        <v>38938.363726851851</v>
      </c>
      <c r="C395" s="3" t="s">
        <v>5</v>
      </c>
      <c r="D395" s="3" t="s">
        <v>4</v>
      </c>
      <c r="E395" s="3" t="s">
        <v>3</v>
      </c>
      <c r="F395" s="2">
        <v>9397</v>
      </c>
      <c r="G395" s="2">
        <v>9707</v>
      </c>
      <c r="H395" s="2">
        <v>29</v>
      </c>
      <c r="I395" s="2">
        <v>62000</v>
      </c>
      <c r="J395" s="2" t="b">
        <v>0</v>
      </c>
      <c r="K395" s="2" t="b">
        <v>0</v>
      </c>
      <c r="L395" s="2">
        <v>200</v>
      </c>
      <c r="M395" s="2">
        <v>0</v>
      </c>
      <c r="N395" s="2">
        <v>2137.9299999999998</v>
      </c>
      <c r="O395" s="2">
        <v>0</v>
      </c>
      <c r="P395" s="2">
        <v>0</v>
      </c>
      <c r="Q395" s="2">
        <v>62000</v>
      </c>
      <c r="R395" s="3" t="s">
        <v>2</v>
      </c>
      <c r="S395" s="2">
        <v>0</v>
      </c>
      <c r="T395" s="2">
        <v>0</v>
      </c>
      <c r="U395" s="2">
        <v>0</v>
      </c>
      <c r="V395" s="2" t="b">
        <v>0</v>
      </c>
      <c r="W395" s="2">
        <v>93012980</v>
      </c>
      <c r="X395" s="2">
        <v>0</v>
      </c>
      <c r="Y395" s="2">
        <v>0</v>
      </c>
      <c r="Z395" s="2"/>
      <c r="AA395" s="2">
        <v>0</v>
      </c>
      <c r="AB395" s="2" t="b">
        <v>0</v>
      </c>
      <c r="AC395" s="3" t="s">
        <v>1</v>
      </c>
      <c r="AD395" s="3" t="s">
        <v>1</v>
      </c>
      <c r="AE395" s="3" t="s">
        <v>1</v>
      </c>
      <c r="AF395" s="2">
        <v>310</v>
      </c>
      <c r="AG395" s="5">
        <v>38939</v>
      </c>
      <c r="AH395" s="2"/>
    </row>
    <row r="396" spans="1:34" x14ac:dyDescent="0.2">
      <c r="A396" s="3" t="s">
        <v>4</v>
      </c>
      <c r="B396" s="4">
        <v>38909.438402777778</v>
      </c>
      <c r="C396" s="3" t="s">
        <v>5</v>
      </c>
      <c r="D396" s="3" t="s">
        <v>4</v>
      </c>
      <c r="E396" s="3" t="s">
        <v>3</v>
      </c>
      <c r="F396" s="2">
        <v>9091</v>
      </c>
      <c r="G396" s="2">
        <v>9397</v>
      </c>
      <c r="H396" s="2">
        <v>32</v>
      </c>
      <c r="I396" s="2">
        <v>61200</v>
      </c>
      <c r="J396" s="2" t="b">
        <v>0</v>
      </c>
      <c r="K396" s="2" t="b">
        <v>0</v>
      </c>
      <c r="L396" s="2">
        <v>200</v>
      </c>
      <c r="M396" s="2">
        <v>0</v>
      </c>
      <c r="N396" s="2">
        <v>1912.5</v>
      </c>
      <c r="O396" s="2">
        <v>0</v>
      </c>
      <c r="P396" s="2">
        <v>0</v>
      </c>
      <c r="Q396" s="2">
        <v>61200</v>
      </c>
      <c r="R396" s="3" t="s">
        <v>2</v>
      </c>
      <c r="S396" s="2">
        <v>0</v>
      </c>
      <c r="T396" s="2">
        <v>0</v>
      </c>
      <c r="U396" s="2">
        <v>0</v>
      </c>
      <c r="V396" s="2" t="b">
        <v>0</v>
      </c>
      <c r="W396" s="2">
        <v>92931560</v>
      </c>
      <c r="X396" s="2">
        <v>0</v>
      </c>
      <c r="Y396" s="2">
        <v>0</v>
      </c>
      <c r="Z396" s="2"/>
      <c r="AA396" s="2">
        <v>0</v>
      </c>
      <c r="AB396" s="2" t="b">
        <v>0</v>
      </c>
      <c r="AC396" s="3" t="s">
        <v>1</v>
      </c>
      <c r="AD396" s="3" t="s">
        <v>1</v>
      </c>
      <c r="AE396" s="3" t="s">
        <v>1</v>
      </c>
      <c r="AF396" s="2">
        <v>306</v>
      </c>
      <c r="AG396" s="5">
        <v>38911</v>
      </c>
      <c r="AH396" s="2"/>
    </row>
    <row r="397" spans="1:34" x14ac:dyDescent="0.2">
      <c r="A397" s="3" t="s">
        <v>4</v>
      </c>
      <c r="B397" s="4">
        <v>38877.356689814813</v>
      </c>
      <c r="C397" s="3" t="s">
        <v>5</v>
      </c>
      <c r="D397" s="3" t="s">
        <v>4</v>
      </c>
      <c r="E397" s="3" t="s">
        <v>3</v>
      </c>
      <c r="F397" s="2">
        <v>8807</v>
      </c>
      <c r="G397" s="2">
        <v>9091</v>
      </c>
      <c r="H397" s="2">
        <v>31</v>
      </c>
      <c r="I397" s="2">
        <v>56800</v>
      </c>
      <c r="J397" s="2" t="b">
        <v>0</v>
      </c>
      <c r="K397" s="2" t="b">
        <v>0</v>
      </c>
      <c r="L397" s="2">
        <v>200</v>
      </c>
      <c r="M397" s="2">
        <v>0</v>
      </c>
      <c r="N397" s="2">
        <v>1832.26</v>
      </c>
      <c r="O397" s="2">
        <v>0</v>
      </c>
      <c r="P397" s="2">
        <v>0</v>
      </c>
      <c r="Q397" s="2">
        <v>56800</v>
      </c>
      <c r="R397" s="3" t="s">
        <v>2</v>
      </c>
      <c r="S397" s="2">
        <v>0</v>
      </c>
      <c r="T397" s="2">
        <v>0</v>
      </c>
      <c r="U397" s="2">
        <v>0</v>
      </c>
      <c r="V397" s="2" t="b">
        <v>0</v>
      </c>
      <c r="W397" s="2">
        <v>92846815</v>
      </c>
      <c r="X397" s="2">
        <v>0</v>
      </c>
      <c r="Y397" s="2">
        <v>0</v>
      </c>
      <c r="Z397" s="2"/>
      <c r="AA397" s="2">
        <v>0</v>
      </c>
      <c r="AB397" s="2" t="b">
        <v>0</v>
      </c>
      <c r="AC397" s="3" t="s">
        <v>1</v>
      </c>
      <c r="AD397" s="3" t="s">
        <v>1</v>
      </c>
      <c r="AE397" s="3" t="s">
        <v>1</v>
      </c>
      <c r="AF397" s="2">
        <v>284</v>
      </c>
      <c r="AG397" s="5">
        <v>38880</v>
      </c>
      <c r="AH397" s="2"/>
    </row>
    <row r="398" spans="1:34" x14ac:dyDescent="0.2">
      <c r="A398" s="3" t="s">
        <v>4</v>
      </c>
      <c r="B398" s="4">
        <v>38846.35050925926</v>
      </c>
      <c r="C398" s="3" t="s">
        <v>5</v>
      </c>
      <c r="D398" s="3" t="s">
        <v>4</v>
      </c>
      <c r="E398" s="3" t="s">
        <v>3</v>
      </c>
      <c r="F398" s="2">
        <v>8536</v>
      </c>
      <c r="G398" s="2">
        <v>8807</v>
      </c>
      <c r="H398" s="2">
        <v>32</v>
      </c>
      <c r="I398" s="2">
        <v>54200</v>
      </c>
      <c r="J398" s="2" t="b">
        <v>0</v>
      </c>
      <c r="K398" s="2" t="b">
        <v>0</v>
      </c>
      <c r="L398" s="2">
        <v>200</v>
      </c>
      <c r="M398" s="2">
        <v>0</v>
      </c>
      <c r="N398" s="2">
        <v>1693.75</v>
      </c>
      <c r="O398" s="2">
        <v>0</v>
      </c>
      <c r="P398" s="2">
        <v>0</v>
      </c>
      <c r="Q398" s="2">
        <v>54200</v>
      </c>
      <c r="R398" s="3" t="s">
        <v>2</v>
      </c>
      <c r="S398" s="2">
        <v>0</v>
      </c>
      <c r="T398" s="2">
        <v>0</v>
      </c>
      <c r="U398" s="2">
        <v>0</v>
      </c>
      <c r="V398" s="2" t="b">
        <v>0</v>
      </c>
      <c r="W398" s="2">
        <v>92757759</v>
      </c>
      <c r="X398" s="2">
        <v>0</v>
      </c>
      <c r="Y398" s="2">
        <v>0</v>
      </c>
      <c r="Z398" s="2"/>
      <c r="AA398" s="2">
        <v>0</v>
      </c>
      <c r="AB398" s="2" t="b">
        <v>0</v>
      </c>
      <c r="AC398" s="3" t="s">
        <v>1</v>
      </c>
      <c r="AD398" s="3" t="s">
        <v>1</v>
      </c>
      <c r="AE398" s="3" t="s">
        <v>1</v>
      </c>
      <c r="AF398" s="2">
        <v>271</v>
      </c>
      <c r="AG398" s="5">
        <v>38847</v>
      </c>
      <c r="AH398" s="2"/>
    </row>
    <row r="399" spans="1:34" x14ac:dyDescent="0.2">
      <c r="A399" s="3" t="s">
        <v>4</v>
      </c>
      <c r="B399" s="4">
        <v>38814.354826388888</v>
      </c>
      <c r="C399" s="3" t="s">
        <v>5</v>
      </c>
      <c r="D399" s="3" t="s">
        <v>4</v>
      </c>
      <c r="E399" s="3" t="s">
        <v>3</v>
      </c>
      <c r="F399" s="2">
        <v>8299</v>
      </c>
      <c r="G399" s="2">
        <v>8536</v>
      </c>
      <c r="H399" s="2">
        <v>34</v>
      </c>
      <c r="I399" s="2">
        <v>47400</v>
      </c>
      <c r="J399" s="2" t="b">
        <v>0</v>
      </c>
      <c r="K399" s="2" t="b">
        <v>0</v>
      </c>
      <c r="L399" s="2">
        <v>200</v>
      </c>
      <c r="M399" s="2">
        <v>0</v>
      </c>
      <c r="N399" s="2">
        <v>1394.12</v>
      </c>
      <c r="O399" s="2">
        <v>0</v>
      </c>
      <c r="P399" s="2">
        <v>0</v>
      </c>
      <c r="Q399" s="2">
        <v>47400</v>
      </c>
      <c r="R399" s="3" t="s">
        <v>2</v>
      </c>
      <c r="S399" s="2">
        <v>0</v>
      </c>
      <c r="T399" s="2">
        <v>0</v>
      </c>
      <c r="U399" s="2">
        <v>0</v>
      </c>
      <c r="V399" s="2" t="b">
        <v>0</v>
      </c>
      <c r="W399" s="2">
        <v>92675646</v>
      </c>
      <c r="X399" s="2">
        <v>0</v>
      </c>
      <c r="Y399" s="2">
        <v>0</v>
      </c>
      <c r="Z399" s="2"/>
      <c r="AA399" s="2">
        <v>0</v>
      </c>
      <c r="AB399" s="2" t="b">
        <v>0</v>
      </c>
      <c r="AC399" s="3" t="s">
        <v>1</v>
      </c>
      <c r="AD399" s="3" t="s">
        <v>1</v>
      </c>
      <c r="AE399" s="3" t="s">
        <v>1</v>
      </c>
      <c r="AF399" s="2">
        <v>237</v>
      </c>
      <c r="AG399" s="5">
        <v>38818</v>
      </c>
      <c r="AH399" s="2"/>
    </row>
    <row r="400" spans="1:34" x14ac:dyDescent="0.2">
      <c r="A400" s="3" t="s">
        <v>4</v>
      </c>
      <c r="B400" s="4">
        <v>38780</v>
      </c>
      <c r="C400" s="3" t="s">
        <v>5</v>
      </c>
      <c r="D400" s="3" t="s">
        <v>4</v>
      </c>
      <c r="E400" s="3" t="s">
        <v>6</v>
      </c>
      <c r="F400" s="2">
        <v>8067</v>
      </c>
      <c r="G400" s="2">
        <v>8299</v>
      </c>
      <c r="H400" s="2">
        <v>24</v>
      </c>
      <c r="I400" s="2">
        <v>46400</v>
      </c>
      <c r="J400" s="2" t="b">
        <v>0</v>
      </c>
      <c r="K400" s="2" t="b">
        <v>0</v>
      </c>
      <c r="L400" s="2">
        <v>200</v>
      </c>
      <c r="M400" s="2">
        <v>0</v>
      </c>
      <c r="N400" s="2">
        <v>1933.33</v>
      </c>
      <c r="O400" s="2">
        <v>0</v>
      </c>
      <c r="P400" s="2">
        <v>0</v>
      </c>
      <c r="Q400" s="2">
        <v>46400</v>
      </c>
      <c r="R400" s="3" t="s">
        <v>2</v>
      </c>
      <c r="S400" s="2">
        <v>0</v>
      </c>
      <c r="T400" s="2">
        <v>0</v>
      </c>
      <c r="U400" s="2">
        <v>0</v>
      </c>
      <c r="V400" s="2" t="b">
        <v>0</v>
      </c>
      <c r="W400" s="2">
        <v>92576773</v>
      </c>
      <c r="X400" s="2">
        <v>0</v>
      </c>
      <c r="Y400" s="2">
        <v>0</v>
      </c>
      <c r="Z400" s="2"/>
      <c r="AA400" s="2">
        <v>0</v>
      </c>
      <c r="AB400" s="2" t="b">
        <v>0</v>
      </c>
      <c r="AC400" s="3" t="s">
        <v>1</v>
      </c>
      <c r="AD400" s="3" t="s">
        <v>1</v>
      </c>
      <c r="AE400" s="3" t="s">
        <v>1</v>
      </c>
      <c r="AF400" s="2">
        <v>232</v>
      </c>
      <c r="AG400" s="5">
        <v>38789</v>
      </c>
      <c r="AH400" s="2"/>
    </row>
    <row r="401" spans="1:34" x14ac:dyDescent="0.2">
      <c r="A401" s="3" t="s">
        <v>4</v>
      </c>
      <c r="B401" s="4">
        <v>38756.415208333332</v>
      </c>
      <c r="C401" s="3" t="s">
        <v>5</v>
      </c>
      <c r="D401" s="3" t="s">
        <v>4</v>
      </c>
      <c r="E401" s="3" t="s">
        <v>3</v>
      </c>
      <c r="F401" s="2">
        <v>7819</v>
      </c>
      <c r="G401" s="2">
        <v>8067</v>
      </c>
      <c r="H401" s="2">
        <v>30</v>
      </c>
      <c r="I401" s="2">
        <v>49600</v>
      </c>
      <c r="J401" s="2" t="b">
        <v>0</v>
      </c>
      <c r="K401" s="2" t="b">
        <v>0</v>
      </c>
      <c r="L401" s="2">
        <v>200</v>
      </c>
      <c r="M401" s="2">
        <v>0</v>
      </c>
      <c r="N401" s="2">
        <v>1653.33</v>
      </c>
      <c r="O401" s="2">
        <v>0</v>
      </c>
      <c r="P401" s="2">
        <v>0</v>
      </c>
      <c r="Q401" s="2">
        <v>49600</v>
      </c>
      <c r="R401" s="3" t="s">
        <v>2</v>
      </c>
      <c r="S401" s="2">
        <v>0</v>
      </c>
      <c r="T401" s="2">
        <v>0</v>
      </c>
      <c r="U401" s="2">
        <v>0</v>
      </c>
      <c r="V401" s="2" t="b">
        <v>0</v>
      </c>
      <c r="W401" s="2">
        <v>92497250</v>
      </c>
      <c r="X401" s="2">
        <v>0</v>
      </c>
      <c r="Y401" s="2">
        <v>0</v>
      </c>
      <c r="Z401" s="2"/>
      <c r="AA401" s="2">
        <v>0</v>
      </c>
      <c r="AB401" s="2" t="b">
        <v>0</v>
      </c>
      <c r="AC401" s="3" t="s">
        <v>1</v>
      </c>
      <c r="AD401" s="3" t="s">
        <v>1</v>
      </c>
      <c r="AE401" s="3" t="s">
        <v>1</v>
      </c>
      <c r="AF401" s="2">
        <v>248</v>
      </c>
      <c r="AG401" s="5">
        <v>38757</v>
      </c>
      <c r="AH401" s="2"/>
    </row>
    <row r="402" spans="1:34" x14ac:dyDescent="0.2">
      <c r="A402" s="3" t="s">
        <v>4</v>
      </c>
      <c r="B402" s="4">
        <v>38726.372361111113</v>
      </c>
      <c r="C402" s="3" t="s">
        <v>5</v>
      </c>
      <c r="D402" s="3" t="s">
        <v>4</v>
      </c>
      <c r="E402" s="3" t="s">
        <v>3</v>
      </c>
      <c r="F402" s="2">
        <v>7569</v>
      </c>
      <c r="G402" s="2">
        <v>7819</v>
      </c>
      <c r="H402" s="2">
        <v>34</v>
      </c>
      <c r="I402" s="2">
        <v>50000</v>
      </c>
      <c r="J402" s="2" t="b">
        <v>0</v>
      </c>
      <c r="K402" s="2" t="b">
        <v>0</v>
      </c>
      <c r="L402" s="2">
        <v>200</v>
      </c>
      <c r="M402" s="2">
        <v>0</v>
      </c>
      <c r="N402" s="2">
        <v>1470.59</v>
      </c>
      <c r="O402" s="2">
        <v>0</v>
      </c>
      <c r="P402" s="2">
        <v>0</v>
      </c>
      <c r="Q402" s="2">
        <v>50000</v>
      </c>
      <c r="R402" s="3" t="s">
        <v>2</v>
      </c>
      <c r="S402" s="2">
        <v>0</v>
      </c>
      <c r="T402" s="2">
        <v>0</v>
      </c>
      <c r="U402" s="2">
        <v>0</v>
      </c>
      <c r="V402" s="2" t="b">
        <v>0</v>
      </c>
      <c r="W402" s="2">
        <v>92410435</v>
      </c>
      <c r="X402" s="2">
        <v>0</v>
      </c>
      <c r="Y402" s="2">
        <v>0</v>
      </c>
      <c r="Z402" s="2"/>
      <c r="AA402" s="2">
        <v>0</v>
      </c>
      <c r="AB402" s="2" t="b">
        <v>0</v>
      </c>
      <c r="AC402" s="3" t="s">
        <v>1</v>
      </c>
      <c r="AD402" s="3" t="s">
        <v>1</v>
      </c>
      <c r="AE402" s="3" t="s">
        <v>1</v>
      </c>
      <c r="AF402" s="2">
        <v>250</v>
      </c>
      <c r="AG402" s="5">
        <v>38728</v>
      </c>
      <c r="AH402" s="2"/>
    </row>
    <row r="403" spans="1:34" x14ac:dyDescent="0.2">
      <c r="A403" s="3" t="s">
        <v>4</v>
      </c>
      <c r="B403" s="4">
        <v>38692.37128472222</v>
      </c>
      <c r="C403" s="3" t="s">
        <v>5</v>
      </c>
      <c r="D403" s="3" t="s">
        <v>4</v>
      </c>
      <c r="E403" s="3" t="s">
        <v>3</v>
      </c>
      <c r="F403" s="2">
        <v>7318</v>
      </c>
      <c r="G403" s="2">
        <v>7569</v>
      </c>
      <c r="H403" s="2">
        <v>33</v>
      </c>
      <c r="I403" s="2">
        <v>50200</v>
      </c>
      <c r="J403" s="2" t="b">
        <v>0</v>
      </c>
      <c r="K403" s="2" t="b">
        <v>0</v>
      </c>
      <c r="L403" s="2">
        <v>200</v>
      </c>
      <c r="M403" s="2">
        <v>0</v>
      </c>
      <c r="N403" s="2">
        <v>1521.21</v>
      </c>
      <c r="O403" s="2">
        <v>0</v>
      </c>
      <c r="P403" s="2">
        <v>0</v>
      </c>
      <c r="Q403" s="2">
        <v>50200</v>
      </c>
      <c r="R403" s="3" t="s">
        <v>2</v>
      </c>
      <c r="S403" s="2">
        <v>0</v>
      </c>
      <c r="T403" s="2">
        <v>0</v>
      </c>
      <c r="U403" s="2">
        <v>0</v>
      </c>
      <c r="V403" s="2" t="b">
        <v>0</v>
      </c>
      <c r="W403" s="2">
        <v>92328562</v>
      </c>
      <c r="X403" s="2">
        <v>0</v>
      </c>
      <c r="Y403" s="2">
        <v>0</v>
      </c>
      <c r="Z403" s="2"/>
      <c r="AA403" s="2">
        <v>0</v>
      </c>
      <c r="AB403" s="2" t="b">
        <v>0</v>
      </c>
      <c r="AC403" s="3" t="s">
        <v>1</v>
      </c>
      <c r="AD403" s="3" t="s">
        <v>1</v>
      </c>
      <c r="AE403" s="3" t="s">
        <v>1</v>
      </c>
      <c r="AF403" s="2">
        <v>251</v>
      </c>
      <c r="AG403" s="5">
        <v>38694</v>
      </c>
      <c r="AH403" s="2"/>
    </row>
    <row r="404" spans="1:34" x14ac:dyDescent="0.2">
      <c r="A404" s="3" t="s">
        <v>4</v>
      </c>
      <c r="B404" s="4">
        <v>38659.357638888891</v>
      </c>
      <c r="C404" s="3" t="s">
        <v>5</v>
      </c>
      <c r="D404" s="3" t="s">
        <v>4</v>
      </c>
      <c r="E404" s="3" t="s">
        <v>3</v>
      </c>
      <c r="F404" s="2">
        <v>7077</v>
      </c>
      <c r="G404" s="2">
        <v>7318</v>
      </c>
      <c r="H404" s="2">
        <v>29</v>
      </c>
      <c r="I404" s="2">
        <v>48200</v>
      </c>
      <c r="J404" s="2" t="b">
        <v>0</v>
      </c>
      <c r="K404" s="2" t="b">
        <v>0</v>
      </c>
      <c r="L404" s="2">
        <v>200</v>
      </c>
      <c r="M404" s="2">
        <v>0</v>
      </c>
      <c r="N404" s="2">
        <v>1662.07</v>
      </c>
      <c r="O404" s="2">
        <v>0</v>
      </c>
      <c r="P404" s="2">
        <v>0</v>
      </c>
      <c r="Q404" s="2">
        <v>48200</v>
      </c>
      <c r="R404" s="3" t="s">
        <v>2</v>
      </c>
      <c r="S404" s="2">
        <v>0</v>
      </c>
      <c r="T404" s="2">
        <v>0</v>
      </c>
      <c r="U404" s="2">
        <v>0</v>
      </c>
      <c r="V404" s="2" t="b">
        <v>0</v>
      </c>
      <c r="W404" s="2">
        <v>92250401</v>
      </c>
      <c r="X404" s="2">
        <v>0</v>
      </c>
      <c r="Y404" s="2">
        <v>0</v>
      </c>
      <c r="Z404" s="2"/>
      <c r="AA404" s="2">
        <v>0</v>
      </c>
      <c r="AB404" s="2" t="b">
        <v>0</v>
      </c>
      <c r="AC404" s="3" t="s">
        <v>1</v>
      </c>
      <c r="AD404" s="3" t="s">
        <v>1</v>
      </c>
      <c r="AE404" s="3" t="s">
        <v>1</v>
      </c>
      <c r="AF404" s="2">
        <v>241</v>
      </c>
      <c r="AG404" s="5">
        <v>38665</v>
      </c>
      <c r="AH404" s="2"/>
    </row>
    <row r="405" spans="1:34" x14ac:dyDescent="0.2">
      <c r="A405" s="3" t="s">
        <v>4</v>
      </c>
      <c r="B405" s="4">
        <v>38630.354039351849</v>
      </c>
      <c r="C405" s="3" t="s">
        <v>5</v>
      </c>
      <c r="D405" s="3" t="s">
        <v>4</v>
      </c>
      <c r="E405" s="3" t="s">
        <v>3</v>
      </c>
      <c r="F405" s="2">
        <v>6730</v>
      </c>
      <c r="G405" s="2">
        <v>7077</v>
      </c>
      <c r="H405" s="2">
        <v>34</v>
      </c>
      <c r="I405" s="2">
        <v>69400</v>
      </c>
      <c r="J405" s="2" t="b">
        <v>0</v>
      </c>
      <c r="K405" s="2" t="b">
        <v>0</v>
      </c>
      <c r="L405" s="2">
        <v>200</v>
      </c>
      <c r="M405" s="2">
        <v>0</v>
      </c>
      <c r="N405" s="2">
        <v>2041.18</v>
      </c>
      <c r="O405" s="2">
        <v>0</v>
      </c>
      <c r="P405" s="2">
        <v>0</v>
      </c>
      <c r="Q405" s="2">
        <v>69400</v>
      </c>
      <c r="R405" s="3" t="s">
        <v>2</v>
      </c>
      <c r="S405" s="2">
        <v>0</v>
      </c>
      <c r="T405" s="2">
        <v>0</v>
      </c>
      <c r="U405" s="2">
        <v>0</v>
      </c>
      <c r="V405" s="2" t="b">
        <v>0</v>
      </c>
      <c r="W405" s="2">
        <v>92158991</v>
      </c>
      <c r="X405" s="2">
        <v>0</v>
      </c>
      <c r="Y405" s="2">
        <v>0</v>
      </c>
      <c r="Z405" s="2"/>
      <c r="AA405" s="2">
        <v>0</v>
      </c>
      <c r="AB405" s="2" t="b">
        <v>0</v>
      </c>
      <c r="AC405" s="3" t="s">
        <v>1</v>
      </c>
      <c r="AD405" s="3" t="s">
        <v>1</v>
      </c>
      <c r="AE405" s="3" t="s">
        <v>1</v>
      </c>
      <c r="AF405" s="2">
        <v>347</v>
      </c>
      <c r="AG405" s="5">
        <v>38637</v>
      </c>
      <c r="AH405" s="2"/>
    </row>
    <row r="406" spans="1:34" x14ac:dyDescent="0.2">
      <c r="A406" s="3" t="s">
        <v>4</v>
      </c>
      <c r="B406" s="4">
        <v>38596.360474537039</v>
      </c>
      <c r="C406" s="3" t="s">
        <v>5</v>
      </c>
      <c r="D406" s="3" t="s">
        <v>4</v>
      </c>
      <c r="E406" s="3" t="s">
        <v>3</v>
      </c>
      <c r="F406" s="2">
        <v>6386</v>
      </c>
      <c r="G406" s="2">
        <v>6730</v>
      </c>
      <c r="H406" s="2">
        <v>30</v>
      </c>
      <c r="I406" s="2">
        <v>68800</v>
      </c>
      <c r="J406" s="2" t="b">
        <v>0</v>
      </c>
      <c r="K406" s="2" t="b">
        <v>0</v>
      </c>
      <c r="L406" s="2">
        <v>200</v>
      </c>
      <c r="M406" s="2">
        <v>0</v>
      </c>
      <c r="N406" s="2">
        <v>2293.33</v>
      </c>
      <c r="O406" s="2">
        <v>0</v>
      </c>
      <c r="P406" s="2">
        <v>0</v>
      </c>
      <c r="Q406" s="2">
        <v>68800</v>
      </c>
      <c r="R406" s="3" t="s">
        <v>2</v>
      </c>
      <c r="S406" s="2">
        <v>0</v>
      </c>
      <c r="T406" s="2">
        <v>0</v>
      </c>
      <c r="U406" s="2">
        <v>0</v>
      </c>
      <c r="V406" s="2" t="b">
        <v>0</v>
      </c>
      <c r="W406" s="2">
        <v>92080301</v>
      </c>
      <c r="X406" s="2">
        <v>0</v>
      </c>
      <c r="Y406" s="2">
        <v>0</v>
      </c>
      <c r="Z406" s="2"/>
      <c r="AA406" s="2">
        <v>0</v>
      </c>
      <c r="AB406" s="2" t="b">
        <v>0</v>
      </c>
      <c r="AC406" s="3" t="s">
        <v>1</v>
      </c>
      <c r="AD406" s="3" t="s">
        <v>1</v>
      </c>
      <c r="AE406" s="3" t="s">
        <v>1</v>
      </c>
      <c r="AF406" s="2">
        <v>344</v>
      </c>
      <c r="AG406" s="5">
        <v>38607</v>
      </c>
      <c r="AH406" s="2"/>
    </row>
    <row r="407" spans="1:34" x14ac:dyDescent="0.2">
      <c r="A407" s="3" t="s">
        <v>4</v>
      </c>
      <c r="B407" s="4">
        <v>38566.354675925926</v>
      </c>
      <c r="C407" s="3" t="s">
        <v>5</v>
      </c>
      <c r="D407" s="3" t="s">
        <v>4</v>
      </c>
      <c r="E407" s="3" t="s">
        <v>3</v>
      </c>
      <c r="F407" s="2">
        <v>6089</v>
      </c>
      <c r="G407" s="2">
        <v>6386</v>
      </c>
      <c r="H407" s="2">
        <v>27</v>
      </c>
      <c r="I407" s="2">
        <v>59400</v>
      </c>
      <c r="J407" s="2" t="b">
        <v>0</v>
      </c>
      <c r="K407" s="2" t="b">
        <v>0</v>
      </c>
      <c r="L407" s="2">
        <v>200</v>
      </c>
      <c r="M407" s="2">
        <v>0</v>
      </c>
      <c r="N407" s="2">
        <v>2200</v>
      </c>
      <c r="O407" s="2">
        <v>0</v>
      </c>
      <c r="P407" s="2">
        <v>0</v>
      </c>
      <c r="Q407" s="2">
        <v>59400</v>
      </c>
      <c r="R407" s="3" t="s">
        <v>2</v>
      </c>
      <c r="S407" s="2">
        <v>0</v>
      </c>
      <c r="T407" s="2">
        <v>0</v>
      </c>
      <c r="U407" s="2">
        <v>0</v>
      </c>
      <c r="V407" s="2" t="b">
        <v>0</v>
      </c>
      <c r="W407" s="2">
        <v>91998266</v>
      </c>
      <c r="X407" s="2">
        <v>0</v>
      </c>
      <c r="Y407" s="2">
        <v>0</v>
      </c>
      <c r="Z407" s="2"/>
      <c r="AA407" s="2">
        <v>0</v>
      </c>
      <c r="AB407" s="2" t="b">
        <v>0</v>
      </c>
      <c r="AC407" s="3" t="s">
        <v>1</v>
      </c>
      <c r="AD407" s="3" t="s">
        <v>1</v>
      </c>
      <c r="AE407" s="3" t="s">
        <v>1</v>
      </c>
      <c r="AF407" s="2">
        <v>297</v>
      </c>
      <c r="AG407" s="5">
        <v>38573</v>
      </c>
      <c r="AH407" s="2"/>
    </row>
    <row r="408" spans="1:34" x14ac:dyDescent="0.2">
      <c r="A408" s="3" t="s">
        <v>4</v>
      </c>
      <c r="B408" s="4">
        <v>38539.348773148151</v>
      </c>
      <c r="C408" s="3" t="s">
        <v>5</v>
      </c>
      <c r="D408" s="3" t="s">
        <v>4</v>
      </c>
      <c r="E408" s="3" t="s">
        <v>3</v>
      </c>
      <c r="F408" s="2">
        <v>5723</v>
      </c>
      <c r="G408" s="2">
        <v>6089</v>
      </c>
      <c r="H408" s="2">
        <v>34</v>
      </c>
      <c r="I408" s="2">
        <v>73200</v>
      </c>
      <c r="J408" s="2" t="b">
        <v>0</v>
      </c>
      <c r="K408" s="2" t="b">
        <v>0</v>
      </c>
      <c r="L408" s="2">
        <v>200</v>
      </c>
      <c r="M408" s="2">
        <v>0</v>
      </c>
      <c r="N408" s="2">
        <v>2152.94</v>
      </c>
      <c r="O408" s="2">
        <v>0</v>
      </c>
      <c r="P408" s="2">
        <v>0</v>
      </c>
      <c r="Q408" s="2">
        <v>73200</v>
      </c>
      <c r="R408" s="3" t="s">
        <v>2</v>
      </c>
      <c r="S408" s="2">
        <v>0</v>
      </c>
      <c r="T408" s="2">
        <v>0</v>
      </c>
      <c r="U408" s="2">
        <v>0</v>
      </c>
      <c r="V408" s="2" t="b">
        <v>0</v>
      </c>
      <c r="W408" s="2">
        <v>91916703</v>
      </c>
      <c r="X408" s="2">
        <v>0</v>
      </c>
      <c r="Y408" s="2">
        <v>0</v>
      </c>
      <c r="Z408" s="2"/>
      <c r="AA408" s="2">
        <v>0</v>
      </c>
      <c r="AB408" s="2" t="b">
        <v>0</v>
      </c>
      <c r="AC408" s="3" t="s">
        <v>1</v>
      </c>
      <c r="AD408" s="3" t="s">
        <v>1</v>
      </c>
      <c r="AE408" s="3" t="s">
        <v>1</v>
      </c>
      <c r="AF408" s="2">
        <v>366</v>
      </c>
      <c r="AG408" s="5">
        <v>38545</v>
      </c>
      <c r="AH408" s="2"/>
    </row>
    <row r="409" spans="1:34" x14ac:dyDescent="0.2">
      <c r="A409" s="3" t="s">
        <v>4</v>
      </c>
      <c r="B409" s="4">
        <v>38505.382175925923</v>
      </c>
      <c r="C409" s="3" t="s">
        <v>5</v>
      </c>
      <c r="D409" s="3" t="s">
        <v>4</v>
      </c>
      <c r="E409" s="3" t="s">
        <v>3</v>
      </c>
      <c r="F409" s="2">
        <v>5435</v>
      </c>
      <c r="G409" s="2">
        <v>5723</v>
      </c>
      <c r="H409" s="2">
        <v>30</v>
      </c>
      <c r="I409" s="2">
        <v>57600</v>
      </c>
      <c r="J409" s="2" t="b">
        <v>0</v>
      </c>
      <c r="K409" s="2" t="b">
        <v>0</v>
      </c>
      <c r="L409" s="2">
        <v>200</v>
      </c>
      <c r="M409" s="2">
        <v>0</v>
      </c>
      <c r="N409" s="2">
        <v>1920</v>
      </c>
      <c r="O409" s="2">
        <v>0</v>
      </c>
      <c r="P409" s="2">
        <v>0</v>
      </c>
      <c r="Q409" s="2">
        <v>57600</v>
      </c>
      <c r="R409" s="3" t="s">
        <v>2</v>
      </c>
      <c r="S409" s="2">
        <v>0</v>
      </c>
      <c r="T409" s="2">
        <v>0</v>
      </c>
      <c r="U409" s="2">
        <v>0</v>
      </c>
      <c r="V409" s="2" t="b">
        <v>0</v>
      </c>
      <c r="W409" s="2">
        <v>91833435</v>
      </c>
      <c r="X409" s="2">
        <v>0</v>
      </c>
      <c r="Y409" s="2">
        <v>0</v>
      </c>
      <c r="Z409" s="2"/>
      <c r="AA409" s="2">
        <v>0</v>
      </c>
      <c r="AB409" s="2" t="b">
        <v>0</v>
      </c>
      <c r="AC409" s="3" t="s">
        <v>1</v>
      </c>
      <c r="AD409" s="3" t="s">
        <v>1</v>
      </c>
      <c r="AE409" s="3" t="s">
        <v>1</v>
      </c>
      <c r="AF409" s="2">
        <v>288</v>
      </c>
      <c r="AG409" s="5">
        <v>38512</v>
      </c>
      <c r="AH409" s="2"/>
    </row>
    <row r="410" spans="1:34" x14ac:dyDescent="0.2">
      <c r="A410" s="3" t="s">
        <v>4</v>
      </c>
      <c r="B410" s="4">
        <v>38475.519247685188</v>
      </c>
      <c r="C410" s="3" t="s">
        <v>5</v>
      </c>
      <c r="D410" s="3" t="s">
        <v>4</v>
      </c>
      <c r="E410" s="3" t="s">
        <v>3</v>
      </c>
      <c r="F410" s="2">
        <v>5175</v>
      </c>
      <c r="G410" s="2">
        <v>5435</v>
      </c>
      <c r="H410" s="2">
        <v>29</v>
      </c>
      <c r="I410" s="2">
        <v>52000</v>
      </c>
      <c r="J410" s="2" t="b">
        <v>0</v>
      </c>
      <c r="K410" s="2" t="b">
        <v>0</v>
      </c>
      <c r="L410" s="2">
        <v>200</v>
      </c>
      <c r="M410" s="2">
        <v>0</v>
      </c>
      <c r="N410" s="2">
        <v>1793.1</v>
      </c>
      <c r="O410" s="2">
        <v>0</v>
      </c>
      <c r="P410" s="2">
        <v>0</v>
      </c>
      <c r="Q410" s="2">
        <v>52000</v>
      </c>
      <c r="R410" s="3" t="s">
        <v>2</v>
      </c>
      <c r="S410" s="2">
        <v>0</v>
      </c>
      <c r="T410" s="2">
        <v>0</v>
      </c>
      <c r="U410" s="2">
        <v>0</v>
      </c>
      <c r="V410" s="2" t="b">
        <v>0</v>
      </c>
      <c r="W410" s="2">
        <v>91750794</v>
      </c>
      <c r="X410" s="2">
        <v>0</v>
      </c>
      <c r="Y410" s="2">
        <v>0</v>
      </c>
      <c r="Z410" s="2"/>
      <c r="AA410" s="2">
        <v>0</v>
      </c>
      <c r="AB410" s="2" t="b">
        <v>0</v>
      </c>
      <c r="AC410" s="3" t="s">
        <v>1</v>
      </c>
      <c r="AD410" s="3" t="s">
        <v>1</v>
      </c>
      <c r="AE410" s="3" t="s">
        <v>1</v>
      </c>
      <c r="AF410" s="2">
        <v>260</v>
      </c>
      <c r="AG410" s="5">
        <v>38482</v>
      </c>
      <c r="AH410" s="2"/>
    </row>
    <row r="411" spans="1:34" x14ac:dyDescent="0.2">
      <c r="A411" s="3" t="s">
        <v>4</v>
      </c>
      <c r="B411" s="4">
        <v>38446.371979166666</v>
      </c>
      <c r="C411" s="3" t="s">
        <v>5</v>
      </c>
      <c r="D411" s="3" t="s">
        <v>4</v>
      </c>
      <c r="E411" s="3" t="s">
        <v>3</v>
      </c>
      <c r="F411" s="2">
        <v>5008</v>
      </c>
      <c r="G411" s="2">
        <v>5175</v>
      </c>
      <c r="H411" s="2">
        <v>27</v>
      </c>
      <c r="I411" s="2">
        <v>33400</v>
      </c>
      <c r="J411" s="2" t="b">
        <v>0</v>
      </c>
      <c r="K411" s="2" t="b">
        <v>0</v>
      </c>
      <c r="L411" s="2">
        <v>200</v>
      </c>
      <c r="M411" s="2">
        <v>0</v>
      </c>
      <c r="N411" s="2">
        <v>1237.04</v>
      </c>
      <c r="O411" s="2">
        <v>0</v>
      </c>
      <c r="P411" s="2">
        <v>0</v>
      </c>
      <c r="Q411" s="2">
        <v>33400</v>
      </c>
      <c r="R411" s="3" t="s">
        <v>2</v>
      </c>
      <c r="S411" s="2">
        <v>0</v>
      </c>
      <c r="T411" s="2">
        <v>0</v>
      </c>
      <c r="U411" s="2">
        <v>0</v>
      </c>
      <c r="V411" s="2" t="b">
        <v>0</v>
      </c>
      <c r="W411" s="2">
        <v>91666488</v>
      </c>
      <c r="X411" s="2">
        <v>0</v>
      </c>
      <c r="Y411" s="2">
        <v>0</v>
      </c>
      <c r="Z411" s="2"/>
      <c r="AA411" s="2">
        <v>0</v>
      </c>
      <c r="AB411" s="2" t="b">
        <v>0</v>
      </c>
      <c r="AC411" s="3" t="s">
        <v>1</v>
      </c>
      <c r="AD411" s="3" t="s">
        <v>1</v>
      </c>
      <c r="AE411" s="3" t="s">
        <v>1</v>
      </c>
      <c r="AF411" s="2">
        <v>167</v>
      </c>
      <c r="AG411" s="5">
        <v>38453</v>
      </c>
      <c r="AH411" s="2"/>
    </row>
    <row r="412" spans="1:34" x14ac:dyDescent="0.2">
      <c r="A412" s="3" t="s">
        <v>4</v>
      </c>
      <c r="B412" s="4">
        <v>38419</v>
      </c>
      <c r="C412" s="3" t="s">
        <v>5</v>
      </c>
      <c r="D412" s="3" t="s">
        <v>4</v>
      </c>
      <c r="E412" s="3" t="s">
        <v>6</v>
      </c>
      <c r="F412" s="2">
        <v>4728</v>
      </c>
      <c r="G412" s="2">
        <v>5008</v>
      </c>
      <c r="H412" s="2">
        <v>29</v>
      </c>
      <c r="I412" s="2">
        <v>56000</v>
      </c>
      <c r="J412" s="2" t="b">
        <v>0</v>
      </c>
      <c r="K412" s="2" t="b">
        <v>0</v>
      </c>
      <c r="L412" s="2">
        <v>200</v>
      </c>
      <c r="M412" s="2">
        <v>0</v>
      </c>
      <c r="N412" s="2">
        <v>1931.03</v>
      </c>
      <c r="O412" s="2">
        <v>0</v>
      </c>
      <c r="P412" s="2">
        <v>0</v>
      </c>
      <c r="Q412" s="2">
        <v>56000</v>
      </c>
      <c r="R412" s="3" t="s">
        <v>2</v>
      </c>
      <c r="S412" s="2">
        <v>0</v>
      </c>
      <c r="T412" s="2">
        <v>0</v>
      </c>
      <c r="U412" s="2">
        <v>0</v>
      </c>
      <c r="V412" s="2" t="b">
        <v>0</v>
      </c>
      <c r="W412" s="2">
        <v>91583080</v>
      </c>
      <c r="X412" s="2">
        <v>0</v>
      </c>
      <c r="Y412" s="2">
        <v>0</v>
      </c>
      <c r="Z412" s="2"/>
      <c r="AA412" s="2">
        <v>0</v>
      </c>
      <c r="AB412" s="2" t="b">
        <v>0</v>
      </c>
      <c r="AC412" s="3" t="s">
        <v>1</v>
      </c>
      <c r="AD412" s="3" t="s">
        <v>1</v>
      </c>
      <c r="AE412" s="3" t="s">
        <v>1</v>
      </c>
      <c r="AF412" s="2">
        <v>280</v>
      </c>
      <c r="AG412" s="5">
        <v>38420</v>
      </c>
      <c r="AH412" s="2"/>
    </row>
    <row r="413" spans="1:34" x14ac:dyDescent="0.2">
      <c r="A413" s="3" t="s">
        <v>4</v>
      </c>
      <c r="B413" s="4">
        <v>38390</v>
      </c>
      <c r="C413" s="3" t="s">
        <v>5</v>
      </c>
      <c r="D413" s="3" t="s">
        <v>4</v>
      </c>
      <c r="E413" s="3" t="s">
        <v>6</v>
      </c>
      <c r="F413" s="2">
        <v>4451</v>
      </c>
      <c r="G413" s="2">
        <v>4728</v>
      </c>
      <c r="H413" s="2">
        <v>30</v>
      </c>
      <c r="I413" s="2">
        <v>55400</v>
      </c>
      <c r="J413" s="2" t="b">
        <v>0</v>
      </c>
      <c r="K413" s="2" t="b">
        <v>0</v>
      </c>
      <c r="L413" s="2">
        <v>200</v>
      </c>
      <c r="M413" s="2">
        <v>0</v>
      </c>
      <c r="N413" s="2">
        <v>1846.67</v>
      </c>
      <c r="O413" s="2">
        <v>0</v>
      </c>
      <c r="P413" s="2">
        <v>0</v>
      </c>
      <c r="Q413" s="2">
        <v>55400</v>
      </c>
      <c r="R413" s="3" t="s">
        <v>2</v>
      </c>
      <c r="S413" s="2">
        <v>0</v>
      </c>
      <c r="T413" s="2">
        <v>0</v>
      </c>
      <c r="U413" s="2">
        <v>0</v>
      </c>
      <c r="V413" s="2" t="b">
        <v>0</v>
      </c>
      <c r="W413" s="2">
        <v>91500571</v>
      </c>
      <c r="X413" s="2">
        <v>0</v>
      </c>
      <c r="Y413" s="2">
        <v>0</v>
      </c>
      <c r="Z413" s="2"/>
      <c r="AA413" s="2">
        <v>0</v>
      </c>
      <c r="AB413" s="2" t="b">
        <v>0</v>
      </c>
      <c r="AC413" s="3" t="s">
        <v>1</v>
      </c>
      <c r="AD413" s="3" t="s">
        <v>1</v>
      </c>
      <c r="AE413" s="3" t="s">
        <v>1</v>
      </c>
      <c r="AF413" s="2">
        <v>277</v>
      </c>
      <c r="AG413" s="5">
        <v>38392</v>
      </c>
      <c r="AH413" s="2"/>
    </row>
    <row r="414" spans="1:34" x14ac:dyDescent="0.2">
      <c r="A414" s="3" t="s">
        <v>4</v>
      </c>
      <c r="B414" s="4">
        <v>38360</v>
      </c>
      <c r="C414" s="3" t="s">
        <v>5</v>
      </c>
      <c r="D414" s="3" t="s">
        <v>4</v>
      </c>
      <c r="E414" s="3" t="s">
        <v>6</v>
      </c>
      <c r="F414" s="2">
        <v>4192</v>
      </c>
      <c r="G414" s="2">
        <v>4451</v>
      </c>
      <c r="H414" s="2">
        <v>32</v>
      </c>
      <c r="I414" s="2">
        <v>51800</v>
      </c>
      <c r="J414" s="2" t="b">
        <v>0</v>
      </c>
      <c r="K414" s="2" t="b">
        <v>0</v>
      </c>
      <c r="L414" s="2">
        <v>200</v>
      </c>
      <c r="M414" s="2">
        <v>0</v>
      </c>
      <c r="N414" s="2">
        <v>1618.75</v>
      </c>
      <c r="O414" s="2">
        <v>0</v>
      </c>
      <c r="P414" s="2">
        <v>0</v>
      </c>
      <c r="Q414" s="2">
        <v>51800</v>
      </c>
      <c r="R414" s="3" t="s">
        <v>2</v>
      </c>
      <c r="S414" s="2">
        <v>0</v>
      </c>
      <c r="T414" s="2">
        <v>0</v>
      </c>
      <c r="U414" s="2">
        <v>0</v>
      </c>
      <c r="V414" s="2" t="b">
        <v>0</v>
      </c>
      <c r="W414" s="2">
        <v>91414464</v>
      </c>
      <c r="X414" s="2">
        <v>0</v>
      </c>
      <c r="Y414" s="2">
        <v>0</v>
      </c>
      <c r="Z414" s="2"/>
      <c r="AA414" s="2">
        <v>0</v>
      </c>
      <c r="AB414" s="2" t="b">
        <v>0</v>
      </c>
      <c r="AC414" s="3" t="s">
        <v>1</v>
      </c>
      <c r="AD414" s="3" t="s">
        <v>1</v>
      </c>
      <c r="AE414" s="3" t="s">
        <v>1</v>
      </c>
      <c r="AF414" s="2">
        <v>259</v>
      </c>
      <c r="AG414" s="5">
        <v>38363</v>
      </c>
      <c r="AH414" s="2"/>
    </row>
    <row r="415" spans="1:34" x14ac:dyDescent="0.2">
      <c r="A415" s="3" t="s">
        <v>4</v>
      </c>
      <c r="B415" s="4">
        <v>38328.399050925924</v>
      </c>
      <c r="C415" s="3" t="s">
        <v>5</v>
      </c>
      <c r="D415" s="3" t="s">
        <v>4</v>
      </c>
      <c r="E415" s="3" t="s">
        <v>3</v>
      </c>
      <c r="F415" s="2">
        <v>4041</v>
      </c>
      <c r="G415" s="2">
        <v>4192</v>
      </c>
      <c r="H415" s="2">
        <v>20</v>
      </c>
      <c r="I415" s="2">
        <v>30200</v>
      </c>
      <c r="J415" s="2" t="b">
        <v>0</v>
      </c>
      <c r="K415" s="2" t="b">
        <v>0</v>
      </c>
      <c r="L415" s="2">
        <v>200</v>
      </c>
      <c r="M415" s="2">
        <v>0</v>
      </c>
      <c r="N415" s="2">
        <v>1510</v>
      </c>
      <c r="O415" s="2">
        <v>0</v>
      </c>
      <c r="P415" s="2">
        <v>0</v>
      </c>
      <c r="Q415" s="2">
        <v>30200</v>
      </c>
      <c r="R415" s="3" t="s">
        <v>2</v>
      </c>
      <c r="S415" s="2">
        <v>0</v>
      </c>
      <c r="T415" s="2">
        <v>0</v>
      </c>
      <c r="U415" s="2">
        <v>0</v>
      </c>
      <c r="V415" s="2" t="b">
        <v>0</v>
      </c>
      <c r="W415" s="2">
        <v>91326913</v>
      </c>
      <c r="X415" s="2">
        <v>0</v>
      </c>
      <c r="Y415" s="2">
        <v>0</v>
      </c>
      <c r="Z415" s="2"/>
      <c r="AA415" s="2">
        <v>0</v>
      </c>
      <c r="AB415" s="2" t="b">
        <v>0</v>
      </c>
      <c r="AC415" s="3" t="s">
        <v>1</v>
      </c>
      <c r="AD415" s="3" t="s">
        <v>1</v>
      </c>
      <c r="AE415" s="3" t="s">
        <v>1</v>
      </c>
      <c r="AF415" s="2">
        <v>151</v>
      </c>
      <c r="AG415" s="5">
        <v>38330</v>
      </c>
      <c r="AH415" s="2"/>
    </row>
    <row r="416" spans="1:34" x14ac:dyDescent="0.2">
      <c r="A416" s="3" t="s">
        <v>4</v>
      </c>
      <c r="B416" s="4">
        <v>38308.590821759259</v>
      </c>
      <c r="C416" s="3" t="s">
        <v>5</v>
      </c>
      <c r="D416" s="3" t="s">
        <v>4</v>
      </c>
      <c r="E416" s="3" t="s">
        <v>3</v>
      </c>
      <c r="F416" s="2">
        <v>3863</v>
      </c>
      <c r="G416" s="2">
        <v>4041</v>
      </c>
      <c r="H416" s="2">
        <v>22</v>
      </c>
      <c r="I416" s="2">
        <v>35600</v>
      </c>
      <c r="J416" s="2" t="b">
        <v>0</v>
      </c>
      <c r="K416" s="2" t="b">
        <v>0</v>
      </c>
      <c r="L416" s="2">
        <v>200</v>
      </c>
      <c r="M416" s="2">
        <v>0</v>
      </c>
      <c r="N416" s="2">
        <v>1618.18</v>
      </c>
      <c r="O416" s="2">
        <v>0</v>
      </c>
      <c r="P416" s="2">
        <v>0</v>
      </c>
      <c r="Q416" s="2">
        <v>35600</v>
      </c>
      <c r="R416" s="3" t="s">
        <v>2</v>
      </c>
      <c r="S416" s="2">
        <v>0</v>
      </c>
      <c r="T416" s="2">
        <v>0</v>
      </c>
      <c r="U416" s="2">
        <v>0</v>
      </c>
      <c r="V416" s="2" t="b">
        <v>0</v>
      </c>
      <c r="W416" s="2">
        <v>91291367</v>
      </c>
      <c r="X416" s="2">
        <v>0</v>
      </c>
      <c r="Y416" s="2">
        <v>0</v>
      </c>
      <c r="Z416" s="2"/>
      <c r="AA416" s="2">
        <v>0</v>
      </c>
      <c r="AB416" s="2" t="b">
        <v>0</v>
      </c>
      <c r="AC416" s="3" t="s">
        <v>1</v>
      </c>
      <c r="AD416" s="3" t="s">
        <v>1</v>
      </c>
      <c r="AE416" s="3" t="s">
        <v>1</v>
      </c>
      <c r="AF416" s="2">
        <v>178</v>
      </c>
      <c r="AG416" s="5">
        <v>38313</v>
      </c>
      <c r="AH416" s="2"/>
    </row>
    <row r="417" spans="1:34" x14ac:dyDescent="0.2">
      <c r="A417" s="3" t="s">
        <v>4</v>
      </c>
      <c r="B417" s="4">
        <v>38286</v>
      </c>
      <c r="C417" s="3" t="s">
        <v>5</v>
      </c>
      <c r="D417" s="3" t="s">
        <v>4</v>
      </c>
      <c r="E417" s="3" t="s">
        <v>6</v>
      </c>
      <c r="F417" s="2">
        <v>3607</v>
      </c>
      <c r="G417" s="2">
        <v>3863</v>
      </c>
      <c r="H417" s="2">
        <v>28</v>
      </c>
      <c r="I417" s="2">
        <v>51200</v>
      </c>
      <c r="J417" s="2" t="b">
        <v>0</v>
      </c>
      <c r="K417" s="2" t="b">
        <v>0</v>
      </c>
      <c r="L417" s="2">
        <v>200</v>
      </c>
      <c r="M417" s="2">
        <v>0</v>
      </c>
      <c r="N417" s="2">
        <v>1828.57</v>
      </c>
      <c r="O417" s="2">
        <v>0</v>
      </c>
      <c r="P417" s="2">
        <v>0</v>
      </c>
      <c r="Q417" s="2">
        <v>51200</v>
      </c>
      <c r="R417" s="3" t="s">
        <v>2</v>
      </c>
      <c r="S417" s="2">
        <v>0</v>
      </c>
      <c r="T417" s="2">
        <v>0</v>
      </c>
      <c r="U417" s="2">
        <v>0</v>
      </c>
      <c r="V417" s="2" t="b">
        <v>0</v>
      </c>
      <c r="W417" s="2">
        <v>91184158</v>
      </c>
      <c r="X417" s="2">
        <v>0</v>
      </c>
      <c r="Y417" s="2">
        <v>0</v>
      </c>
      <c r="Z417" s="2"/>
      <c r="AA417" s="2">
        <v>0</v>
      </c>
      <c r="AB417" s="2" t="b">
        <v>0</v>
      </c>
      <c r="AC417" s="3" t="s">
        <v>1</v>
      </c>
      <c r="AD417" s="3" t="s">
        <v>1</v>
      </c>
      <c r="AE417" s="3" t="s">
        <v>1</v>
      </c>
      <c r="AF417" s="2">
        <v>256</v>
      </c>
      <c r="AG417" s="5">
        <v>38287</v>
      </c>
      <c r="AH417" s="2"/>
    </row>
    <row r="418" spans="1:34" x14ac:dyDescent="0.2">
      <c r="A418" s="3" t="s">
        <v>4</v>
      </c>
      <c r="B418" s="4">
        <v>38258.515543981484</v>
      </c>
      <c r="C418" s="3" t="s">
        <v>5</v>
      </c>
      <c r="D418" s="3" t="s">
        <v>4</v>
      </c>
      <c r="E418" s="3" t="s">
        <v>3</v>
      </c>
      <c r="F418" s="2">
        <v>3279</v>
      </c>
      <c r="G418" s="2">
        <v>3607</v>
      </c>
      <c r="H418" s="2">
        <v>32</v>
      </c>
      <c r="I418" s="2">
        <v>65600</v>
      </c>
      <c r="J418" s="2" t="b">
        <v>0</v>
      </c>
      <c r="K418" s="2" t="b">
        <v>0</v>
      </c>
      <c r="L418" s="2">
        <v>200</v>
      </c>
      <c r="M418" s="2">
        <v>0</v>
      </c>
      <c r="N418" s="2">
        <v>2050</v>
      </c>
      <c r="O418" s="2">
        <v>0</v>
      </c>
      <c r="P418" s="2">
        <v>0</v>
      </c>
      <c r="Q418" s="2">
        <v>65600</v>
      </c>
      <c r="R418" s="3" t="s">
        <v>2</v>
      </c>
      <c r="S418" s="2">
        <v>0</v>
      </c>
      <c r="T418" s="2">
        <v>0</v>
      </c>
      <c r="U418" s="2">
        <v>0</v>
      </c>
      <c r="V418" s="2" t="b">
        <v>0</v>
      </c>
      <c r="W418" s="2">
        <v>91110882</v>
      </c>
      <c r="X418" s="2">
        <v>0</v>
      </c>
      <c r="Y418" s="2">
        <v>0</v>
      </c>
      <c r="Z418" s="2"/>
      <c r="AA418" s="2">
        <v>0</v>
      </c>
      <c r="AB418" s="2" t="b">
        <v>0</v>
      </c>
      <c r="AC418" s="3" t="s">
        <v>1</v>
      </c>
      <c r="AD418" s="3" t="s">
        <v>1</v>
      </c>
      <c r="AE418" s="3" t="s">
        <v>1</v>
      </c>
      <c r="AF418" s="2">
        <v>328</v>
      </c>
      <c r="AG418" s="5">
        <v>38259</v>
      </c>
      <c r="AH418" s="2"/>
    </row>
    <row r="419" spans="1:34" x14ac:dyDescent="0.2">
      <c r="A419" s="3" t="s">
        <v>4</v>
      </c>
      <c r="B419" s="4">
        <v>38226</v>
      </c>
      <c r="C419" s="3" t="s">
        <v>5</v>
      </c>
      <c r="D419" s="3" t="s">
        <v>4</v>
      </c>
      <c r="E419" s="3" t="s">
        <v>6</v>
      </c>
      <c r="F419" s="2">
        <v>2902</v>
      </c>
      <c r="G419" s="2">
        <v>3279</v>
      </c>
      <c r="H419" s="2">
        <v>30</v>
      </c>
      <c r="I419" s="2">
        <v>75400</v>
      </c>
      <c r="J419" s="2" t="b">
        <v>0</v>
      </c>
      <c r="K419" s="2" t="b">
        <v>0</v>
      </c>
      <c r="L419" s="2">
        <v>200</v>
      </c>
      <c r="M419" s="2">
        <v>0</v>
      </c>
      <c r="N419" s="2">
        <v>2513.33</v>
      </c>
      <c r="O419" s="2">
        <v>0</v>
      </c>
      <c r="P419" s="2">
        <v>0</v>
      </c>
      <c r="Q419" s="2">
        <v>75400</v>
      </c>
      <c r="R419" s="3" t="s">
        <v>2</v>
      </c>
      <c r="S419" s="2">
        <v>0</v>
      </c>
      <c r="T419" s="2">
        <v>0</v>
      </c>
      <c r="U419" s="2">
        <v>0</v>
      </c>
      <c r="V419" s="2" t="b">
        <v>0</v>
      </c>
      <c r="W419" s="2">
        <v>91018893</v>
      </c>
      <c r="X419" s="2">
        <v>0</v>
      </c>
      <c r="Y419" s="2">
        <v>0</v>
      </c>
      <c r="Z419" s="2"/>
      <c r="AA419" s="2">
        <v>0</v>
      </c>
      <c r="AB419" s="2" t="b">
        <v>0</v>
      </c>
      <c r="AC419" s="3" t="s">
        <v>1</v>
      </c>
      <c r="AD419" s="3" t="s">
        <v>1</v>
      </c>
      <c r="AE419" s="3" t="s">
        <v>1</v>
      </c>
      <c r="AF419" s="2">
        <v>377</v>
      </c>
      <c r="AG419" s="5">
        <v>38229</v>
      </c>
      <c r="AH419" s="2"/>
    </row>
    <row r="420" spans="1:34" x14ac:dyDescent="0.2">
      <c r="A420" s="3" t="s">
        <v>4</v>
      </c>
      <c r="B420" s="4">
        <v>38196</v>
      </c>
      <c r="C420" s="3" t="s">
        <v>5</v>
      </c>
      <c r="D420" s="3" t="s">
        <v>4</v>
      </c>
      <c r="E420" s="3" t="s">
        <v>6</v>
      </c>
      <c r="F420" s="2">
        <v>2525</v>
      </c>
      <c r="G420" s="2">
        <v>2902</v>
      </c>
      <c r="H420" s="2">
        <v>30</v>
      </c>
      <c r="I420" s="2">
        <v>75400</v>
      </c>
      <c r="J420" s="2" t="b">
        <v>0</v>
      </c>
      <c r="K420" s="2" t="b">
        <v>0</v>
      </c>
      <c r="L420" s="2">
        <v>200</v>
      </c>
      <c r="M420" s="2">
        <v>0</v>
      </c>
      <c r="N420" s="2">
        <v>2513.33</v>
      </c>
      <c r="O420" s="2">
        <v>0</v>
      </c>
      <c r="P420" s="2">
        <v>0</v>
      </c>
      <c r="Q420" s="2">
        <v>75400</v>
      </c>
      <c r="R420" s="3" t="s">
        <v>2</v>
      </c>
      <c r="S420" s="2">
        <v>0</v>
      </c>
      <c r="T420" s="2">
        <v>0</v>
      </c>
      <c r="U420" s="2">
        <v>0</v>
      </c>
      <c r="V420" s="2" t="b">
        <v>0</v>
      </c>
      <c r="W420" s="2">
        <v>90934012</v>
      </c>
      <c r="X420" s="2">
        <v>0</v>
      </c>
      <c r="Y420" s="2">
        <v>0</v>
      </c>
      <c r="Z420" s="2"/>
      <c r="AA420" s="2">
        <v>0</v>
      </c>
      <c r="AB420" s="2" t="b">
        <v>0</v>
      </c>
      <c r="AC420" s="3" t="s">
        <v>1</v>
      </c>
      <c r="AD420" s="3" t="s">
        <v>1</v>
      </c>
      <c r="AE420" s="3" t="s">
        <v>1</v>
      </c>
      <c r="AF420" s="2">
        <v>377</v>
      </c>
      <c r="AG420" s="5">
        <v>38197</v>
      </c>
      <c r="AH420" s="2"/>
    </row>
    <row r="421" spans="1:34" x14ac:dyDescent="0.2">
      <c r="A421" s="3" t="s">
        <v>4</v>
      </c>
      <c r="B421" s="4">
        <v>38166.422453703701</v>
      </c>
      <c r="C421" s="3" t="s">
        <v>5</v>
      </c>
      <c r="D421" s="3" t="s">
        <v>4</v>
      </c>
      <c r="E421" s="3" t="s">
        <v>3</v>
      </c>
      <c r="F421" s="2">
        <v>2180</v>
      </c>
      <c r="G421" s="2">
        <v>2525</v>
      </c>
      <c r="H421" s="2">
        <v>33</v>
      </c>
      <c r="I421" s="2">
        <v>69000</v>
      </c>
      <c r="J421" s="2" t="b">
        <v>0</v>
      </c>
      <c r="K421" s="2" t="b">
        <v>0</v>
      </c>
      <c r="L421" s="2">
        <v>200</v>
      </c>
      <c r="M421" s="2">
        <v>0</v>
      </c>
      <c r="N421" s="2">
        <v>2090.91</v>
      </c>
      <c r="O421" s="2">
        <v>0</v>
      </c>
      <c r="P421" s="2">
        <v>0</v>
      </c>
      <c r="Q421" s="2">
        <v>69000</v>
      </c>
      <c r="R421" s="3" t="s">
        <v>2</v>
      </c>
      <c r="S421" s="2">
        <v>0</v>
      </c>
      <c r="T421" s="2">
        <v>0</v>
      </c>
      <c r="U421" s="2">
        <v>0</v>
      </c>
      <c r="V421" s="2" t="b">
        <v>0</v>
      </c>
      <c r="W421" s="2">
        <v>90850881</v>
      </c>
      <c r="X421" s="2">
        <v>0</v>
      </c>
      <c r="Y421" s="2">
        <v>0</v>
      </c>
      <c r="Z421" s="2"/>
      <c r="AA421" s="2">
        <v>0</v>
      </c>
      <c r="AB421" s="2" t="b">
        <v>0</v>
      </c>
      <c r="AC421" s="3" t="s">
        <v>1</v>
      </c>
      <c r="AD421" s="3" t="s">
        <v>1</v>
      </c>
      <c r="AE421" s="3" t="s">
        <v>1</v>
      </c>
      <c r="AF421" s="2">
        <v>345</v>
      </c>
      <c r="AG421" s="5">
        <v>38167</v>
      </c>
      <c r="AH421" s="2"/>
    </row>
    <row r="422" spans="1:34" x14ac:dyDescent="0.2">
      <c r="A422" s="3" t="s">
        <v>4</v>
      </c>
      <c r="B422" s="4">
        <v>38133.473171296297</v>
      </c>
      <c r="C422" s="3" t="s">
        <v>5</v>
      </c>
      <c r="D422" s="3" t="s">
        <v>4</v>
      </c>
      <c r="E422" s="3" t="s">
        <v>3</v>
      </c>
      <c r="F422" s="2">
        <v>1887</v>
      </c>
      <c r="G422" s="2">
        <v>2180</v>
      </c>
      <c r="H422" s="2">
        <v>28</v>
      </c>
      <c r="I422" s="2">
        <v>58600</v>
      </c>
      <c r="J422" s="2" t="b">
        <v>0</v>
      </c>
      <c r="K422" s="2" t="b">
        <v>0</v>
      </c>
      <c r="L422" s="2">
        <v>200</v>
      </c>
      <c r="M422" s="2">
        <v>0</v>
      </c>
      <c r="N422" s="2">
        <v>2092.86</v>
      </c>
      <c r="O422" s="2">
        <v>0</v>
      </c>
      <c r="P422" s="2">
        <v>0</v>
      </c>
      <c r="Q422" s="2">
        <v>58600</v>
      </c>
      <c r="R422" s="3" t="s">
        <v>2</v>
      </c>
      <c r="S422" s="2">
        <v>0</v>
      </c>
      <c r="T422" s="2">
        <v>0</v>
      </c>
      <c r="U422" s="2">
        <v>0</v>
      </c>
      <c r="V422" s="2" t="b">
        <v>0</v>
      </c>
      <c r="W422" s="2">
        <v>90753611</v>
      </c>
      <c r="X422" s="2">
        <v>0</v>
      </c>
      <c r="Y422" s="2">
        <v>0</v>
      </c>
      <c r="Z422" s="2"/>
      <c r="AA422" s="2">
        <v>0</v>
      </c>
      <c r="AB422" s="2" t="b">
        <v>0</v>
      </c>
      <c r="AC422" s="3" t="s">
        <v>1</v>
      </c>
      <c r="AD422" s="3" t="s">
        <v>1</v>
      </c>
      <c r="AE422" s="3" t="s">
        <v>1</v>
      </c>
      <c r="AF422" s="2">
        <v>293</v>
      </c>
      <c r="AG422" s="5">
        <v>38134</v>
      </c>
      <c r="AH422" s="2"/>
    </row>
    <row r="423" spans="1:34" x14ac:dyDescent="0.2">
      <c r="A423" s="3" t="s">
        <v>4</v>
      </c>
      <c r="B423" s="4">
        <v>38105.406909722224</v>
      </c>
      <c r="C423" s="3" t="s">
        <v>5</v>
      </c>
      <c r="D423" s="3" t="s">
        <v>4</v>
      </c>
      <c r="E423" s="3" t="s">
        <v>3</v>
      </c>
      <c r="F423" s="2">
        <v>1573</v>
      </c>
      <c r="G423" s="2">
        <v>1887</v>
      </c>
      <c r="H423" s="2">
        <v>35</v>
      </c>
      <c r="I423" s="2">
        <v>62800</v>
      </c>
      <c r="J423" s="2" t="b">
        <v>0</v>
      </c>
      <c r="K423" s="2" t="b">
        <v>0</v>
      </c>
      <c r="L423" s="2">
        <v>200</v>
      </c>
      <c r="M423" s="2">
        <v>0</v>
      </c>
      <c r="N423" s="2">
        <v>1794.29</v>
      </c>
      <c r="O423" s="2">
        <v>0</v>
      </c>
      <c r="P423" s="2">
        <v>0</v>
      </c>
      <c r="Q423" s="2">
        <v>62800</v>
      </c>
      <c r="R423" s="3" t="s">
        <v>2</v>
      </c>
      <c r="S423" s="2">
        <v>0</v>
      </c>
      <c r="T423" s="2">
        <v>0</v>
      </c>
      <c r="U423" s="2">
        <v>0</v>
      </c>
      <c r="V423" s="2" t="b">
        <v>0</v>
      </c>
      <c r="W423" s="2">
        <v>90672782</v>
      </c>
      <c r="X423" s="2">
        <v>0</v>
      </c>
      <c r="Y423" s="2">
        <v>0</v>
      </c>
      <c r="Z423" s="2"/>
      <c r="AA423" s="2">
        <v>0</v>
      </c>
      <c r="AB423" s="2" t="b">
        <v>0</v>
      </c>
      <c r="AC423" s="3" t="s">
        <v>1</v>
      </c>
      <c r="AD423" s="3" t="s">
        <v>1</v>
      </c>
      <c r="AE423" s="3" t="s">
        <v>1</v>
      </c>
      <c r="AF423" s="2">
        <v>314</v>
      </c>
      <c r="AG423" s="5">
        <v>38106</v>
      </c>
      <c r="AH423" s="2"/>
    </row>
    <row r="424" spans="1:34" x14ac:dyDescent="0.2">
      <c r="A424" s="3" t="s">
        <v>4</v>
      </c>
      <c r="B424" s="4">
        <v>38070.41777777778</v>
      </c>
      <c r="C424" s="3" t="s">
        <v>5</v>
      </c>
      <c r="D424" s="3" t="s">
        <v>4</v>
      </c>
      <c r="E424" s="3" t="s">
        <v>3</v>
      </c>
      <c r="F424" s="2">
        <v>1323</v>
      </c>
      <c r="G424" s="2">
        <v>1573</v>
      </c>
      <c r="H424" s="2">
        <v>28</v>
      </c>
      <c r="I424" s="2">
        <v>50000</v>
      </c>
      <c r="J424" s="2" t="b">
        <v>0</v>
      </c>
      <c r="K424" s="2" t="b">
        <v>0</v>
      </c>
      <c r="L424" s="2">
        <v>200</v>
      </c>
      <c r="M424" s="2">
        <v>0</v>
      </c>
      <c r="N424" s="2">
        <v>1785.71</v>
      </c>
      <c r="O424" s="2">
        <v>0</v>
      </c>
      <c r="P424" s="2">
        <v>0</v>
      </c>
      <c r="Q424" s="2">
        <v>50000</v>
      </c>
      <c r="R424" s="3" t="s">
        <v>2</v>
      </c>
      <c r="S424" s="2">
        <v>0</v>
      </c>
      <c r="T424" s="2">
        <v>0</v>
      </c>
      <c r="U424" s="2">
        <v>0</v>
      </c>
      <c r="V424" s="2" t="b">
        <v>0</v>
      </c>
      <c r="W424" s="2">
        <v>90591208</v>
      </c>
      <c r="X424" s="2">
        <v>0</v>
      </c>
      <c r="Y424" s="2">
        <v>0</v>
      </c>
      <c r="Z424" s="2"/>
      <c r="AA424" s="2">
        <v>0</v>
      </c>
      <c r="AB424" s="2" t="b">
        <v>0</v>
      </c>
      <c r="AC424" s="3" t="s">
        <v>1</v>
      </c>
      <c r="AD424" s="3" t="s">
        <v>1</v>
      </c>
      <c r="AE424" s="3" t="s">
        <v>1</v>
      </c>
      <c r="AF424" s="2">
        <v>250</v>
      </c>
      <c r="AG424" s="5">
        <v>38075</v>
      </c>
      <c r="AH424" s="2"/>
    </row>
    <row r="425" spans="1:34" x14ac:dyDescent="0.2">
      <c r="A425" s="3" t="s">
        <v>4</v>
      </c>
      <c r="B425" s="4">
        <v>38042.418854166666</v>
      </c>
      <c r="C425" s="3" t="s">
        <v>5</v>
      </c>
      <c r="D425" s="3" t="s">
        <v>4</v>
      </c>
      <c r="E425" s="3" t="s">
        <v>3</v>
      </c>
      <c r="F425" s="2">
        <v>1043</v>
      </c>
      <c r="G425" s="2">
        <v>1323</v>
      </c>
      <c r="H425" s="2">
        <v>29</v>
      </c>
      <c r="I425" s="2">
        <v>56000</v>
      </c>
      <c r="J425" s="2" t="b">
        <v>0</v>
      </c>
      <c r="K425" s="2" t="b">
        <v>0</v>
      </c>
      <c r="L425" s="2">
        <v>200</v>
      </c>
      <c r="M425" s="2">
        <v>0</v>
      </c>
      <c r="N425" s="2">
        <v>1931.03</v>
      </c>
      <c r="O425" s="2">
        <v>0</v>
      </c>
      <c r="P425" s="2">
        <v>0</v>
      </c>
      <c r="Q425" s="2">
        <v>56000</v>
      </c>
      <c r="R425" s="3" t="s">
        <v>2</v>
      </c>
      <c r="S425" s="2">
        <v>0</v>
      </c>
      <c r="T425" s="2">
        <v>0</v>
      </c>
      <c r="U425" s="2">
        <v>0</v>
      </c>
      <c r="V425" s="2" t="b">
        <v>0</v>
      </c>
      <c r="W425" s="2">
        <v>90498793</v>
      </c>
      <c r="X425" s="2">
        <v>0</v>
      </c>
      <c r="Y425" s="2">
        <v>0</v>
      </c>
      <c r="Z425" s="2"/>
      <c r="AA425" s="2">
        <v>0</v>
      </c>
      <c r="AB425" s="2" t="b">
        <v>0</v>
      </c>
      <c r="AC425" s="3" t="s">
        <v>1</v>
      </c>
      <c r="AD425" s="3" t="s">
        <v>1</v>
      </c>
      <c r="AE425" s="3" t="s">
        <v>1</v>
      </c>
      <c r="AF425" s="2">
        <v>280</v>
      </c>
      <c r="AG425" s="5">
        <v>38044</v>
      </c>
      <c r="AH425" s="2"/>
    </row>
    <row r="426" spans="1:34" x14ac:dyDescent="0.2">
      <c r="A426" s="3" t="s">
        <v>4</v>
      </c>
      <c r="B426" s="4">
        <v>38013.497013888889</v>
      </c>
      <c r="C426" s="3" t="s">
        <v>5</v>
      </c>
      <c r="D426" s="3" t="s">
        <v>4</v>
      </c>
      <c r="E426" s="3" t="s">
        <v>3</v>
      </c>
      <c r="F426" s="2">
        <v>775</v>
      </c>
      <c r="G426" s="2">
        <v>1043</v>
      </c>
      <c r="H426" s="2">
        <v>29</v>
      </c>
      <c r="I426" s="2">
        <v>53600</v>
      </c>
      <c r="J426" s="2" t="b">
        <v>0</v>
      </c>
      <c r="K426" s="2" t="b">
        <v>0</v>
      </c>
      <c r="L426" s="2">
        <v>200</v>
      </c>
      <c r="M426" s="2">
        <v>0</v>
      </c>
      <c r="N426" s="2">
        <v>1848.28</v>
      </c>
      <c r="O426" s="2">
        <v>0</v>
      </c>
      <c r="P426" s="2">
        <v>0</v>
      </c>
      <c r="Q426" s="2">
        <v>53600</v>
      </c>
      <c r="R426" s="3" t="s">
        <v>2</v>
      </c>
      <c r="S426" s="2">
        <v>0</v>
      </c>
      <c r="T426" s="2">
        <v>0</v>
      </c>
      <c r="U426" s="2">
        <v>0</v>
      </c>
      <c r="V426" s="2" t="b">
        <v>0</v>
      </c>
      <c r="W426" s="2">
        <v>90412616</v>
      </c>
      <c r="X426" s="2">
        <v>0</v>
      </c>
      <c r="Y426" s="2">
        <v>0</v>
      </c>
      <c r="Z426" s="2"/>
      <c r="AA426" s="2">
        <v>0</v>
      </c>
      <c r="AB426" s="2" t="b">
        <v>0</v>
      </c>
      <c r="AC426" s="3" t="s">
        <v>1</v>
      </c>
      <c r="AD426" s="3" t="s">
        <v>1</v>
      </c>
      <c r="AE426" s="3" t="s">
        <v>1</v>
      </c>
      <c r="AF426" s="2">
        <v>268</v>
      </c>
      <c r="AG426" s="5">
        <v>38015</v>
      </c>
      <c r="AH426" s="2"/>
    </row>
    <row r="427" spans="1:34" x14ac:dyDescent="0.2">
      <c r="A427" s="3" t="s">
        <v>4</v>
      </c>
      <c r="B427" s="4">
        <v>37984.434560185182</v>
      </c>
      <c r="C427" s="3" t="s">
        <v>5</v>
      </c>
      <c r="D427" s="3" t="s">
        <v>4</v>
      </c>
      <c r="E427" s="3" t="s">
        <v>3</v>
      </c>
      <c r="F427" s="2">
        <v>492</v>
      </c>
      <c r="G427" s="2">
        <v>775</v>
      </c>
      <c r="H427" s="2">
        <v>35</v>
      </c>
      <c r="I427" s="2">
        <v>56600</v>
      </c>
      <c r="J427" s="2" t="b">
        <v>0</v>
      </c>
      <c r="K427" s="2" t="b">
        <v>0</v>
      </c>
      <c r="L427" s="2">
        <v>200</v>
      </c>
      <c r="M427" s="2">
        <v>0</v>
      </c>
      <c r="N427" s="2">
        <v>1617.14</v>
      </c>
      <c r="O427" s="2">
        <v>0</v>
      </c>
      <c r="P427" s="2">
        <v>0</v>
      </c>
      <c r="Q427" s="2">
        <v>56600</v>
      </c>
      <c r="R427" s="3" t="s">
        <v>2</v>
      </c>
      <c r="S427" s="2">
        <v>0</v>
      </c>
      <c r="T427" s="2">
        <v>0</v>
      </c>
      <c r="U427" s="2">
        <v>0</v>
      </c>
      <c r="V427" s="2" t="b">
        <v>0</v>
      </c>
      <c r="W427" s="2">
        <v>90327781</v>
      </c>
      <c r="X427" s="2">
        <v>0</v>
      </c>
      <c r="Y427" s="2">
        <v>0</v>
      </c>
      <c r="Z427" s="2"/>
      <c r="AA427" s="2">
        <v>0</v>
      </c>
      <c r="AB427" s="2" t="b">
        <v>0</v>
      </c>
      <c r="AC427" s="3" t="s">
        <v>1</v>
      </c>
      <c r="AD427" s="3" t="s">
        <v>1</v>
      </c>
      <c r="AE427" s="3" t="s">
        <v>1</v>
      </c>
      <c r="AF427" s="2">
        <v>283</v>
      </c>
      <c r="AG427" s="5">
        <v>37985</v>
      </c>
      <c r="AH427" s="2"/>
    </row>
    <row r="428" spans="1:34" x14ac:dyDescent="0.2">
      <c r="A428" s="3" t="s">
        <v>4</v>
      </c>
      <c r="B428" s="4">
        <v>37949.458460648151</v>
      </c>
      <c r="C428" s="3" t="s">
        <v>5</v>
      </c>
      <c r="D428" s="3" t="s">
        <v>4</v>
      </c>
      <c r="E428" s="3" t="s">
        <v>3</v>
      </c>
      <c r="F428" s="2">
        <v>225</v>
      </c>
      <c r="G428" s="2">
        <v>492</v>
      </c>
      <c r="H428" s="2">
        <v>28</v>
      </c>
      <c r="I428" s="2">
        <v>53400</v>
      </c>
      <c r="J428" s="2" t="b">
        <v>0</v>
      </c>
      <c r="K428" s="2" t="b">
        <v>0</v>
      </c>
      <c r="L428" s="2">
        <v>200</v>
      </c>
      <c r="M428" s="2">
        <v>0</v>
      </c>
      <c r="N428" s="2">
        <v>1907.14</v>
      </c>
      <c r="O428" s="2">
        <v>0</v>
      </c>
      <c r="P428" s="2">
        <v>0</v>
      </c>
      <c r="Q428" s="2">
        <v>53400</v>
      </c>
      <c r="R428" s="3" t="s">
        <v>2</v>
      </c>
      <c r="S428" s="2">
        <v>0</v>
      </c>
      <c r="T428" s="2">
        <v>0</v>
      </c>
      <c r="U428" s="2">
        <v>0</v>
      </c>
      <c r="V428" s="2" t="b">
        <v>0</v>
      </c>
      <c r="W428" s="2">
        <v>90239678</v>
      </c>
      <c r="X428" s="2">
        <v>0</v>
      </c>
      <c r="Y428" s="2">
        <v>0</v>
      </c>
      <c r="Z428" s="2"/>
      <c r="AA428" s="2">
        <v>0</v>
      </c>
      <c r="AB428" s="2" t="b">
        <v>0</v>
      </c>
      <c r="AC428" s="3" t="s">
        <v>1</v>
      </c>
      <c r="AD428" s="3" t="s">
        <v>1</v>
      </c>
      <c r="AE428" s="3" t="s">
        <v>1</v>
      </c>
      <c r="AF428" s="2">
        <v>267</v>
      </c>
      <c r="AG428" s="5">
        <v>37950</v>
      </c>
      <c r="AH428" s="2"/>
    </row>
    <row r="429" spans="1:34" x14ac:dyDescent="0.2">
      <c r="A429" s="3" t="s">
        <v>4</v>
      </c>
      <c r="B429" s="4">
        <v>37921.448229166665</v>
      </c>
      <c r="C429" s="3" t="s">
        <v>5</v>
      </c>
      <c r="D429" s="3" t="s">
        <v>4</v>
      </c>
      <c r="E429" s="3" t="s">
        <v>3</v>
      </c>
      <c r="F429" s="2">
        <v>9942</v>
      </c>
      <c r="G429" s="2">
        <v>225</v>
      </c>
      <c r="H429" s="2">
        <v>31</v>
      </c>
      <c r="I429" s="2">
        <v>56600</v>
      </c>
      <c r="J429" s="2" t="b">
        <v>0</v>
      </c>
      <c r="K429" s="2" t="b">
        <v>0</v>
      </c>
      <c r="L429" s="2">
        <v>200</v>
      </c>
      <c r="M429" s="2">
        <v>0</v>
      </c>
      <c r="N429" s="2">
        <v>1825.81</v>
      </c>
      <c r="O429" s="2">
        <v>0</v>
      </c>
      <c r="P429" s="2">
        <v>0</v>
      </c>
      <c r="Q429" s="2">
        <v>56600</v>
      </c>
      <c r="R429" s="3" t="s">
        <v>2</v>
      </c>
      <c r="S429" s="2">
        <v>0</v>
      </c>
      <c r="T429" s="2">
        <v>0</v>
      </c>
      <c r="U429" s="2">
        <v>0</v>
      </c>
      <c r="V429" s="2" t="b">
        <v>0</v>
      </c>
      <c r="W429" s="2">
        <v>90155810</v>
      </c>
      <c r="X429" s="2">
        <v>0</v>
      </c>
      <c r="Y429" s="2">
        <v>0</v>
      </c>
      <c r="Z429" s="2"/>
      <c r="AA429" s="2">
        <v>0</v>
      </c>
      <c r="AB429" s="2" t="b">
        <v>0</v>
      </c>
      <c r="AC429" s="3" t="s">
        <v>1</v>
      </c>
      <c r="AD429" s="3" t="s">
        <v>1</v>
      </c>
      <c r="AE429" s="3" t="s">
        <v>1</v>
      </c>
      <c r="AF429" s="2">
        <v>283</v>
      </c>
      <c r="AG429" s="5">
        <v>37923</v>
      </c>
      <c r="AH429" s="2"/>
    </row>
    <row r="430" spans="1:34" x14ac:dyDescent="0.2">
      <c r="A430" s="3" t="s">
        <v>4</v>
      </c>
      <c r="B430" s="4">
        <v>37890.424641203703</v>
      </c>
      <c r="C430" s="3" t="s">
        <v>5</v>
      </c>
      <c r="D430" s="3" t="s">
        <v>4</v>
      </c>
      <c r="E430" s="3" t="s">
        <v>3</v>
      </c>
      <c r="F430" s="2">
        <v>9594</v>
      </c>
      <c r="G430" s="2">
        <v>9942</v>
      </c>
      <c r="H430" s="2">
        <v>31</v>
      </c>
      <c r="I430" s="2">
        <v>69600</v>
      </c>
      <c r="J430" s="2" t="b">
        <v>0</v>
      </c>
      <c r="K430" s="2" t="b">
        <v>0</v>
      </c>
      <c r="L430" s="2">
        <v>200</v>
      </c>
      <c r="M430" s="2">
        <v>0</v>
      </c>
      <c r="N430" s="2">
        <v>2245.16</v>
      </c>
      <c r="O430" s="2">
        <v>0</v>
      </c>
      <c r="P430" s="2">
        <v>0</v>
      </c>
      <c r="Q430" s="2">
        <v>69600</v>
      </c>
      <c r="R430" s="3" t="s">
        <v>2</v>
      </c>
      <c r="S430" s="2">
        <v>0</v>
      </c>
      <c r="T430" s="2">
        <v>0</v>
      </c>
      <c r="U430" s="2">
        <v>0</v>
      </c>
      <c r="V430" s="2" t="b">
        <v>0</v>
      </c>
      <c r="W430" s="2">
        <v>90073699</v>
      </c>
      <c r="X430" s="2">
        <v>0</v>
      </c>
      <c r="Y430" s="2">
        <v>0</v>
      </c>
      <c r="Z430" s="2"/>
      <c r="AA430" s="2">
        <v>0</v>
      </c>
      <c r="AB430" s="2" t="b">
        <v>0</v>
      </c>
      <c r="AC430" s="3" t="s">
        <v>1</v>
      </c>
      <c r="AD430" s="3" t="s">
        <v>1</v>
      </c>
      <c r="AE430" s="3" t="s">
        <v>1</v>
      </c>
      <c r="AF430" s="2">
        <v>348</v>
      </c>
      <c r="AG430" s="5">
        <v>37893</v>
      </c>
      <c r="AH430" s="2"/>
    </row>
    <row r="431" spans="1:34" x14ac:dyDescent="0.2">
      <c r="A431" s="3" t="s">
        <v>4</v>
      </c>
      <c r="B431" s="4">
        <v>37859.417326388888</v>
      </c>
      <c r="C431" s="3" t="s">
        <v>5</v>
      </c>
      <c r="D431" s="3" t="s">
        <v>4</v>
      </c>
      <c r="E431" s="3" t="s">
        <v>3</v>
      </c>
      <c r="F431" s="2">
        <v>9229</v>
      </c>
      <c r="G431" s="2">
        <v>9594</v>
      </c>
      <c r="H431" s="2">
        <v>29</v>
      </c>
      <c r="I431" s="2">
        <v>73000</v>
      </c>
      <c r="J431" s="2" t="b">
        <v>0</v>
      </c>
      <c r="K431" s="2" t="b">
        <v>0</v>
      </c>
      <c r="L431" s="2">
        <v>200</v>
      </c>
      <c r="M431" s="2">
        <v>0</v>
      </c>
      <c r="N431" s="2">
        <v>2517.2399999999998</v>
      </c>
      <c r="O431" s="2">
        <v>0</v>
      </c>
      <c r="P431" s="2">
        <v>0</v>
      </c>
      <c r="Q431" s="2">
        <v>73000</v>
      </c>
      <c r="R431" s="3" t="s">
        <v>2</v>
      </c>
      <c r="S431" s="2">
        <v>0</v>
      </c>
      <c r="T431" s="2">
        <v>0</v>
      </c>
      <c r="U431" s="2">
        <v>0</v>
      </c>
      <c r="V431" s="2" t="b">
        <v>0</v>
      </c>
      <c r="W431" s="2">
        <v>81808360</v>
      </c>
      <c r="X431" s="2">
        <v>0</v>
      </c>
      <c r="Y431" s="2">
        <v>0</v>
      </c>
      <c r="Z431" s="2"/>
      <c r="AA431" s="2">
        <v>0</v>
      </c>
      <c r="AB431" s="2" t="b">
        <v>0</v>
      </c>
      <c r="AC431" s="3" t="s">
        <v>1</v>
      </c>
      <c r="AD431" s="3" t="s">
        <v>1</v>
      </c>
      <c r="AE431" s="3" t="s">
        <v>1</v>
      </c>
      <c r="AF431" s="2">
        <v>365</v>
      </c>
      <c r="AG431" s="5">
        <v>37861</v>
      </c>
      <c r="AH431" s="2"/>
    </row>
    <row r="432" spans="1:34" x14ac:dyDescent="0.2">
      <c r="A432" s="3" t="s">
        <v>4</v>
      </c>
      <c r="B432" s="4">
        <v>37830.531666666669</v>
      </c>
      <c r="C432" s="3" t="s">
        <v>5</v>
      </c>
      <c r="D432" s="3" t="s">
        <v>4</v>
      </c>
      <c r="E432" s="3" t="s">
        <v>3</v>
      </c>
      <c r="F432" s="2">
        <v>8892</v>
      </c>
      <c r="G432" s="2">
        <v>9229</v>
      </c>
      <c r="H432" s="2">
        <v>33</v>
      </c>
      <c r="I432" s="2">
        <v>67400</v>
      </c>
      <c r="J432" s="2" t="b">
        <v>0</v>
      </c>
      <c r="K432" s="2" t="b">
        <v>0</v>
      </c>
      <c r="L432" s="2">
        <v>200</v>
      </c>
      <c r="M432" s="2">
        <v>0</v>
      </c>
      <c r="N432" s="2">
        <v>2042.42</v>
      </c>
      <c r="O432" s="2">
        <v>0</v>
      </c>
      <c r="P432" s="2">
        <v>0</v>
      </c>
      <c r="Q432" s="2">
        <v>67400</v>
      </c>
      <c r="R432" s="3" t="s">
        <v>2</v>
      </c>
      <c r="S432" s="2">
        <v>0</v>
      </c>
      <c r="T432" s="2">
        <v>0</v>
      </c>
      <c r="U432" s="2">
        <v>0</v>
      </c>
      <c r="V432" s="2" t="b">
        <v>0</v>
      </c>
      <c r="W432" s="2">
        <v>81729389</v>
      </c>
      <c r="X432" s="2">
        <v>0</v>
      </c>
      <c r="Y432" s="2">
        <v>0</v>
      </c>
      <c r="Z432" s="2"/>
      <c r="AA432" s="2">
        <v>0</v>
      </c>
      <c r="AB432" s="2" t="b">
        <v>0</v>
      </c>
      <c r="AC432" s="3" t="s">
        <v>1</v>
      </c>
      <c r="AD432" s="3" t="s">
        <v>1</v>
      </c>
      <c r="AE432" s="3" t="s">
        <v>1</v>
      </c>
      <c r="AF432" s="2">
        <v>337</v>
      </c>
      <c r="AG432" s="5">
        <v>37832</v>
      </c>
      <c r="AH432" s="2"/>
    </row>
    <row r="433" spans="1:34" x14ac:dyDescent="0.2">
      <c r="A433" s="3" t="s">
        <v>4</v>
      </c>
      <c r="B433" s="4">
        <v>37797.426122685189</v>
      </c>
      <c r="C433" s="3" t="s">
        <v>5</v>
      </c>
      <c r="D433" s="3" t="s">
        <v>4</v>
      </c>
      <c r="E433" s="3" t="s">
        <v>3</v>
      </c>
      <c r="F433" s="2">
        <v>8583</v>
      </c>
      <c r="G433" s="2">
        <v>8892</v>
      </c>
      <c r="H433" s="2">
        <v>33</v>
      </c>
      <c r="I433" s="2">
        <v>61800</v>
      </c>
      <c r="J433" s="2" t="b">
        <v>0</v>
      </c>
      <c r="K433" s="2" t="b">
        <v>0</v>
      </c>
      <c r="L433" s="2">
        <v>200</v>
      </c>
      <c r="M433" s="2">
        <v>0</v>
      </c>
      <c r="N433" s="2">
        <v>1872.73</v>
      </c>
      <c r="O433" s="2">
        <v>0</v>
      </c>
      <c r="P433" s="2">
        <v>0</v>
      </c>
      <c r="Q433" s="2">
        <v>61800</v>
      </c>
      <c r="R433" s="3" t="s">
        <v>2</v>
      </c>
      <c r="S433" s="2">
        <v>0</v>
      </c>
      <c r="T433" s="2">
        <v>0</v>
      </c>
      <c r="U433" s="2">
        <v>0</v>
      </c>
      <c r="V433" s="2" t="b">
        <v>0</v>
      </c>
      <c r="W433" s="2">
        <v>81645916</v>
      </c>
      <c r="X433" s="2">
        <v>0</v>
      </c>
      <c r="Y433" s="2">
        <v>0</v>
      </c>
      <c r="Z433" s="2"/>
      <c r="AA433" s="2">
        <v>0</v>
      </c>
      <c r="AB433" s="2" t="b">
        <v>0</v>
      </c>
      <c r="AC433" s="3" t="s">
        <v>1</v>
      </c>
      <c r="AD433" s="3" t="s">
        <v>1</v>
      </c>
      <c r="AE433" s="3" t="s">
        <v>1</v>
      </c>
      <c r="AF433" s="2">
        <v>309</v>
      </c>
      <c r="AG433" s="5">
        <v>37799</v>
      </c>
      <c r="AH433" s="2"/>
    </row>
    <row r="434" spans="1:34" x14ac:dyDescent="0.2">
      <c r="A434" s="3" t="s">
        <v>4</v>
      </c>
      <c r="B434" s="4">
        <v>37764.411979166667</v>
      </c>
      <c r="C434" s="3" t="s">
        <v>5</v>
      </c>
      <c r="D434" s="3" t="s">
        <v>4</v>
      </c>
      <c r="E434" s="3" t="s">
        <v>3</v>
      </c>
      <c r="F434" s="2">
        <v>8280</v>
      </c>
      <c r="G434" s="2">
        <v>8583</v>
      </c>
      <c r="H434" s="2">
        <v>31</v>
      </c>
      <c r="I434" s="2">
        <v>60600</v>
      </c>
      <c r="J434" s="2" t="b">
        <v>0</v>
      </c>
      <c r="K434" s="2" t="b">
        <v>0</v>
      </c>
      <c r="L434" s="2">
        <v>200</v>
      </c>
      <c r="M434" s="2">
        <v>0</v>
      </c>
      <c r="N434" s="2">
        <v>1954.84</v>
      </c>
      <c r="O434" s="2">
        <v>0</v>
      </c>
      <c r="P434" s="2">
        <v>0</v>
      </c>
      <c r="Q434" s="2">
        <v>60600</v>
      </c>
      <c r="R434" s="3" t="s">
        <v>2</v>
      </c>
      <c r="S434" s="2">
        <v>0</v>
      </c>
      <c r="T434" s="2">
        <v>0</v>
      </c>
      <c r="U434" s="2">
        <v>0</v>
      </c>
      <c r="V434" s="2" t="b">
        <v>0</v>
      </c>
      <c r="W434" s="2">
        <v>81559535</v>
      </c>
      <c r="X434" s="2">
        <v>0</v>
      </c>
      <c r="Y434" s="2">
        <v>0</v>
      </c>
      <c r="Z434" s="2"/>
      <c r="AA434" s="2">
        <v>0</v>
      </c>
      <c r="AB434" s="2" t="b">
        <v>0</v>
      </c>
      <c r="AC434" s="3" t="s">
        <v>1</v>
      </c>
      <c r="AD434" s="3" t="s">
        <v>1</v>
      </c>
      <c r="AE434" s="3" t="s">
        <v>1</v>
      </c>
      <c r="AF434" s="2">
        <v>303</v>
      </c>
      <c r="AG434" s="5">
        <v>37771</v>
      </c>
      <c r="AH434" s="2"/>
    </row>
    <row r="435" spans="1:34" x14ac:dyDescent="0.2">
      <c r="A435" s="3" t="s">
        <v>4</v>
      </c>
      <c r="B435" s="4">
        <v>37733</v>
      </c>
      <c r="C435" s="3" t="s">
        <v>5</v>
      </c>
      <c r="D435" s="3" t="s">
        <v>4</v>
      </c>
      <c r="E435" s="3" t="s">
        <v>3</v>
      </c>
      <c r="F435" s="2">
        <v>7945</v>
      </c>
      <c r="G435" s="2">
        <v>8280</v>
      </c>
      <c r="H435" s="2">
        <v>32</v>
      </c>
      <c r="I435" s="2">
        <v>67000</v>
      </c>
      <c r="J435" s="2" t="b">
        <v>0</v>
      </c>
      <c r="K435" s="2" t="b">
        <v>0</v>
      </c>
      <c r="L435" s="2">
        <v>200</v>
      </c>
      <c r="M435" s="2">
        <v>0</v>
      </c>
      <c r="N435" s="2">
        <v>2093.75</v>
      </c>
      <c r="O435" s="2">
        <v>0</v>
      </c>
      <c r="P435" s="2">
        <v>0</v>
      </c>
      <c r="Q435" s="2">
        <v>67000</v>
      </c>
      <c r="R435" s="3" t="s">
        <v>2</v>
      </c>
      <c r="S435" s="2">
        <v>0</v>
      </c>
      <c r="T435" s="2">
        <v>0</v>
      </c>
      <c r="U435" s="2">
        <v>0</v>
      </c>
      <c r="V435" s="2" t="b">
        <v>0</v>
      </c>
      <c r="W435" s="2">
        <v>0</v>
      </c>
      <c r="X435" s="2">
        <v>0</v>
      </c>
      <c r="Y435" s="2">
        <v>0</v>
      </c>
      <c r="Z435" s="2"/>
      <c r="AA435" s="2">
        <v>0</v>
      </c>
      <c r="AB435" s="2" t="b">
        <v>0</v>
      </c>
      <c r="AC435" s="3" t="s">
        <v>1</v>
      </c>
      <c r="AD435" s="3" t="s">
        <v>1</v>
      </c>
      <c r="AE435" s="3" t="s">
        <v>1</v>
      </c>
      <c r="AF435" s="2">
        <v>335</v>
      </c>
      <c r="AG435" s="2" t="s">
        <v>0</v>
      </c>
      <c r="AH435" s="2"/>
    </row>
    <row r="436" spans="1:34" x14ac:dyDescent="0.2">
      <c r="A436" s="3" t="s">
        <v>4</v>
      </c>
      <c r="B436" s="4">
        <v>37701</v>
      </c>
      <c r="C436" s="3" t="s">
        <v>5</v>
      </c>
      <c r="D436" s="3" t="s">
        <v>4</v>
      </c>
      <c r="E436" s="3" t="s">
        <v>3</v>
      </c>
      <c r="F436" s="2">
        <v>7646</v>
      </c>
      <c r="G436" s="2">
        <v>7945</v>
      </c>
      <c r="H436" s="2">
        <v>28</v>
      </c>
      <c r="I436" s="2">
        <v>59800</v>
      </c>
      <c r="J436" s="2" t="b">
        <v>0</v>
      </c>
      <c r="K436" s="2" t="b">
        <v>0</v>
      </c>
      <c r="L436" s="2">
        <v>200</v>
      </c>
      <c r="M436" s="2">
        <v>0</v>
      </c>
      <c r="N436" s="2">
        <v>2135.71</v>
      </c>
      <c r="O436" s="2">
        <v>0</v>
      </c>
      <c r="P436" s="2">
        <v>0</v>
      </c>
      <c r="Q436" s="2">
        <v>59800</v>
      </c>
      <c r="R436" s="3" t="s">
        <v>2</v>
      </c>
      <c r="S436" s="2">
        <v>0</v>
      </c>
      <c r="T436" s="2">
        <v>0</v>
      </c>
      <c r="U436" s="2">
        <v>0</v>
      </c>
      <c r="V436" s="2" t="b">
        <v>0</v>
      </c>
      <c r="W436" s="2">
        <v>0</v>
      </c>
      <c r="X436" s="2">
        <v>0</v>
      </c>
      <c r="Y436" s="2">
        <v>0</v>
      </c>
      <c r="Z436" s="2"/>
      <c r="AA436" s="2">
        <v>0</v>
      </c>
      <c r="AB436" s="2" t="b">
        <v>0</v>
      </c>
      <c r="AC436" s="3" t="s">
        <v>1</v>
      </c>
      <c r="AD436" s="3" t="s">
        <v>1</v>
      </c>
      <c r="AE436" s="3" t="s">
        <v>1</v>
      </c>
      <c r="AF436" s="2">
        <v>299</v>
      </c>
      <c r="AG436" s="2" t="s">
        <v>0</v>
      </c>
      <c r="AH436" s="2"/>
    </row>
    <row r="437" spans="1:34" x14ac:dyDescent="0.2">
      <c r="A437" s="3" t="s">
        <v>4</v>
      </c>
      <c r="B437" s="4">
        <v>37673</v>
      </c>
      <c r="C437" s="3" t="s">
        <v>5</v>
      </c>
      <c r="D437" s="3" t="s">
        <v>4</v>
      </c>
      <c r="E437" s="3" t="s">
        <v>3</v>
      </c>
      <c r="F437" s="2">
        <v>7293</v>
      </c>
      <c r="G437" s="2">
        <v>7646</v>
      </c>
      <c r="H437" s="2">
        <v>31</v>
      </c>
      <c r="I437" s="2">
        <v>70600</v>
      </c>
      <c r="J437" s="2" t="b">
        <v>0</v>
      </c>
      <c r="K437" s="2" t="b">
        <v>0</v>
      </c>
      <c r="L437" s="2">
        <v>200</v>
      </c>
      <c r="M437" s="2">
        <v>0</v>
      </c>
      <c r="N437" s="2">
        <v>2277.42</v>
      </c>
      <c r="O437" s="2">
        <v>0</v>
      </c>
      <c r="P437" s="2">
        <v>0</v>
      </c>
      <c r="Q437" s="2">
        <v>70600</v>
      </c>
      <c r="R437" s="3" t="s">
        <v>2</v>
      </c>
      <c r="S437" s="2">
        <v>0</v>
      </c>
      <c r="T437" s="2">
        <v>0</v>
      </c>
      <c r="U437" s="2">
        <v>0</v>
      </c>
      <c r="V437" s="2" t="b">
        <v>0</v>
      </c>
      <c r="W437" s="2">
        <v>0</v>
      </c>
      <c r="X437" s="2">
        <v>0</v>
      </c>
      <c r="Y437" s="2">
        <v>0</v>
      </c>
      <c r="Z437" s="2"/>
      <c r="AA437" s="2">
        <v>0</v>
      </c>
      <c r="AB437" s="2" t="b">
        <v>0</v>
      </c>
      <c r="AC437" s="3" t="s">
        <v>1</v>
      </c>
      <c r="AD437" s="3" t="s">
        <v>1</v>
      </c>
      <c r="AE437" s="3" t="s">
        <v>1</v>
      </c>
      <c r="AF437" s="2">
        <v>353</v>
      </c>
      <c r="AG437" s="2" t="s">
        <v>0</v>
      </c>
      <c r="AH437" s="2"/>
    </row>
    <row r="438" spans="1:34" x14ac:dyDescent="0.2">
      <c r="A438" s="3" t="s">
        <v>4</v>
      </c>
      <c r="B438" s="4">
        <v>37642</v>
      </c>
      <c r="C438" s="3" t="s">
        <v>5</v>
      </c>
      <c r="D438" s="3" t="s">
        <v>4</v>
      </c>
      <c r="E438" s="3" t="s">
        <v>3</v>
      </c>
      <c r="F438" s="2">
        <v>6967</v>
      </c>
      <c r="G438" s="2">
        <v>7293</v>
      </c>
      <c r="H438" s="2">
        <v>33</v>
      </c>
      <c r="I438" s="2">
        <v>65200</v>
      </c>
      <c r="J438" s="2" t="b">
        <v>0</v>
      </c>
      <c r="K438" s="2" t="b">
        <v>0</v>
      </c>
      <c r="L438" s="2">
        <v>200</v>
      </c>
      <c r="M438" s="2">
        <v>0</v>
      </c>
      <c r="N438" s="2">
        <v>1975.76</v>
      </c>
      <c r="O438" s="2">
        <v>0</v>
      </c>
      <c r="P438" s="2">
        <v>0</v>
      </c>
      <c r="Q438" s="2">
        <v>65200</v>
      </c>
      <c r="R438" s="3" t="s">
        <v>2</v>
      </c>
      <c r="S438" s="2">
        <v>0</v>
      </c>
      <c r="T438" s="2">
        <v>0</v>
      </c>
      <c r="U438" s="2">
        <v>0</v>
      </c>
      <c r="V438" s="2" t="b">
        <v>0</v>
      </c>
      <c r="W438" s="2">
        <v>0</v>
      </c>
      <c r="X438" s="2">
        <v>0</v>
      </c>
      <c r="Y438" s="2">
        <v>0</v>
      </c>
      <c r="Z438" s="2"/>
      <c r="AA438" s="2">
        <v>0</v>
      </c>
      <c r="AB438" s="2" t="b">
        <v>0</v>
      </c>
      <c r="AC438" s="3" t="s">
        <v>1</v>
      </c>
      <c r="AD438" s="3" t="s">
        <v>1</v>
      </c>
      <c r="AE438" s="3" t="s">
        <v>1</v>
      </c>
      <c r="AF438" s="2">
        <v>326</v>
      </c>
      <c r="AG438" s="2" t="s">
        <v>0</v>
      </c>
      <c r="AH438" s="2"/>
    </row>
    <row r="439" spans="1:34" x14ac:dyDescent="0.2">
      <c r="A439" s="3" t="s">
        <v>4</v>
      </c>
      <c r="B439" s="4">
        <v>37609</v>
      </c>
      <c r="C439" s="3" t="s">
        <v>5</v>
      </c>
      <c r="D439" s="3" t="s">
        <v>4</v>
      </c>
      <c r="E439" s="3" t="s">
        <v>3</v>
      </c>
      <c r="F439" s="2">
        <v>6623</v>
      </c>
      <c r="G439" s="2">
        <v>6967</v>
      </c>
      <c r="H439" s="2">
        <v>31</v>
      </c>
      <c r="I439" s="2">
        <v>68800</v>
      </c>
      <c r="J439" s="2" t="b">
        <v>0</v>
      </c>
      <c r="K439" s="2" t="b">
        <v>0</v>
      </c>
      <c r="L439" s="2">
        <v>200</v>
      </c>
      <c r="M439" s="2">
        <v>0</v>
      </c>
      <c r="N439" s="2">
        <v>2219.35</v>
      </c>
      <c r="O439" s="2">
        <v>0</v>
      </c>
      <c r="P439" s="2">
        <v>0</v>
      </c>
      <c r="Q439" s="2">
        <v>68800</v>
      </c>
      <c r="R439" s="3" t="s">
        <v>2</v>
      </c>
      <c r="S439" s="2">
        <v>0</v>
      </c>
      <c r="T439" s="2">
        <v>0</v>
      </c>
      <c r="U439" s="2">
        <v>0</v>
      </c>
      <c r="V439" s="2" t="b">
        <v>0</v>
      </c>
      <c r="W439" s="2">
        <v>0</v>
      </c>
      <c r="X439" s="2">
        <v>0</v>
      </c>
      <c r="Y439" s="2">
        <v>0</v>
      </c>
      <c r="Z439" s="2"/>
      <c r="AA439" s="2">
        <v>0</v>
      </c>
      <c r="AB439" s="2" t="b">
        <v>0</v>
      </c>
      <c r="AC439" s="3" t="s">
        <v>1</v>
      </c>
      <c r="AD439" s="3" t="s">
        <v>1</v>
      </c>
      <c r="AE439" s="3" t="s">
        <v>1</v>
      </c>
      <c r="AF439" s="2">
        <v>344</v>
      </c>
      <c r="AG439" s="2" t="s">
        <v>0</v>
      </c>
      <c r="AH439" s="2"/>
    </row>
    <row r="440" spans="1:34" x14ac:dyDescent="0.2">
      <c r="A440" s="3" t="s">
        <v>4</v>
      </c>
      <c r="B440" s="4">
        <v>37578</v>
      </c>
      <c r="C440" s="3" t="s">
        <v>5</v>
      </c>
      <c r="D440" s="3" t="s">
        <v>4</v>
      </c>
      <c r="E440" s="3" t="s">
        <v>3</v>
      </c>
      <c r="F440" s="2">
        <v>6278</v>
      </c>
      <c r="G440" s="2">
        <v>6623</v>
      </c>
      <c r="H440" s="2">
        <v>32</v>
      </c>
      <c r="I440" s="2">
        <v>69000</v>
      </c>
      <c r="J440" s="2" t="b">
        <v>0</v>
      </c>
      <c r="K440" s="2" t="b">
        <v>0</v>
      </c>
      <c r="L440" s="2">
        <v>200</v>
      </c>
      <c r="M440" s="2">
        <v>0</v>
      </c>
      <c r="N440" s="2">
        <v>2156.25</v>
      </c>
      <c r="O440" s="2">
        <v>0</v>
      </c>
      <c r="P440" s="2">
        <v>0</v>
      </c>
      <c r="Q440" s="2">
        <v>69000</v>
      </c>
      <c r="R440" s="3" t="s">
        <v>2</v>
      </c>
      <c r="S440" s="2">
        <v>0</v>
      </c>
      <c r="T440" s="2">
        <v>0</v>
      </c>
      <c r="U440" s="2">
        <v>0</v>
      </c>
      <c r="V440" s="2" t="b">
        <v>0</v>
      </c>
      <c r="W440" s="2">
        <v>0</v>
      </c>
      <c r="X440" s="2">
        <v>0</v>
      </c>
      <c r="Y440" s="2">
        <v>0</v>
      </c>
      <c r="Z440" s="2"/>
      <c r="AA440" s="2">
        <v>0</v>
      </c>
      <c r="AB440" s="2" t="b">
        <v>0</v>
      </c>
      <c r="AC440" s="3" t="s">
        <v>1</v>
      </c>
      <c r="AD440" s="3" t="s">
        <v>1</v>
      </c>
      <c r="AE440" s="3" t="s">
        <v>1</v>
      </c>
      <c r="AF440" s="2">
        <v>345</v>
      </c>
      <c r="AG440" s="2" t="s">
        <v>0</v>
      </c>
      <c r="AH440" s="2"/>
    </row>
    <row r="441" spans="1:34" x14ac:dyDescent="0.2">
      <c r="A441" s="3" t="s">
        <v>4</v>
      </c>
      <c r="B441" s="4">
        <v>37546</v>
      </c>
      <c r="C441" s="3" t="s">
        <v>5</v>
      </c>
      <c r="D441" s="3" t="s">
        <v>4</v>
      </c>
      <c r="E441" s="3" t="s">
        <v>3</v>
      </c>
      <c r="F441" s="2">
        <v>5829</v>
      </c>
      <c r="G441" s="2">
        <v>6278</v>
      </c>
      <c r="H441" s="2">
        <v>27</v>
      </c>
      <c r="I441" s="2">
        <v>89800</v>
      </c>
      <c r="J441" s="2" t="b">
        <v>0</v>
      </c>
      <c r="K441" s="2" t="b">
        <v>0</v>
      </c>
      <c r="L441" s="2">
        <v>200</v>
      </c>
      <c r="M441" s="2">
        <v>0</v>
      </c>
      <c r="N441" s="2">
        <v>3325.93</v>
      </c>
      <c r="O441" s="2">
        <v>0</v>
      </c>
      <c r="P441" s="2">
        <v>0</v>
      </c>
      <c r="Q441" s="2">
        <v>89800</v>
      </c>
      <c r="R441" s="3" t="s">
        <v>2</v>
      </c>
      <c r="S441" s="2">
        <v>0</v>
      </c>
      <c r="T441" s="2">
        <v>0</v>
      </c>
      <c r="U441" s="2">
        <v>0</v>
      </c>
      <c r="V441" s="2" t="b">
        <v>0</v>
      </c>
      <c r="W441" s="2">
        <v>0</v>
      </c>
      <c r="X441" s="2">
        <v>0</v>
      </c>
      <c r="Y441" s="2">
        <v>0</v>
      </c>
      <c r="Z441" s="2"/>
      <c r="AA441" s="2">
        <v>0</v>
      </c>
      <c r="AB441" s="2" t="b">
        <v>0</v>
      </c>
      <c r="AC441" s="3" t="s">
        <v>1</v>
      </c>
      <c r="AD441" s="3" t="s">
        <v>1</v>
      </c>
      <c r="AE441" s="3" t="s">
        <v>1</v>
      </c>
      <c r="AF441" s="2">
        <v>449</v>
      </c>
      <c r="AG441" s="2" t="s">
        <v>0</v>
      </c>
      <c r="AH441" s="2"/>
    </row>
    <row r="442" spans="1:34" x14ac:dyDescent="0.2">
      <c r="A442" s="3" t="s">
        <v>4</v>
      </c>
      <c r="B442" s="4">
        <v>37519</v>
      </c>
      <c r="C442" s="3" t="s">
        <v>5</v>
      </c>
      <c r="D442" s="3" t="s">
        <v>4</v>
      </c>
      <c r="E442" s="3" t="s">
        <v>3</v>
      </c>
      <c r="F442" s="2">
        <v>5264</v>
      </c>
      <c r="G442" s="2">
        <v>5829</v>
      </c>
      <c r="H442" s="2">
        <v>28</v>
      </c>
      <c r="I442" s="2">
        <v>113000</v>
      </c>
      <c r="J442" s="2" t="b">
        <v>0</v>
      </c>
      <c r="K442" s="2" t="b">
        <v>0</v>
      </c>
      <c r="L442" s="2">
        <v>200</v>
      </c>
      <c r="M442" s="2">
        <v>0</v>
      </c>
      <c r="N442" s="2">
        <v>4035.71</v>
      </c>
      <c r="O442" s="2">
        <v>0</v>
      </c>
      <c r="P442" s="2">
        <v>0</v>
      </c>
      <c r="Q442" s="2">
        <v>113000</v>
      </c>
      <c r="R442" s="3" t="s">
        <v>2</v>
      </c>
      <c r="S442" s="2">
        <v>0</v>
      </c>
      <c r="T442" s="2">
        <v>0</v>
      </c>
      <c r="U442" s="2">
        <v>0</v>
      </c>
      <c r="V442" s="2" t="b">
        <v>0</v>
      </c>
      <c r="W442" s="2">
        <v>0</v>
      </c>
      <c r="X442" s="2">
        <v>0</v>
      </c>
      <c r="Y442" s="2">
        <v>0</v>
      </c>
      <c r="Z442" s="2"/>
      <c r="AA442" s="2">
        <v>0</v>
      </c>
      <c r="AB442" s="2" t="b">
        <v>0</v>
      </c>
      <c r="AC442" s="3" t="s">
        <v>1</v>
      </c>
      <c r="AD442" s="3" t="s">
        <v>1</v>
      </c>
      <c r="AE442" s="3" t="s">
        <v>1</v>
      </c>
      <c r="AF442" s="2">
        <v>565</v>
      </c>
      <c r="AG442" s="2" t="s">
        <v>0</v>
      </c>
      <c r="AH442" s="2"/>
    </row>
    <row r="443" spans="1:34" x14ac:dyDescent="0.2">
      <c r="A443" s="3" t="s">
        <v>4</v>
      </c>
      <c r="B443" s="4">
        <v>37491</v>
      </c>
      <c r="C443" s="3" t="s">
        <v>5</v>
      </c>
      <c r="D443" s="3" t="s">
        <v>4</v>
      </c>
      <c r="E443" s="3" t="s">
        <v>3</v>
      </c>
      <c r="F443" s="2">
        <v>4664</v>
      </c>
      <c r="G443" s="2">
        <v>5264</v>
      </c>
      <c r="H443" s="2">
        <v>28</v>
      </c>
      <c r="I443" s="2">
        <v>120000</v>
      </c>
      <c r="J443" s="2" t="b">
        <v>0</v>
      </c>
      <c r="K443" s="2" t="b">
        <v>0</v>
      </c>
      <c r="L443" s="2">
        <v>200</v>
      </c>
      <c r="M443" s="2">
        <v>0</v>
      </c>
      <c r="N443" s="2">
        <v>4285.71</v>
      </c>
      <c r="O443" s="2">
        <v>0</v>
      </c>
      <c r="P443" s="2">
        <v>0</v>
      </c>
      <c r="Q443" s="2">
        <v>120000</v>
      </c>
      <c r="R443" s="3" t="s">
        <v>2</v>
      </c>
      <c r="S443" s="2">
        <v>0</v>
      </c>
      <c r="T443" s="2">
        <v>0</v>
      </c>
      <c r="U443" s="2">
        <v>0</v>
      </c>
      <c r="V443" s="2" t="b">
        <v>0</v>
      </c>
      <c r="W443" s="2">
        <v>0</v>
      </c>
      <c r="X443" s="2">
        <v>0</v>
      </c>
      <c r="Y443" s="2">
        <v>0</v>
      </c>
      <c r="Z443" s="2"/>
      <c r="AA443" s="2">
        <v>0</v>
      </c>
      <c r="AB443" s="2" t="b">
        <v>0</v>
      </c>
      <c r="AC443" s="3" t="s">
        <v>1</v>
      </c>
      <c r="AD443" s="3" t="s">
        <v>1</v>
      </c>
      <c r="AE443" s="3" t="s">
        <v>1</v>
      </c>
      <c r="AF443" s="2">
        <v>600</v>
      </c>
      <c r="AG443" s="2" t="s">
        <v>0</v>
      </c>
      <c r="AH443" s="2"/>
    </row>
    <row r="444" spans="1:34" x14ac:dyDescent="0.2">
      <c r="A444" s="3" t="s">
        <v>4</v>
      </c>
      <c r="B444" s="4">
        <v>37463</v>
      </c>
      <c r="C444" s="3" t="s">
        <v>5</v>
      </c>
      <c r="D444" s="3" t="s">
        <v>4</v>
      </c>
      <c r="E444" s="3" t="s">
        <v>3</v>
      </c>
      <c r="F444" s="2">
        <v>4053</v>
      </c>
      <c r="G444" s="2">
        <v>4664</v>
      </c>
      <c r="H444" s="2">
        <v>30</v>
      </c>
      <c r="I444" s="2">
        <v>122200</v>
      </c>
      <c r="J444" s="2" t="b">
        <v>0</v>
      </c>
      <c r="K444" s="2" t="b">
        <v>0</v>
      </c>
      <c r="L444" s="2">
        <v>200</v>
      </c>
      <c r="M444" s="2">
        <v>0</v>
      </c>
      <c r="N444" s="2">
        <v>4073.33</v>
      </c>
      <c r="O444" s="2">
        <v>0</v>
      </c>
      <c r="P444" s="2">
        <v>0</v>
      </c>
      <c r="Q444" s="2">
        <v>122200</v>
      </c>
      <c r="R444" s="3" t="s">
        <v>2</v>
      </c>
      <c r="S444" s="2">
        <v>0</v>
      </c>
      <c r="T444" s="2">
        <v>0</v>
      </c>
      <c r="U444" s="2">
        <v>0</v>
      </c>
      <c r="V444" s="2" t="b">
        <v>0</v>
      </c>
      <c r="W444" s="2">
        <v>0</v>
      </c>
      <c r="X444" s="2">
        <v>0</v>
      </c>
      <c r="Y444" s="2">
        <v>0</v>
      </c>
      <c r="Z444" s="2"/>
      <c r="AA444" s="2">
        <v>0</v>
      </c>
      <c r="AB444" s="2" t="b">
        <v>0</v>
      </c>
      <c r="AC444" s="3" t="s">
        <v>1</v>
      </c>
      <c r="AD444" s="3" t="s">
        <v>1</v>
      </c>
      <c r="AE444" s="3" t="s">
        <v>1</v>
      </c>
      <c r="AF444" s="2">
        <v>611</v>
      </c>
      <c r="AG444" s="2" t="s">
        <v>0</v>
      </c>
      <c r="AH444" s="2"/>
    </row>
    <row r="445" spans="1:34" x14ac:dyDescent="0.2">
      <c r="A445" s="3" t="s">
        <v>4</v>
      </c>
      <c r="B445" s="4">
        <v>37433</v>
      </c>
      <c r="C445" s="3" t="s">
        <v>5</v>
      </c>
      <c r="D445" s="3" t="s">
        <v>4</v>
      </c>
      <c r="E445" s="3" t="s">
        <v>3</v>
      </c>
      <c r="F445" s="2">
        <v>3600</v>
      </c>
      <c r="G445" s="2">
        <v>4053</v>
      </c>
      <c r="H445" s="2">
        <v>33</v>
      </c>
      <c r="I445" s="2">
        <v>90600</v>
      </c>
      <c r="J445" s="2" t="b">
        <v>0</v>
      </c>
      <c r="K445" s="2" t="b">
        <v>0</v>
      </c>
      <c r="L445" s="2">
        <v>200</v>
      </c>
      <c r="M445" s="2">
        <v>0</v>
      </c>
      <c r="N445" s="2">
        <v>2745.45</v>
      </c>
      <c r="O445" s="2">
        <v>0</v>
      </c>
      <c r="P445" s="2">
        <v>0</v>
      </c>
      <c r="Q445" s="2">
        <v>90600</v>
      </c>
      <c r="R445" s="3" t="s">
        <v>2</v>
      </c>
      <c r="S445" s="2">
        <v>0</v>
      </c>
      <c r="T445" s="2">
        <v>0</v>
      </c>
      <c r="U445" s="2">
        <v>0</v>
      </c>
      <c r="V445" s="2" t="b">
        <v>0</v>
      </c>
      <c r="W445" s="2">
        <v>0</v>
      </c>
      <c r="X445" s="2">
        <v>0</v>
      </c>
      <c r="Y445" s="2">
        <v>0</v>
      </c>
      <c r="Z445" s="2"/>
      <c r="AA445" s="2">
        <v>0</v>
      </c>
      <c r="AB445" s="2" t="b">
        <v>0</v>
      </c>
      <c r="AC445" s="3" t="s">
        <v>1</v>
      </c>
      <c r="AD445" s="3" t="s">
        <v>1</v>
      </c>
      <c r="AE445" s="3" t="s">
        <v>1</v>
      </c>
      <c r="AF445" s="2">
        <v>453</v>
      </c>
      <c r="AG445" s="2" t="s">
        <v>0</v>
      </c>
      <c r="AH445" s="2"/>
    </row>
    <row r="446" spans="1:34" x14ac:dyDescent="0.2">
      <c r="A446" s="3" t="s">
        <v>4</v>
      </c>
      <c r="B446" s="4">
        <v>37400</v>
      </c>
      <c r="C446" s="3" t="s">
        <v>5</v>
      </c>
      <c r="D446" s="3" t="s">
        <v>4</v>
      </c>
      <c r="E446" s="3" t="s">
        <v>3</v>
      </c>
      <c r="F446" s="2">
        <v>3185</v>
      </c>
      <c r="G446" s="2">
        <v>3600</v>
      </c>
      <c r="H446" s="2">
        <v>30</v>
      </c>
      <c r="I446" s="2">
        <v>83000</v>
      </c>
      <c r="J446" s="2" t="b">
        <v>0</v>
      </c>
      <c r="K446" s="2" t="b">
        <v>0</v>
      </c>
      <c r="L446" s="2">
        <v>200</v>
      </c>
      <c r="M446" s="2">
        <v>0</v>
      </c>
      <c r="N446" s="2">
        <v>2766.67</v>
      </c>
      <c r="O446" s="2">
        <v>0</v>
      </c>
      <c r="P446" s="2">
        <v>0</v>
      </c>
      <c r="Q446" s="2">
        <v>83000</v>
      </c>
      <c r="R446" s="3" t="s">
        <v>2</v>
      </c>
      <c r="S446" s="2">
        <v>0</v>
      </c>
      <c r="T446" s="2">
        <v>0</v>
      </c>
      <c r="U446" s="2">
        <v>0</v>
      </c>
      <c r="V446" s="2" t="b">
        <v>0</v>
      </c>
      <c r="W446" s="2">
        <v>0</v>
      </c>
      <c r="X446" s="2">
        <v>0</v>
      </c>
      <c r="Y446" s="2">
        <v>0</v>
      </c>
      <c r="Z446" s="2"/>
      <c r="AA446" s="2">
        <v>0</v>
      </c>
      <c r="AB446" s="2" t="b">
        <v>0</v>
      </c>
      <c r="AC446" s="3" t="s">
        <v>1</v>
      </c>
      <c r="AD446" s="3" t="s">
        <v>1</v>
      </c>
      <c r="AE446" s="3" t="s">
        <v>1</v>
      </c>
      <c r="AF446" s="2">
        <v>415</v>
      </c>
      <c r="AG446" s="2" t="s">
        <v>0</v>
      </c>
      <c r="AH446" s="2"/>
    </row>
    <row r="447" spans="1:34" x14ac:dyDescent="0.2">
      <c r="A447" s="3" t="s">
        <v>4</v>
      </c>
      <c r="B447" s="4">
        <v>37370</v>
      </c>
      <c r="C447" s="3" t="s">
        <v>5</v>
      </c>
      <c r="D447" s="3" t="s">
        <v>4</v>
      </c>
      <c r="E447" s="3" t="s">
        <v>3</v>
      </c>
      <c r="F447" s="2">
        <v>2780</v>
      </c>
      <c r="G447" s="2">
        <v>3185</v>
      </c>
      <c r="H447" s="2">
        <v>30</v>
      </c>
      <c r="I447" s="2">
        <v>81000</v>
      </c>
      <c r="J447" s="2" t="b">
        <v>0</v>
      </c>
      <c r="K447" s="2" t="b">
        <v>0</v>
      </c>
      <c r="L447" s="2">
        <v>200</v>
      </c>
      <c r="M447" s="2">
        <v>0</v>
      </c>
      <c r="N447" s="2">
        <v>2700</v>
      </c>
      <c r="O447" s="2">
        <v>0</v>
      </c>
      <c r="P447" s="2">
        <v>0</v>
      </c>
      <c r="Q447" s="2">
        <v>81000</v>
      </c>
      <c r="R447" s="3" t="s">
        <v>2</v>
      </c>
      <c r="S447" s="2">
        <v>0</v>
      </c>
      <c r="T447" s="2">
        <v>0</v>
      </c>
      <c r="U447" s="2">
        <v>0</v>
      </c>
      <c r="V447" s="2" t="b">
        <v>0</v>
      </c>
      <c r="W447" s="2">
        <v>0</v>
      </c>
      <c r="X447" s="2">
        <v>0</v>
      </c>
      <c r="Y447" s="2">
        <v>0</v>
      </c>
      <c r="Z447" s="2"/>
      <c r="AA447" s="2">
        <v>0</v>
      </c>
      <c r="AB447" s="2" t="b">
        <v>0</v>
      </c>
      <c r="AC447" s="3" t="s">
        <v>1</v>
      </c>
      <c r="AD447" s="3" t="s">
        <v>1</v>
      </c>
      <c r="AE447" s="3" t="s">
        <v>1</v>
      </c>
      <c r="AF447" s="2">
        <v>405</v>
      </c>
      <c r="AG447" s="2" t="s">
        <v>0</v>
      </c>
      <c r="AH447" s="2"/>
    </row>
    <row r="448" spans="1:34" x14ac:dyDescent="0.2">
      <c r="A448" s="3" t="s">
        <v>4</v>
      </c>
      <c r="B448" s="4">
        <v>37340</v>
      </c>
      <c r="C448" s="3" t="s">
        <v>5</v>
      </c>
      <c r="D448" s="3" t="s">
        <v>4</v>
      </c>
      <c r="E448" s="3" t="s">
        <v>3</v>
      </c>
      <c r="F448" s="2">
        <v>2437</v>
      </c>
      <c r="G448" s="2">
        <v>2780</v>
      </c>
      <c r="H448" s="2">
        <v>28</v>
      </c>
      <c r="I448" s="2">
        <v>68600</v>
      </c>
      <c r="J448" s="2" t="b">
        <v>0</v>
      </c>
      <c r="K448" s="2" t="b">
        <v>0</v>
      </c>
      <c r="L448" s="2">
        <v>200</v>
      </c>
      <c r="M448" s="2">
        <v>0</v>
      </c>
      <c r="N448" s="2">
        <v>2450</v>
      </c>
      <c r="O448" s="2">
        <v>0</v>
      </c>
      <c r="P448" s="2">
        <v>0</v>
      </c>
      <c r="Q448" s="2">
        <v>68600</v>
      </c>
      <c r="R448" s="3" t="s">
        <v>2</v>
      </c>
      <c r="S448" s="2">
        <v>0</v>
      </c>
      <c r="T448" s="2">
        <v>0</v>
      </c>
      <c r="U448" s="2">
        <v>0</v>
      </c>
      <c r="V448" s="2" t="b">
        <v>0</v>
      </c>
      <c r="W448" s="2">
        <v>0</v>
      </c>
      <c r="X448" s="2">
        <v>0</v>
      </c>
      <c r="Y448" s="2">
        <v>0</v>
      </c>
      <c r="Z448" s="2"/>
      <c r="AA448" s="2">
        <v>0</v>
      </c>
      <c r="AB448" s="2" t="b">
        <v>0</v>
      </c>
      <c r="AC448" s="3" t="s">
        <v>1</v>
      </c>
      <c r="AD448" s="3" t="s">
        <v>1</v>
      </c>
      <c r="AE448" s="3" t="s">
        <v>1</v>
      </c>
      <c r="AF448" s="2">
        <v>343</v>
      </c>
      <c r="AG448" s="2" t="s">
        <v>0</v>
      </c>
      <c r="AH448" s="2"/>
    </row>
    <row r="449" spans="1:34" x14ac:dyDescent="0.2">
      <c r="A449" s="3" t="s">
        <v>4</v>
      </c>
      <c r="B449" s="4">
        <v>37312</v>
      </c>
      <c r="C449" s="3" t="s">
        <v>5</v>
      </c>
      <c r="D449" s="3" t="s">
        <v>4</v>
      </c>
      <c r="E449" s="3" t="s">
        <v>3</v>
      </c>
      <c r="F449" s="2">
        <v>0</v>
      </c>
      <c r="G449" s="2">
        <v>2437</v>
      </c>
      <c r="H449" s="2">
        <v>31</v>
      </c>
      <c r="I449" s="2">
        <v>75400</v>
      </c>
      <c r="J449" s="2" t="b">
        <v>0</v>
      </c>
      <c r="K449" s="2" t="b">
        <v>0</v>
      </c>
      <c r="L449" s="2">
        <v>200</v>
      </c>
      <c r="M449" s="2">
        <v>0</v>
      </c>
      <c r="N449" s="2">
        <v>2432.2600000000002</v>
      </c>
      <c r="O449" s="2">
        <v>0</v>
      </c>
      <c r="P449" s="2">
        <v>0</v>
      </c>
      <c r="Q449" s="2">
        <v>487400</v>
      </c>
      <c r="R449" s="3" t="s">
        <v>2</v>
      </c>
      <c r="S449" s="2">
        <v>0</v>
      </c>
      <c r="T449" s="2">
        <v>0</v>
      </c>
      <c r="U449" s="2">
        <v>0</v>
      </c>
      <c r="V449" s="2" t="b">
        <v>0</v>
      </c>
      <c r="W449" s="2">
        <v>0</v>
      </c>
      <c r="X449" s="2">
        <v>0</v>
      </c>
      <c r="Y449" s="2">
        <v>0</v>
      </c>
      <c r="Z449" s="2"/>
      <c r="AA449" s="2">
        <v>0</v>
      </c>
      <c r="AB449" s="2" t="b">
        <v>0</v>
      </c>
      <c r="AC449" s="3" t="s">
        <v>1</v>
      </c>
      <c r="AD449" s="3" t="s">
        <v>1</v>
      </c>
      <c r="AE449" s="3" t="s">
        <v>1</v>
      </c>
      <c r="AF449" s="2">
        <v>2437</v>
      </c>
      <c r="AG449" s="2" t="s">
        <v>0</v>
      </c>
      <c r="AH449" s="2"/>
    </row>
  </sheetData>
  <pageMargins left="0.5" right="0.52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E45A-A26F-4A1C-985F-C6B0EBCB7563}">
  <dimension ref="A1:H253"/>
  <sheetViews>
    <sheetView topLeftCell="A4" workbookViewId="0">
      <selection activeCell="F7" sqref="F7"/>
    </sheetView>
  </sheetViews>
  <sheetFormatPr defaultRowHeight="15" x14ac:dyDescent="0.25"/>
  <cols>
    <col min="1" max="1" width="12.140625" customWidth="1"/>
    <col min="2" max="2" width="23.85546875" bestFit="1" customWidth="1"/>
    <col min="3" max="3" width="161.5703125" bestFit="1" customWidth="1"/>
    <col min="6" max="6" width="20.5703125" bestFit="1" customWidth="1"/>
    <col min="7" max="7" width="11.7109375" bestFit="1" customWidth="1"/>
    <col min="8" max="8" width="11.140625" bestFit="1" customWidth="1"/>
  </cols>
  <sheetData>
    <row r="1" spans="1:8" x14ac:dyDescent="0.25">
      <c r="H1" t="s">
        <v>57</v>
      </c>
    </row>
    <row r="2" spans="1:8" x14ac:dyDescent="0.25">
      <c r="F2" t="s">
        <v>551</v>
      </c>
      <c r="H2" t="s">
        <v>56</v>
      </c>
    </row>
    <row r="3" spans="1:8" x14ac:dyDescent="0.25">
      <c r="H3" t="s">
        <v>54</v>
      </c>
    </row>
    <row r="4" spans="1:8" x14ac:dyDescent="0.25">
      <c r="A4" t="s">
        <v>552</v>
      </c>
      <c r="B4" t="s">
        <v>553</v>
      </c>
      <c r="F4" t="s">
        <v>360</v>
      </c>
      <c r="G4" t="s">
        <v>85</v>
      </c>
      <c r="H4" t="s">
        <v>73</v>
      </c>
    </row>
    <row r="5" spans="1:8" x14ac:dyDescent="0.25">
      <c r="H5" t="s">
        <v>50</v>
      </c>
    </row>
    <row r="6" spans="1:8" x14ac:dyDescent="0.25">
      <c r="F6" t="s">
        <v>228</v>
      </c>
      <c r="G6" t="s">
        <v>84</v>
      </c>
      <c r="H6" t="s">
        <v>72</v>
      </c>
    </row>
    <row r="7" spans="1:8" x14ac:dyDescent="0.25">
      <c r="F7" t="s">
        <v>402</v>
      </c>
      <c r="G7" t="s">
        <v>83</v>
      </c>
      <c r="H7" t="s">
        <v>71</v>
      </c>
    </row>
    <row r="8" spans="1:8" x14ac:dyDescent="0.25">
      <c r="G8" t="s">
        <v>82</v>
      </c>
      <c r="H8" t="s">
        <v>70</v>
      </c>
    </row>
    <row r="9" spans="1:8" x14ac:dyDescent="0.25">
      <c r="G9" t="s">
        <v>81</v>
      </c>
      <c r="H9" t="s">
        <v>70</v>
      </c>
    </row>
    <row r="10" spans="1:8" x14ac:dyDescent="0.25">
      <c r="G10" t="s">
        <v>80</v>
      </c>
      <c r="H10" t="s">
        <v>70</v>
      </c>
    </row>
    <row r="11" spans="1:8" x14ac:dyDescent="0.25">
      <c r="G11" t="s">
        <v>79</v>
      </c>
      <c r="H11" t="s">
        <v>33</v>
      </c>
    </row>
    <row r="12" spans="1:8" x14ac:dyDescent="0.25">
      <c r="G12" t="s">
        <v>78</v>
      </c>
      <c r="H12" t="s">
        <v>69</v>
      </c>
    </row>
    <row r="13" spans="1:8" x14ac:dyDescent="0.25">
      <c r="G13" t="s">
        <v>77</v>
      </c>
      <c r="H13" t="s">
        <v>68</v>
      </c>
    </row>
    <row r="14" spans="1:8" x14ac:dyDescent="0.25">
      <c r="G14" t="s">
        <v>76</v>
      </c>
      <c r="H14" t="s">
        <v>67</v>
      </c>
    </row>
    <row r="15" spans="1:8" x14ac:dyDescent="0.25">
      <c r="G15" t="s">
        <v>75</v>
      </c>
      <c r="H15" t="s">
        <v>66</v>
      </c>
    </row>
    <row r="16" spans="1:8" x14ac:dyDescent="0.25">
      <c r="G16" t="s">
        <v>65</v>
      </c>
    </row>
    <row r="17" spans="1:7" x14ac:dyDescent="0.25">
      <c r="G17" t="s">
        <v>64</v>
      </c>
    </row>
    <row r="18" spans="1:7" x14ac:dyDescent="0.25">
      <c r="G18" t="s">
        <v>62</v>
      </c>
    </row>
    <row r="23" spans="1:7" x14ac:dyDescent="0.25">
      <c r="A23" t="s">
        <v>549</v>
      </c>
      <c r="B23" t="s">
        <v>548</v>
      </c>
      <c r="C23" t="s">
        <v>87</v>
      </c>
      <c r="F23" t="s">
        <v>550</v>
      </c>
    </row>
    <row r="24" spans="1:7" hidden="1" x14ac:dyDescent="0.25">
      <c r="B24" t="s">
        <v>88</v>
      </c>
      <c r="C24" t="s">
        <v>89</v>
      </c>
    </row>
    <row r="25" spans="1:7" x14ac:dyDescent="0.25">
      <c r="A25">
        <v>1</v>
      </c>
      <c r="B25" t="s">
        <v>90</v>
      </c>
      <c r="C25" t="s">
        <v>91</v>
      </c>
    </row>
    <row r="26" spans="1:7" ht="16.5" x14ac:dyDescent="0.3">
      <c r="A26">
        <v>1</v>
      </c>
      <c r="B26" t="s">
        <v>92</v>
      </c>
      <c r="C26" t="s">
        <v>93</v>
      </c>
      <c r="F26" t="s">
        <v>92</v>
      </c>
    </row>
    <row r="27" spans="1:7" hidden="1" x14ac:dyDescent="0.25">
      <c r="B27" t="s">
        <v>94</v>
      </c>
      <c r="C27" t="s">
        <v>95</v>
      </c>
      <c r="F27" t="s">
        <v>94</v>
      </c>
    </row>
    <row r="28" spans="1:7" ht="16.5" hidden="1" x14ac:dyDescent="0.3">
      <c r="B28" t="s">
        <v>96</v>
      </c>
      <c r="C28" t="s">
        <v>97</v>
      </c>
      <c r="F28" t="s">
        <v>96</v>
      </c>
    </row>
    <row r="29" spans="1:7" hidden="1" x14ac:dyDescent="0.25">
      <c r="B29" t="s">
        <v>98</v>
      </c>
      <c r="C29" t="s">
        <v>99</v>
      </c>
      <c r="F29" t="s">
        <v>98</v>
      </c>
    </row>
    <row r="30" spans="1:7" hidden="1" x14ac:dyDescent="0.25">
      <c r="B30" t="s">
        <v>100</v>
      </c>
      <c r="C30" t="s">
        <v>101</v>
      </c>
      <c r="F30" t="s">
        <v>100</v>
      </c>
    </row>
    <row r="31" spans="1:7" hidden="1" x14ac:dyDescent="0.25">
      <c r="B31" t="s">
        <v>102</v>
      </c>
      <c r="C31" t="s">
        <v>103</v>
      </c>
      <c r="F31" t="s">
        <v>102</v>
      </c>
    </row>
    <row r="32" spans="1:7" ht="16.5" x14ac:dyDescent="0.3">
      <c r="A32">
        <v>1</v>
      </c>
      <c r="B32" t="s">
        <v>104</v>
      </c>
      <c r="C32" t="s">
        <v>105</v>
      </c>
      <c r="F32" t="s">
        <v>104</v>
      </c>
    </row>
    <row r="33" spans="1:6" hidden="1" x14ac:dyDescent="0.25">
      <c r="B33" t="s">
        <v>106</v>
      </c>
      <c r="C33" t="s">
        <v>107</v>
      </c>
      <c r="F33" t="s">
        <v>106</v>
      </c>
    </row>
    <row r="34" spans="1:6" hidden="1" x14ac:dyDescent="0.25">
      <c r="B34" t="s">
        <v>108</v>
      </c>
      <c r="C34" t="s">
        <v>109</v>
      </c>
      <c r="F34" t="s">
        <v>108</v>
      </c>
    </row>
    <row r="35" spans="1:6" hidden="1" x14ac:dyDescent="0.25">
      <c r="B35" t="s">
        <v>110</v>
      </c>
      <c r="C35" t="s">
        <v>111</v>
      </c>
      <c r="F35" t="s">
        <v>110</v>
      </c>
    </row>
    <row r="36" spans="1:6" ht="16.5" hidden="1" x14ac:dyDescent="0.3">
      <c r="B36" t="s">
        <v>112</v>
      </c>
      <c r="C36" t="s">
        <v>113</v>
      </c>
      <c r="F36" t="s">
        <v>112</v>
      </c>
    </row>
    <row r="37" spans="1:6" hidden="1" x14ac:dyDescent="0.25">
      <c r="B37" t="s">
        <v>114</v>
      </c>
      <c r="C37" t="s">
        <v>115</v>
      </c>
      <c r="F37" t="s">
        <v>114</v>
      </c>
    </row>
    <row r="38" spans="1:6" hidden="1" x14ac:dyDescent="0.25">
      <c r="B38" t="s">
        <v>116</v>
      </c>
      <c r="C38" t="s">
        <v>117</v>
      </c>
      <c r="F38" t="s">
        <v>116</v>
      </c>
    </row>
    <row r="39" spans="1:6" hidden="1" x14ac:dyDescent="0.25">
      <c r="B39" t="s">
        <v>118</v>
      </c>
      <c r="C39" t="s">
        <v>119</v>
      </c>
      <c r="F39" t="s">
        <v>118</v>
      </c>
    </row>
    <row r="40" spans="1:6" ht="16.5" hidden="1" x14ac:dyDescent="0.3">
      <c r="B40" t="s">
        <v>120</v>
      </c>
      <c r="C40" t="s">
        <v>121</v>
      </c>
      <c r="F40" t="s">
        <v>120</v>
      </c>
    </row>
    <row r="41" spans="1:6" hidden="1" x14ac:dyDescent="0.25">
      <c r="B41" t="s">
        <v>122</v>
      </c>
      <c r="C41" t="s">
        <v>123</v>
      </c>
      <c r="F41" t="s">
        <v>122</v>
      </c>
    </row>
    <row r="42" spans="1:6" hidden="1" x14ac:dyDescent="0.25">
      <c r="B42" t="s">
        <v>124</v>
      </c>
      <c r="C42" t="s">
        <v>125</v>
      </c>
      <c r="F42" t="s">
        <v>124</v>
      </c>
    </row>
    <row r="43" spans="1:6" hidden="1" x14ac:dyDescent="0.25">
      <c r="B43" t="s">
        <v>126</v>
      </c>
      <c r="C43" t="s">
        <v>127</v>
      </c>
      <c r="F43" t="s">
        <v>126</v>
      </c>
    </row>
    <row r="44" spans="1:6" ht="16.5" hidden="1" x14ac:dyDescent="0.3">
      <c r="B44" t="s">
        <v>128</v>
      </c>
      <c r="C44" t="s">
        <v>129</v>
      </c>
      <c r="F44" t="s">
        <v>128</v>
      </c>
    </row>
    <row r="45" spans="1:6" hidden="1" x14ac:dyDescent="0.25">
      <c r="B45" t="s">
        <v>130</v>
      </c>
      <c r="C45" t="s">
        <v>131</v>
      </c>
      <c r="F45" t="s">
        <v>130</v>
      </c>
    </row>
    <row r="46" spans="1:6" hidden="1" x14ac:dyDescent="0.25">
      <c r="B46" t="s">
        <v>132</v>
      </c>
      <c r="C46" t="s">
        <v>133</v>
      </c>
      <c r="F46" t="s">
        <v>132</v>
      </c>
    </row>
    <row r="47" spans="1:6" ht="16.5" x14ac:dyDescent="0.3">
      <c r="A47">
        <v>1</v>
      </c>
      <c r="B47" t="s">
        <v>134</v>
      </c>
      <c r="C47" t="s">
        <v>135</v>
      </c>
      <c r="F47" t="s">
        <v>134</v>
      </c>
    </row>
    <row r="48" spans="1:6" hidden="1" x14ac:dyDescent="0.25">
      <c r="B48" t="s">
        <v>136</v>
      </c>
      <c r="C48" t="s">
        <v>137</v>
      </c>
      <c r="F48" t="s">
        <v>136</v>
      </c>
    </row>
    <row r="49" spans="2:6" hidden="1" x14ac:dyDescent="0.25">
      <c r="B49" t="s">
        <v>138</v>
      </c>
      <c r="C49" t="s">
        <v>139</v>
      </c>
      <c r="F49" t="s">
        <v>138</v>
      </c>
    </row>
    <row r="50" spans="2:6" hidden="1" x14ac:dyDescent="0.25">
      <c r="B50" t="s">
        <v>140</v>
      </c>
      <c r="C50" t="s">
        <v>141</v>
      </c>
      <c r="F50" t="s">
        <v>140</v>
      </c>
    </row>
    <row r="51" spans="2:6" hidden="1" x14ac:dyDescent="0.25">
      <c r="B51" t="s">
        <v>142</v>
      </c>
      <c r="C51" t="s">
        <v>143</v>
      </c>
      <c r="F51" t="s">
        <v>142</v>
      </c>
    </row>
    <row r="52" spans="2:6" hidden="1" x14ac:dyDescent="0.25">
      <c r="B52" t="s">
        <v>144</v>
      </c>
      <c r="C52" t="s">
        <v>145</v>
      </c>
      <c r="F52" t="s">
        <v>144</v>
      </c>
    </row>
    <row r="53" spans="2:6" ht="16.5" hidden="1" x14ac:dyDescent="0.3">
      <c r="B53" t="s">
        <v>146</v>
      </c>
      <c r="C53" t="s">
        <v>147</v>
      </c>
      <c r="F53" t="s">
        <v>146</v>
      </c>
    </row>
    <row r="54" spans="2:6" ht="16.5" hidden="1" x14ac:dyDescent="0.3">
      <c r="B54" t="s">
        <v>148</v>
      </c>
      <c r="C54" t="s">
        <v>149</v>
      </c>
      <c r="F54" t="s">
        <v>148</v>
      </c>
    </row>
    <row r="55" spans="2:6" ht="16.5" hidden="1" x14ac:dyDescent="0.3">
      <c r="B55" t="s">
        <v>150</v>
      </c>
      <c r="C55" t="s">
        <v>151</v>
      </c>
      <c r="F55" t="s">
        <v>150</v>
      </c>
    </row>
    <row r="56" spans="2:6" hidden="1" x14ac:dyDescent="0.25">
      <c r="B56" t="s">
        <v>152</v>
      </c>
      <c r="C56" t="s">
        <v>153</v>
      </c>
      <c r="F56" t="s">
        <v>152</v>
      </c>
    </row>
    <row r="57" spans="2:6" hidden="1" x14ac:dyDescent="0.25">
      <c r="B57" t="s">
        <v>154</v>
      </c>
      <c r="C57" t="s">
        <v>155</v>
      </c>
      <c r="F57" t="s">
        <v>154</v>
      </c>
    </row>
    <row r="58" spans="2:6" ht="16.5" hidden="1" x14ac:dyDescent="0.3">
      <c r="B58" t="s">
        <v>156</v>
      </c>
      <c r="C58" t="s">
        <v>157</v>
      </c>
      <c r="F58" t="s">
        <v>156</v>
      </c>
    </row>
    <row r="59" spans="2:6" hidden="1" x14ac:dyDescent="0.25">
      <c r="B59" t="s">
        <v>158</v>
      </c>
      <c r="C59" t="s">
        <v>159</v>
      </c>
      <c r="F59" t="s">
        <v>158</v>
      </c>
    </row>
    <row r="60" spans="2:6" hidden="1" x14ac:dyDescent="0.25">
      <c r="B60" t="s">
        <v>160</v>
      </c>
      <c r="C60" t="s">
        <v>161</v>
      </c>
      <c r="F60" t="s">
        <v>160</v>
      </c>
    </row>
    <row r="61" spans="2:6" hidden="1" x14ac:dyDescent="0.25">
      <c r="B61" t="s">
        <v>162</v>
      </c>
      <c r="C61" t="s">
        <v>163</v>
      </c>
      <c r="F61" t="s">
        <v>162</v>
      </c>
    </row>
    <row r="62" spans="2:6" hidden="1" x14ac:dyDescent="0.25">
      <c r="B62" t="s">
        <v>164</v>
      </c>
      <c r="C62" t="s">
        <v>165</v>
      </c>
      <c r="F62" t="s">
        <v>164</v>
      </c>
    </row>
    <row r="63" spans="2:6" hidden="1" x14ac:dyDescent="0.25">
      <c r="B63" t="s">
        <v>166</v>
      </c>
      <c r="C63" t="s">
        <v>167</v>
      </c>
      <c r="F63" t="s">
        <v>166</v>
      </c>
    </row>
    <row r="64" spans="2:6" hidden="1" x14ac:dyDescent="0.25">
      <c r="B64" t="s">
        <v>168</v>
      </c>
      <c r="C64" t="s">
        <v>169</v>
      </c>
      <c r="F64" t="s">
        <v>168</v>
      </c>
    </row>
    <row r="65" spans="1:6" hidden="1" x14ac:dyDescent="0.25">
      <c r="B65" t="s">
        <v>170</v>
      </c>
      <c r="C65" t="s">
        <v>171</v>
      </c>
      <c r="F65" t="s">
        <v>170</v>
      </c>
    </row>
    <row r="66" spans="1:6" hidden="1" x14ac:dyDescent="0.25">
      <c r="B66" t="s">
        <v>172</v>
      </c>
      <c r="C66" t="s">
        <v>173</v>
      </c>
      <c r="F66" t="s">
        <v>172</v>
      </c>
    </row>
    <row r="67" spans="1:6" x14ac:dyDescent="0.25">
      <c r="A67">
        <v>1</v>
      </c>
      <c r="B67" t="s">
        <v>174</v>
      </c>
      <c r="C67" t="s">
        <v>175</v>
      </c>
      <c r="F67" t="s">
        <v>174</v>
      </c>
    </row>
    <row r="68" spans="1:6" hidden="1" x14ac:dyDescent="0.25">
      <c r="B68" t="s">
        <v>176</v>
      </c>
      <c r="C68" t="s">
        <v>177</v>
      </c>
      <c r="F68" t="s">
        <v>176</v>
      </c>
    </row>
    <row r="69" spans="1:6" x14ac:dyDescent="0.25">
      <c r="A69">
        <v>1</v>
      </c>
      <c r="B69" t="s">
        <v>178</v>
      </c>
      <c r="C69" t="s">
        <v>179</v>
      </c>
      <c r="F69" t="s">
        <v>178</v>
      </c>
    </row>
    <row r="70" spans="1:6" ht="16.5" hidden="1" x14ac:dyDescent="0.3">
      <c r="B70" t="s">
        <v>180</v>
      </c>
      <c r="C70" t="s">
        <v>181</v>
      </c>
      <c r="F70" t="s">
        <v>180</v>
      </c>
    </row>
    <row r="71" spans="1:6" hidden="1" x14ac:dyDescent="0.25">
      <c r="B71" t="s">
        <v>182</v>
      </c>
      <c r="C71" t="s">
        <v>183</v>
      </c>
      <c r="F71" t="s">
        <v>182</v>
      </c>
    </row>
    <row r="72" spans="1:6" ht="16.5" hidden="1" x14ac:dyDescent="0.3">
      <c r="B72" t="s">
        <v>184</v>
      </c>
      <c r="C72" t="s">
        <v>185</v>
      </c>
      <c r="F72" t="s">
        <v>184</v>
      </c>
    </row>
    <row r="73" spans="1:6" ht="16.5" hidden="1" x14ac:dyDescent="0.3">
      <c r="B73" t="s">
        <v>186</v>
      </c>
      <c r="C73" t="s">
        <v>187</v>
      </c>
      <c r="F73" t="s">
        <v>186</v>
      </c>
    </row>
    <row r="74" spans="1:6" hidden="1" x14ac:dyDescent="0.25">
      <c r="B74" t="s">
        <v>188</v>
      </c>
      <c r="C74" t="s">
        <v>189</v>
      </c>
      <c r="F74" t="s">
        <v>188</v>
      </c>
    </row>
    <row r="75" spans="1:6" hidden="1" x14ac:dyDescent="0.25">
      <c r="B75" t="s">
        <v>190</v>
      </c>
      <c r="C75" t="s">
        <v>191</v>
      </c>
      <c r="F75" t="s">
        <v>190</v>
      </c>
    </row>
    <row r="76" spans="1:6" hidden="1" x14ac:dyDescent="0.25">
      <c r="B76" t="s">
        <v>192</v>
      </c>
      <c r="C76" t="s">
        <v>193</v>
      </c>
      <c r="F76" t="s">
        <v>192</v>
      </c>
    </row>
    <row r="77" spans="1:6" hidden="1" x14ac:dyDescent="0.25">
      <c r="B77" t="s">
        <v>194</v>
      </c>
      <c r="C77" t="s">
        <v>195</v>
      </c>
      <c r="F77" t="s">
        <v>194</v>
      </c>
    </row>
    <row r="78" spans="1:6" ht="16.5" hidden="1" x14ac:dyDescent="0.3">
      <c r="B78" t="s">
        <v>196</v>
      </c>
      <c r="C78" t="s">
        <v>197</v>
      </c>
      <c r="F78" t="s">
        <v>196</v>
      </c>
    </row>
    <row r="79" spans="1:6" hidden="1" x14ac:dyDescent="0.25">
      <c r="B79" t="s">
        <v>198</v>
      </c>
      <c r="C79" t="s">
        <v>199</v>
      </c>
      <c r="F79" t="s">
        <v>198</v>
      </c>
    </row>
    <row r="80" spans="1:6" hidden="1" x14ac:dyDescent="0.25">
      <c r="B80" t="s">
        <v>200</v>
      </c>
      <c r="C80" t="s">
        <v>201</v>
      </c>
      <c r="F80" t="s">
        <v>200</v>
      </c>
    </row>
    <row r="81" spans="1:6" ht="16.5" hidden="1" x14ac:dyDescent="0.3">
      <c r="B81" t="s">
        <v>202</v>
      </c>
      <c r="C81" t="s">
        <v>203</v>
      </c>
      <c r="F81" t="s">
        <v>202</v>
      </c>
    </row>
    <row r="82" spans="1:6" hidden="1" x14ac:dyDescent="0.25">
      <c r="B82" t="s">
        <v>204</v>
      </c>
      <c r="C82" t="s">
        <v>205</v>
      </c>
      <c r="F82" t="s">
        <v>204</v>
      </c>
    </row>
    <row r="83" spans="1:6" hidden="1" x14ac:dyDescent="0.25">
      <c r="B83" t="s">
        <v>206</v>
      </c>
      <c r="C83" t="s">
        <v>207</v>
      </c>
      <c r="F83" t="s">
        <v>206</v>
      </c>
    </row>
    <row r="84" spans="1:6" hidden="1" x14ac:dyDescent="0.25">
      <c r="B84" t="s">
        <v>208</v>
      </c>
      <c r="C84" t="s">
        <v>209</v>
      </c>
      <c r="F84" t="s">
        <v>208</v>
      </c>
    </row>
    <row r="85" spans="1:6" hidden="1" x14ac:dyDescent="0.25">
      <c r="B85" t="s">
        <v>210</v>
      </c>
      <c r="C85" t="s">
        <v>211</v>
      </c>
      <c r="F85" t="s">
        <v>210</v>
      </c>
    </row>
    <row r="86" spans="1:6" ht="16.5" x14ac:dyDescent="0.3">
      <c r="A86">
        <v>1</v>
      </c>
      <c r="B86" t="s">
        <v>212</v>
      </c>
      <c r="C86" t="s">
        <v>213</v>
      </c>
      <c r="F86" t="s">
        <v>212</v>
      </c>
    </row>
    <row r="87" spans="1:6" hidden="1" x14ac:dyDescent="0.25">
      <c r="B87" t="s">
        <v>214</v>
      </c>
      <c r="C87" t="s">
        <v>215</v>
      </c>
      <c r="F87" t="s">
        <v>214</v>
      </c>
    </row>
    <row r="88" spans="1:6" x14ac:dyDescent="0.25">
      <c r="A88">
        <v>1</v>
      </c>
      <c r="B88" t="s">
        <v>216</v>
      </c>
      <c r="C88" t="s">
        <v>217</v>
      </c>
      <c r="F88" t="s">
        <v>216</v>
      </c>
    </row>
    <row r="89" spans="1:6" ht="16.5" x14ac:dyDescent="0.3">
      <c r="A89">
        <v>1</v>
      </c>
      <c r="B89" t="s">
        <v>218</v>
      </c>
      <c r="C89" t="s">
        <v>219</v>
      </c>
      <c r="F89" t="s">
        <v>218</v>
      </c>
    </row>
    <row r="90" spans="1:6" ht="16.5" x14ac:dyDescent="0.3">
      <c r="A90">
        <v>1</v>
      </c>
      <c r="B90" t="s">
        <v>220</v>
      </c>
      <c r="C90" t="s">
        <v>221</v>
      </c>
      <c r="F90" t="s">
        <v>220</v>
      </c>
    </row>
    <row r="91" spans="1:6" ht="16.5" x14ac:dyDescent="0.3">
      <c r="A91">
        <v>1</v>
      </c>
      <c r="B91" t="s">
        <v>222</v>
      </c>
      <c r="C91" t="s">
        <v>223</v>
      </c>
      <c r="F91" t="s">
        <v>222</v>
      </c>
    </row>
    <row r="92" spans="1:6" hidden="1" x14ac:dyDescent="0.25">
      <c r="B92" t="s">
        <v>224</v>
      </c>
      <c r="C92" t="s">
        <v>225</v>
      </c>
      <c r="F92" t="s">
        <v>224</v>
      </c>
    </row>
    <row r="93" spans="1:6" ht="16.5" hidden="1" x14ac:dyDescent="0.3">
      <c r="B93" t="s">
        <v>226</v>
      </c>
      <c r="C93" t="s">
        <v>227</v>
      </c>
      <c r="F93" t="s">
        <v>226</v>
      </c>
    </row>
    <row r="94" spans="1:6" x14ac:dyDescent="0.25">
      <c r="A94">
        <v>1</v>
      </c>
      <c r="B94" t="s">
        <v>228</v>
      </c>
      <c r="C94" t="s">
        <v>229</v>
      </c>
      <c r="F94" t="s">
        <v>228</v>
      </c>
    </row>
    <row r="95" spans="1:6" ht="16.5" hidden="1" x14ac:dyDescent="0.3">
      <c r="B95" t="s">
        <v>230</v>
      </c>
      <c r="C95" t="s">
        <v>231</v>
      </c>
      <c r="F95" t="s">
        <v>230</v>
      </c>
    </row>
    <row r="96" spans="1:6" hidden="1" x14ac:dyDescent="0.25">
      <c r="B96" t="s">
        <v>232</v>
      </c>
      <c r="C96" t="s">
        <v>233</v>
      </c>
      <c r="F96" t="s">
        <v>232</v>
      </c>
    </row>
    <row r="97" spans="1:6" hidden="1" x14ac:dyDescent="0.25">
      <c r="B97" t="s">
        <v>234</v>
      </c>
      <c r="C97" t="s">
        <v>235</v>
      </c>
      <c r="F97" t="s">
        <v>234</v>
      </c>
    </row>
    <row r="98" spans="1:6" hidden="1" x14ac:dyDescent="0.25">
      <c r="B98" t="s">
        <v>236</v>
      </c>
      <c r="C98" t="s">
        <v>237</v>
      </c>
      <c r="F98" t="s">
        <v>236</v>
      </c>
    </row>
    <row r="99" spans="1:6" hidden="1" x14ac:dyDescent="0.25">
      <c r="B99" t="s">
        <v>238</v>
      </c>
      <c r="C99" t="s">
        <v>239</v>
      </c>
      <c r="F99" t="s">
        <v>238</v>
      </c>
    </row>
    <row r="100" spans="1:6" hidden="1" x14ac:dyDescent="0.25">
      <c r="B100" t="s">
        <v>240</v>
      </c>
      <c r="C100" t="s">
        <v>241</v>
      </c>
      <c r="F100" t="s">
        <v>240</v>
      </c>
    </row>
    <row r="101" spans="1:6" ht="16.5" hidden="1" x14ac:dyDescent="0.3">
      <c r="B101" t="s">
        <v>242</v>
      </c>
      <c r="C101" t="s">
        <v>243</v>
      </c>
      <c r="F101" t="s">
        <v>242</v>
      </c>
    </row>
    <row r="102" spans="1:6" ht="16.5" hidden="1" x14ac:dyDescent="0.3">
      <c r="B102" t="s">
        <v>244</v>
      </c>
      <c r="C102" t="s">
        <v>245</v>
      </c>
      <c r="F102" t="s">
        <v>244</v>
      </c>
    </row>
    <row r="103" spans="1:6" ht="16.5" hidden="1" x14ac:dyDescent="0.3">
      <c r="B103" t="s">
        <v>246</v>
      </c>
      <c r="C103" t="s">
        <v>247</v>
      </c>
      <c r="F103" t="s">
        <v>246</v>
      </c>
    </row>
    <row r="104" spans="1:6" hidden="1" x14ac:dyDescent="0.25">
      <c r="B104" t="s">
        <v>248</v>
      </c>
      <c r="C104" t="s">
        <v>249</v>
      </c>
      <c r="F104" t="s">
        <v>248</v>
      </c>
    </row>
    <row r="105" spans="1:6" hidden="1" x14ac:dyDescent="0.25">
      <c r="B105" t="s">
        <v>250</v>
      </c>
      <c r="C105" t="s">
        <v>251</v>
      </c>
      <c r="F105" t="s">
        <v>250</v>
      </c>
    </row>
    <row r="106" spans="1:6" hidden="1" x14ac:dyDescent="0.25">
      <c r="B106" t="s">
        <v>252</v>
      </c>
      <c r="C106" t="s">
        <v>253</v>
      </c>
      <c r="F106" t="s">
        <v>252</v>
      </c>
    </row>
    <row r="107" spans="1:6" hidden="1" x14ac:dyDescent="0.25">
      <c r="B107" t="s">
        <v>254</v>
      </c>
      <c r="C107" t="s">
        <v>255</v>
      </c>
      <c r="F107" t="s">
        <v>254</v>
      </c>
    </row>
    <row r="108" spans="1:6" hidden="1" x14ac:dyDescent="0.25">
      <c r="B108" t="s">
        <v>256</v>
      </c>
      <c r="C108" t="s">
        <v>257</v>
      </c>
      <c r="F108" t="s">
        <v>256</v>
      </c>
    </row>
    <row r="109" spans="1:6" ht="16.5" hidden="1" x14ac:dyDescent="0.3">
      <c r="B109" t="s">
        <v>258</v>
      </c>
      <c r="C109" t="s">
        <v>259</v>
      </c>
      <c r="F109" t="s">
        <v>258</v>
      </c>
    </row>
    <row r="110" spans="1:6" ht="16.5" x14ac:dyDescent="0.3">
      <c r="A110">
        <v>1</v>
      </c>
      <c r="B110" t="s">
        <v>260</v>
      </c>
      <c r="C110" t="s">
        <v>261</v>
      </c>
      <c r="F110" t="s">
        <v>260</v>
      </c>
    </row>
    <row r="111" spans="1:6" ht="16.5" x14ac:dyDescent="0.3">
      <c r="A111">
        <v>1</v>
      </c>
      <c r="B111" t="s">
        <v>262</v>
      </c>
      <c r="C111" t="s">
        <v>263</v>
      </c>
      <c r="F111" t="s">
        <v>262</v>
      </c>
    </row>
    <row r="112" spans="1:6" x14ac:dyDescent="0.25">
      <c r="A112">
        <v>1</v>
      </c>
      <c r="B112" t="s">
        <v>264</v>
      </c>
      <c r="C112" t="s">
        <v>265</v>
      </c>
      <c r="F112" t="s">
        <v>264</v>
      </c>
    </row>
    <row r="113" spans="1:6" x14ac:dyDescent="0.25">
      <c r="A113">
        <v>1</v>
      </c>
      <c r="B113" t="s">
        <v>266</v>
      </c>
      <c r="C113" t="s">
        <v>267</v>
      </c>
      <c r="F113" t="s">
        <v>266</v>
      </c>
    </row>
    <row r="114" spans="1:6" x14ac:dyDescent="0.25">
      <c r="A114">
        <v>1</v>
      </c>
      <c r="B114" t="s">
        <v>268</v>
      </c>
      <c r="C114" t="s">
        <v>269</v>
      </c>
      <c r="F114" t="s">
        <v>268</v>
      </c>
    </row>
    <row r="115" spans="1:6" x14ac:dyDescent="0.25">
      <c r="A115">
        <v>1</v>
      </c>
      <c r="B115" t="s">
        <v>270</v>
      </c>
      <c r="C115" t="s">
        <v>271</v>
      </c>
      <c r="F115" t="s">
        <v>270</v>
      </c>
    </row>
    <row r="116" spans="1:6" x14ac:dyDescent="0.25">
      <c r="A116">
        <v>1</v>
      </c>
      <c r="B116" t="s">
        <v>272</v>
      </c>
      <c r="C116" t="s">
        <v>273</v>
      </c>
      <c r="F116" t="s">
        <v>272</v>
      </c>
    </row>
    <row r="117" spans="1:6" x14ac:dyDescent="0.25">
      <c r="A117">
        <v>1</v>
      </c>
      <c r="B117" t="s">
        <v>274</v>
      </c>
      <c r="C117" t="s">
        <v>275</v>
      </c>
      <c r="F117" t="s">
        <v>274</v>
      </c>
    </row>
    <row r="118" spans="1:6" x14ac:dyDescent="0.25">
      <c r="A118">
        <v>1</v>
      </c>
      <c r="B118" t="s">
        <v>276</v>
      </c>
      <c r="C118" t="s">
        <v>277</v>
      </c>
      <c r="F118" t="s">
        <v>276</v>
      </c>
    </row>
    <row r="119" spans="1:6" x14ac:dyDescent="0.25">
      <c r="A119">
        <v>1</v>
      </c>
      <c r="B119" t="s">
        <v>278</v>
      </c>
      <c r="C119" t="s">
        <v>279</v>
      </c>
      <c r="F119" t="s">
        <v>278</v>
      </c>
    </row>
    <row r="120" spans="1:6" x14ac:dyDescent="0.25">
      <c r="A120">
        <v>1</v>
      </c>
      <c r="B120" t="s">
        <v>280</v>
      </c>
      <c r="C120" t="s">
        <v>281</v>
      </c>
      <c r="F120" t="s">
        <v>280</v>
      </c>
    </row>
    <row r="121" spans="1:6" x14ac:dyDescent="0.25">
      <c r="A121">
        <v>1</v>
      </c>
      <c r="B121" t="s">
        <v>282</v>
      </c>
      <c r="C121" t="s">
        <v>283</v>
      </c>
      <c r="F121" t="s">
        <v>282</v>
      </c>
    </row>
    <row r="122" spans="1:6" hidden="1" x14ac:dyDescent="0.25">
      <c r="B122" t="s">
        <v>284</v>
      </c>
      <c r="C122" t="s">
        <v>285</v>
      </c>
      <c r="F122" t="s">
        <v>284</v>
      </c>
    </row>
    <row r="123" spans="1:6" ht="16.5" hidden="1" x14ac:dyDescent="0.3">
      <c r="B123" t="s">
        <v>286</v>
      </c>
      <c r="C123" t="s">
        <v>287</v>
      </c>
      <c r="F123" t="s">
        <v>286</v>
      </c>
    </row>
    <row r="124" spans="1:6" hidden="1" x14ac:dyDescent="0.25">
      <c r="B124" t="s">
        <v>288</v>
      </c>
      <c r="C124" t="s">
        <v>289</v>
      </c>
      <c r="F124" t="s">
        <v>288</v>
      </c>
    </row>
    <row r="125" spans="1:6" hidden="1" x14ac:dyDescent="0.25">
      <c r="B125" t="s">
        <v>290</v>
      </c>
      <c r="C125" t="s">
        <v>291</v>
      </c>
      <c r="F125" t="s">
        <v>290</v>
      </c>
    </row>
    <row r="126" spans="1:6" ht="16.5" hidden="1" x14ac:dyDescent="0.3">
      <c r="B126" t="s">
        <v>292</v>
      </c>
      <c r="C126" t="s">
        <v>293</v>
      </c>
      <c r="F126" t="s">
        <v>292</v>
      </c>
    </row>
    <row r="127" spans="1:6" hidden="1" x14ac:dyDescent="0.25">
      <c r="B127" t="s">
        <v>294</v>
      </c>
      <c r="C127" t="s">
        <v>295</v>
      </c>
      <c r="F127" t="s">
        <v>294</v>
      </c>
    </row>
    <row r="128" spans="1:6" x14ac:dyDescent="0.25">
      <c r="A128">
        <v>1</v>
      </c>
      <c r="B128" t="s">
        <v>296</v>
      </c>
      <c r="C128" t="s">
        <v>297</v>
      </c>
      <c r="F128" t="s">
        <v>296</v>
      </c>
    </row>
    <row r="129" spans="1:6" hidden="1" x14ac:dyDescent="0.25">
      <c r="B129" t="s">
        <v>298</v>
      </c>
      <c r="C129" t="s">
        <v>299</v>
      </c>
      <c r="F129" t="s">
        <v>298</v>
      </c>
    </row>
    <row r="130" spans="1:6" hidden="1" x14ac:dyDescent="0.25">
      <c r="B130" t="s">
        <v>300</v>
      </c>
      <c r="C130" t="s">
        <v>301</v>
      </c>
      <c r="F130" t="s">
        <v>300</v>
      </c>
    </row>
    <row r="131" spans="1:6" hidden="1" x14ac:dyDescent="0.25">
      <c r="B131" t="s">
        <v>302</v>
      </c>
      <c r="C131" t="s">
        <v>303</v>
      </c>
      <c r="F131" t="s">
        <v>302</v>
      </c>
    </row>
    <row r="132" spans="1:6" hidden="1" x14ac:dyDescent="0.25">
      <c r="B132" t="s">
        <v>304</v>
      </c>
      <c r="C132" t="s">
        <v>305</v>
      </c>
      <c r="F132" t="s">
        <v>304</v>
      </c>
    </row>
    <row r="133" spans="1:6" hidden="1" x14ac:dyDescent="0.25">
      <c r="B133" t="s">
        <v>306</v>
      </c>
      <c r="C133" t="s">
        <v>307</v>
      </c>
      <c r="F133" t="s">
        <v>306</v>
      </c>
    </row>
    <row r="134" spans="1:6" ht="16.5" hidden="1" x14ac:dyDescent="0.3">
      <c r="B134" t="s">
        <v>308</v>
      </c>
      <c r="C134" t="s">
        <v>309</v>
      </c>
      <c r="F134" t="s">
        <v>308</v>
      </c>
    </row>
    <row r="135" spans="1:6" hidden="1" x14ac:dyDescent="0.25">
      <c r="B135" t="s">
        <v>310</v>
      </c>
      <c r="C135" t="s">
        <v>311</v>
      </c>
      <c r="F135" t="s">
        <v>310</v>
      </c>
    </row>
    <row r="136" spans="1:6" ht="16.5" hidden="1" x14ac:dyDescent="0.3">
      <c r="B136" t="s">
        <v>312</v>
      </c>
      <c r="C136" t="s">
        <v>313</v>
      </c>
      <c r="F136" t="s">
        <v>312</v>
      </c>
    </row>
    <row r="137" spans="1:6" ht="16.5" hidden="1" x14ac:dyDescent="0.3">
      <c r="B137" t="s">
        <v>314</v>
      </c>
      <c r="C137" t="s">
        <v>315</v>
      </c>
      <c r="F137" t="s">
        <v>314</v>
      </c>
    </row>
    <row r="138" spans="1:6" hidden="1" x14ac:dyDescent="0.25">
      <c r="B138" t="s">
        <v>316</v>
      </c>
      <c r="C138" t="s">
        <v>317</v>
      </c>
      <c r="F138" t="s">
        <v>316</v>
      </c>
    </row>
    <row r="139" spans="1:6" ht="16.5" hidden="1" x14ac:dyDescent="0.3">
      <c r="B139" t="s">
        <v>318</v>
      </c>
      <c r="C139" t="s">
        <v>319</v>
      </c>
      <c r="F139" t="s">
        <v>318</v>
      </c>
    </row>
    <row r="140" spans="1:6" hidden="1" x14ac:dyDescent="0.25">
      <c r="B140" t="s">
        <v>320</v>
      </c>
      <c r="C140" t="s">
        <v>321</v>
      </c>
      <c r="F140" t="s">
        <v>320</v>
      </c>
    </row>
    <row r="141" spans="1:6" hidden="1" x14ac:dyDescent="0.25">
      <c r="B141" t="s">
        <v>322</v>
      </c>
      <c r="C141" t="s">
        <v>323</v>
      </c>
      <c r="F141" t="s">
        <v>322</v>
      </c>
    </row>
    <row r="142" spans="1:6" hidden="1" x14ac:dyDescent="0.25">
      <c r="B142" t="s">
        <v>324</v>
      </c>
      <c r="C142" t="s">
        <v>325</v>
      </c>
      <c r="F142" t="s">
        <v>324</v>
      </c>
    </row>
    <row r="143" spans="1:6" ht="16.5" hidden="1" x14ac:dyDescent="0.3">
      <c r="B143" t="s">
        <v>326</v>
      </c>
      <c r="C143" t="s">
        <v>327</v>
      </c>
      <c r="F143" t="s">
        <v>326</v>
      </c>
    </row>
    <row r="144" spans="1:6" ht="16.5" x14ac:dyDescent="0.3">
      <c r="A144">
        <v>1</v>
      </c>
      <c r="B144" t="s">
        <v>328</v>
      </c>
      <c r="C144" t="s">
        <v>329</v>
      </c>
      <c r="F144" t="s">
        <v>328</v>
      </c>
    </row>
    <row r="145" spans="1:6" hidden="1" x14ac:dyDescent="0.25">
      <c r="B145" t="s">
        <v>330</v>
      </c>
      <c r="C145" t="s">
        <v>331</v>
      </c>
      <c r="F145" t="s">
        <v>330</v>
      </c>
    </row>
    <row r="146" spans="1:6" ht="16.5" hidden="1" x14ac:dyDescent="0.3">
      <c r="B146" t="s">
        <v>332</v>
      </c>
      <c r="C146" t="s">
        <v>333</v>
      </c>
      <c r="F146" t="s">
        <v>332</v>
      </c>
    </row>
    <row r="147" spans="1:6" hidden="1" x14ac:dyDescent="0.25">
      <c r="B147" t="s">
        <v>334</v>
      </c>
      <c r="C147" t="s">
        <v>335</v>
      </c>
      <c r="F147" t="s">
        <v>334</v>
      </c>
    </row>
    <row r="148" spans="1:6" ht="16.5" hidden="1" x14ac:dyDescent="0.3">
      <c r="B148" t="s">
        <v>336</v>
      </c>
      <c r="C148" t="s">
        <v>337</v>
      </c>
      <c r="F148" t="s">
        <v>336</v>
      </c>
    </row>
    <row r="149" spans="1:6" hidden="1" x14ac:dyDescent="0.25">
      <c r="B149" t="s">
        <v>338</v>
      </c>
      <c r="C149" t="s">
        <v>339</v>
      </c>
      <c r="F149" t="s">
        <v>338</v>
      </c>
    </row>
    <row r="150" spans="1:6" x14ac:dyDescent="0.25">
      <c r="A150">
        <v>1</v>
      </c>
      <c r="B150" t="s">
        <v>340</v>
      </c>
      <c r="C150" t="s">
        <v>341</v>
      </c>
      <c r="F150" t="s">
        <v>340</v>
      </c>
    </row>
    <row r="151" spans="1:6" x14ac:dyDescent="0.25">
      <c r="A151">
        <v>1</v>
      </c>
      <c r="B151" t="s">
        <v>342</v>
      </c>
      <c r="C151" t="s">
        <v>343</v>
      </c>
      <c r="F151" t="s">
        <v>342</v>
      </c>
    </row>
    <row r="152" spans="1:6" x14ac:dyDescent="0.25">
      <c r="A152">
        <v>1</v>
      </c>
      <c r="B152" t="s">
        <v>344</v>
      </c>
      <c r="C152" t="s">
        <v>345</v>
      </c>
      <c r="F152" t="s">
        <v>344</v>
      </c>
    </row>
    <row r="153" spans="1:6" x14ac:dyDescent="0.25">
      <c r="A153">
        <v>1</v>
      </c>
      <c r="B153" t="s">
        <v>346</v>
      </c>
      <c r="C153" t="s">
        <v>347</v>
      </c>
      <c r="F153" t="s">
        <v>346</v>
      </c>
    </row>
    <row r="154" spans="1:6" ht="16.5" hidden="1" x14ac:dyDescent="0.3">
      <c r="B154" t="s">
        <v>348</v>
      </c>
      <c r="C154" t="s">
        <v>349</v>
      </c>
      <c r="F154" t="s">
        <v>348</v>
      </c>
    </row>
    <row r="155" spans="1:6" ht="16.5" x14ac:dyDescent="0.3">
      <c r="A155">
        <v>1</v>
      </c>
      <c r="B155" t="s">
        <v>350</v>
      </c>
      <c r="C155" t="s">
        <v>351</v>
      </c>
      <c r="F155" t="s">
        <v>350</v>
      </c>
    </row>
    <row r="156" spans="1:6" ht="16.5" hidden="1" x14ac:dyDescent="0.3">
      <c r="B156" t="s">
        <v>352</v>
      </c>
      <c r="C156" t="s">
        <v>353</v>
      </c>
      <c r="F156" t="s">
        <v>352</v>
      </c>
    </row>
    <row r="157" spans="1:6" hidden="1" x14ac:dyDescent="0.25">
      <c r="B157" t="s">
        <v>354</v>
      </c>
      <c r="C157" t="s">
        <v>355</v>
      </c>
      <c r="F157" t="s">
        <v>354</v>
      </c>
    </row>
    <row r="158" spans="1:6" hidden="1" x14ac:dyDescent="0.25">
      <c r="B158" t="s">
        <v>356</v>
      </c>
      <c r="C158" t="s">
        <v>357</v>
      </c>
      <c r="F158" t="s">
        <v>356</v>
      </c>
    </row>
    <row r="159" spans="1:6" hidden="1" x14ac:dyDescent="0.25">
      <c r="B159" t="s">
        <v>358</v>
      </c>
      <c r="C159" t="s">
        <v>359</v>
      </c>
      <c r="F159" t="s">
        <v>358</v>
      </c>
    </row>
    <row r="160" spans="1:6" ht="16.5" x14ac:dyDescent="0.3">
      <c r="A160">
        <v>1</v>
      </c>
      <c r="B160" t="s">
        <v>360</v>
      </c>
      <c r="C160" t="s">
        <v>361</v>
      </c>
      <c r="F160" t="s">
        <v>360</v>
      </c>
    </row>
    <row r="161" spans="1:6" hidden="1" x14ac:dyDescent="0.25">
      <c r="B161" t="s">
        <v>362</v>
      </c>
      <c r="C161" t="s">
        <v>363</v>
      </c>
      <c r="F161" t="s">
        <v>362</v>
      </c>
    </row>
    <row r="162" spans="1:6" hidden="1" x14ac:dyDescent="0.25">
      <c r="B162" t="s">
        <v>364</v>
      </c>
      <c r="C162" t="s">
        <v>365</v>
      </c>
      <c r="F162" t="s">
        <v>364</v>
      </c>
    </row>
    <row r="163" spans="1:6" hidden="1" x14ac:dyDescent="0.25">
      <c r="B163" t="s">
        <v>366</v>
      </c>
      <c r="C163" t="s">
        <v>367</v>
      </c>
      <c r="F163" t="s">
        <v>366</v>
      </c>
    </row>
    <row r="164" spans="1:6" hidden="1" x14ac:dyDescent="0.25">
      <c r="B164" t="s">
        <v>368</v>
      </c>
      <c r="C164" t="s">
        <v>369</v>
      </c>
      <c r="F164" t="s">
        <v>368</v>
      </c>
    </row>
    <row r="165" spans="1:6" hidden="1" x14ac:dyDescent="0.25">
      <c r="B165" t="s">
        <v>370</v>
      </c>
      <c r="C165" t="s">
        <v>371</v>
      </c>
      <c r="F165" t="s">
        <v>370</v>
      </c>
    </row>
    <row r="166" spans="1:6" ht="16.5" x14ac:dyDescent="0.3">
      <c r="A166">
        <v>1</v>
      </c>
      <c r="B166" t="s">
        <v>372</v>
      </c>
      <c r="C166" t="s">
        <v>373</v>
      </c>
      <c r="F166" t="s">
        <v>372</v>
      </c>
    </row>
    <row r="167" spans="1:6" hidden="1" x14ac:dyDescent="0.25">
      <c r="B167" t="s">
        <v>374</v>
      </c>
      <c r="C167" t="s">
        <v>375</v>
      </c>
      <c r="F167" t="s">
        <v>374</v>
      </c>
    </row>
    <row r="168" spans="1:6" hidden="1" x14ac:dyDescent="0.25">
      <c r="B168" t="s">
        <v>376</v>
      </c>
      <c r="C168" t="s">
        <v>377</v>
      </c>
      <c r="F168" t="s">
        <v>376</v>
      </c>
    </row>
    <row r="169" spans="1:6" ht="16.5" hidden="1" x14ac:dyDescent="0.3">
      <c r="B169" t="s">
        <v>378</v>
      </c>
      <c r="C169" t="s">
        <v>379</v>
      </c>
      <c r="F169" t="s">
        <v>378</v>
      </c>
    </row>
    <row r="170" spans="1:6" hidden="1" x14ac:dyDescent="0.25">
      <c r="B170" t="s">
        <v>380</v>
      </c>
      <c r="C170" t="s">
        <v>381</v>
      </c>
      <c r="F170" t="s">
        <v>380</v>
      </c>
    </row>
    <row r="171" spans="1:6" hidden="1" x14ac:dyDescent="0.25">
      <c r="B171" t="s">
        <v>382</v>
      </c>
      <c r="C171" t="s">
        <v>383</v>
      </c>
      <c r="F171" t="s">
        <v>382</v>
      </c>
    </row>
    <row r="172" spans="1:6" hidden="1" x14ac:dyDescent="0.25">
      <c r="B172" t="s">
        <v>384</v>
      </c>
      <c r="C172" t="s">
        <v>385</v>
      </c>
      <c r="F172" t="s">
        <v>384</v>
      </c>
    </row>
    <row r="173" spans="1:6" ht="16.5" x14ac:dyDescent="0.3">
      <c r="A173">
        <v>1</v>
      </c>
      <c r="B173" t="s">
        <v>386</v>
      </c>
      <c r="C173" t="s">
        <v>387</v>
      </c>
      <c r="F173" t="s">
        <v>386</v>
      </c>
    </row>
    <row r="174" spans="1:6" hidden="1" x14ac:dyDescent="0.25">
      <c r="B174" t="s">
        <v>388</v>
      </c>
      <c r="C174" t="s">
        <v>389</v>
      </c>
      <c r="F174" t="s">
        <v>388</v>
      </c>
    </row>
    <row r="175" spans="1:6" hidden="1" x14ac:dyDescent="0.25">
      <c r="B175" t="s">
        <v>390</v>
      </c>
      <c r="C175" t="s">
        <v>391</v>
      </c>
      <c r="F175" t="s">
        <v>390</v>
      </c>
    </row>
    <row r="176" spans="1:6" hidden="1" x14ac:dyDescent="0.25">
      <c r="B176" t="s">
        <v>392</v>
      </c>
      <c r="C176" t="s">
        <v>393</v>
      </c>
      <c r="F176" t="s">
        <v>392</v>
      </c>
    </row>
    <row r="177" spans="1:6" hidden="1" x14ac:dyDescent="0.25">
      <c r="B177" t="s">
        <v>394</v>
      </c>
      <c r="C177" t="s">
        <v>395</v>
      </c>
      <c r="F177" t="s">
        <v>394</v>
      </c>
    </row>
    <row r="178" spans="1:6" ht="16.5" x14ac:dyDescent="0.3">
      <c r="A178">
        <v>1</v>
      </c>
      <c r="B178" t="s">
        <v>396</v>
      </c>
      <c r="C178" t="s">
        <v>397</v>
      </c>
      <c r="F178" t="s">
        <v>396</v>
      </c>
    </row>
    <row r="179" spans="1:6" x14ac:dyDescent="0.25">
      <c r="A179">
        <v>1</v>
      </c>
      <c r="B179" t="s">
        <v>398</v>
      </c>
      <c r="C179" t="s">
        <v>399</v>
      </c>
      <c r="F179" t="s">
        <v>398</v>
      </c>
    </row>
    <row r="180" spans="1:6" hidden="1" x14ac:dyDescent="0.25">
      <c r="B180" t="s">
        <v>400</v>
      </c>
      <c r="C180" t="s">
        <v>401</v>
      </c>
      <c r="F180" t="s">
        <v>400</v>
      </c>
    </row>
    <row r="181" spans="1:6" x14ac:dyDescent="0.25">
      <c r="A181">
        <v>1</v>
      </c>
      <c r="B181" t="s">
        <v>402</v>
      </c>
      <c r="C181" t="s">
        <v>403</v>
      </c>
      <c r="F181" t="s">
        <v>402</v>
      </c>
    </row>
    <row r="182" spans="1:6" hidden="1" x14ac:dyDescent="0.25">
      <c r="B182" t="s">
        <v>404</v>
      </c>
      <c r="C182" t="s">
        <v>405</v>
      </c>
      <c r="F182" t="s">
        <v>404</v>
      </c>
    </row>
    <row r="183" spans="1:6" hidden="1" x14ac:dyDescent="0.25">
      <c r="B183" t="s">
        <v>406</v>
      </c>
      <c r="C183" t="s">
        <v>407</v>
      </c>
      <c r="F183" t="s">
        <v>406</v>
      </c>
    </row>
    <row r="184" spans="1:6" hidden="1" x14ac:dyDescent="0.25">
      <c r="B184" t="s">
        <v>408</v>
      </c>
      <c r="C184" t="s">
        <v>409</v>
      </c>
      <c r="F184" t="s">
        <v>408</v>
      </c>
    </row>
    <row r="185" spans="1:6" hidden="1" x14ac:dyDescent="0.25">
      <c r="B185" t="s">
        <v>410</v>
      </c>
      <c r="C185" t="s">
        <v>411</v>
      </c>
      <c r="F185" t="s">
        <v>410</v>
      </c>
    </row>
    <row r="186" spans="1:6" hidden="1" x14ac:dyDescent="0.25">
      <c r="B186" t="s">
        <v>412</v>
      </c>
      <c r="C186" t="s">
        <v>413</v>
      </c>
      <c r="F186" t="s">
        <v>412</v>
      </c>
    </row>
    <row r="187" spans="1:6" hidden="1" x14ac:dyDescent="0.25">
      <c r="B187" t="s">
        <v>414</v>
      </c>
      <c r="C187" t="s">
        <v>415</v>
      </c>
      <c r="F187" t="s">
        <v>414</v>
      </c>
    </row>
    <row r="188" spans="1:6" hidden="1" x14ac:dyDescent="0.25">
      <c r="B188" t="s">
        <v>416</v>
      </c>
      <c r="C188" t="s">
        <v>417</v>
      </c>
      <c r="F188" t="s">
        <v>416</v>
      </c>
    </row>
    <row r="189" spans="1:6" ht="16.5" hidden="1" x14ac:dyDescent="0.3">
      <c r="B189" t="s">
        <v>418</v>
      </c>
      <c r="C189" t="s">
        <v>419</v>
      </c>
      <c r="F189" t="s">
        <v>418</v>
      </c>
    </row>
    <row r="190" spans="1:6" ht="16.5" hidden="1" x14ac:dyDescent="0.3">
      <c r="B190" t="s">
        <v>420</v>
      </c>
      <c r="C190" t="s">
        <v>421</v>
      </c>
      <c r="F190" t="s">
        <v>420</v>
      </c>
    </row>
    <row r="191" spans="1:6" hidden="1" x14ac:dyDescent="0.25">
      <c r="B191" t="s">
        <v>422</v>
      </c>
      <c r="C191" t="s">
        <v>423</v>
      </c>
      <c r="F191" t="s">
        <v>422</v>
      </c>
    </row>
    <row r="192" spans="1:6" hidden="1" x14ac:dyDescent="0.25">
      <c r="B192" t="s">
        <v>424</v>
      </c>
      <c r="C192" t="s">
        <v>425</v>
      </c>
      <c r="F192" t="s">
        <v>424</v>
      </c>
    </row>
    <row r="193" spans="1:6" hidden="1" x14ac:dyDescent="0.25">
      <c r="B193" t="s">
        <v>426</v>
      </c>
      <c r="C193" t="s">
        <v>427</v>
      </c>
      <c r="F193" t="s">
        <v>426</v>
      </c>
    </row>
    <row r="194" spans="1:6" hidden="1" x14ac:dyDescent="0.25">
      <c r="B194" t="s">
        <v>428</v>
      </c>
      <c r="C194" t="s">
        <v>429</v>
      </c>
      <c r="F194" t="s">
        <v>428</v>
      </c>
    </row>
    <row r="195" spans="1:6" hidden="1" x14ac:dyDescent="0.25">
      <c r="B195" t="s">
        <v>430</v>
      </c>
      <c r="C195" t="s">
        <v>431</v>
      </c>
      <c r="F195" t="s">
        <v>430</v>
      </c>
    </row>
    <row r="196" spans="1:6" hidden="1" x14ac:dyDescent="0.25">
      <c r="B196" t="s">
        <v>432</v>
      </c>
      <c r="C196" t="s">
        <v>433</v>
      </c>
      <c r="F196" t="s">
        <v>432</v>
      </c>
    </row>
    <row r="197" spans="1:6" ht="16.5" hidden="1" x14ac:dyDescent="0.3">
      <c r="B197" t="s">
        <v>434</v>
      </c>
      <c r="C197" t="s">
        <v>435</v>
      </c>
      <c r="F197" t="s">
        <v>434</v>
      </c>
    </row>
    <row r="198" spans="1:6" hidden="1" x14ac:dyDescent="0.25">
      <c r="B198" t="s">
        <v>436</v>
      </c>
      <c r="C198" t="s">
        <v>437</v>
      </c>
      <c r="F198" t="s">
        <v>436</v>
      </c>
    </row>
    <row r="199" spans="1:6" hidden="1" x14ac:dyDescent="0.25">
      <c r="B199" t="s">
        <v>438</v>
      </c>
      <c r="C199" t="s">
        <v>439</v>
      </c>
      <c r="F199" t="s">
        <v>438</v>
      </c>
    </row>
    <row r="200" spans="1:6" hidden="1" x14ac:dyDescent="0.25">
      <c r="B200" t="s">
        <v>440</v>
      </c>
      <c r="C200" t="s">
        <v>441</v>
      </c>
      <c r="F200" t="s">
        <v>440</v>
      </c>
    </row>
    <row r="201" spans="1:6" hidden="1" x14ac:dyDescent="0.25">
      <c r="B201" t="s">
        <v>442</v>
      </c>
      <c r="C201" t="s">
        <v>443</v>
      </c>
      <c r="F201" t="s">
        <v>442</v>
      </c>
    </row>
    <row r="202" spans="1:6" hidden="1" x14ac:dyDescent="0.25">
      <c r="B202" t="s">
        <v>444</v>
      </c>
      <c r="C202" t="s">
        <v>445</v>
      </c>
      <c r="F202" t="s">
        <v>444</v>
      </c>
    </row>
    <row r="203" spans="1:6" hidden="1" x14ac:dyDescent="0.25">
      <c r="B203" t="s">
        <v>446</v>
      </c>
      <c r="C203" t="s">
        <v>447</v>
      </c>
      <c r="F203" t="s">
        <v>446</v>
      </c>
    </row>
    <row r="204" spans="1:6" ht="16.5" x14ac:dyDescent="0.3">
      <c r="A204">
        <v>1</v>
      </c>
      <c r="B204" t="s">
        <v>448</v>
      </c>
      <c r="C204" t="s">
        <v>449</v>
      </c>
      <c r="F204" t="s">
        <v>448</v>
      </c>
    </row>
    <row r="205" spans="1:6" x14ac:dyDescent="0.25">
      <c r="A205">
        <v>1</v>
      </c>
      <c r="B205" t="s">
        <v>450</v>
      </c>
      <c r="C205" t="s">
        <v>451</v>
      </c>
      <c r="F205" t="s">
        <v>450</v>
      </c>
    </row>
    <row r="206" spans="1:6" hidden="1" x14ac:dyDescent="0.25">
      <c r="B206" t="s">
        <v>452</v>
      </c>
      <c r="C206" t="s">
        <v>453</v>
      </c>
      <c r="F206" t="s">
        <v>452</v>
      </c>
    </row>
    <row r="207" spans="1:6" x14ac:dyDescent="0.25">
      <c r="A207">
        <v>1</v>
      </c>
      <c r="B207" t="s">
        <v>454</v>
      </c>
      <c r="C207" t="s">
        <v>455</v>
      </c>
      <c r="F207" t="s">
        <v>454</v>
      </c>
    </row>
    <row r="208" spans="1:6" hidden="1" x14ac:dyDescent="0.25">
      <c r="B208" t="s">
        <v>456</v>
      </c>
      <c r="C208" t="s">
        <v>457</v>
      </c>
      <c r="F208" t="s">
        <v>456</v>
      </c>
    </row>
    <row r="209" spans="1:6" hidden="1" x14ac:dyDescent="0.25">
      <c r="B209" t="s">
        <v>458</v>
      </c>
      <c r="C209" t="s">
        <v>459</v>
      </c>
      <c r="F209" t="s">
        <v>458</v>
      </c>
    </row>
    <row r="210" spans="1:6" hidden="1" x14ac:dyDescent="0.25">
      <c r="B210" t="s">
        <v>460</v>
      </c>
      <c r="C210" t="s">
        <v>461</v>
      </c>
      <c r="F210" t="s">
        <v>460</v>
      </c>
    </row>
    <row r="211" spans="1:6" hidden="1" x14ac:dyDescent="0.25">
      <c r="B211" t="s">
        <v>462</v>
      </c>
      <c r="C211" t="s">
        <v>463</v>
      </c>
      <c r="F211" t="s">
        <v>462</v>
      </c>
    </row>
    <row r="212" spans="1:6" hidden="1" x14ac:dyDescent="0.25">
      <c r="B212" t="s">
        <v>464</v>
      </c>
      <c r="C212" t="s">
        <v>465</v>
      </c>
      <c r="F212" t="s">
        <v>464</v>
      </c>
    </row>
    <row r="213" spans="1:6" hidden="1" x14ac:dyDescent="0.25">
      <c r="B213" t="s">
        <v>466</v>
      </c>
      <c r="C213" t="s">
        <v>467</v>
      </c>
      <c r="F213" t="s">
        <v>466</v>
      </c>
    </row>
    <row r="214" spans="1:6" hidden="1" x14ac:dyDescent="0.25">
      <c r="B214" t="s">
        <v>468</v>
      </c>
      <c r="C214" t="s">
        <v>469</v>
      </c>
      <c r="F214" t="s">
        <v>468</v>
      </c>
    </row>
    <row r="215" spans="1:6" hidden="1" x14ac:dyDescent="0.25">
      <c r="B215" t="s">
        <v>470</v>
      </c>
      <c r="C215" t="s">
        <v>471</v>
      </c>
      <c r="F215" t="s">
        <v>470</v>
      </c>
    </row>
    <row r="216" spans="1:6" ht="16.5" hidden="1" x14ac:dyDescent="0.3">
      <c r="B216" t="s">
        <v>472</v>
      </c>
      <c r="C216" t="s">
        <v>473</v>
      </c>
      <c r="F216" t="s">
        <v>472</v>
      </c>
    </row>
    <row r="217" spans="1:6" hidden="1" x14ac:dyDescent="0.25">
      <c r="B217" t="s">
        <v>474</v>
      </c>
      <c r="C217" t="s">
        <v>475</v>
      </c>
      <c r="F217" t="s">
        <v>474</v>
      </c>
    </row>
    <row r="218" spans="1:6" hidden="1" x14ac:dyDescent="0.25">
      <c r="B218" t="s">
        <v>476</v>
      </c>
      <c r="C218" t="s">
        <v>477</v>
      </c>
      <c r="F218" t="s">
        <v>476</v>
      </c>
    </row>
    <row r="219" spans="1:6" hidden="1" x14ac:dyDescent="0.25">
      <c r="B219" t="s">
        <v>478</v>
      </c>
      <c r="C219" t="s">
        <v>479</v>
      </c>
      <c r="F219" t="s">
        <v>478</v>
      </c>
    </row>
    <row r="220" spans="1:6" hidden="1" x14ac:dyDescent="0.25">
      <c r="B220" t="s">
        <v>480</v>
      </c>
      <c r="C220" t="s">
        <v>481</v>
      </c>
      <c r="F220" t="s">
        <v>480</v>
      </c>
    </row>
    <row r="221" spans="1:6" hidden="1" x14ac:dyDescent="0.25">
      <c r="B221" t="s">
        <v>482</v>
      </c>
      <c r="C221" t="s">
        <v>483</v>
      </c>
      <c r="F221" t="s">
        <v>482</v>
      </c>
    </row>
    <row r="222" spans="1:6" ht="16.5" x14ac:dyDescent="0.3">
      <c r="A222">
        <v>1</v>
      </c>
      <c r="B222" t="s">
        <v>484</v>
      </c>
      <c r="C222" t="s">
        <v>485</v>
      </c>
      <c r="F222" t="s">
        <v>484</v>
      </c>
    </row>
    <row r="223" spans="1:6" hidden="1" x14ac:dyDescent="0.25">
      <c r="B223" t="s">
        <v>486</v>
      </c>
      <c r="C223" t="s">
        <v>487</v>
      </c>
    </row>
    <row r="224" spans="1:6" ht="16.5" hidden="1" x14ac:dyDescent="0.3">
      <c r="B224" t="s">
        <v>488</v>
      </c>
      <c r="C224" t="s">
        <v>489</v>
      </c>
    </row>
    <row r="225" spans="2:3" hidden="1" x14ac:dyDescent="0.25">
      <c r="B225" t="s">
        <v>490</v>
      </c>
      <c r="C225" t="s">
        <v>491</v>
      </c>
    </row>
    <row r="226" spans="2:3" hidden="1" x14ac:dyDescent="0.25">
      <c r="B226" t="s">
        <v>492</v>
      </c>
      <c r="C226" t="s">
        <v>493</v>
      </c>
    </row>
    <row r="227" spans="2:3" hidden="1" x14ac:dyDescent="0.25">
      <c r="B227" t="s">
        <v>494</v>
      </c>
      <c r="C227" t="s">
        <v>495</v>
      </c>
    </row>
    <row r="228" spans="2:3" hidden="1" x14ac:dyDescent="0.25">
      <c r="B228" t="s">
        <v>496</v>
      </c>
      <c r="C228" t="s">
        <v>497</v>
      </c>
    </row>
    <row r="229" spans="2:3" hidden="1" x14ac:dyDescent="0.25">
      <c r="B229" t="s">
        <v>498</v>
      </c>
      <c r="C229" t="s">
        <v>499</v>
      </c>
    </row>
    <row r="230" spans="2:3" hidden="1" x14ac:dyDescent="0.25">
      <c r="B230" t="s">
        <v>500</v>
      </c>
      <c r="C230" t="s">
        <v>501</v>
      </c>
    </row>
    <row r="231" spans="2:3" hidden="1" x14ac:dyDescent="0.25">
      <c r="B231" t="s">
        <v>502</v>
      </c>
      <c r="C231" t="s">
        <v>503</v>
      </c>
    </row>
    <row r="232" spans="2:3" hidden="1" x14ac:dyDescent="0.25">
      <c r="B232" t="s">
        <v>504</v>
      </c>
      <c r="C232" t="s">
        <v>505</v>
      </c>
    </row>
    <row r="233" spans="2:3" ht="16.5" hidden="1" x14ac:dyDescent="0.3">
      <c r="B233" t="s">
        <v>506</v>
      </c>
      <c r="C233" t="s">
        <v>507</v>
      </c>
    </row>
    <row r="234" spans="2:3" hidden="1" x14ac:dyDescent="0.25">
      <c r="B234" t="s">
        <v>508</v>
      </c>
      <c r="C234" t="s">
        <v>509</v>
      </c>
    </row>
    <row r="235" spans="2:3" hidden="1" x14ac:dyDescent="0.25">
      <c r="B235" t="s">
        <v>510</v>
      </c>
      <c r="C235" t="s">
        <v>511</v>
      </c>
    </row>
    <row r="236" spans="2:3" hidden="1" x14ac:dyDescent="0.25">
      <c r="B236" t="s">
        <v>512</v>
      </c>
      <c r="C236" t="s">
        <v>513</v>
      </c>
    </row>
    <row r="237" spans="2:3" hidden="1" x14ac:dyDescent="0.25">
      <c r="B237" t="s">
        <v>514</v>
      </c>
      <c r="C237" t="s">
        <v>515</v>
      </c>
    </row>
    <row r="238" spans="2:3" hidden="1" x14ac:dyDescent="0.25">
      <c r="B238" t="s">
        <v>516</v>
      </c>
      <c r="C238" t="s">
        <v>517</v>
      </c>
    </row>
    <row r="239" spans="2:3" hidden="1" x14ac:dyDescent="0.25">
      <c r="B239" t="s">
        <v>518</v>
      </c>
      <c r="C239" t="s">
        <v>519</v>
      </c>
    </row>
    <row r="240" spans="2:3" hidden="1" x14ac:dyDescent="0.25">
      <c r="B240" t="s">
        <v>520</v>
      </c>
      <c r="C240" t="s">
        <v>521</v>
      </c>
    </row>
    <row r="241" spans="2:3" hidden="1" x14ac:dyDescent="0.25">
      <c r="B241" t="s">
        <v>522</v>
      </c>
      <c r="C241" t="s">
        <v>523</v>
      </c>
    </row>
    <row r="242" spans="2:3" ht="16.5" hidden="1" x14ac:dyDescent="0.3">
      <c r="B242" t="s">
        <v>524</v>
      </c>
      <c r="C242" t="s">
        <v>525</v>
      </c>
    </row>
    <row r="243" spans="2:3" hidden="1" x14ac:dyDescent="0.25">
      <c r="B243" t="s">
        <v>526</v>
      </c>
      <c r="C243" t="s">
        <v>527</v>
      </c>
    </row>
    <row r="244" spans="2:3" hidden="1" x14ac:dyDescent="0.25">
      <c r="B244" t="s">
        <v>528</v>
      </c>
      <c r="C244" t="s">
        <v>529</v>
      </c>
    </row>
    <row r="245" spans="2:3" hidden="1" x14ac:dyDescent="0.25">
      <c r="B245" t="s">
        <v>530</v>
      </c>
      <c r="C245" t="s">
        <v>531</v>
      </c>
    </row>
    <row r="246" spans="2:3" hidden="1" x14ac:dyDescent="0.25">
      <c r="B246" t="s">
        <v>532</v>
      </c>
      <c r="C246" t="s">
        <v>533</v>
      </c>
    </row>
    <row r="247" spans="2:3" hidden="1" x14ac:dyDescent="0.25">
      <c r="B247" t="s">
        <v>534</v>
      </c>
      <c r="C247" t="s">
        <v>535</v>
      </c>
    </row>
    <row r="248" spans="2:3" hidden="1" x14ac:dyDescent="0.25">
      <c r="B248" t="s">
        <v>536</v>
      </c>
      <c r="C248" t="s">
        <v>537</v>
      </c>
    </row>
    <row r="249" spans="2:3" hidden="1" x14ac:dyDescent="0.25">
      <c r="B249" t="s">
        <v>538</v>
      </c>
      <c r="C249" t="s">
        <v>539</v>
      </c>
    </row>
    <row r="250" spans="2:3" hidden="1" x14ac:dyDescent="0.25">
      <c r="B250" t="s">
        <v>540</v>
      </c>
      <c r="C250" t="s">
        <v>541</v>
      </c>
    </row>
    <row r="251" spans="2:3" hidden="1" x14ac:dyDescent="0.25">
      <c r="B251" t="s">
        <v>542</v>
      </c>
      <c r="C251" t="s">
        <v>543</v>
      </c>
    </row>
    <row r="252" spans="2:3" hidden="1" x14ac:dyDescent="0.25">
      <c r="B252" t="s">
        <v>544</v>
      </c>
      <c r="C252" t="s">
        <v>545</v>
      </c>
    </row>
    <row r="253" spans="2:3" hidden="1" x14ac:dyDescent="0.25">
      <c r="B253" t="s">
        <v>546</v>
      </c>
      <c r="C253" t="s">
        <v>547</v>
      </c>
    </row>
  </sheetData>
  <hyperlinks>
    <hyperlink ref="B24" r:id="rId1" display="https://project-haystack.org/tag/absorption" xr:uid="{736228C8-5219-4535-986C-6CCEB3D3CDFE}"/>
    <hyperlink ref="C24" r:id="rId2" display="https://project-haystack.org/tag/chiller" xr:uid="{0C2A7A16-2E26-4476-997E-78F79A4D16B9}"/>
    <hyperlink ref="B25" r:id="rId3" display="https://project-haystack.org/tag/ac" xr:uid="{544787B9-21AD-45E8-82AE-A5C3C4D0B952}"/>
    <hyperlink ref="B26" r:id="rId4" display="https://project-haystack.org/tag/active" xr:uid="{5085E328-AE96-4F8F-A19A-9D18EC6D6261}"/>
    <hyperlink ref="B27" r:id="rId5" display="https://project-haystack.org/tag/ahu" xr:uid="{E0692BC6-042E-4A10-839B-9F46A147669F}"/>
    <hyperlink ref="B28" r:id="rId6" display="https://project-haystack.org/tag/ahuRef" xr:uid="{E1EA56E5-D2F4-4C8D-B8C1-E567B61B1D8A}"/>
    <hyperlink ref="B29" r:id="rId7" display="https://project-haystack.org/tag/air" xr:uid="{768348D4-B92B-435A-A595-623F9593861F}"/>
    <hyperlink ref="B30" r:id="rId8" display="https://project-haystack.org/tag/airCooled" xr:uid="{75C56154-ABC7-4954-B144-60441B19210F}"/>
    <hyperlink ref="C30" r:id="rId9" display="https://project-haystack.org/tag/chiller" xr:uid="{83B4FC44-00E8-4D06-A683-3F15E15409CF}"/>
    <hyperlink ref="B31" r:id="rId10" display="https://project-haystack.org/tag/angle" xr:uid="{598B39F1-9C78-466D-B24E-39316B0A12BB}"/>
    <hyperlink ref="B32" r:id="rId11" display="https://project-haystack.org/tag/apparent" xr:uid="{974A015E-21DB-4035-B645-9B53CA67689B}"/>
    <hyperlink ref="B33" r:id="rId12" display="https://project-haystack.org/tag/area" xr:uid="{613177B7-65CF-4E7E-9C3B-D25F6EAE8018}"/>
    <hyperlink ref="C33" r:id="rId13" display="https://project-haystack.org/tag/site" xr:uid="{FB14AA9C-6D86-4F4A-AA1D-46A12DCA5E00}"/>
    <hyperlink ref="B34" r:id="rId14" display="https://project-haystack.org/tag/avg" xr:uid="{05E6458E-CA68-4900-806F-8C7062C0EEA6}"/>
    <hyperlink ref="B35" r:id="rId15" display="https://project-haystack.org/tag/barometric" xr:uid="{7206FC1F-FBF2-4BF0-B82A-C3CEFF80EE73}"/>
    <hyperlink ref="B36" r:id="rId16" display="https://project-haystack.org/tag/blowdown" xr:uid="{B84F84FF-D9F4-46DB-9DDE-6A778FA0F6DB}"/>
    <hyperlink ref="B37" r:id="rId17" display="https://project-haystack.org/tag/boiler" xr:uid="{74219C47-C5BB-4FA6-BA78-F53D0EADBAEE}"/>
    <hyperlink ref="C37" r:id="rId18" display="https://project-haystack.org/tag/equip" xr:uid="{26CC13E2-FB9C-406E-9AF3-AE1D08DCA2A4}"/>
    <hyperlink ref="B38" r:id="rId19" display="https://project-haystack.org/tag/bypass" xr:uid="{0BC77321-733A-4BE4-930B-59814DF00A58}"/>
    <hyperlink ref="C38" r:id="rId20" display="https://project-haystack.org/tag/valve" xr:uid="{5C1DB0D9-C28E-4887-AF04-2835F6501AAF}"/>
    <hyperlink ref="B39" r:id="rId21" display="https://project-haystack.org/tag/centrifugal" xr:uid="{88DD8F7E-CA6F-48AA-9412-C27A943D64EC}"/>
    <hyperlink ref="C39" r:id="rId22" display="https://project-haystack.org/tag/chiller" xr:uid="{B5DB4AEB-A8D5-4CD3-8233-4F5D19DF8B78}"/>
    <hyperlink ref="B40" r:id="rId23" display="https://project-haystack.org/tag/chilled" xr:uid="{05E587C5-A478-4DF7-8429-FE0770C0B0B0}"/>
    <hyperlink ref="B41" r:id="rId24" display="https://project-haystack.org/tag/chilledBeamZone" xr:uid="{9B138237-4154-4F6C-A77E-4857101FF4DC}"/>
    <hyperlink ref="C41" r:id="rId25" display="https://project-haystack.org/tag/ahu" xr:uid="{95A5627B-94AD-4C5B-85BF-4CD1844DADC7}"/>
    <hyperlink ref="B42" r:id="rId26" display="https://project-haystack.org/tag/chilledWaterCool" xr:uid="{00B6C4C7-D99C-4BE4-AB8E-62E430D23A80}"/>
    <hyperlink ref="B43" r:id="rId27" display="https://project-haystack.org/tag/chilledWaterPlant" xr:uid="{D17DF280-E14C-45FF-9E51-3B7C77DD35C0}"/>
    <hyperlink ref="B44" r:id="rId28" display="https://project-haystack.org/tag/chilledWaterPlantRef" xr:uid="{EA3F2558-3C7C-497D-A001-0D73C96BCFF4}"/>
    <hyperlink ref="B45" r:id="rId29" display="https://project-haystack.org/tag/chiller" xr:uid="{146E560A-CA8B-46ED-8038-EA145E95F0FE}"/>
    <hyperlink ref="B46" r:id="rId30" display="https://project-haystack.org/tag/circ" xr:uid="{C2CF999C-5904-48F4-9F1C-B9E6A0FF9C8A}"/>
    <hyperlink ref="C46" r:id="rId31" display="https://project-haystack.org/tag/boiler" xr:uid="{77B11EE7-BFBF-4F3B-99BF-40CFAF4D66AB}"/>
    <hyperlink ref="B47" r:id="rId32" display="https://project-haystack.org/tag/circuit" xr:uid="{FAEB152F-91C5-4930-B550-EBC201EAB275}"/>
    <hyperlink ref="B48" r:id="rId33" display="https://project-haystack.org/tag/closedLoop" xr:uid="{0EE930E3-2B19-46EA-9A54-362B0B805228}"/>
    <hyperlink ref="C48" r:id="rId34" display="https://project-haystack.org/tag/coolingTower" xr:uid="{DF8442BC-CD4E-4B68-8F8D-D03D126F30C3}"/>
    <hyperlink ref="B49" r:id="rId35" display="https://project-haystack.org/tag/cloudage" xr:uid="{76BCCFDE-3FF9-42D8-AF3E-B098457466A1}"/>
    <hyperlink ref="B50" r:id="rId36" display="https://project-haystack.org/tag/cmd" xr:uid="{1CC7AF5A-6ACF-4CE2-AA0B-9D4E2AB02EC0}"/>
    <hyperlink ref="C50" r:id="rId37" display="https://project-haystack.org/tag/point" xr:uid="{DE982FC8-47B0-41DE-91D0-4A4BF663309C}"/>
    <hyperlink ref="B51" r:id="rId38" display="https://project-haystack.org/tag/co" xr:uid="{CBA57C02-5621-49EE-9BAB-02AD179611F5}"/>
    <hyperlink ref="C51" r:id="rId39" display="https://project-haystack.org/tag/point" xr:uid="{CBE269E5-2E84-4D62-BBFD-44585A3CCFF1}"/>
    <hyperlink ref="B52" r:id="rId40" display="https://project-haystack.org/tag/co2" xr:uid="{584406EE-0F0E-47C9-B132-0DB05D58DF14}"/>
    <hyperlink ref="C52" r:id="rId41" display="https://project-haystack.org/tag/point" xr:uid="{5F9ED8E7-3FB9-42B5-AA97-E4102C2AA704}"/>
    <hyperlink ref="B53" r:id="rId42" display="https://project-haystack.org/tag/coldDeck" xr:uid="{FE9C85BD-50D2-41CD-A75B-E4A5945929AD}"/>
    <hyperlink ref="B54" r:id="rId43" display="https://project-haystack.org/tag/condensate" xr:uid="{2349E1BD-1E8F-4041-8230-5FE8FEA8D740}"/>
    <hyperlink ref="B55" r:id="rId44" display="https://project-haystack.org/tag/condenser" xr:uid="{6ED21707-35C4-4702-8C99-56191852544F}"/>
    <hyperlink ref="B56" r:id="rId45" display="https://project-haystack.org/tag/connection" xr:uid="{928C565B-207B-484B-80D8-E2E4FBE45013}"/>
    <hyperlink ref="B57" r:id="rId46" display="https://project-haystack.org/tag/constantVolume" xr:uid="{AC3F074A-E516-4922-A9C9-293D28004B2C}"/>
    <hyperlink ref="C57" r:id="rId47" display="https://project-haystack.org/tag/ahu" xr:uid="{1F2CA141-2BB7-4098-95C4-CFA06674E28B}"/>
    <hyperlink ref="B58" r:id="rId48" display="https://project-haystack.org/tag/cool" xr:uid="{375766C1-20F9-459A-A1B7-FDD681959D34}"/>
    <hyperlink ref="B59" r:id="rId49" display="https://project-haystack.org/tag/coolOnly" xr:uid="{A3EE2393-AA94-4A76-800A-377907915F36}"/>
    <hyperlink ref="B60" r:id="rId50" display="https://project-haystack.org/tag/cooling" xr:uid="{6B6EFA37-B15B-4FB8-A00B-4F12CBC878A0}"/>
    <hyperlink ref="B61" r:id="rId51" display="https://project-haystack.org/tag/coolingCapacity" xr:uid="{0E88F955-1B42-4E49-814E-57114F0AA437}"/>
    <hyperlink ref="C61" r:id="rId52" display="https://project-haystack.org/tag/chiller" xr:uid="{B31EC4E9-F7DC-4E54-A395-3BCBECD5A449}"/>
    <hyperlink ref="B62" r:id="rId53" display="https://project-haystack.org/tag/coolingTower" xr:uid="{D159D318-110F-42C8-A8AE-14E161498619}"/>
    <hyperlink ref="B63" r:id="rId54" display="https://project-haystack.org/tag/cur" xr:uid="{B4B4A713-0ABE-4EA5-92FB-D77C8E43CBAB}"/>
    <hyperlink ref="B64" r:id="rId55" display="https://project-haystack.org/tag/curErr" xr:uid="{B5093E60-74C5-40AC-B91E-ED8975568919}"/>
    <hyperlink ref="C64" r:id="rId56" display="https://project-haystack.org/tag/curStatus" xr:uid="{AFC6843A-8221-4A93-ABC9-6AF525A1A7BD}"/>
    <hyperlink ref="B65" r:id="rId57" display="https://project-haystack.org/tag/curStatus" xr:uid="{958DACE4-14F3-4413-869A-033255A83E7E}"/>
    <hyperlink ref="C65" r:id="rId58" display="https://project-haystack.org/tag/curVal" xr:uid="{D2FD27A4-1DA7-48E3-AB59-4C78CBEF9281}"/>
    <hyperlink ref="B66" r:id="rId59" display="https://project-haystack.org/tag/curVal" xr:uid="{6727BE74-5F61-4DF8-85CE-0F8C5FC53663}"/>
    <hyperlink ref="B67" r:id="rId60" display="https://project-haystack.org/tag/current" xr:uid="{E4150D4A-0CCE-4534-83FD-B4D1C1D431A2}"/>
    <hyperlink ref="C67" r:id="rId61" display="https://project-haystack.org/tag/point" xr:uid="{8E5033A8-862B-4542-98CA-CA221C72862B}"/>
    <hyperlink ref="B68" r:id="rId62" display="https://project-haystack.org/tag/damper" xr:uid="{DF897D0D-3883-4C87-A674-22803A5B2711}"/>
    <hyperlink ref="B69" r:id="rId63" display="https://project-haystack.org/tag/dc" xr:uid="{3ED7C364-40A6-41FC-87DB-52D22DFE9FBF}"/>
    <hyperlink ref="B70" r:id="rId64" display="https://project-haystack.org/tag/delta" xr:uid="{6CAADFDF-0730-4DFA-B44B-D33A4152A946}"/>
    <hyperlink ref="B71" r:id="rId65" display="https://project-haystack.org/tag/device" xr:uid="{9E27DE1D-1503-4462-871A-EA22D1081361}"/>
    <hyperlink ref="B72" r:id="rId66" display="https://project-haystack.org/tag/device1Ref" xr:uid="{654DDDC7-413B-4DE0-B468-0F415DF69152}"/>
    <hyperlink ref="B73" r:id="rId67" display="https://project-haystack.org/tag/device2Ref" xr:uid="{24441FC2-07DB-456B-BAB1-01AA449F7684}"/>
    <hyperlink ref="B74" r:id="rId68" display="https://project-haystack.org/tag/dew" xr:uid="{C97BBB43-7B2B-4EC3-AE9A-3DDB48E1A0C3}"/>
    <hyperlink ref="C74" r:id="rId69" display="https://project-haystack.org/tag/weather" xr:uid="{F9C7C4ED-8B6F-46AC-8791-754D52EF9561}"/>
    <hyperlink ref="B75" r:id="rId70" display="https://project-haystack.org/tag/directZone" xr:uid="{716187B1-5CBB-4B1F-B79A-2873F67A056D}"/>
    <hyperlink ref="C75" r:id="rId71" display="https://project-haystack.org/tag/ahu" xr:uid="{51B4C783-DB5F-47BD-A99F-E2D4EDEA7D1A}"/>
    <hyperlink ref="B76" r:id="rId72" display="https://project-haystack.org/tag/direction" xr:uid="{FBFE37BE-F18F-427B-872C-EB61D50BADAD}"/>
    <hyperlink ref="B77" r:id="rId73" display="https://project-haystack.org/tag/dis" xr:uid="{F4CB1601-3A72-46B2-B618-E7F4300BCF30}"/>
    <hyperlink ref="B78" r:id="rId74" display="https://project-haystack.org/tag/discharge" xr:uid="{A2E7FD3B-43E7-474D-9AC2-6109F3A88D0A}"/>
    <hyperlink ref="B79" r:id="rId75" display="https://project-haystack.org/tag/diverting" xr:uid="{29DF6E69-25F5-46A0-843A-5021BACE6BFE}"/>
    <hyperlink ref="C79" r:id="rId76" display="https://project-haystack.org/tag/valve" xr:uid="{AC7C203C-79EB-4689-BAED-92CC29D0A8A2}"/>
    <hyperlink ref="B80" r:id="rId77" display="https://project-haystack.org/tag/domestic" xr:uid="{BB053DD2-BD19-4ABF-BA4B-A1C28382C881}"/>
    <hyperlink ref="C80" r:id="rId78" display="https://project-haystack.org/tag/water" xr:uid="{01F75645-0418-4FD1-9617-17B455CA2354}"/>
    <hyperlink ref="B81" r:id="rId79" display="https://project-haystack.org/tag/dualDuct" xr:uid="{95864DA6-14FA-4B25-AC93-EA4810637664}"/>
    <hyperlink ref="B82" r:id="rId80" display="https://project-haystack.org/tag/ductArea" xr:uid="{8A5AFC01-5CF8-497B-AA6E-2BB961874B74}"/>
    <hyperlink ref="C82" r:id="rId81" display="https://project-haystack.org/tag/vav" xr:uid="{A91B53ED-1895-4D5B-B938-AD7E9AD7EC80}"/>
    <hyperlink ref="B83" r:id="rId82" display="https://project-haystack.org/tag/dxCool" xr:uid="{D3B5C57C-23A4-4434-81F4-7F40904FA831}"/>
    <hyperlink ref="B84" r:id="rId83" display="https://project-haystack.org/tag/effective" xr:uid="{F297160A-58EF-4AE0-89DF-A6B3924A2680}"/>
    <hyperlink ref="B85" r:id="rId84" display="https://project-haystack.org/tag/efficiency" xr:uid="{8BD64ABB-4C08-4793-BD55-F4EC708AB961}"/>
    <hyperlink ref="C85" r:id="rId85" display="https://project-haystack.org/tag/chiller" xr:uid="{78572EFC-BA23-44C9-BC03-5234DCCD5895}"/>
    <hyperlink ref="B86" r:id="rId86" display="https://project-haystack.org/tag/elec" xr:uid="{5FD4F6E0-C784-4D95-9E66-E0959CF3C69A}"/>
    <hyperlink ref="B87" r:id="rId87" display="https://project-haystack.org/tag/elecHeat" xr:uid="{79FAD4C4-B7E8-418E-A8D3-ADAEB4FD0A0E}"/>
    <hyperlink ref="B88" r:id="rId88" display="https://project-haystack.org/tag/elecMeterLoad" xr:uid="{75D65646-F0CA-4E0D-89EC-D6107A4F5E1A}"/>
    <hyperlink ref="B89" r:id="rId89" display="https://project-haystack.org/tag/elecMeterRef" xr:uid="{B060ABB9-ECD1-4F0E-AAD0-CC5F97C59131}"/>
    <hyperlink ref="B90" r:id="rId90" display="https://project-haystack.org/tag/elecPanel" xr:uid="{5E3B7D05-A98B-4D29-98B8-3B9CFBB818F3}"/>
    <hyperlink ref="B91" r:id="rId91" display="https://project-haystack.org/tag/elecPanelOf" xr:uid="{5688386D-0CF8-41B2-8726-5C67BB6A7B6B}"/>
    <hyperlink ref="B92" r:id="rId92" display="https://project-haystack.org/tag/elecReheat" xr:uid="{EFFD4E28-E4FF-47AD-A90A-427670330338}"/>
    <hyperlink ref="B93" r:id="rId93" display="https://project-haystack.org/tag/enable" xr:uid="{77ACB328-9044-4761-89A7-5D63D1B9306D}"/>
    <hyperlink ref="B94" r:id="rId94" display="https://project-haystack.org/tag/energy" xr:uid="{F3E14FB2-B74F-4E7B-B906-6E6FF504DA46}"/>
    <hyperlink ref="C94" r:id="rId95" display="https://project-haystack.org/tag/point" xr:uid="{FEF29856-6654-4DCA-8279-D6136FCF2F7A}"/>
    <hyperlink ref="B95" r:id="rId96" display="https://project-haystack.org/tag/entering" xr:uid="{06A6C4FE-C4B4-4B59-8DC9-606575D1BFDB}"/>
    <hyperlink ref="B96" r:id="rId97" display="https://project-haystack.org/tag/enum" xr:uid="{B5828230-2DB9-4382-9F9F-82808405BF28}"/>
    <hyperlink ref="C96" r:id="rId98" display="https://project-haystack.org/tag/point" xr:uid="{AC584261-BB70-4F79-8736-E2B8281041E5}"/>
    <hyperlink ref="B97" r:id="rId99" display="https://project-haystack.org/tag/equip" xr:uid="{2C620E69-8B08-48FC-BD93-5A3DB75F81CF}"/>
    <hyperlink ref="B98" r:id="rId100" display="https://project-haystack.org/tag/equipRef" xr:uid="{752E7EF3-219B-48B4-94D6-E51BAF76E517}"/>
    <hyperlink ref="C98" r:id="rId101" display="https://project-haystack.org/tag/equip" xr:uid="{B3EA7A33-024C-4BD7-8DC5-3AE1AFF9E62D}"/>
    <hyperlink ref="B99" r:id="rId102" display="https://project-haystack.org/tag/evaporator" xr:uid="{BF83407D-4F30-42B1-AF53-0201873A834C}"/>
    <hyperlink ref="B100" r:id="rId103" display="https://project-haystack.org/tag/exhaust" xr:uid="{17985FFB-441F-4458-AF7F-E7F78D7347C1}"/>
    <hyperlink ref="C100" r:id="rId104" display="https://project-haystack.org/tag/ahu" xr:uid="{BA9028AA-911C-4639-B99B-5A20ABFAFDB0}"/>
    <hyperlink ref="B101" r:id="rId105" display="https://project-haystack.org/tag/export" xr:uid="{97C199C3-6042-4900-BDDF-0EADEEA61378}"/>
    <hyperlink ref="B102" r:id="rId106" display="https://project-haystack.org/tag/faceBypass" xr:uid="{24189DAE-5A3E-45CC-A56F-3ECE5B099661}"/>
    <hyperlink ref="B103" r:id="rId107" display="https://project-haystack.org/tag/fan" xr:uid="{0805BC7C-EA61-4B1B-B877-F2D62892776E}"/>
    <hyperlink ref="B104" r:id="rId108" display="https://project-haystack.org/tag/fanPowered" xr:uid="{981CDA2B-BCE0-4265-AD91-000C4BFF69B7}"/>
    <hyperlink ref="B105" r:id="rId109" display="https://project-haystack.org/tag/fcu" xr:uid="{7F1FE12E-C069-4F15-932F-603412F751B4}"/>
    <hyperlink ref="B106" r:id="rId110" display="https://project-haystack.org/tag/filter" xr:uid="{E4CACA1D-261B-4898-BF73-409CFE4C295F}"/>
    <hyperlink ref="C106" r:id="rId111" display="https://project-haystack.org/tag/ahu" xr:uid="{02526B59-BF9B-41B8-8D84-7A379E7C21E8}"/>
    <hyperlink ref="B107" r:id="rId112" display="https://project-haystack.org/tag/flow" xr:uid="{8BD55340-17F7-42F4-9A7E-20C226A17B6F}"/>
    <hyperlink ref="C107" r:id="rId113" display="https://project-haystack.org/tag/point" xr:uid="{26E2D8D3-209B-43A8-9DA1-6DF2D978D387}"/>
    <hyperlink ref="B108" r:id="rId114" display="https://project-haystack.org/tag/flue" xr:uid="{D6A9CB75-6704-4D02-A9C4-438841C054DA}"/>
    <hyperlink ref="B109" r:id="rId115" display="https://project-haystack.org/tag/freezeStat" xr:uid="{3831FDB1-9406-4B2F-AF67-6E0FEE1D2E2E}"/>
    <hyperlink ref="B110" r:id="rId116" display="https://project-haystack.org/tag/freq" xr:uid="{D483AA8F-2001-4FD5-B710-C7E0FDF64FCA}"/>
    <hyperlink ref="B111" r:id="rId117" display="https://project-haystack.org/tag/gas" xr:uid="{87E7CF0B-BFC3-4603-A6EE-8FB78789BB43}"/>
    <hyperlink ref="B112" r:id="rId118" display="https://project-haystack.org/tag/gasHeat" xr:uid="{B9C11AD8-0A30-4484-9BD1-881246A21DD4}"/>
    <hyperlink ref="B113" r:id="rId119" display="https://project-haystack.org/tag/gasMeterLoad" xr:uid="{14F6B593-6E9F-4368-97BA-5606ED95A642}"/>
    <hyperlink ref="B114" r:id="rId120" display="https://project-haystack.org/tag/geoAddr" xr:uid="{1F091322-A718-49B1-9180-9B4DC17FCDE5}"/>
    <hyperlink ref="B115" r:id="rId121" display="https://project-haystack.org/tag/geoCity" xr:uid="{3B7329C7-12DD-48E1-89C9-CB74E982F53E}"/>
    <hyperlink ref="B116" r:id="rId122" display="https://project-haystack.org/tag/geoCoord" xr:uid="{CEC1F149-AC15-4E2F-AD50-C05EE60A8113}"/>
    <hyperlink ref="B117" r:id="rId123" display="https://project-haystack.org/tag/geoCountry" xr:uid="{A6D18870-AB80-41A7-871A-3F33615C3278}"/>
    <hyperlink ref="C117" r:id="rId124" display="http://en.wikipedia.org/wiki/ISO_3166-1" xr:uid="{BF54AB6F-9B13-4A3D-A34B-5015833BF8F6}"/>
    <hyperlink ref="B118" r:id="rId125" display="https://project-haystack.org/tag/geoCounty" xr:uid="{3A212382-BB32-4FA5-A8EB-0758477D5A34}"/>
    <hyperlink ref="B119" r:id="rId126" display="https://project-haystack.org/tag/geoPostalCode" xr:uid="{668BADCC-2678-42DA-AF7D-9E951F8FAB12}"/>
    <hyperlink ref="B120" r:id="rId127" display="https://project-haystack.org/tag/geoState" xr:uid="{AAC14E0F-1C6D-4AAF-9ECC-EB8973128551}"/>
    <hyperlink ref="B121" r:id="rId128" display="https://project-haystack.org/tag/geoStreet" xr:uid="{479B9390-FEAE-4DDE-BA92-322C50662D55}"/>
    <hyperlink ref="B122" r:id="rId129" display="https://project-haystack.org/tag/header" xr:uid="{25636DCB-E229-4529-B70D-A0D528A41447}"/>
    <hyperlink ref="B123" r:id="rId130" display="https://project-haystack.org/tag/heat" xr:uid="{B1263881-2992-4C05-AE32-9784E9FC49CC}"/>
    <hyperlink ref="B124" r:id="rId131" display="https://project-haystack.org/tag/heatExchanger" xr:uid="{5D40354A-E567-461F-BE93-2756AE7D1C5F}"/>
    <hyperlink ref="B125" r:id="rId132" display="https://project-haystack.org/tag/heatPump" xr:uid="{A6512DF4-9229-42A4-A4F0-CFBE3DCB1C2A}"/>
    <hyperlink ref="B126" r:id="rId133" display="https://project-haystack.org/tag/heatWheel" xr:uid="{81749236-DB28-4F09-92CB-AD22534D455C}"/>
    <hyperlink ref="B127" r:id="rId134" display="https://project-haystack.org/tag/heating" xr:uid="{44A6A2A1-9465-47AE-A63F-6FE584FDF57B}"/>
    <hyperlink ref="B128" r:id="rId135" display="https://project-haystack.org/tag/his" xr:uid="{595FFB8F-D2E7-46F0-889C-3BEE377F9417}"/>
    <hyperlink ref="C128" r:id="rId136" display="https://project-haystack.org/tag/point" xr:uid="{4E9EB4FE-B552-4127-812E-5B0B77564410}"/>
    <hyperlink ref="B129" r:id="rId137" display="https://project-haystack.org/tag/hisErr" xr:uid="{34301A29-6621-4D39-AC67-76E576FD791B}"/>
    <hyperlink ref="C129" r:id="rId138" display="https://project-haystack.org/tag/hisStatus" xr:uid="{A43B58AE-CA2F-48F7-9D20-418C20661807}"/>
    <hyperlink ref="B130" r:id="rId139" display="https://project-haystack.org/tag/hisInterpolate" xr:uid="{59817F01-45D3-414E-98FB-5D374BE92299}"/>
    <hyperlink ref="B131" r:id="rId140" display="https://project-haystack.org/tag/hisStatus" xr:uid="{D90C2740-4504-4881-A6D0-81EDD1E1F124}"/>
    <hyperlink ref="B132" r:id="rId141" display="https://project-haystack.org/tag/hisTotalized" xr:uid="{CEDA0364-97F5-4133-B3E4-341EB157FF68}"/>
    <hyperlink ref="B133" r:id="rId142" display="https://project-haystack.org/tag/hot" xr:uid="{37B95E30-00CB-452F-9CEA-66AE73818E57}"/>
    <hyperlink ref="C133" r:id="rId143" display="https://project-haystack.org/tag/water" xr:uid="{3387E4D9-6704-4E47-A662-7978938FA891}"/>
    <hyperlink ref="B134" r:id="rId144" display="https://project-haystack.org/tag/hotDeck" xr:uid="{E54D212C-46FA-4821-93EE-E1E80F6FC3BA}"/>
    <hyperlink ref="B135" r:id="rId145" display="https://project-haystack.org/tag/hotWaterHeat" xr:uid="{E03C6ED8-858F-4E4E-908F-B83636480A4D}"/>
    <hyperlink ref="B136" r:id="rId146" display="https://project-haystack.org/tag/hotWaterPlant" xr:uid="{57D74868-09AB-4BFF-8C36-FA7AAACAC40E}"/>
    <hyperlink ref="B137" r:id="rId147" display="https://project-haystack.org/tag/hotWaterPlantRef" xr:uid="{E8C4BDD7-1766-4141-9E53-5B89355E1582}"/>
    <hyperlink ref="B138" r:id="rId148" display="https://project-haystack.org/tag/hotWaterReheat" xr:uid="{7AA4B060-43FF-421F-9D1F-95F7B33516AF}"/>
    <hyperlink ref="B139" r:id="rId149" display="https://project-haystack.org/tag/humidifier" xr:uid="{53430063-3D1A-482F-98ED-AD6596AB0660}"/>
    <hyperlink ref="B140" r:id="rId150" display="https://project-haystack.org/tag/humidity" xr:uid="{88860B39-6515-4AF5-8915-52EFAA49B633}"/>
    <hyperlink ref="B141" r:id="rId151" display="https://project-haystack.org/tag/hvac" xr:uid="{E3599171-3666-462F-B1A2-8019584F2EF4}"/>
    <hyperlink ref="B142" r:id="rId152" display="https://project-haystack.org/tag/id" xr:uid="{4CE37220-C541-4F2A-9FD0-8D3037BD5131}"/>
    <hyperlink ref="B143" r:id="rId153" display="https://project-haystack.org/tag/imbalance" xr:uid="{E6245EAE-2B2B-49B1-B04C-4A9697475FAE}"/>
    <hyperlink ref="B144" r:id="rId154" display="https://project-haystack.org/tag/import" xr:uid="{5AA74DB5-CBBF-4C28-AF32-88F035966CEA}"/>
    <hyperlink ref="B145" r:id="rId155" display="https://project-haystack.org/tag/irradiance" xr:uid="{07BC9018-CA3C-4EE9-B92D-F8AC06D0A640}"/>
    <hyperlink ref="C145" r:id="rId156" display="https://project-haystack.org/tag/solar" xr:uid="{1D9A9E95-9488-4E7F-84E1-63E7581BA781}"/>
    <hyperlink ref="B146" r:id="rId157" display="https://project-haystack.org/tag/isolation" xr:uid="{43899078-A7DA-4D81-9DFE-635EE7CB1D93}"/>
    <hyperlink ref="B147" r:id="rId158" display="https://project-haystack.org/tag/kind" xr:uid="{9C4B3EE3-6E2A-4A77-84D6-9D5EF69E32D8}"/>
    <hyperlink ref="B148" r:id="rId159" display="https://project-haystack.org/tag/leaving" xr:uid="{21FFFA56-22E5-4636-905B-691116F879D0}"/>
    <hyperlink ref="B149" r:id="rId160" display="https://project-haystack.org/tag/level" xr:uid="{408049BC-2C80-42CB-92E6-E3FB98B1F262}"/>
    <hyperlink ref="C149" r:id="rId161" display="https://project-haystack.org/tag/tank" xr:uid="{F2B3F36A-4425-4A63-89DF-0B7F49C1D2A0}"/>
    <hyperlink ref="B150" r:id="rId162" display="https://project-haystack.org/tag/lightLevel" xr:uid="{2A9B789A-7D8A-4B3C-965F-40958D97F033}"/>
    <hyperlink ref="C150" r:id="rId163" display="https://project-haystack.org/tag/lightsGroup" xr:uid="{37C54999-7188-461A-819D-295B7CC38A4B}"/>
    <hyperlink ref="B151" r:id="rId164" display="https://project-haystack.org/tag/lighting" xr:uid="{54408D50-FA65-4CBC-A28B-213ADDFB23F3}"/>
    <hyperlink ref="B152" r:id="rId165" display="https://project-haystack.org/tag/lights" xr:uid="{E3BB0FAC-16A0-449E-8AC1-D54FBD22D4B9}"/>
    <hyperlink ref="B153" r:id="rId166" display="https://project-haystack.org/tag/lightsGroup" xr:uid="{204C8146-0EDA-4C57-AAF9-824D0B249C29}"/>
    <hyperlink ref="C153" r:id="rId167" display="https://project-haystack.org/tag/lights" xr:uid="{8D9F8094-FCF0-4F47-80FC-02AD2DA80C02}"/>
    <hyperlink ref="B154" r:id="rId168" display="https://project-haystack.org/tag/load" xr:uid="{88E50996-83F2-48A3-A4E9-B4BB8D27C7A9}"/>
    <hyperlink ref="B155" r:id="rId169" display="https://project-haystack.org/tag/mag" xr:uid="{114B3A24-37BE-40F5-8C65-FCC4B1AA522E}"/>
    <hyperlink ref="B156" r:id="rId170" display="https://project-haystack.org/tag/makeup" xr:uid="{FAD7517B-E446-47C2-8820-24DFBDA20BB2}"/>
    <hyperlink ref="B157" r:id="rId171" display="https://project-haystack.org/tag/mau" xr:uid="{B6FDDFAD-6616-45B4-AA6D-BA775545A230}"/>
    <hyperlink ref="C157" r:id="rId172" display="https://project-haystack.org/tag/ahu" xr:uid="{2855910E-374A-4B1B-A646-5DF2DB408455}"/>
    <hyperlink ref="B158" r:id="rId173" display="https://project-haystack.org/tag/max" xr:uid="{BDCBD317-90AF-4B33-BE27-58320473A919}"/>
    <hyperlink ref="B159" r:id="rId174" display="https://project-haystack.org/tag/maxVal" xr:uid="{94978AD4-3B83-48F7-8239-23C5D842B212}"/>
    <hyperlink ref="C159" r:id="rId175" display="https://project-haystack.org/tag/point" xr:uid="{0BA2F7DE-3D31-43EC-AAE1-FD73F190F180}"/>
    <hyperlink ref="B160" r:id="rId176" display="https://project-haystack.org/tag/meter" xr:uid="{BEAB9E42-5542-4AD5-B8D5-71552B9428C2}"/>
    <hyperlink ref="B161" r:id="rId177" display="https://project-haystack.org/tag/min" xr:uid="{9087F75A-ED38-4330-AAB4-9538C24F85E3}"/>
    <hyperlink ref="B162" r:id="rId178" display="https://project-haystack.org/tag/minVal" xr:uid="{FF6AD3AF-B174-4EF3-BAB4-288E5D0A9ABF}"/>
    <hyperlink ref="C162" r:id="rId179" display="https://project-haystack.org/tag/point" xr:uid="{56C142A3-93F9-4A06-85E3-89C9ECFA1F45}"/>
    <hyperlink ref="B163" r:id="rId180" display="https://project-haystack.org/tag/mixed" xr:uid="{B4975A07-80E6-480E-8ADA-BF707571A874}"/>
    <hyperlink ref="C163" r:id="rId181" display="https://project-haystack.org/tag/ahu" xr:uid="{19C694EE-3945-4AFF-AF8C-773C7E6A7368}"/>
    <hyperlink ref="B164" r:id="rId182" display="https://project-haystack.org/tag/mixing" xr:uid="{4BC9C65A-9824-4DBC-B44E-59A3E7ED5A6B}"/>
    <hyperlink ref="C164" r:id="rId183" display="https://project-haystack.org/tag/valve" xr:uid="{945A5860-69A9-4BBA-8779-65CD46E20E02}"/>
    <hyperlink ref="B165" r:id="rId184" display="https://project-haystack.org/tag/multiZone" xr:uid="{2044ACA3-3103-46A6-AD5A-590509124323}"/>
    <hyperlink ref="C165" r:id="rId185" display="https://project-haystack.org/tag/ahu" xr:uid="{89339437-A6D3-4235-85C9-183CFCB978FE}"/>
    <hyperlink ref="B166" r:id="rId186" display="https://project-haystack.org/tag/net" xr:uid="{40116FD0-C434-4E0F-B3A5-59D0B4C9EF41}"/>
    <hyperlink ref="B167" r:id="rId187" display="https://project-haystack.org/tag/network" xr:uid="{565EA089-F852-4AED-9E27-60B4AFE6F192}"/>
    <hyperlink ref="B168" r:id="rId188" display="https://project-haystack.org/tag/networkRef" xr:uid="{D4A65B6B-0E99-411C-AAAF-469C12A9421A}"/>
    <hyperlink ref="C168" r:id="rId189" display="https://project-haystack.org/tag/connection" xr:uid="{0A1712A7-E2C3-437E-84C4-236BD2983DD4}"/>
    <hyperlink ref="B169" r:id="rId190" display="https://project-haystack.org/tag/neutralDeck" xr:uid="{63F24810-ECFE-4EE6-9942-6E36E44E03EF}"/>
    <hyperlink ref="B170" r:id="rId191" display="https://project-haystack.org/tag/occ" xr:uid="{64FB7561-59C6-420E-AC70-EBC928F566CD}"/>
    <hyperlink ref="B171" r:id="rId192" display="https://project-haystack.org/tag/occupancyIndicator" xr:uid="{E63C3DFF-8096-456B-87D4-0A820A818A90}"/>
    <hyperlink ref="C171" r:id="rId193" display="https://project-haystack.org/tag/lightsGroup" xr:uid="{371E0A55-B7C0-467C-8B96-1EDE2816729D}"/>
    <hyperlink ref="B172" r:id="rId194" display="https://project-haystack.org/tag/occupied" xr:uid="{E7626BCE-CBE2-41EE-AA0C-30E34870797E}"/>
    <hyperlink ref="B173" r:id="rId195" display="https://project-haystack.org/tag/oil" xr:uid="{E2D0EBB8-3D94-4BFC-B9E8-762124E48A3F}"/>
    <hyperlink ref="B174" r:id="rId196" display="https://project-haystack.org/tag/openLoop" xr:uid="{12DBACF1-91A6-4070-887F-AC0B5820EE9B}"/>
    <hyperlink ref="C174" r:id="rId197" display="https://project-haystack.org/tag/coolingTower" xr:uid="{90D31D45-E3F9-4EA4-B6A7-F718C97D6DAC}"/>
    <hyperlink ref="B175" r:id="rId198" display="https://project-haystack.org/tag/outside" xr:uid="{6C459085-892C-44E5-96FD-6E7A4A763687}"/>
    <hyperlink ref="C175" r:id="rId199" display="https://project-haystack.org/tag/ahu" xr:uid="{984FEC15-BBBE-4B84-8922-7F82680F08A9}"/>
    <hyperlink ref="B176" r:id="rId200" display="https://project-haystack.org/tag/parallel" xr:uid="{E5AA9D3D-A89D-4F36-AF70-17DCD528F78A}"/>
    <hyperlink ref="B177" r:id="rId201" display="https://project-haystack.org/tag/perimeterHeat" xr:uid="{DBBB8A37-523F-414F-8E1F-5C97DCBF541C}"/>
    <hyperlink ref="C177" r:id="rId202" display="https://project-haystack.org/tag/vav" xr:uid="{B9EA044E-8E5E-4C0F-89C3-3788AF7DC9E3}"/>
    <hyperlink ref="B178" r:id="rId203" display="https://project-haystack.org/tag/pf" xr:uid="{44245A06-703E-41F9-8551-AD46E2AC2D33}"/>
    <hyperlink ref="B179" r:id="rId204" display="https://project-haystack.org/tag/phase" xr:uid="{8A3D17EE-F223-4B90-94A1-2408E2E36266}"/>
    <hyperlink ref="B180" r:id="rId205" display="https://project-haystack.org/tag/point" xr:uid="{1FE80799-2E67-4EA1-A7EE-78B06D7ACA4E}"/>
    <hyperlink ref="B181" r:id="rId206" display="https://project-haystack.org/tag/power" xr:uid="{D54E1C2B-BF3A-4A0C-AF45-6093072C49D1}"/>
    <hyperlink ref="C181" r:id="rId207" display="https://project-haystack.org/tag/point" xr:uid="{0486F97F-1B9D-4602-AA20-D79ED57773CB}"/>
    <hyperlink ref="B182" r:id="rId208" display="https://project-haystack.org/tag/precipitation" xr:uid="{2B248332-6B8B-414F-99EE-D57D36C0DF45}"/>
    <hyperlink ref="B183" r:id="rId209" display="https://project-haystack.org/tag/pressure" xr:uid="{DA7753A4-9698-49A1-A5CA-6887F2C64905}"/>
    <hyperlink ref="B184" r:id="rId210" display="https://project-haystack.org/tag/pressureDependent" xr:uid="{72DF7888-07A7-439E-9D41-829383C22196}"/>
    <hyperlink ref="B185" r:id="rId211" display="https://project-haystack.org/tag/pressureIndependent" xr:uid="{E0844744-143E-467E-BF42-AA010B6F1CD8}"/>
    <hyperlink ref="B186" r:id="rId212" display="https://project-haystack.org/tag/primaryFunction" xr:uid="{B70CBB37-136F-472E-80B9-87DCA6EE2919}"/>
    <hyperlink ref="C186" r:id="rId213" display="https://project-haystack.org/tag/site" xr:uid="{1F6AA8C8-EBC4-43EF-91D1-39F5FA07BAB4}"/>
    <hyperlink ref="B187" r:id="rId214" display="https://project-haystack.org/tag/primaryLoop" xr:uid="{A6821A79-FD47-421E-8223-448E8247AB35}"/>
    <hyperlink ref="B188" r:id="rId215" display="https://project-haystack.org/tag/protocol" xr:uid="{44EEA919-962A-49B7-9416-37AE06A2BE3E}"/>
    <hyperlink ref="C188" r:id="rId216" display="https://project-haystack.org/tag/connection" xr:uid="{7CE23355-10AF-49E6-8569-A55A65323359}"/>
    <hyperlink ref="B189" r:id="rId217" display="https://project-haystack.org/tag/pump" xr:uid="{E400BAED-22BB-405B-993B-197D7AC4040E}"/>
    <hyperlink ref="B190" r:id="rId218" display="https://project-haystack.org/tag/reactive" xr:uid="{9AA4F107-EB32-490C-B2E9-FA77FCE4D5AD}"/>
    <hyperlink ref="B191" r:id="rId219" display="https://project-haystack.org/tag/reciprocal" xr:uid="{34B17AD7-C43B-468D-AA72-915283F32A47}"/>
    <hyperlink ref="C191" r:id="rId220" display="https://project-haystack.org/tag/chiller" xr:uid="{B02B2572-6BBD-4F70-823A-D9F97C1C14FE}"/>
    <hyperlink ref="B192" r:id="rId221" display="https://project-haystack.org/tag/refrig" xr:uid="{CB5CC08A-B35F-4054-81DD-ADDE0F48DB15}"/>
    <hyperlink ref="C192" r:id="rId222" display="https://project-haystack.org/tag/chiller" xr:uid="{2867E024-1A10-4A6A-8669-5CFB690443D4}"/>
    <hyperlink ref="B193" r:id="rId223" display="https://project-haystack.org/tag/reheat" xr:uid="{35B8D512-3B50-498B-8E17-81BEF78282AB}"/>
    <hyperlink ref="C193" r:id="rId224" display="https://project-haystack.org/tag/vav" xr:uid="{20B634AE-92BE-4DC3-800A-E7682BCB997A}"/>
    <hyperlink ref="B194" r:id="rId225" display="https://project-haystack.org/tag/reheating" xr:uid="{7238DC47-282E-4CA6-AAF7-F96447FAB7DB}"/>
    <hyperlink ref="B195" r:id="rId226" display="https://project-haystack.org/tag/return" xr:uid="{C028AF2A-A4B7-4CCC-B5C3-2476ACA70953}"/>
    <hyperlink ref="C195" r:id="rId227" display="https://project-haystack.org/tag/ahu" xr:uid="{912189A6-3263-460D-85B8-601D31B18FF0}"/>
    <hyperlink ref="B196" r:id="rId228" display="https://project-haystack.org/tag/rooftop" xr:uid="{8F7E3906-4439-48B5-8850-64C2381BC4B9}"/>
    <hyperlink ref="C196" r:id="rId229" display="https://project-haystack.org/tag/ahu" xr:uid="{D0AEC5BA-2C01-46D4-99AA-61A8B6250467}"/>
    <hyperlink ref="B197" r:id="rId230" display="https://project-haystack.org/tag/run" xr:uid="{5F33D9AC-09E2-4563-9DDB-4D61DC14C8FD}"/>
    <hyperlink ref="B198" r:id="rId231" display="https://project-haystack.org/tag/screw" xr:uid="{553E5181-7B14-4BCF-BA4B-FB2F31D95CE3}"/>
    <hyperlink ref="C198" r:id="rId232" display="https://project-haystack.org/tag/chiller" xr:uid="{5DF07E94-64DF-4341-B82B-BDD710D1E571}"/>
    <hyperlink ref="B199" r:id="rId233" display="https://project-haystack.org/tag/secondaryLoop" xr:uid="{A739EC1D-0320-4232-B450-5FE9F6201F6B}"/>
    <hyperlink ref="B200" r:id="rId234" display="https://project-haystack.org/tag/sensor" xr:uid="{9B12602F-0189-426B-BB52-72A85ED0590C}"/>
    <hyperlink ref="C200" r:id="rId235" display="https://project-haystack.org/tag/point" xr:uid="{56AD734A-5195-4F6A-864C-4F49C23BC058}"/>
    <hyperlink ref="B201" r:id="rId236" display="https://project-haystack.org/tag/series" xr:uid="{3C44A573-4AA2-43D3-840C-42F172A9815D}"/>
    <hyperlink ref="B202" r:id="rId237" display="https://project-haystack.org/tag/singleDuct" xr:uid="{3EFE347E-4CDE-40C8-AEFB-6B259955D6A8}"/>
    <hyperlink ref="C202" r:id="rId238" display="https://project-haystack.org/tag/ahu" xr:uid="{CE3DACB7-ABAF-478A-A9A7-4D7F2A7815D1}"/>
    <hyperlink ref="B203" r:id="rId239" display="https://project-haystack.org/tag/site" xr:uid="{FAC3256C-DC9A-450B-A9F9-3CB95253F50D}"/>
    <hyperlink ref="B204" r:id="rId240" display="https://project-haystack.org/tag/siteMeter" xr:uid="{F435C215-D15D-4615-9C8E-C6E9ACA75F6E}"/>
    <hyperlink ref="B205" r:id="rId241" display="https://project-haystack.org/tag/sitePanel" xr:uid="{81CD24DE-AD0C-4395-BBE6-398A4A8A7F73}"/>
    <hyperlink ref="C205" r:id="rId242" display="https://project-haystack.org/tag/elecPanel" xr:uid="{ECA8618B-8699-480F-9C21-527B5A3A9B99}"/>
    <hyperlink ref="B206" r:id="rId243" display="https://project-haystack.org/tag/siteRef" xr:uid="{7B9DBA89-82F5-4B76-965D-BCEEFE6B18F6}"/>
    <hyperlink ref="C206" r:id="rId244" display="https://project-haystack.org/tag/site" xr:uid="{31B9DA85-F3E5-4A93-8528-3E360B78585E}"/>
    <hyperlink ref="B207" r:id="rId245" display="https://project-haystack.org/tag/solar" xr:uid="{BF5C0A11-D809-4EBF-94E4-C597F9290123}"/>
    <hyperlink ref="B208" r:id="rId246" display="https://project-haystack.org/tag/sp" xr:uid="{5E306E4A-5F2A-4445-8565-45C7DDF5E065}"/>
    <hyperlink ref="C208" r:id="rId247" display="https://project-haystack.org/tag/point" xr:uid="{8CC69D6F-FCA7-4816-897D-C6DA0DC096AD}"/>
    <hyperlink ref="B209" r:id="rId248" display="https://project-haystack.org/tag/speed" xr:uid="{1CACC92B-865C-4D17-8421-1ACF3D9748D4}"/>
    <hyperlink ref="C209" r:id="rId249" display="https://project-haystack.org/tag/vfd" xr:uid="{D9557632-19B5-4A68-B1EA-D3506B3B25C4}"/>
    <hyperlink ref="B210" r:id="rId250" display="https://project-haystack.org/tag/stage" xr:uid="{AC423083-6560-49F0-8CDF-DF721CCD234B}"/>
    <hyperlink ref="B211" r:id="rId251" display="https://project-haystack.org/tag/standby" xr:uid="{B4AD6CA6-6B30-47D2-B51D-1990A05C7BA4}"/>
    <hyperlink ref="B212" r:id="rId252" display="https://project-haystack.org/tag/steam" xr:uid="{E65CDCBE-44E8-4B2A-95F5-B694E7D76462}"/>
    <hyperlink ref="B213" r:id="rId253" display="https://project-haystack.org/tag/steamHeat" xr:uid="{D826489F-6DC5-4F2D-A85E-4F83478D1BCF}"/>
    <hyperlink ref="B214" r:id="rId254" display="https://project-haystack.org/tag/steamMeterLoad" xr:uid="{E805772C-EA7F-4D2F-8685-8DE1555D9414}"/>
    <hyperlink ref="B215" r:id="rId255" display="https://project-haystack.org/tag/steamPlant" xr:uid="{7CBFC690-4948-46D8-BBE3-776F5AA0F135}"/>
    <hyperlink ref="C215" r:id="rId256" display="https://project-haystack.org/tag/steam" xr:uid="{C0E6A6C7-F05B-49CC-8CE6-E7B87C0901B2}"/>
    <hyperlink ref="B216" r:id="rId257" display="https://project-haystack.org/tag/steamPlantRef" xr:uid="{FAE94B7D-5758-4BF4-AB3F-EA33A5081DC9}"/>
    <hyperlink ref="B217" r:id="rId258" display="https://project-haystack.org/tag/subPanelOf" xr:uid="{091CDD16-93DA-4F3F-AC00-8427D656B39A}"/>
    <hyperlink ref="C217" r:id="rId259" display="https://project-haystack.org/tag/elecPanel" xr:uid="{349D9BCA-F63D-4FFE-A532-7003FC46DA07}"/>
    <hyperlink ref="B218" r:id="rId260" display="https://project-haystack.org/tag/submeterOf" xr:uid="{CDE2427A-794C-4397-A90E-1C96363309D8}"/>
    <hyperlink ref="C218" r:id="rId261" display="https://project-haystack.org/tag/meter" xr:uid="{4638F924-496F-4032-BB41-A53370BE102D}"/>
    <hyperlink ref="B219" r:id="rId262" display="https://project-haystack.org/tag/sunrise" xr:uid="{505D80EC-1858-450E-BB96-C7F0A643BBE6}"/>
    <hyperlink ref="C219" r:id="rId263" display="https://project-haystack.org/tag/weather" xr:uid="{A31B5623-DA70-4E00-B04A-189687E85555}"/>
    <hyperlink ref="B220" r:id="rId264" display="https://project-haystack.org/tag/tank" xr:uid="{1367C37B-AC1C-49B0-B3E5-E4B8EE314296}"/>
    <hyperlink ref="C220" r:id="rId265" display="https://project-haystack.org/tag/equip" xr:uid="{30CC644D-10E7-4BC6-87E1-AA01B5F9B69B}"/>
    <hyperlink ref="B221" r:id="rId266" display="https://project-haystack.org/tag/temp" xr:uid="{6C3894E7-68F8-482B-A1D2-8DC4AEB73DA4}"/>
    <hyperlink ref="B222" r:id="rId267" display="https://project-haystack.org/tag/thd" xr:uid="{C37AFE55-6E4B-4889-82F7-7FF122E053E8}"/>
    <hyperlink ref="B223" r:id="rId268" display="https://project-haystack.org/tag/total" xr:uid="{7CD350BF-14D6-4CBD-8F56-99B3B0908407}"/>
    <hyperlink ref="B224" r:id="rId269" display="https://project-haystack.org/tag/tripleDuct" xr:uid="{44D8A079-E088-4C9F-8C31-B0A677FDDCEB}"/>
    <hyperlink ref="B225" r:id="rId270" display="https://project-haystack.org/tag/tz" xr:uid="{AC54A0AA-42F5-482F-B284-3C6696A63331}"/>
    <hyperlink ref="B226" r:id="rId271" display="https://project-haystack.org/tag/unit" xr:uid="{F1BA95F2-EF17-4144-837C-131C942B7FB5}"/>
    <hyperlink ref="B227" r:id="rId272" display="https://project-haystack.org/tag/unocc" xr:uid="{DCBEE89E-F3BC-4A64-8749-5935666C4602}"/>
    <hyperlink ref="B228" r:id="rId273" display="https://project-haystack.org/tag/uv" xr:uid="{07770897-EB3E-4A27-9FC8-711CAB590295}"/>
    <hyperlink ref="B229" r:id="rId274" display="https://project-haystack.org/tag/valve" xr:uid="{C79C11DF-EA66-46FD-9417-58926D9D2B7E}"/>
    <hyperlink ref="C229" r:id="rId275" display="https://project-haystack.org/tag/point" xr:uid="{1AF90497-91B5-46C9-9962-BD904C3C69B0}"/>
    <hyperlink ref="B230" r:id="rId276" display="https://project-haystack.org/tag/variableVolume" xr:uid="{029D205E-CDD3-4FEE-8FFE-EFF541D2B1CD}"/>
    <hyperlink ref="C230" r:id="rId277" display="https://project-haystack.org/tag/ahu" xr:uid="{F006F390-16EC-401D-924C-7186C3C3764A}"/>
    <hyperlink ref="B231" r:id="rId278" display="https://project-haystack.org/tag/vav" xr:uid="{94FB9311-26A3-4B9A-99D2-48D24C68AD93}"/>
    <hyperlink ref="C231" r:id="rId279" display="https://project-haystack.org/tag/equip" xr:uid="{00D6C6B1-7334-44E6-BAF0-D23B36164E8A}"/>
    <hyperlink ref="B232" r:id="rId280" display="https://project-haystack.org/tag/vavMode" xr:uid="{A21770EE-E496-402F-9775-E6D687EC8B65}"/>
    <hyperlink ref="C232" r:id="rId281" display="https://project-haystack.org/tag/vav" xr:uid="{D00D5F22-CA2F-4DA0-9641-480ADC99A0CD}"/>
    <hyperlink ref="B233" r:id="rId282" display="https://project-haystack.org/tag/vavZone" xr:uid="{7E9A7C56-BE5D-415E-A2EF-32257F182647}"/>
    <hyperlink ref="B234" r:id="rId283" display="https://project-haystack.org/tag/vfd" xr:uid="{813FB03C-7F13-4953-95D2-5A1A64E09F9F}"/>
    <hyperlink ref="C234" r:id="rId284" display="https://project-haystack.org/tag/equip" xr:uid="{E3384CFD-0653-4045-811B-D4D400EAD886}"/>
    <hyperlink ref="B235" r:id="rId285" display="https://project-haystack.org/tag/visibility" xr:uid="{54243C73-8D02-43C5-8001-75B5ABD70090}"/>
    <hyperlink ref="B236" r:id="rId286" display="https://project-haystack.org/tag/volt" xr:uid="{4718B95D-2D8F-4D98-9B1E-4B42F23FBA79}"/>
    <hyperlink ref="C236" r:id="rId287" display="https://project-haystack.org/tag/point" xr:uid="{F902083B-0FC3-40A5-8A21-DA41C122C359}"/>
    <hyperlink ref="B237" r:id="rId288" display="https://project-haystack.org/tag/volume" xr:uid="{A89E7E51-02AA-46BE-BE07-738571745B0C}"/>
    <hyperlink ref="C237" r:id="rId289" display="https://project-haystack.org/tag/point" xr:uid="{38B23194-430E-4488-B553-DE33232C46D7}"/>
    <hyperlink ref="B238" r:id="rId290" display="https://project-haystack.org/tag/water" xr:uid="{D930E14A-AF9F-4488-8640-02E719FDDA53}"/>
    <hyperlink ref="B239" r:id="rId291" display="https://project-haystack.org/tag/waterCooled" xr:uid="{E1338B23-F7C4-4752-949A-F6A72B64E758}"/>
    <hyperlink ref="C239" r:id="rId292" display="https://project-haystack.org/tag/chiller" xr:uid="{0D7434D1-3985-4A42-AB33-D132A3269B5C}"/>
    <hyperlink ref="B240" r:id="rId293" display="https://project-haystack.org/tag/waterMeterLoad" xr:uid="{85A47F89-95AD-4474-BE4D-5A7DABD035AB}"/>
    <hyperlink ref="B241" r:id="rId294" display="https://project-haystack.org/tag/weather" xr:uid="{961BACF0-7453-4EA7-9D5B-623B7B3B236E}"/>
    <hyperlink ref="B242" r:id="rId295" display="https://project-haystack.org/tag/weatherCond" xr:uid="{9F8761A6-A404-4900-AE0D-9F11D1C36253}"/>
    <hyperlink ref="B243" r:id="rId296" display="https://project-haystack.org/tag/weatherPoint" xr:uid="{4B7E5720-103C-40B9-991B-A9B8A97F9BC7}"/>
    <hyperlink ref="C243" r:id="rId297" display="https://project-haystack.org/tag/weather" xr:uid="{DAABB808-4523-48BF-A244-963616D98EC9}"/>
    <hyperlink ref="B244" r:id="rId298" display="https://project-haystack.org/tag/weatherRef" xr:uid="{190E860F-054A-4FC0-A2EB-C16675CF6712}"/>
    <hyperlink ref="C244" r:id="rId299" display="https://project-haystack.org/tag/weather" xr:uid="{7F39F083-33AA-443E-B341-64009E93619A}"/>
    <hyperlink ref="B245" r:id="rId300" display="https://project-haystack.org/tag/wetBulb" xr:uid="{9F7EE971-2DC3-461C-9F01-95684C341DA2}"/>
    <hyperlink ref="B246" r:id="rId301" display="https://project-haystack.org/tag/wind" xr:uid="{CBDA8157-5E93-423A-952A-6A4AC22ED70B}"/>
    <hyperlink ref="B247" r:id="rId302" display="https://project-haystack.org/tag/writable" xr:uid="{3F9DBFFE-37E2-42FE-B4DF-E445C6D3021E}"/>
    <hyperlink ref="B248" r:id="rId303" display="https://project-haystack.org/tag/writeErr" xr:uid="{58905FA6-70BE-4A29-9C3A-CEAD6D33D845}"/>
    <hyperlink ref="C248" r:id="rId304" display="https://project-haystack.org/tag/writeStatus" xr:uid="{0522F630-9A9B-456A-8E90-38F1E3A7C382}"/>
    <hyperlink ref="B249" r:id="rId305" display="https://project-haystack.org/tag/writeLevel" xr:uid="{0DF9EB52-59DD-4E14-B8C0-973DD4CDD584}"/>
    <hyperlink ref="C249" r:id="rId306" display="https://project-haystack.org/tag/writeVal" xr:uid="{6658D469-6B5A-433F-85F5-2A7061F4C33C}"/>
    <hyperlink ref="B250" r:id="rId307" display="https://project-haystack.org/tag/writeStatus" xr:uid="{24188D6F-83D6-49BB-A9DE-302824B743C8}"/>
    <hyperlink ref="B251" r:id="rId308" display="https://project-haystack.org/tag/writeVal" xr:uid="{77154CFF-C55A-4334-B0C5-266B7D99DDA0}"/>
    <hyperlink ref="B252" r:id="rId309" display="https://project-haystack.org/tag/yearBuilt" xr:uid="{91528232-97E2-4A13-B7B8-C3BA96CE8319}"/>
    <hyperlink ref="C252" r:id="rId310" display="https://project-haystack.org/tag/site" xr:uid="{5EA2B048-2F91-4032-813E-AD7907CB6BD5}"/>
    <hyperlink ref="B253" r:id="rId311" display="https://project-haystack.org/tag/zone" xr:uid="{65E107D7-640D-4205-8DDA-826206F26970}"/>
    <hyperlink ref="C253" r:id="rId312" display="https://project-haystack.org/doc/Zones" xr:uid="{56CB9822-5687-4CE7-94E1-329553EF9A14}"/>
  </hyperlinks>
  <pageMargins left="0.7" right="0.7" top="0.75" bottom="0.75" header="0.3" footer="0.3"/>
  <pageSetup orientation="portrait" r:id="rId313"/>
  <tableParts count="1">
    <tablePart r:id="rId3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Electric (2)</vt:lpstr>
      <vt:lpstr>Reading History</vt:lpstr>
      <vt:lpstr>Sheet1</vt:lpstr>
      <vt:lpstr>'Electric (2)'!Print_Area</vt:lpstr>
      <vt:lpstr>'Electric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Coalson</dc:creator>
  <cp:lastModifiedBy>Mathew Coalson</cp:lastModifiedBy>
  <dcterms:created xsi:type="dcterms:W3CDTF">2020-10-13T20:33:51Z</dcterms:created>
  <dcterms:modified xsi:type="dcterms:W3CDTF">2020-10-15T20:17:22Z</dcterms:modified>
</cp:coreProperties>
</file>