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Kauf" sheetId="1" state="visible" r:id="rId2"/>
    <sheet name="Rack" sheetId="2" state="visible" r:id="rId3"/>
    <sheet name="Strom" sheetId="3" state="visible" r:id="rId4"/>
    <sheet name="Budget_Kosten" sheetId="4" state="visible" r:id="rId5"/>
    <sheet name="Config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<sst xmlns="http://schemas.openxmlformats.org/spreadsheetml/2006/main" count="452" uniqueCount="249">
  <si>
    <t xml:space="preserve">Gesamt</t>
  </si>
  <si>
    <t xml:space="preserve">Ges HE</t>
  </si>
  <si>
    <t xml:space="preserve">Anzahl</t>
  </si>
  <si>
    <t xml:space="preserve">HE</t>
  </si>
  <si>
    <t xml:space="preserve">verfügbar</t>
  </si>
  <si>
    <t xml:space="preserve">Preis</t>
  </si>
  <si>
    <t xml:space="preserve">Versand</t>
  </si>
  <si>
    <t xml:space="preserve">eBay-Nr</t>
  </si>
  <si>
    <t xml:space="preserve">RAM</t>
  </si>
  <si>
    <t xml:space="preserve">Platte</t>
  </si>
  <si>
    <t xml:space="preserve">DVD</t>
  </si>
  <si>
    <t xml:space="preserve">HP DL380 G5 2x Intel Xeon Quad Core E5450 3GHz 32GB RAM 292GB HDD</t>
  </si>
  <si>
    <t xml:space="preserve">2x QC</t>
  </si>
  <si>
    <t xml:space="preserve">3 GHz</t>
  </si>
  <si>
    <t xml:space="preserve">32 GB</t>
  </si>
  <si>
    <t xml:space="preserve">2 x 146 GB
10 k SAS</t>
  </si>
  <si>
    <t xml:space="preserve">262130635574</t>
  </si>
  <si>
    <t xml:space="preserve">HP Proliant DL360 G5 Server &gt;&gt; 1x Intel Xeon L5420, 16 GB, 2x 72 GB SAS, Rails</t>
  </si>
  <si>
    <t xml:space="preserve">1x QC</t>
  </si>
  <si>
    <t xml:space="preserve">2.5 GHz</t>
  </si>
  <si>
    <t xml:space="preserve">16 GB</t>
  </si>
  <si>
    <t xml:space="preserve">2 x 72 GB
10 k SAS</t>
  </si>
  <si>
    <t xml:space="preserve">201483019768</t>
  </si>
  <si>
    <t xml:space="preserve">HP ProLiant DL360 G5 - 2X XEON QUAD 3GHz 16GB DDR2 Ram, 2X 146GB SAS HDDs</t>
  </si>
  <si>
    <t xml:space="preserve">3,00 GHz</t>
  </si>
  <si>
    <t xml:space="preserve">DVD?</t>
  </si>
  <si>
    <t xml:space="preserve">Preis in Pfund</t>
  </si>
  <si>
    <t xml:space="preserve">221752172618</t>
  </si>
  <si>
    <t xml:space="preserve">HP ProLiant DL360 G5 2x Xeon QC X5450 3,00GHz 16 GB RAM P400i Raid 146 GB HDD</t>
  </si>
  <si>
    <t xml:space="preserve">2x 73 GB</t>
  </si>
  <si>
    <t xml:space="preserve">381462385775</t>
  </si>
  <si>
    <t xml:space="preserve">HP Proliant DL360 G5 / 1x Xeon E5420 QC @ 2.50GHz / 4GB / 1x72GB,4x146GB / Combo</t>
  </si>
  <si>
    <t xml:space="preserve">4 GB</t>
  </si>
  <si>
    <t xml:space="preserve">--</t>
  </si>
  <si>
    <t xml:space="preserve">381494310493</t>
  </si>
  <si>
    <t xml:space="preserve">4 x 146 GB
1 x 72 GB
10 k SAS</t>
  </si>
  <si>
    <t xml:space="preserve">+ Platten, Preis
- 4 GB</t>
  </si>
  <si>
    <t xml:space="preserve">321959096749</t>
  </si>
  <si>
    <t xml:space="preserve">HP Proliant DL360 G5 - 8GB - HDD 2x 146 GB und 2x 72 GB, gebraucht</t>
  </si>
  <si>
    <t xml:space="preserve">1 x DC</t>
  </si>
  <si>
    <t xml:space="preserve">2.0 GHz</t>
  </si>
  <si>
    <t xml:space="preserve">8 GB</t>
  </si>
  <si>
    <t xml:space="preserve">2 x 146 GB
2 x 72 GB
10 k SAS</t>
  </si>
  <si>
    <t xml:space="preserve">252144301971</t>
  </si>
  <si>
    <t xml:space="preserve">Server HP DL360 G5 Intel Xeon Quad Core E5405 @ 2 x 2.0Ghz 16GB RAM ohne HDD</t>
  </si>
  <si>
    <t xml:space="preserve">2,00 GHz</t>
  </si>
  <si>
    <t xml:space="preserve">252223533478</t>
  </si>
  <si>
    <t xml:space="preserve">HP Proliant DL360 G5 Server (Intel Xeon QuadCore E5420, 8 GB RAM, 2x 72 GB HDD)</t>
  </si>
  <si>
    <t xml:space="preserve">161018762577</t>
  </si>
  <si>
    <t xml:space="preserve">HP ProLiant DL360 G5 1x Xeon L5335 QC 2.0 GHz, 8 GB RAM, 292 GB SAS 10k</t>
  </si>
  <si>
    <t xml:space="preserve">151034362956</t>
  </si>
  <si>
    <t xml:space="preserve">HP ProLiant DL360 G5 2x Xeon 5130 DC 2.0 GHz, 8 GB RAM, 292 GB SAS</t>
  </si>
  <si>
    <t xml:space="preserve">2x DC</t>
  </si>
  <si>
    <t xml:space="preserve">161888359870</t>
  </si>
  <si>
    <t xml:space="preserve">HP ProLiant DL360 G5 2x Xeon 5140 DC 2.33 GHz, 8 GB RAM, 292 GB SAS 10k</t>
  </si>
  <si>
    <t xml:space="preserve">2,33 GHz</t>
  </si>
  <si>
    <t xml:space="preserve">2x 146 GB
10k SAS</t>
  </si>
  <si>
    <t xml:space="preserve">191759984738</t>
  </si>
  <si>
    <r>
      <rPr>
        <sz val="11"/>
        <color rgb="FF000000"/>
        <rFont val="Calibri"/>
        <family val="2"/>
        <charset val="1"/>
      </rPr>
      <t xml:space="preserve">HP Proliant DL360</t>
    </r>
    <r>
      <rPr>
        <b val="true"/>
        <sz val="11"/>
        <color rgb="FF000000"/>
        <rFont val="Calibri"/>
        <family val="2"/>
        <charset val="1"/>
      </rPr>
      <t xml:space="preserve">G6</t>
    </r>
    <r>
      <rPr>
        <sz val="11"/>
        <color rgb="FF000000"/>
        <rFont val="Calibri"/>
        <family val="2"/>
        <charset val="1"/>
      </rPr>
      <t xml:space="preserve">XEON QC E5540 2.53GHz 6GB 2x72GB 15K P410i 2x GB-LAN 43</t>
    </r>
  </si>
  <si>
    <t xml:space="preserve">2,53 GHz</t>
  </si>
  <si>
    <t xml:space="preserve">6 GB</t>
  </si>
  <si>
    <t xml:space="preserve">2 x 72 GB
15 k SAS</t>
  </si>
  <si>
    <t xml:space="preserve">+ G6, 15k HDD
- 6 GB</t>
  </si>
  <si>
    <t xml:space="preserve">321667542682</t>
  </si>
  <si>
    <t xml:space="preserve">HP ProLiant DL360 G5 2x Xeon QC E5450 3,00GHz 32 GB RAM P400i Raid</t>
  </si>
  <si>
    <t xml:space="preserve">272035328819</t>
  </si>
  <si>
    <t xml:space="preserve">HP Proliant DL360 G6 Server // 1x E5520, 12 GB, 2x 72 GB, P410i, 1x PSU, Rails</t>
  </si>
  <si>
    <t xml:space="preserve">2,26 GHz</t>
  </si>
  <si>
    <t xml:space="preserve">12 GB</t>
  </si>
  <si>
    <t xml:space="preserve">+ G6, 15k HDD
- Preis</t>
  </si>
  <si>
    <t xml:space="preserve">Netzwerk</t>
  </si>
  <si>
    <t xml:space="preserve">9 Server</t>
  </si>
  <si>
    <t xml:space="preserve">18 Gbit</t>
  </si>
  <si>
    <t xml:space="preserve">2 LAN</t>
  </si>
  <si>
    <t xml:space="preserve">9 100MBit</t>
  </si>
  <si>
    <t xml:space="preserve">1 ILO</t>
  </si>
  <si>
    <t xml:space="preserve">112 cm</t>
  </si>
  <si>
    <t xml:space="preserve">28 HE</t>
  </si>
  <si>
    <t xml:space="preserve">12 HE</t>
  </si>
  <si>
    <t xml:space="preserve">Serverschrank 76 x 60 x 60 cm</t>
  </si>
  <si>
    <t xml:space="preserve">15 HE</t>
  </si>
  <si>
    <t xml:space="preserve">Serverschrank Netzwerkschrank Netzwerk LANscape</t>
  </si>
  <si>
    <t xml:space="preserve">Position</t>
  </si>
  <si>
    <t xml:space="preserve">Name</t>
  </si>
  <si>
    <t xml:space="preserve">ILO</t>
  </si>
  <si>
    <t xml:space="preserve">Storage</t>
  </si>
  <si>
    <t xml:space="preserve">Typ</t>
  </si>
  <si>
    <t xml:space="preserve">CPU</t>
  </si>
  <si>
    <t xml:space="preserve">Ghz</t>
  </si>
  <si>
    <t xml:space="preserve">Platte 1</t>
  </si>
  <si>
    <t xml:space="preserve">Platte 2</t>
  </si>
  <si>
    <t xml:space="preserve">Platte 3</t>
  </si>
  <si>
    <t xml:space="preserve">Platte 4</t>
  </si>
  <si>
    <t xml:space="preserve">Platte 5</t>
  </si>
  <si>
    <t xml:space="preserve">LEVEL</t>
  </si>
  <si>
    <t xml:space="preserve">ergibt</t>
  </si>
  <si>
    <t xml:space="preserve">Links 1 (Watt)</t>
  </si>
  <si>
    <t xml:space="preserve">Links 2 (Watt)</t>
  </si>
  <si>
    <t xml:space="preserve">Rechts 1</t>
  </si>
  <si>
    <t xml:space="preserve">Rechts 2</t>
  </si>
  <si>
    <t xml:space="preserve">NEUTRAL</t>
  </si>
  <si>
    <t xml:space="preserve">example.com</t>
  </si>
  <si>
    <t xml:space="preserve">172.16.1.0/24</t>
  </si>
  <si>
    <t xml:space="preserve">172.16.10.0/24</t>
  </si>
  <si>
    <t xml:space="preserve">WLAN</t>
  </si>
  <si>
    <t xml:space="preserve">LAN</t>
  </si>
  <si>
    <t xml:space="preserve">Bildschirm</t>
  </si>
  <si>
    <t xml:space="preserve">jump</t>
  </si>
  <si>
    <t xml:space="preserve">1xQC 2.5GHz 16GB</t>
  </si>
  <si>
    <t xml:space="preserve">RAID 5</t>
  </si>
  <si>
    <t xml:space="preserve">Switch</t>
  </si>
  <si>
    <t xml:space="preserve">rhev11</t>
  </si>
  <si>
    <t xml:space="preserve">rhev21</t>
  </si>
  <si>
    <t xml:space="preserve">rhev12</t>
  </si>
  <si>
    <t xml:space="preserve">2xQC 3.0GHz 16GB</t>
  </si>
  <si>
    <t xml:space="preserve">rhev22</t>
  </si>
  <si>
    <t xml:space="preserve">gluster11</t>
  </si>
  <si>
    <t xml:space="preserve">gluster21</t>
  </si>
  <si>
    <t xml:space="preserve">gluster12</t>
  </si>
  <si>
    <t xml:space="preserve">2xQC 3.0GHz 32GB</t>
  </si>
  <si>
    <t xml:space="preserve">gluster22</t>
  </si>
  <si>
    <t xml:space="preserve">RHEVM</t>
  </si>
  <si>
    <t xml:space="preserve">Watt</t>
  </si>
  <si>
    <t xml:space="preserve">Ampere</t>
  </si>
  <si>
    <t xml:space="preserve">L1</t>
  </si>
  <si>
    <t xml:space="preserve">L2</t>
  </si>
  <si>
    <t xml:space="preserve">L3</t>
  </si>
  <si>
    <t xml:space="preserve">Sicherung</t>
  </si>
  <si>
    <t xml:space="preserve">Querschnitt</t>
  </si>
  <si>
    <t xml:space="preserve">max. Leistung</t>
  </si>
  <si>
    <t xml:space="preserve">mx. Länge</t>
  </si>
  <si>
    <t xml:space="preserve">16 A</t>
  </si>
  <si>
    <t xml:space="preserve">1,5 mm²</t>
  </si>
  <si>
    <t xml:space="preserve">3680 Watt</t>
  </si>
  <si>
    <t xml:space="preserve">18,11 m</t>
  </si>
  <si>
    <t xml:space="preserve">13 A</t>
  </si>
  <si>
    <t xml:space="preserve">2990 Watt</t>
  </si>
  <si>
    <t xml:space="preserve">22,29 m</t>
  </si>
  <si>
    <t xml:space="preserve">10 A</t>
  </si>
  <si>
    <t xml:space="preserve">2300 Watt</t>
  </si>
  <si>
    <t xml:space="preserve">28,98 m</t>
  </si>
  <si>
    <t xml:space="preserve">2,5 mm²</t>
  </si>
  <si>
    <t xml:space="preserve">30,19 m</t>
  </si>
  <si>
    <t xml:space="preserve">37,15 m</t>
  </si>
  <si>
    <t xml:space="preserve">48,30 m</t>
  </si>
  <si>
    <t xml:space="preserve">0,5mm² = 3 A/690W</t>
  </si>
  <si>
    <t xml:space="preserve">0,75 mm² = 6 A/1380W</t>
  </si>
  <si>
    <t xml:space="preserve">1 mm² = 10 A/2300W</t>
  </si>
  <si>
    <t xml:space="preserve">1,5 mm² = 16 A/3600W</t>
  </si>
  <si>
    <t xml:space="preserve">2,5 mm2 = 25 A/5750W</t>
  </si>
  <si>
    <t xml:space="preserve">1,5 mm²  –  10/13 Ampere</t>
  </si>
  <si>
    <t xml:space="preserve">2,5 mm²  –   16 Ampere</t>
  </si>
  <si>
    <t xml:space="preserve">4    mm²  –   20 Ampere</t>
  </si>
  <si>
    <t xml:space="preserve">6    mm²  –   25 Ampere</t>
  </si>
  <si>
    <t xml:space="preserve">10  mm²  –   40 Ampere</t>
  </si>
  <si>
    <t xml:space="preserve">16  mm²  –   63 Ampere</t>
  </si>
  <si>
    <t xml:space="preserve">25  mm²  –   80 Ampere</t>
  </si>
  <si>
    <t xml:space="preserve">35  mm²  – 100 Ampere</t>
  </si>
  <si>
    <t xml:space="preserve">Was</t>
  </si>
  <si>
    <t xml:space="preserve">Geplant</t>
  </si>
  <si>
    <t xml:space="preserve">IST</t>
  </si>
  <si>
    <t xml:space="preserve">Kosten</t>
  </si>
  <si>
    <t xml:space="preserve">ebay</t>
  </si>
  <si>
    <t xml:space="preserve">jereist</t>
  </si>
  <si>
    <t xml:space="preserve">compicool</t>
  </si>
  <si>
    <t xml:space="preserve">uk conmputerparts wembley</t>
  </si>
  <si>
    <t xml:space="preserve">pars-computer</t>
  </si>
  <si>
    <t xml:space="preserve">Ersatzserver</t>
  </si>
  <si>
    <t xml:space="preserve">ixustrade</t>
  </si>
  <si>
    <t xml:space="preserve">zeughouse</t>
  </si>
  <si>
    <t xml:space="preserve">CAT 7 Kabel</t>
  </si>
  <si>
    <t xml:space="preserve">amazon</t>
  </si>
  <si>
    <t xml:space="preserve">Stromleisten (Brennenstuhl Super-Solid Line 8-fach silber mit Schalter, 1153340118)</t>
  </si>
  <si>
    <t xml:space="preserve">WLAN (1240E + 1000E) + 1240E</t>
  </si>
  <si>
    <t xml:space="preserve">Serverschrank</t>
  </si>
  <si>
    <t xml:space="preserve">andreas4822</t>
  </si>
  <si>
    <t xml:space="preserve">Fachboden</t>
  </si>
  <si>
    <t xml:space="preserve">HP NC360T Dual Port, PCI Express x4, Full Profile, SP 412651-001</t>
  </si>
  <si>
    <t xml:space="preserve">bert-ley</t>
  </si>
  <si>
    <t xml:space="preserve">Schrauben</t>
  </si>
  <si>
    <t xml:space="preserve">Serverschienen</t>
  </si>
  <si>
    <t xml:space="preserve">Stromleisten (4* 8er Brennstuhl für 100 €) (3* 10er Brennstuhl für 74€)</t>
  </si>
  <si>
    <t xml:space="preserve">Discovery</t>
  </si>
  <si>
    <t xml:space="preserve">base deployment</t>
  </si>
  <si>
    <t xml:space="preserve">All Hosts</t>
  </si>
  <si>
    <t xml:space="preserve">Content Host</t>
  </si>
  <si>
    <t xml:space="preserve">katello_agent</t>
  </si>
  <si>
    <t xml:space="preserve">Sub-mgr list</t>
  </si>
  <si>
    <t xml:space="preserve">now</t>
  </si>
  <si>
    <t xml:space="preserve">gluster install</t>
  </si>
  <si>
    <t xml:space="preserve">Filesysteme in GB</t>
  </si>
  <si>
    <t xml:space="preserve">172.16.20.0/24</t>
  </si>
  <si>
    <t xml:space="preserve">ORIGINAL</t>
  </si>
  <si>
    <t xml:space="preserve">jump.example.com</t>
  </si>
  <si>
    <t xml:space="preserve">root</t>
  </si>
  <si>
    <t xml:space="preserve">config</t>
  </si>
  <si>
    <t xml:space="preserve">log</t>
  </si>
  <si>
    <t xml:space="preserve">data</t>
  </si>
  <si>
    <t xml:space="preserve">swap</t>
  </si>
  <si>
    <t xml:space="preserve">DC1</t>
  </si>
  <si>
    <t xml:space="preserve">00:1B:78:76:98:BE</t>
  </si>
  <si>
    <t xml:space="preserve">OK</t>
  </si>
  <si>
    <t xml:space="preserve">yes</t>
  </si>
  <si>
    <t xml:space="preserve">no</t>
  </si>
  <si>
    <t xml:space="preserve">10 MB</t>
  </si>
  <si>
    <t xml:space="preserve">left</t>
  </si>
  <si>
    <t xml:space="preserve">00:1E:0B:EC:33:F0</t>
  </si>
  <si>
    <t xml:space="preserve">ok</t>
  </si>
  <si>
    <t xml:space="preserve">1.5x RAM + 512 MB</t>
  </si>
  <si>
    <t xml:space="preserve">RAM*0.5 + 4GB</t>
  </si>
  <si>
    <t xml:space="preserve">00:1E:0B:91:D6:D2</t>
  </si>
  <si>
    <t xml:space="preserve">7.1 + gluster 3.1</t>
  </si>
  <si>
    <t xml:space="preserve">100 MB</t>
  </si>
  <si>
    <t xml:space="preserve">00:1C:C4:DD:D3:0E</t>
  </si>
  <si>
    <t xml:space="preserve">7.2 + gluster 3.1</t>
  </si>
  <si>
    <t xml:space="preserve">DC2</t>
  </si>
  <si>
    <t xml:space="preserve">00:1C:C4:A6:9C:3A</t>
  </si>
  <si>
    <t xml:space="preserve">right</t>
  </si>
  <si>
    <t xml:space="preserve">00:1E:0B:5F:EA:34</t>
  </si>
  <si>
    <t xml:space="preserve">00:1E:0B:91:92:B6</t>
  </si>
  <si>
    <t xml:space="preserve">7.2 Beta</t>
  </si>
  <si>
    <t xml:space="preserve">00:1F:29:E6:B4:84</t>
  </si>
  <si>
    <t xml:space="preserve">k</t>
  </si>
  <si>
    <t xml:space="preserve">25 bis 50 GB</t>
  </si>
  <si>
    <t xml:space="preserve">my local LAN</t>
  </si>
  <si>
    <t xml:space="preserve">192.168.2.0/24</t>
  </si>
  <si>
    <t xml:space="preserve">192.168.188.0/24</t>
  </si>
  <si>
    <t xml:space="preserve">speedport</t>
  </si>
  <si>
    <t xml:space="preserve">dhcp, dns</t>
  </si>
  <si>
    <t xml:space="preserve">does not find it's drive within linux</t>
  </si>
  <si>
    <t xml:space="preserve">fritz.box</t>
  </si>
  <si>
    <t xml:space="preserve">Approaches:</t>
  </si>
  <si>
    <t xml:space="preserve">homematic</t>
  </si>
  <si>
    <t xml:space="preserve">change the RAID-Baterie – mentioned to be low</t>
  </si>
  <si>
    <t xml:space="preserve">jupiter</t>
  </si>
  <si>
    <t xml:space="preserve">use the “Offline HPE Smart Storage Administrator (HPE SSA)” to find misconfiguration</t>
  </si>
  <si>
    <t xml:space="preserve">Samsung Drucker</t>
  </si>
  <si>
    <t xml:space="preserve">dhcp</t>
  </si>
  <si>
    <t xml:space="preserve">Hpssaoffline-2 → burn ISO and run</t>
  </si>
  <si>
    <t xml:space="preserve">jump ILO</t>
  </si>
  <si>
    <t xml:space="preserve">E200 Firmware</t>
  </si>
  <si>
    <t xml:space="preserve">via Smart Update Firmware DVD</t>
  </si>
  <si>
    <t xml:space="preserve">switch1</t>
  </si>
  <si>
    <t xml:space="preserve">powerline</t>
  </si>
  <si>
    <t xml:space="preserve">http://h20564.www2.hpe.com/hpsc/swd/public/readIndex?sp4ts.oid=1121413&amp;swLangOid=8&amp;swEnvOid=4103</t>
  </si>
  <si>
    <t xml:space="preserve">ntp via dhcp setzen</t>
  </si>
  <si>
    <t xml:space="preserve">sync_hwclock yes in /etc/sysconfig/ntpdate</t>
  </si>
  <si>
    <t xml:space="preserve">jump in /etc/ntp/step-tickers eintragen</t>
  </si>
  <si>
    <t xml:space="preserve">ntpd enablen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</si>
</sst>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* #,##0.00&quot; € &quot;;\-* #,##0.00&quot; € &quot;;* \-#&quot; € &quot;;@\ "/>
    <numFmt numFmtId="166" formatCode="* #,##0&quot;  HE&quot;"/>
    <numFmt numFmtId="167" formatCode="@"/>
    <numFmt numFmtId="168" formatCode="#,##0&quot; €&quot;;[RED]\-#,##0&quot; €&quot;"/>
    <numFmt numFmtId="169" formatCode="#,##0&quot; GB&quot;"/>
    <numFmt numFmtId="170" formatCode="H:MM\ AM/PM"/>
    <numFmt numFmtId="171" formatCode="M/D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7E4BD"/>
      </patternFill>
    </fill>
    <fill>
      <patternFill patternType="solid">
        <fgColor rgb="FFE6B9B8"/>
        <bgColor rgb="FFFFCC99"/>
      </patternFill>
    </fill>
    <fill>
      <patternFill patternType="solid">
        <fgColor rgb="FFD7E4BD"/>
        <bgColor rgb="FFD9D9D9"/>
      </patternFill>
    </fill>
    <fill>
      <patternFill patternType="solid">
        <fgColor rgb="FF99CC66"/>
        <bgColor rgb="FF969696"/>
      </patternFill>
    </fill>
    <fill>
      <patternFill patternType="solid">
        <fgColor rgb="FFCC00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7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7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" activeCellId="0" sqref="A1"/>
    </sheetView>
  </sheetViews>
  <sheetFormatPr defaultRowHeight="15"/>
  <cols>
    <col collapsed="false" hidden="false" max="1" min="1" style="1" width="11.2040816326531"/>
    <col collapsed="false" hidden="false" max="2" min="2" style="1" width="7.83163265306122"/>
    <col collapsed="false" hidden="false" max="5" min="3" style="0" width="10.530612244898"/>
    <col collapsed="false" hidden="false" max="7" min="6" style="1" width="11.2040816326531"/>
    <col collapsed="false" hidden="false" max="8" min="8" style="1" width="14.0408163265306"/>
    <col collapsed="false" hidden="false" max="9" min="9" style="2" width="35.9081632653061"/>
    <col collapsed="false" hidden="false" max="14" min="10" style="0" width="10.530612244898"/>
    <col collapsed="false" hidden="false" max="15" min="15" style="0" width="12.8265306122449"/>
    <col collapsed="false" hidden="false" max="1025" min="16" style="0" width="10.530612244898"/>
  </cols>
  <sheetData>
    <row r="1" customFormat="false" ht="15" hidden="false" customHeight="false" outlineLevel="0" collapsed="false">
      <c r="A1" s="3" t="s">
        <v>0</v>
      </c>
      <c r="B1" s="4" t="s">
        <v>1</v>
      </c>
      <c r="C1" s="0" t="s">
        <v>2</v>
      </c>
      <c r="D1" s="0" t="s">
        <v>3</v>
      </c>
      <c r="F1" s="0"/>
      <c r="G1" s="0"/>
      <c r="H1" s="0"/>
      <c r="I1" s="0"/>
    </row>
    <row r="2" customFormat="false" ht="15" hidden="false" customHeight="false" outlineLevel="0" collapsed="false">
      <c r="A2" s="5" t="n">
        <f aca="false">SUM(A3:A28)</f>
        <v>1669</v>
      </c>
      <c r="B2" s="6" t="n">
        <f aca="false">SUM(B3:B28)</f>
        <v>11</v>
      </c>
      <c r="C2" s="7" t="n">
        <f aca="false">SUM(C3:C28)</f>
        <v>10</v>
      </c>
      <c r="D2" s="7"/>
      <c r="E2" s="7" t="s">
        <v>4</v>
      </c>
      <c r="F2" s="3" t="s">
        <v>5</v>
      </c>
      <c r="G2" s="3" t="s">
        <v>6</v>
      </c>
      <c r="H2" s="8" t="s">
        <v>7</v>
      </c>
      <c r="I2" s="0"/>
      <c r="L2" s="0" t="s">
        <v>8</v>
      </c>
      <c r="M2" s="0" t="s">
        <v>9</v>
      </c>
      <c r="N2" s="0" t="s">
        <v>10</v>
      </c>
    </row>
    <row r="3" customFormat="false" ht="30" hidden="false" customHeight="false" outlineLevel="0" collapsed="false">
      <c r="A3" s="9" t="n">
        <f aca="false">C3*F3</f>
        <v>458</v>
      </c>
      <c r="B3" s="10" t="n">
        <f aca="false">C3*D3</f>
        <v>4</v>
      </c>
      <c r="C3" s="11" t="n">
        <v>2</v>
      </c>
      <c r="D3" s="11" t="n">
        <v>2</v>
      </c>
      <c r="E3" s="11"/>
      <c r="F3" s="9" t="n">
        <v>229</v>
      </c>
      <c r="G3" s="9"/>
      <c r="H3" s="12"/>
      <c r="I3" s="13" t="s">
        <v>11</v>
      </c>
      <c r="J3" s="11" t="s">
        <v>12</v>
      </c>
      <c r="K3" s="11" t="s">
        <v>13</v>
      </c>
      <c r="L3" s="11" t="s">
        <v>14</v>
      </c>
      <c r="M3" s="13" t="s">
        <v>15</v>
      </c>
      <c r="N3" s="13"/>
    </row>
    <row r="4" customFormat="false" ht="30" hidden="false" customHeight="false" outlineLevel="0" collapsed="false">
      <c r="A4" s="9" t="n">
        <f aca="false">C4*F4</f>
        <v>387</v>
      </c>
      <c r="B4" s="10" t="n">
        <f aca="false">C4*D4</f>
        <v>3</v>
      </c>
      <c r="C4" s="11" t="n">
        <v>3</v>
      </c>
      <c r="D4" s="11" t="n">
        <v>1</v>
      </c>
      <c r="E4" s="11" t="n">
        <v>3</v>
      </c>
      <c r="F4" s="9" t="n">
        <v>129</v>
      </c>
      <c r="G4" s="9" t="n">
        <v>0</v>
      </c>
      <c r="H4" s="12" t="s">
        <v>16</v>
      </c>
      <c r="I4" s="13" t="s">
        <v>17</v>
      </c>
      <c r="J4" s="11" t="s">
        <v>18</v>
      </c>
      <c r="K4" s="11" t="s">
        <v>19</v>
      </c>
      <c r="L4" s="11" t="s">
        <v>20</v>
      </c>
      <c r="M4" s="13" t="s">
        <v>21</v>
      </c>
      <c r="N4" s="13" t="s">
        <v>10</v>
      </c>
    </row>
    <row r="5" customFormat="false" ht="45" hidden="false" customHeight="false" outlineLevel="0" collapsed="false">
      <c r="A5" s="9" t="n">
        <f aca="false">C5*F5</f>
        <v>326</v>
      </c>
      <c r="B5" s="10" t="n">
        <f aca="false">C5*D5</f>
        <v>2</v>
      </c>
      <c r="C5" s="11" t="n">
        <v>2</v>
      </c>
      <c r="D5" s="11" t="n">
        <v>1</v>
      </c>
      <c r="E5" s="11" t="n">
        <v>2</v>
      </c>
      <c r="F5" s="9" t="n">
        <v>163</v>
      </c>
      <c r="G5" s="9" t="n">
        <v>10</v>
      </c>
      <c r="H5" s="12" t="s">
        <v>22</v>
      </c>
      <c r="I5" s="13" t="s">
        <v>23</v>
      </c>
      <c r="J5" s="11" t="s">
        <v>12</v>
      </c>
      <c r="K5" s="11" t="s">
        <v>24</v>
      </c>
      <c r="L5" s="11" t="s">
        <v>20</v>
      </c>
      <c r="M5" s="13" t="s">
        <v>15</v>
      </c>
      <c r="N5" s="13" t="s">
        <v>25</v>
      </c>
      <c r="O5" s="0" t="s">
        <v>26</v>
      </c>
      <c r="Q5" s="2"/>
    </row>
    <row r="6" customFormat="false" ht="45" hidden="false" customHeight="false" outlineLevel="0" collapsed="false">
      <c r="A6" s="9" t="n">
        <f aca="false">C6*F6</f>
        <v>428</v>
      </c>
      <c r="B6" s="10" t="n">
        <f aca="false">C6*D6</f>
        <v>2</v>
      </c>
      <c r="C6" s="11" t="n">
        <v>2</v>
      </c>
      <c r="D6" s="11" t="n">
        <v>1</v>
      </c>
      <c r="E6" s="11" t="n">
        <v>10</v>
      </c>
      <c r="F6" s="9" t="n">
        <v>214</v>
      </c>
      <c r="G6" s="9" t="n">
        <v>0</v>
      </c>
      <c r="H6" s="12" t="s">
        <v>27</v>
      </c>
      <c r="I6" s="13" t="s">
        <v>28</v>
      </c>
      <c r="J6" s="11" t="s">
        <v>12</v>
      </c>
      <c r="K6" s="11" t="s">
        <v>13</v>
      </c>
      <c r="L6" s="11" t="s">
        <v>20</v>
      </c>
      <c r="M6" s="13" t="s">
        <v>29</v>
      </c>
      <c r="N6" s="13" t="s">
        <v>10</v>
      </c>
      <c r="Q6" s="2"/>
    </row>
    <row r="7" customFormat="false" ht="45" hidden="false" customHeight="false" outlineLevel="0" collapsed="false">
      <c r="A7" s="3" t="n">
        <f aca="false">C7*F7</f>
        <v>0</v>
      </c>
      <c r="B7" s="4" t="n">
        <f aca="false">C7*D7</f>
        <v>0</v>
      </c>
      <c r="D7" s="0" t="n">
        <v>1</v>
      </c>
      <c r="E7" s="0" t="n">
        <v>8</v>
      </c>
      <c r="F7" s="3" t="n">
        <v>70</v>
      </c>
      <c r="G7" s="3" t="n">
        <v>25</v>
      </c>
      <c r="H7" s="8" t="s">
        <v>30</v>
      </c>
      <c r="I7" s="14" t="s">
        <v>31</v>
      </c>
      <c r="J7" s="0" t="s">
        <v>18</v>
      </c>
      <c r="K7" s="0" t="s">
        <v>19</v>
      </c>
      <c r="L7" s="15" t="s">
        <v>32</v>
      </c>
      <c r="M7" s="14" t="s">
        <v>21</v>
      </c>
      <c r="N7" s="16" t="s">
        <v>33</v>
      </c>
      <c r="O7" s="14"/>
      <c r="Q7" s="2"/>
    </row>
    <row r="8" customFormat="false" ht="45" hidden="false" customHeight="false" outlineLevel="0" collapsed="false">
      <c r="A8" s="9" t="n">
        <f aca="false">C8*F8</f>
        <v>70</v>
      </c>
      <c r="B8" s="10" t="n">
        <f aca="false">C8*D8</f>
        <v>0</v>
      </c>
      <c r="C8" s="11" t="n">
        <v>1</v>
      </c>
      <c r="D8" s="11" t="n">
        <v>0</v>
      </c>
      <c r="E8" s="11" t="n">
        <v>1</v>
      </c>
      <c r="F8" s="9" t="n">
        <v>70</v>
      </c>
      <c r="G8" s="9" t="n">
        <v>25</v>
      </c>
      <c r="H8" s="12" t="s">
        <v>34</v>
      </c>
      <c r="I8" s="13" t="s">
        <v>31</v>
      </c>
      <c r="J8" s="11" t="s">
        <v>18</v>
      </c>
      <c r="K8" s="11" t="s">
        <v>19</v>
      </c>
      <c r="L8" s="15" t="s">
        <v>32</v>
      </c>
      <c r="M8" s="13" t="s">
        <v>35</v>
      </c>
      <c r="N8" s="16" t="s">
        <v>33</v>
      </c>
      <c r="O8" s="14" t="s">
        <v>36</v>
      </c>
      <c r="Q8" s="2"/>
    </row>
    <row r="9" customFormat="false" ht="45" hidden="false" customHeight="false" outlineLevel="0" collapsed="false">
      <c r="A9" s="3" t="n">
        <f aca="false">C9*F9</f>
        <v>0</v>
      </c>
      <c r="B9" s="4" t="n">
        <f aca="false">C9*D9</f>
        <v>0</v>
      </c>
      <c r="D9" s="0" t="n">
        <v>1</v>
      </c>
      <c r="E9" s="0" t="n">
        <v>1</v>
      </c>
      <c r="F9" s="3" t="n">
        <v>80</v>
      </c>
      <c r="G9" s="3" t="n">
        <v>0</v>
      </c>
      <c r="H9" s="17" t="s">
        <v>37</v>
      </c>
      <c r="I9" s="14" t="s">
        <v>38</v>
      </c>
      <c r="J9" s="0" t="s">
        <v>39</v>
      </c>
      <c r="K9" s="0" t="s">
        <v>40</v>
      </c>
      <c r="L9" s="0" t="s">
        <v>41</v>
      </c>
      <c r="M9" s="14" t="s">
        <v>42</v>
      </c>
      <c r="N9" s="14" t="s">
        <v>10</v>
      </c>
      <c r="O9" s="18"/>
    </row>
    <row r="10" customFormat="false" ht="45" hidden="false" customHeight="false" outlineLevel="0" collapsed="false">
      <c r="A10" s="3" t="n">
        <f aca="false">C10*F10</f>
        <v>0</v>
      </c>
      <c r="B10" s="4" t="n">
        <f aca="false">C10*D10</f>
        <v>0</v>
      </c>
      <c r="D10" s="0" t="n">
        <v>1</v>
      </c>
      <c r="E10" s="0" t="n">
        <v>1</v>
      </c>
      <c r="F10" s="3" t="n">
        <v>99</v>
      </c>
      <c r="G10" s="3" t="n">
        <v>6.9</v>
      </c>
      <c r="H10" s="8" t="s">
        <v>43</v>
      </c>
      <c r="I10" s="14" t="s">
        <v>44</v>
      </c>
      <c r="J10" s="0" t="s">
        <v>12</v>
      </c>
      <c r="K10" s="0" t="s">
        <v>45</v>
      </c>
      <c r="L10" s="19" t="s">
        <v>20</v>
      </c>
      <c r="M10" s="16" t="s">
        <v>33</v>
      </c>
      <c r="N10" s="14" t="s">
        <v>10</v>
      </c>
      <c r="O10" s="18"/>
    </row>
    <row r="11" customFormat="false" ht="45" hidden="false" customHeight="false" outlineLevel="0" collapsed="false">
      <c r="A11" s="3" t="n">
        <f aca="false">C11*F11</f>
        <v>0</v>
      </c>
      <c r="B11" s="4" t="n">
        <f aca="false">C11*D11</f>
        <v>0</v>
      </c>
      <c r="D11" s="0" t="n">
        <v>1</v>
      </c>
      <c r="E11" s="19" t="n">
        <v>2</v>
      </c>
      <c r="F11" s="3" t="n">
        <v>109</v>
      </c>
      <c r="G11" s="3" t="n">
        <v>13.99</v>
      </c>
      <c r="H11" s="20" t="s">
        <v>46</v>
      </c>
      <c r="I11" s="14" t="s">
        <v>47</v>
      </c>
      <c r="J11" s="0" t="s">
        <v>18</v>
      </c>
      <c r="K11" s="19" t="s">
        <v>19</v>
      </c>
      <c r="L11" s="0" t="s">
        <v>41</v>
      </c>
      <c r="M11" s="14" t="s">
        <v>21</v>
      </c>
      <c r="N11" s="14" t="s">
        <v>25</v>
      </c>
    </row>
    <row r="12" customFormat="false" ht="30" hidden="false" customHeight="false" outlineLevel="0" collapsed="false">
      <c r="A12" s="3" t="n">
        <f aca="false">C12*F12</f>
        <v>0</v>
      </c>
      <c r="B12" s="4" t="n">
        <f aca="false">C12*D12</f>
        <v>0</v>
      </c>
      <c r="D12" s="0" t="n">
        <v>1</v>
      </c>
      <c r="E12" s="19" t="n">
        <v>15</v>
      </c>
      <c r="F12" s="3" t="n">
        <v>119.99</v>
      </c>
      <c r="G12" s="3" t="n">
        <v>4.9</v>
      </c>
      <c r="H12" s="17" t="s">
        <v>48</v>
      </c>
      <c r="I12" s="14" t="s">
        <v>49</v>
      </c>
      <c r="J12" s="0" t="s">
        <v>18</v>
      </c>
      <c r="K12" s="0" t="s">
        <v>40</v>
      </c>
      <c r="L12" s="0" t="s">
        <v>41</v>
      </c>
      <c r="M12" s="2" t="s">
        <v>15</v>
      </c>
      <c r="N12" s="14" t="s">
        <v>10</v>
      </c>
    </row>
    <row r="13" customFormat="false" ht="30" hidden="false" customHeight="false" outlineLevel="0" collapsed="false">
      <c r="A13" s="3" t="n">
        <f aca="false">C13*F13</f>
        <v>0</v>
      </c>
      <c r="B13" s="4" t="n">
        <f aca="false">C13*D13</f>
        <v>0</v>
      </c>
      <c r="D13" s="0" t="n">
        <v>1</v>
      </c>
      <c r="E13" s="0" t="n">
        <v>3</v>
      </c>
      <c r="F13" s="3" t="n">
        <v>139.99</v>
      </c>
      <c r="G13" s="3" t="n">
        <v>4.9</v>
      </c>
      <c r="H13" s="8" t="s">
        <v>50</v>
      </c>
      <c r="I13" s="14" t="s">
        <v>51</v>
      </c>
      <c r="J13" s="0" t="s">
        <v>52</v>
      </c>
      <c r="K13" s="0" t="s">
        <v>45</v>
      </c>
      <c r="L13" s="0" t="s">
        <v>41</v>
      </c>
      <c r="M13" s="14" t="s">
        <v>15</v>
      </c>
      <c r="N13" s="14" t="s">
        <v>10</v>
      </c>
    </row>
    <row r="14" customFormat="false" ht="30" hidden="false" customHeight="false" outlineLevel="0" collapsed="false">
      <c r="A14" s="3" t="n">
        <f aca="false">C14*F14</f>
        <v>0</v>
      </c>
      <c r="B14" s="4" t="n">
        <f aca="false">C14*D14</f>
        <v>0</v>
      </c>
      <c r="D14" s="0" t="n">
        <v>1</v>
      </c>
      <c r="E14" s="0" t="n">
        <v>17</v>
      </c>
      <c r="F14" s="3" t="n">
        <v>139.99</v>
      </c>
      <c r="G14" s="3" t="n">
        <v>4.9</v>
      </c>
      <c r="H14" s="8" t="s">
        <v>53</v>
      </c>
      <c r="I14" s="14" t="s">
        <v>54</v>
      </c>
      <c r="J14" s="0" t="s">
        <v>52</v>
      </c>
      <c r="K14" s="0" t="s">
        <v>55</v>
      </c>
      <c r="L14" s="0" t="s">
        <v>41</v>
      </c>
      <c r="M14" s="14" t="s">
        <v>56</v>
      </c>
    </row>
    <row r="15" customFormat="false" ht="45" hidden="false" customHeight="false" outlineLevel="0" collapsed="false">
      <c r="A15" s="3" t="n">
        <f aca="false">C15*F15</f>
        <v>0</v>
      </c>
      <c r="B15" s="4" t="n">
        <f aca="false">C15*D15</f>
        <v>0</v>
      </c>
      <c r="D15" s="0" t="n">
        <v>1</v>
      </c>
      <c r="E15" s="0" t="n">
        <v>1</v>
      </c>
      <c r="F15" s="3" t="n">
        <v>169</v>
      </c>
      <c r="G15" s="0"/>
      <c r="H15" s="8" t="s">
        <v>57</v>
      </c>
      <c r="I15" s="14" t="s">
        <v>58</v>
      </c>
      <c r="J15" s="0" t="s">
        <v>18</v>
      </c>
      <c r="K15" s="0" t="s">
        <v>59</v>
      </c>
      <c r="L15" s="15" t="s">
        <v>60</v>
      </c>
      <c r="M15" s="14" t="s">
        <v>61</v>
      </c>
      <c r="N15" s="14" t="s">
        <v>33</v>
      </c>
      <c r="O15" s="14" t="s">
        <v>62</v>
      </c>
    </row>
    <row r="16" customFormat="false" ht="30" hidden="false" customHeight="false" outlineLevel="0" collapsed="false">
      <c r="A16" s="3" t="n">
        <f aca="false">C16*F16</f>
        <v>0</v>
      </c>
      <c r="B16" s="4" t="n">
        <f aca="false">C16*D16</f>
        <v>0</v>
      </c>
      <c r="D16" s="0" t="n">
        <v>1</v>
      </c>
      <c r="E16" s="0" t="n">
        <v>6</v>
      </c>
      <c r="F16" s="21" t="n">
        <v>279</v>
      </c>
      <c r="G16" s="3" t="n">
        <v>0</v>
      </c>
      <c r="H16" s="8" t="s">
        <v>63</v>
      </c>
      <c r="I16" s="14" t="s">
        <v>64</v>
      </c>
      <c r="J16" s="0" t="s">
        <v>18</v>
      </c>
      <c r="K16" s="0" t="s">
        <v>13</v>
      </c>
      <c r="L16" s="19" t="s">
        <v>14</v>
      </c>
      <c r="M16" s="16" t="s">
        <v>33</v>
      </c>
      <c r="N16" s="14" t="s">
        <v>10</v>
      </c>
    </row>
    <row r="17" customFormat="false" ht="30" hidden="false" customHeight="false" outlineLevel="0" collapsed="false">
      <c r="A17" s="3" t="n">
        <f aca="false">C17*F17</f>
        <v>0</v>
      </c>
      <c r="B17" s="4" t="n">
        <f aca="false">C17*D17</f>
        <v>0</v>
      </c>
      <c r="D17" s="0" t="n">
        <v>1</v>
      </c>
      <c r="E17" s="0" t="n">
        <v>2</v>
      </c>
      <c r="F17" s="21" t="n">
        <v>295</v>
      </c>
      <c r="G17" s="3" t="n">
        <v>0</v>
      </c>
      <c r="H17" s="8" t="s">
        <v>65</v>
      </c>
      <c r="I17" s="14" t="s">
        <v>66</v>
      </c>
      <c r="J17" s="0" t="s">
        <v>18</v>
      </c>
      <c r="K17" s="0" t="s">
        <v>67</v>
      </c>
      <c r="L17" s="0" t="s">
        <v>68</v>
      </c>
      <c r="M17" s="14" t="s">
        <v>61</v>
      </c>
      <c r="N17" s="14" t="s">
        <v>25</v>
      </c>
      <c r="O17" s="14" t="s">
        <v>69</v>
      </c>
    </row>
    <row r="18" customFormat="false" ht="15" hidden="false" customHeight="false" outlineLevel="0" collapsed="false">
      <c r="C18" s="0" t="s">
        <v>70</v>
      </c>
      <c r="D18" s="0" t="s">
        <v>71</v>
      </c>
      <c r="F18" s="0"/>
      <c r="G18" s="0"/>
      <c r="I18" s="0"/>
    </row>
    <row r="19" customFormat="false" ht="15" hidden="false" customHeight="false" outlineLevel="0" collapsed="false">
      <c r="C19" s="0" t="s">
        <v>72</v>
      </c>
      <c r="D19" s="0" t="s">
        <v>73</v>
      </c>
      <c r="F19" s="0"/>
      <c r="G19" s="0"/>
      <c r="I19" s="0"/>
    </row>
    <row r="20" customFormat="false" ht="15" hidden="false" customHeight="false" outlineLevel="0" collapsed="false">
      <c r="C20" s="0" t="s">
        <v>74</v>
      </c>
      <c r="D20" s="0" t="s">
        <v>75</v>
      </c>
      <c r="F20" s="0"/>
      <c r="G20" s="0"/>
      <c r="I20" s="0"/>
    </row>
    <row r="21" customFormat="false" ht="15" hidden="false" customHeight="false" outlineLevel="0" collapsed="false">
      <c r="C21" s="0" t="s">
        <v>76</v>
      </c>
      <c r="D21" s="0" t="s">
        <v>77</v>
      </c>
      <c r="F21" s="0"/>
      <c r="G21" s="0"/>
      <c r="I21" s="0"/>
    </row>
    <row r="22" customFormat="false" ht="15" hidden="false" customHeight="false" outlineLevel="0" collapsed="false">
      <c r="F22" s="0"/>
      <c r="G22" s="0"/>
      <c r="I22" s="0"/>
    </row>
    <row r="23" customFormat="false" ht="15" hidden="false" customHeight="false" outlineLevel="0" collapsed="false">
      <c r="D23" s="3" t="s">
        <v>78</v>
      </c>
      <c r="E23" s="3"/>
      <c r="F23" s="22" t="n">
        <v>60</v>
      </c>
      <c r="G23" s="22"/>
      <c r="I23" s="14" t="s">
        <v>79</v>
      </c>
    </row>
    <row r="24" customFormat="false" ht="30" hidden="false" customHeight="false" outlineLevel="0" collapsed="false">
      <c r="D24" s="3" t="s">
        <v>80</v>
      </c>
      <c r="E24" s="3"/>
      <c r="F24" s="22" t="n">
        <v>169</v>
      </c>
      <c r="G24" s="22"/>
      <c r="I24" s="14" t="s">
        <v>81</v>
      </c>
    </row>
  </sheetData>
  <mergeCells count="1">
    <mergeCell ref="O9:O10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23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10204081632653"/>
    <col collapsed="false" hidden="false" max="2" min="2" style="0" width="9.04591836734694"/>
    <col collapsed="false" hidden="false" max="3" min="3" style="0" width="7.4234693877551"/>
    <col collapsed="false" hidden="false" max="4" min="4" style="0" width="7.83163265306122"/>
    <col collapsed="false" hidden="false" max="5" min="5" style="0" width="16.7397959183673"/>
    <col collapsed="false" hidden="false" max="6" min="6" style="0" width="44.2755102040816"/>
    <col collapsed="false" hidden="false" max="7" min="7" style="0" width="6.3469387755102"/>
    <col collapsed="false" hidden="false" max="8" min="8" style="0" width="7.96428571428571"/>
    <col collapsed="false" hidden="false" max="9" min="9" style="0" width="6.0765306122449"/>
    <col collapsed="false" hidden="false" max="10" min="10" style="0" width="10.530612244898"/>
    <col collapsed="false" hidden="false" max="17" min="11" style="0" width="7.96428571428571"/>
    <col collapsed="false" hidden="false" max="22" min="18" style="0" width="11.2040816326531"/>
    <col collapsed="false" hidden="false" max="1025" min="23" style="0" width="10.530612244898"/>
  </cols>
  <sheetData>
    <row r="1" customFormat="false" ht="15" hidden="false" customHeight="false" outlineLevel="0" collapsed="false">
      <c r="A1" s="0" t="s">
        <v>82</v>
      </c>
      <c r="B1" s="0" t="s">
        <v>83</v>
      </c>
      <c r="C1" s="0" t="s">
        <v>84</v>
      </c>
      <c r="D1" s="0" t="s">
        <v>85</v>
      </c>
      <c r="F1" s="0" t="s">
        <v>86</v>
      </c>
      <c r="G1" s="0" t="s">
        <v>87</v>
      </c>
      <c r="H1" s="0" t="s">
        <v>88</v>
      </c>
      <c r="I1" s="0" t="s">
        <v>8</v>
      </c>
      <c r="J1" s="0" t="s">
        <v>9</v>
      </c>
      <c r="K1" s="0" t="s">
        <v>89</v>
      </c>
      <c r="L1" s="0" t="s">
        <v>90</v>
      </c>
      <c r="M1" s="0" t="s">
        <v>91</v>
      </c>
      <c r="N1" s="0" t="s">
        <v>92</v>
      </c>
      <c r="O1" s="0" t="s">
        <v>93</v>
      </c>
      <c r="P1" s="0" t="s">
        <v>94</v>
      </c>
      <c r="Q1" s="0" t="s">
        <v>95</v>
      </c>
      <c r="R1" s="0" t="s">
        <v>96</v>
      </c>
      <c r="S1" s="0" t="s">
        <v>97</v>
      </c>
      <c r="T1" s="0" t="s">
        <v>98</v>
      </c>
      <c r="U1" s="0" t="s">
        <v>99</v>
      </c>
      <c r="V1" s="0" t="s">
        <v>100</v>
      </c>
    </row>
    <row r="2" customFormat="false" ht="71.25" hidden="false" customHeight="false" outlineLevel="0" collapsed="false">
      <c r="B2" s="23" t="s">
        <v>101</v>
      </c>
      <c r="C2" s="23" t="s">
        <v>102</v>
      </c>
      <c r="D2" s="23" t="s">
        <v>103</v>
      </c>
      <c r="R2" s="0" t="n">
        <f aca="false">SUM(R3:R19)</f>
        <v>2000</v>
      </c>
      <c r="S2" s="0" t="n">
        <f aca="false">SUM(S3:S19)</f>
        <v>1300</v>
      </c>
      <c r="T2" s="0" t="n">
        <f aca="false">SUM(T3:T19)</f>
        <v>2000</v>
      </c>
      <c r="U2" s="0" t="n">
        <f aca="false">SUM(U3:U19)</f>
        <v>1300</v>
      </c>
      <c r="V2" s="0" t="n">
        <f aca="false">SUM(V3:V19)</f>
        <v>1400</v>
      </c>
    </row>
    <row r="3" customFormat="false" ht="15" hidden="false" customHeight="false" outlineLevel="0" collapsed="false">
      <c r="A3" s="24" t="n">
        <v>14</v>
      </c>
      <c r="F3" s="0" t="s">
        <v>104</v>
      </c>
      <c r="V3" s="0" t="n">
        <v>100</v>
      </c>
    </row>
    <row r="4" customFormat="false" ht="15" hidden="false" customHeight="false" outlineLevel="0" collapsed="false">
      <c r="A4" s="24" t="n">
        <v>14</v>
      </c>
      <c r="F4" s="0" t="s">
        <v>105</v>
      </c>
      <c r="V4" s="0" t="n">
        <v>100</v>
      </c>
    </row>
    <row r="5" customFormat="false" ht="15" hidden="false" customHeight="false" outlineLevel="0" collapsed="false">
      <c r="A5" s="24" t="n">
        <v>15</v>
      </c>
      <c r="F5" s="0" t="s">
        <v>106</v>
      </c>
      <c r="V5" s="0" t="n">
        <v>400</v>
      </c>
    </row>
    <row r="6" customFormat="false" ht="30" hidden="false" customHeight="true" outlineLevel="0" collapsed="false">
      <c r="A6" s="24" t="n">
        <v>13</v>
      </c>
      <c r="B6" s="0" t="s">
        <v>107</v>
      </c>
      <c r="C6" s="0" t="n">
        <v>1</v>
      </c>
      <c r="D6" s="0" t="n">
        <v>1</v>
      </c>
      <c r="E6" s="0" t="s">
        <v>108</v>
      </c>
      <c r="F6" s="13" t="s">
        <v>17</v>
      </c>
      <c r="G6" s="11" t="s">
        <v>18</v>
      </c>
      <c r="H6" s="11" t="s">
        <v>19</v>
      </c>
      <c r="I6" s="11" t="s">
        <v>20</v>
      </c>
      <c r="J6" s="13" t="s">
        <v>21</v>
      </c>
      <c r="K6" s="25" t="n">
        <v>72</v>
      </c>
      <c r="L6" s="25" t="n">
        <v>72</v>
      </c>
      <c r="M6" s="25" t="n">
        <v>72</v>
      </c>
      <c r="N6" s="25" t="n">
        <v>72</v>
      </c>
      <c r="O6" s="25" t="n">
        <v>72</v>
      </c>
      <c r="P6" s="0" t="s">
        <v>109</v>
      </c>
      <c r="Q6" s="25" t="n">
        <f aca="false">5*72</f>
        <v>360</v>
      </c>
      <c r="V6" s="0" t="n">
        <v>800</v>
      </c>
    </row>
    <row r="7" customFormat="false" ht="15" hidden="false" customHeight="false" outlineLevel="0" collapsed="false">
      <c r="A7" s="24" t="n">
        <v>12</v>
      </c>
      <c r="C7" s="0" t="n">
        <v>100</v>
      </c>
      <c r="F7" s="0" t="s">
        <v>110</v>
      </c>
      <c r="K7" s="25"/>
      <c r="L7" s="25"/>
      <c r="M7" s="25"/>
      <c r="N7" s="25"/>
      <c r="O7" s="25"/>
      <c r="Q7" s="25"/>
      <c r="S7" s="0" t="n">
        <v>100</v>
      </c>
    </row>
    <row r="8" customFormat="false" ht="15" hidden="false" customHeight="false" outlineLevel="0" collapsed="false">
      <c r="A8" s="24" t="n">
        <v>6</v>
      </c>
      <c r="C8" s="0" t="n">
        <v>200</v>
      </c>
      <c r="F8" s="0" t="s">
        <v>110</v>
      </c>
      <c r="K8" s="25"/>
      <c r="L8" s="25"/>
      <c r="M8" s="25"/>
      <c r="N8" s="25"/>
      <c r="O8" s="25"/>
      <c r="Q8" s="25"/>
      <c r="U8" s="0" t="n">
        <v>100</v>
      </c>
    </row>
    <row r="9" customFormat="false" ht="30" hidden="false" customHeight="true" outlineLevel="0" collapsed="false">
      <c r="A9" s="24" t="n">
        <v>11</v>
      </c>
      <c r="B9" s="0" t="s">
        <v>111</v>
      </c>
      <c r="C9" s="0" t="n">
        <v>101</v>
      </c>
      <c r="D9" s="0" t="n">
        <v>101</v>
      </c>
      <c r="E9" s="0" t="s">
        <v>108</v>
      </c>
      <c r="F9" s="13" t="s">
        <v>17</v>
      </c>
      <c r="G9" s="11" t="s">
        <v>18</v>
      </c>
      <c r="H9" s="11" t="s">
        <v>19</v>
      </c>
      <c r="I9" s="11" t="s">
        <v>20</v>
      </c>
      <c r="J9" s="13" t="s">
        <v>21</v>
      </c>
      <c r="K9" s="25" t="n">
        <v>72</v>
      </c>
      <c r="L9" s="25"/>
      <c r="M9" s="25"/>
      <c r="N9" s="25"/>
      <c r="O9" s="25"/>
      <c r="Q9" s="25" t="n">
        <v>72</v>
      </c>
      <c r="R9" s="0" t="n">
        <v>400</v>
      </c>
      <c r="S9" s="0" t="n">
        <v>400</v>
      </c>
    </row>
    <row r="10" customFormat="false" ht="30" hidden="false" customHeight="true" outlineLevel="0" collapsed="false">
      <c r="A10" s="24" t="n">
        <v>5</v>
      </c>
      <c r="B10" s="0" t="s">
        <v>112</v>
      </c>
      <c r="C10" s="0" t="n">
        <v>201</v>
      </c>
      <c r="D10" s="0" t="n">
        <v>201</v>
      </c>
      <c r="E10" s="0" t="s">
        <v>108</v>
      </c>
      <c r="F10" s="13" t="s">
        <v>17</v>
      </c>
      <c r="G10" s="11" t="s">
        <v>18</v>
      </c>
      <c r="H10" s="11" t="s">
        <v>19</v>
      </c>
      <c r="I10" s="11" t="s">
        <v>20</v>
      </c>
      <c r="J10" s="13" t="s">
        <v>21</v>
      </c>
      <c r="K10" s="25" t="n">
        <v>72</v>
      </c>
      <c r="L10" s="25"/>
      <c r="M10" s="25"/>
      <c r="N10" s="25"/>
      <c r="O10" s="25"/>
      <c r="Q10" s="25" t="n">
        <v>72</v>
      </c>
      <c r="T10" s="0" t="n">
        <v>400</v>
      </c>
      <c r="U10" s="0" t="n">
        <v>400</v>
      </c>
    </row>
    <row r="11" customFormat="false" ht="15" hidden="false" customHeight="false" outlineLevel="0" collapsed="false">
      <c r="A11" s="24"/>
      <c r="K11" s="25"/>
      <c r="L11" s="25"/>
      <c r="M11" s="25"/>
      <c r="N11" s="25"/>
      <c r="O11" s="25"/>
      <c r="Q11" s="25" t="n">
        <v>72</v>
      </c>
    </row>
    <row r="12" customFormat="false" ht="30" hidden="false" customHeight="true" outlineLevel="0" collapsed="false">
      <c r="A12" s="24" t="n">
        <v>10</v>
      </c>
      <c r="B12" s="0" t="s">
        <v>113</v>
      </c>
      <c r="C12" s="0" t="n">
        <v>102</v>
      </c>
      <c r="D12" s="0" t="n">
        <v>102</v>
      </c>
      <c r="E12" s="0" t="s">
        <v>114</v>
      </c>
      <c r="F12" s="13" t="s">
        <v>28</v>
      </c>
      <c r="G12" s="11" t="s">
        <v>12</v>
      </c>
      <c r="H12" s="11" t="s">
        <v>24</v>
      </c>
      <c r="I12" s="11" t="s">
        <v>20</v>
      </c>
      <c r="J12" s="13" t="s">
        <v>29</v>
      </c>
      <c r="K12" s="25" t="n">
        <v>72</v>
      </c>
      <c r="L12" s="25"/>
      <c r="M12" s="25"/>
      <c r="N12" s="25"/>
      <c r="O12" s="25"/>
      <c r="Q12" s="25" t="n">
        <v>72</v>
      </c>
      <c r="R12" s="0" t="n">
        <v>800</v>
      </c>
    </row>
    <row r="13" customFormat="false" ht="30" hidden="false" customHeight="true" outlineLevel="0" collapsed="false">
      <c r="A13" s="24" t="n">
        <v>4</v>
      </c>
      <c r="B13" s="0" t="s">
        <v>115</v>
      </c>
      <c r="C13" s="0" t="n">
        <v>202</v>
      </c>
      <c r="D13" s="0" t="n">
        <v>202</v>
      </c>
      <c r="E13" s="0" t="s">
        <v>114</v>
      </c>
      <c r="F13" s="13" t="s">
        <v>28</v>
      </c>
      <c r="G13" s="11" t="s">
        <v>12</v>
      </c>
      <c r="H13" s="11" t="s">
        <v>24</v>
      </c>
      <c r="I13" s="11" t="s">
        <v>20</v>
      </c>
      <c r="J13" s="13" t="s">
        <v>29</v>
      </c>
      <c r="K13" s="25" t="n">
        <v>72</v>
      </c>
      <c r="L13" s="25"/>
      <c r="M13" s="25"/>
      <c r="N13" s="25"/>
      <c r="O13" s="25"/>
      <c r="Q13" s="25" t="n">
        <v>72</v>
      </c>
      <c r="T13" s="0" t="n">
        <v>800</v>
      </c>
    </row>
    <row r="14" customFormat="false" ht="15" hidden="false" customHeight="false" outlineLevel="0" collapsed="false">
      <c r="A14" s="24"/>
      <c r="K14" s="25"/>
      <c r="L14" s="25"/>
      <c r="M14" s="25"/>
      <c r="N14" s="25"/>
      <c r="O14" s="25"/>
      <c r="Q14" s="25"/>
    </row>
    <row r="15" customFormat="false" ht="30" hidden="false" customHeight="false" outlineLevel="0" collapsed="false">
      <c r="A15" s="24" t="n">
        <v>9</v>
      </c>
      <c r="B15" s="0" t="s">
        <v>116</v>
      </c>
      <c r="C15" s="0" t="n">
        <v>103</v>
      </c>
      <c r="D15" s="0" t="n">
        <v>103</v>
      </c>
      <c r="E15" s="0" t="s">
        <v>114</v>
      </c>
      <c r="F15" s="13" t="s">
        <v>23</v>
      </c>
      <c r="G15" s="11" t="s">
        <v>12</v>
      </c>
      <c r="H15" s="11" t="s">
        <v>24</v>
      </c>
      <c r="I15" s="11" t="s">
        <v>20</v>
      </c>
      <c r="J15" s="13" t="s">
        <v>15</v>
      </c>
      <c r="K15" s="25" t="n">
        <v>146</v>
      </c>
      <c r="L15" s="25" t="n">
        <v>146</v>
      </c>
      <c r="M15" s="25" t="n">
        <v>146</v>
      </c>
      <c r="N15" s="25"/>
      <c r="O15" s="25"/>
      <c r="P15" s="0" t="s">
        <v>109</v>
      </c>
      <c r="Q15" s="25" t="n">
        <f aca="false">2*146</f>
        <v>292</v>
      </c>
      <c r="R15" s="0" t="n">
        <v>400</v>
      </c>
      <c r="S15" s="0" t="n">
        <v>400</v>
      </c>
    </row>
    <row r="16" customFormat="false" ht="30" hidden="false" customHeight="false" outlineLevel="0" collapsed="false">
      <c r="A16" s="24" t="n">
        <v>3</v>
      </c>
      <c r="B16" s="0" t="s">
        <v>117</v>
      </c>
      <c r="C16" s="0" t="n">
        <v>203</v>
      </c>
      <c r="D16" s="0" t="n">
        <v>203</v>
      </c>
      <c r="E16" s="0" t="s">
        <v>114</v>
      </c>
      <c r="F16" s="13" t="s">
        <v>23</v>
      </c>
      <c r="G16" s="11" t="s">
        <v>12</v>
      </c>
      <c r="H16" s="11" t="s">
        <v>24</v>
      </c>
      <c r="I16" s="11" t="s">
        <v>20</v>
      </c>
      <c r="J16" s="13" t="s">
        <v>15</v>
      </c>
      <c r="K16" s="25" t="n">
        <v>146</v>
      </c>
      <c r="L16" s="25" t="n">
        <v>146</v>
      </c>
      <c r="M16" s="25" t="n">
        <v>146</v>
      </c>
      <c r="N16" s="25"/>
      <c r="O16" s="25"/>
      <c r="P16" s="0" t="s">
        <v>109</v>
      </c>
      <c r="Q16" s="25" t="n">
        <f aca="false">2*146</f>
        <v>292</v>
      </c>
      <c r="T16" s="0" t="n">
        <v>400</v>
      </c>
      <c r="U16" s="0" t="n">
        <v>400</v>
      </c>
    </row>
    <row r="17" customFormat="false" ht="15" hidden="false" customHeight="false" outlineLevel="0" collapsed="false">
      <c r="A17" s="24"/>
      <c r="K17" s="25"/>
      <c r="L17" s="25"/>
      <c r="M17" s="25"/>
      <c r="N17" s="25"/>
      <c r="O17" s="25"/>
      <c r="Q17" s="25"/>
    </row>
    <row r="18" customFormat="false" ht="30" hidden="false" customHeight="false" outlineLevel="0" collapsed="false">
      <c r="A18" s="24" t="n">
        <v>7</v>
      </c>
      <c r="B18" s="0" t="s">
        <v>118</v>
      </c>
      <c r="C18" s="0" t="n">
        <v>104</v>
      </c>
      <c r="D18" s="0" t="n">
        <v>104</v>
      </c>
      <c r="E18" s="0" t="s">
        <v>119</v>
      </c>
      <c r="F18" s="13" t="s">
        <v>11</v>
      </c>
      <c r="G18" s="26" t="s">
        <v>12</v>
      </c>
      <c r="H18" s="26" t="s">
        <v>13</v>
      </c>
      <c r="I18" s="26" t="s">
        <v>14</v>
      </c>
      <c r="J18" s="13" t="s">
        <v>15</v>
      </c>
      <c r="K18" s="25" t="n">
        <v>72</v>
      </c>
      <c r="L18" s="25" t="n">
        <v>72</v>
      </c>
      <c r="M18" s="25" t="n">
        <v>72</v>
      </c>
      <c r="N18" s="25" t="n">
        <v>72</v>
      </c>
      <c r="O18" s="25" t="n">
        <v>72</v>
      </c>
      <c r="P18" s="0" t="s">
        <v>109</v>
      </c>
      <c r="Q18" s="25" t="n">
        <f aca="false">72*4</f>
        <v>288</v>
      </c>
      <c r="R18" s="0" t="n">
        <v>400</v>
      </c>
      <c r="S18" s="0" t="n">
        <v>400</v>
      </c>
    </row>
    <row r="19" customFormat="false" ht="30" hidden="false" customHeight="false" outlineLevel="0" collapsed="false">
      <c r="A19" s="24" t="n">
        <v>1</v>
      </c>
      <c r="B19" s="0" t="s">
        <v>120</v>
      </c>
      <c r="C19" s="0" t="n">
        <v>204</v>
      </c>
      <c r="D19" s="0" t="n">
        <v>204</v>
      </c>
      <c r="E19" s="0" t="s">
        <v>119</v>
      </c>
      <c r="F19" s="13" t="s">
        <v>11</v>
      </c>
      <c r="G19" s="26" t="s">
        <v>12</v>
      </c>
      <c r="H19" s="26" t="s">
        <v>13</v>
      </c>
      <c r="I19" s="26" t="s">
        <v>14</v>
      </c>
      <c r="J19" s="13" t="s">
        <v>15</v>
      </c>
      <c r="K19" s="25" t="n">
        <v>72</v>
      </c>
      <c r="L19" s="25" t="n">
        <v>72</v>
      </c>
      <c r="M19" s="25" t="n">
        <v>72</v>
      </c>
      <c r="N19" s="25" t="n">
        <v>72</v>
      </c>
      <c r="O19" s="25" t="n">
        <v>72</v>
      </c>
      <c r="P19" s="0" t="s">
        <v>109</v>
      </c>
      <c r="Q19" s="25" t="n">
        <f aca="false">72*4</f>
        <v>288</v>
      </c>
      <c r="T19" s="0" t="n">
        <v>400</v>
      </c>
      <c r="U19" s="0" t="n">
        <v>400</v>
      </c>
    </row>
    <row r="21" customFormat="false" ht="15" hidden="false" customHeight="false" outlineLevel="0" collapsed="false">
      <c r="B21" s="0" t="s">
        <v>121</v>
      </c>
    </row>
    <row r="22" customFormat="false" ht="15" hidden="false" customHeight="false" outlineLevel="0" collapsed="false">
      <c r="M22" s="0" t="n">
        <v>72</v>
      </c>
      <c r="N22" s="0" t="n">
        <v>146</v>
      </c>
    </row>
    <row r="23" customFormat="false" ht="15" hidden="false" customHeight="false" outlineLevel="0" collapsed="false">
      <c r="N23" s="0" t="n">
        <v>146</v>
      </c>
    </row>
  </sheetData>
  <printOptions headings="false" gridLines="true" gridLinesSet="true" horizontalCentered="fals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4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A34" activeCellId="0" sqref="A34"/>
    </sheetView>
  </sheetViews>
  <sheetFormatPr defaultRowHeight="15"/>
  <cols>
    <col collapsed="false" hidden="false" max="1025" min="1" style="0" width="10.530612244898"/>
  </cols>
  <sheetData>
    <row r="1" customFormat="false" ht="15" hidden="false" customHeight="false" outlineLevel="0" collapsed="false">
      <c r="B1" s="0" t="s">
        <v>122</v>
      </c>
      <c r="C1" s="0" t="s">
        <v>123</v>
      </c>
    </row>
    <row r="2" customFormat="false" ht="15" hidden="false" customHeight="false" outlineLevel="0" collapsed="false">
      <c r="A2" s="0" t="s">
        <v>124</v>
      </c>
      <c r="B2" s="0" t="n">
        <f aca="false">Rack!R2</f>
        <v>2000</v>
      </c>
      <c r="C2" s="0" t="n">
        <f aca="false">B2/240</f>
        <v>8.33333333333333</v>
      </c>
    </row>
    <row r="3" customFormat="false" ht="15" hidden="false" customHeight="false" outlineLevel="0" collapsed="false">
      <c r="A3" s="0" t="s">
        <v>125</v>
      </c>
      <c r="B3" s="0" t="n">
        <f aca="false">Rack!S2</f>
        <v>1300</v>
      </c>
      <c r="C3" s="0" t="n">
        <f aca="false">B3/240</f>
        <v>5.41666666666667</v>
      </c>
    </row>
    <row r="4" customFormat="false" ht="15" hidden="false" customHeight="false" outlineLevel="0" collapsed="false">
      <c r="A4" s="0" t="s">
        <v>126</v>
      </c>
      <c r="B4" s="0" t="n">
        <f aca="false">Rack!T2</f>
        <v>2000</v>
      </c>
      <c r="C4" s="0" t="n">
        <f aca="false">B4/240</f>
        <v>8.33333333333333</v>
      </c>
    </row>
    <row r="5" customFormat="false" ht="15" hidden="false" customHeight="false" outlineLevel="0" collapsed="false">
      <c r="A5" s="0" t="s">
        <v>124</v>
      </c>
      <c r="B5" s="0" t="n">
        <f aca="false">Rack!U2</f>
        <v>1300</v>
      </c>
      <c r="C5" s="0" t="n">
        <f aca="false">B5/240</f>
        <v>5.41666666666667</v>
      </c>
    </row>
    <row r="6" customFormat="false" ht="15" hidden="false" customHeight="false" outlineLevel="0" collapsed="false">
      <c r="A6" s="0" t="s">
        <v>125</v>
      </c>
      <c r="B6" s="0" t="n">
        <f aca="false">Rack!V2</f>
        <v>1400</v>
      </c>
    </row>
    <row r="9" customFormat="false" ht="15" hidden="false" customHeight="false" outlineLevel="0" collapsed="false">
      <c r="A9" s="0" t="s">
        <v>127</v>
      </c>
      <c r="B9" s="0" t="s">
        <v>128</v>
      </c>
      <c r="C9" s="0" t="s">
        <v>129</v>
      </c>
      <c r="D9" s="0" t="s">
        <v>130</v>
      </c>
    </row>
    <row r="10" customFormat="false" ht="15" hidden="false" customHeight="false" outlineLevel="0" collapsed="false">
      <c r="A10" s="0" t="s">
        <v>131</v>
      </c>
      <c r="B10" s="0" t="s">
        <v>132</v>
      </c>
      <c r="C10" s="0" t="s">
        <v>133</v>
      </c>
      <c r="D10" s="0" t="s">
        <v>134</v>
      </c>
    </row>
    <row r="11" customFormat="false" ht="15" hidden="false" customHeight="false" outlineLevel="0" collapsed="false">
      <c r="A11" s="0" t="s">
        <v>135</v>
      </c>
      <c r="B11" s="0" t="s">
        <v>132</v>
      </c>
      <c r="C11" s="0" t="s">
        <v>136</v>
      </c>
      <c r="D11" s="0" t="s">
        <v>137</v>
      </c>
    </row>
    <row r="12" customFormat="false" ht="15" hidden="false" customHeight="false" outlineLevel="0" collapsed="false">
      <c r="A12" s="27" t="s">
        <v>138</v>
      </c>
      <c r="B12" s="0" t="s">
        <v>132</v>
      </c>
      <c r="C12" s="0" t="s">
        <v>139</v>
      </c>
      <c r="D12" s="0" t="s">
        <v>140</v>
      </c>
    </row>
    <row r="14" customFormat="false" ht="15" hidden="false" customHeight="false" outlineLevel="0" collapsed="false">
      <c r="A14" s="0" t="s">
        <v>131</v>
      </c>
      <c r="B14" s="0" t="s">
        <v>141</v>
      </c>
      <c r="C14" s="0" t="s">
        <v>133</v>
      </c>
      <c r="D14" s="0" t="s">
        <v>142</v>
      </c>
    </row>
    <row r="15" customFormat="false" ht="15" hidden="false" customHeight="false" outlineLevel="0" collapsed="false">
      <c r="A15" s="0" t="s">
        <v>135</v>
      </c>
      <c r="B15" s="0" t="s">
        <v>141</v>
      </c>
      <c r="C15" s="0" t="s">
        <v>136</v>
      </c>
      <c r="D15" s="0" t="s">
        <v>143</v>
      </c>
    </row>
    <row r="16" customFormat="false" ht="15" hidden="false" customHeight="false" outlineLevel="0" collapsed="false">
      <c r="A16" s="27" t="s">
        <v>138</v>
      </c>
      <c r="B16" s="0" t="s">
        <v>141</v>
      </c>
      <c r="C16" s="0" t="s">
        <v>139</v>
      </c>
      <c r="D16" s="0" t="s">
        <v>144</v>
      </c>
    </row>
    <row r="21" customFormat="false" ht="15" hidden="false" customHeight="false" outlineLevel="0" collapsed="false">
      <c r="A21" s="0" t="s">
        <v>145</v>
      </c>
    </row>
    <row r="22" customFormat="false" ht="15" hidden="false" customHeight="false" outlineLevel="0" collapsed="false">
      <c r="A22" s="0" t="s">
        <v>146</v>
      </c>
    </row>
    <row r="23" customFormat="false" ht="15" hidden="false" customHeight="false" outlineLevel="0" collapsed="false">
      <c r="A23" s="0" t="s">
        <v>147</v>
      </c>
    </row>
    <row r="24" customFormat="false" ht="15" hidden="false" customHeight="false" outlineLevel="0" collapsed="false">
      <c r="A24" s="0" t="s">
        <v>148</v>
      </c>
    </row>
    <row r="25" customFormat="false" ht="15" hidden="false" customHeight="false" outlineLevel="0" collapsed="false">
      <c r="A25" s="0" t="s">
        <v>149</v>
      </c>
    </row>
    <row r="27" customFormat="false" ht="15" hidden="false" customHeight="false" outlineLevel="0" collapsed="false">
      <c r="A27" s="28" t="s">
        <v>150</v>
      </c>
    </row>
    <row r="28" customFormat="false" ht="15" hidden="false" customHeight="false" outlineLevel="0" collapsed="false">
      <c r="A28" s="28" t="s">
        <v>151</v>
      </c>
    </row>
    <row r="29" customFormat="false" ht="15" hidden="false" customHeight="false" outlineLevel="0" collapsed="false">
      <c r="A29" s="28" t="s">
        <v>152</v>
      </c>
    </row>
    <row r="30" customFormat="false" ht="15" hidden="false" customHeight="false" outlineLevel="0" collapsed="false">
      <c r="A30" s="28" t="s">
        <v>153</v>
      </c>
    </row>
    <row r="31" customFormat="false" ht="15" hidden="false" customHeight="false" outlineLevel="0" collapsed="false">
      <c r="A31" s="28" t="s">
        <v>154</v>
      </c>
    </row>
    <row r="32" customFormat="false" ht="15" hidden="false" customHeight="false" outlineLevel="0" collapsed="false">
      <c r="A32" s="28" t="s">
        <v>155</v>
      </c>
    </row>
    <row r="33" customFormat="false" ht="15" hidden="false" customHeight="false" outlineLevel="0" collapsed="false">
      <c r="A33" s="28" t="s">
        <v>156</v>
      </c>
    </row>
    <row r="34" customFormat="false" ht="15" hidden="false" customHeight="false" outlineLevel="0" collapsed="false">
      <c r="A34" s="28" t="s">
        <v>157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73.7040816326531"/>
    <col collapsed="false" hidden="false" max="2" min="2" style="0" width="10.530612244898"/>
    <col collapsed="false" hidden="false" max="3" min="3" style="24" width="6.88265306122449"/>
    <col collapsed="false" hidden="false" max="5" min="4" style="0" width="10.530612244898"/>
    <col collapsed="false" hidden="false" max="6" min="6" style="24" width="7.02040816326531"/>
    <col collapsed="false" hidden="false" max="1025" min="7" style="0" width="10.530612244898"/>
  </cols>
  <sheetData>
    <row r="1" customFormat="false" ht="15" hidden="false" customHeight="false" outlineLevel="0" collapsed="false">
      <c r="A1" s="0" t="s">
        <v>158</v>
      </c>
      <c r="B1" s="0" t="s">
        <v>159</v>
      </c>
      <c r="C1" s="0"/>
      <c r="D1" s="29" t="n">
        <f aca="false">SUM(D3:D19)</f>
        <v>2531.45</v>
      </c>
      <c r="E1" s="0" t="s">
        <v>160</v>
      </c>
      <c r="F1" s="0"/>
      <c r="G1" s="29" t="n">
        <f aca="false">SUM(G3:G19)</f>
        <v>2216.51</v>
      </c>
    </row>
    <row r="2" customFormat="false" ht="15" hidden="false" customHeight="false" outlineLevel="0" collapsed="false">
      <c r="B2" s="0" t="s">
        <v>161</v>
      </c>
      <c r="C2" s="24" t="s">
        <v>2</v>
      </c>
      <c r="D2" s="0" t="s">
        <v>0</v>
      </c>
      <c r="E2" s="0" t="s">
        <v>161</v>
      </c>
      <c r="F2" s="24" t="s">
        <v>2</v>
      </c>
      <c r="G2" s="0" t="s">
        <v>0</v>
      </c>
    </row>
    <row r="3" customFormat="false" ht="15" hidden="false" customHeight="false" outlineLevel="0" collapsed="false">
      <c r="A3" s="2" t="s">
        <v>11</v>
      </c>
      <c r="B3" s="29" t="n">
        <f aca="false">D3/C3</f>
        <v>189</v>
      </c>
      <c r="C3" s="24" t="n">
        <v>2</v>
      </c>
      <c r="D3" s="29" t="n">
        <v>378</v>
      </c>
      <c r="E3" s="29" t="n">
        <f aca="false">G3/F3</f>
        <v>189</v>
      </c>
      <c r="F3" s="24" t="n">
        <v>2</v>
      </c>
      <c r="G3" s="29" t="n">
        <v>378</v>
      </c>
      <c r="H3" s="0" t="s">
        <v>162</v>
      </c>
      <c r="I3" s="0" t="s">
        <v>163</v>
      </c>
      <c r="J3" s="30" t="n">
        <v>42353</v>
      </c>
    </row>
    <row r="4" customFormat="false" ht="15" hidden="false" customHeight="false" outlineLevel="0" collapsed="false">
      <c r="A4" s="2" t="s">
        <v>17</v>
      </c>
      <c r="B4" s="29" t="n">
        <v>129</v>
      </c>
      <c r="C4" s="24" t="n">
        <v>3</v>
      </c>
      <c r="D4" s="29" t="n">
        <f aca="false">B4*C4</f>
        <v>387</v>
      </c>
      <c r="E4" s="29" t="n">
        <v>129</v>
      </c>
      <c r="F4" s="24" t="n">
        <v>3</v>
      </c>
      <c r="G4" s="29" t="n">
        <f aca="false">E4*F4</f>
        <v>387</v>
      </c>
      <c r="H4" s="0" t="s">
        <v>162</v>
      </c>
      <c r="I4" s="0" t="s">
        <v>164</v>
      </c>
      <c r="J4" s="30" t="n">
        <v>42365</v>
      </c>
    </row>
    <row r="5" customFormat="false" ht="15" hidden="false" customHeight="true" outlineLevel="0" collapsed="false">
      <c r="A5" s="2" t="s">
        <v>23</v>
      </c>
      <c r="B5" s="29" t="n">
        <f aca="false">D5/C5</f>
        <v>174.17</v>
      </c>
      <c r="C5" s="24" t="n">
        <v>2</v>
      </c>
      <c r="D5" s="29" t="n">
        <f aca="false">334.56+13.78</f>
        <v>348.34</v>
      </c>
      <c r="E5" s="29" t="n">
        <f aca="false">G5/F5</f>
        <v>174.17</v>
      </c>
      <c r="F5" s="24" t="n">
        <v>2</v>
      </c>
      <c r="G5" s="29" t="n">
        <f aca="false">334.56+13.78</f>
        <v>348.34</v>
      </c>
      <c r="H5" s="0" t="s">
        <v>162</v>
      </c>
      <c r="I5" s="0" t="s">
        <v>165</v>
      </c>
      <c r="J5" s="30" t="n">
        <v>42365</v>
      </c>
    </row>
    <row r="6" customFormat="false" ht="15" hidden="false" customHeight="true" outlineLevel="0" collapsed="false">
      <c r="A6" s="2" t="s">
        <v>28</v>
      </c>
      <c r="B6" s="29" t="n">
        <f aca="false">D6/C6</f>
        <v>214</v>
      </c>
      <c r="C6" s="24" t="n">
        <v>2</v>
      </c>
      <c r="D6" s="29" t="n">
        <v>428</v>
      </c>
      <c r="E6" s="29" t="n">
        <f aca="false">G6/F6</f>
        <v>214</v>
      </c>
      <c r="F6" s="24" t="n">
        <v>2</v>
      </c>
      <c r="G6" s="29" t="n">
        <v>428</v>
      </c>
      <c r="H6" s="0" t="s">
        <v>162</v>
      </c>
      <c r="I6" s="0" t="s">
        <v>166</v>
      </c>
      <c r="J6" s="30" t="n">
        <v>42365</v>
      </c>
    </row>
    <row r="7" customFormat="false" ht="15" hidden="false" customHeight="false" outlineLevel="0" collapsed="false">
      <c r="A7" s="2" t="s">
        <v>167</v>
      </c>
      <c r="B7" s="29" t="n">
        <v>95</v>
      </c>
      <c r="C7" s="24" t="n">
        <v>1</v>
      </c>
      <c r="D7" s="29" t="n">
        <f aca="false">B7*C7</f>
        <v>95</v>
      </c>
      <c r="E7" s="29" t="n">
        <v>95</v>
      </c>
      <c r="F7" s="24" t="n">
        <v>1</v>
      </c>
      <c r="G7" s="29" t="n">
        <f aca="false">E7*F7</f>
        <v>95</v>
      </c>
      <c r="H7" s="0" t="s">
        <v>162</v>
      </c>
      <c r="I7" s="0" t="s">
        <v>168</v>
      </c>
      <c r="J7" s="30" t="n">
        <v>42365</v>
      </c>
    </row>
    <row r="8" customFormat="false" ht="15" hidden="false" customHeight="false" outlineLevel="0" collapsed="false">
      <c r="A8" s="2" t="s">
        <v>110</v>
      </c>
      <c r="B8" s="29" t="n">
        <v>196.28</v>
      </c>
      <c r="C8" s="24" t="n">
        <v>1</v>
      </c>
      <c r="D8" s="29" t="n">
        <f aca="false">B8*C8</f>
        <v>196.28</v>
      </c>
      <c r="E8" s="29" t="n">
        <v>196.28</v>
      </c>
      <c r="F8" s="24" t="n">
        <v>1</v>
      </c>
      <c r="G8" s="29" t="n">
        <f aca="false">E8*F8</f>
        <v>196.28</v>
      </c>
      <c r="H8" s="0" t="s">
        <v>162</v>
      </c>
      <c r="I8" s="0" t="s">
        <v>169</v>
      </c>
      <c r="J8" s="30" t="n">
        <v>42354</v>
      </c>
    </row>
    <row r="9" customFormat="false" ht="15" hidden="false" customHeight="false" outlineLevel="0" collapsed="false">
      <c r="A9" s="2" t="s">
        <v>170</v>
      </c>
      <c r="B9" s="29"/>
      <c r="C9" s="24" t="n">
        <v>20</v>
      </c>
      <c r="D9" s="29" t="n">
        <v>29.85</v>
      </c>
      <c r="F9" s="24" t="n">
        <v>20</v>
      </c>
      <c r="G9" s="29" t="n">
        <v>29.85</v>
      </c>
      <c r="H9" s="0" t="s">
        <v>171</v>
      </c>
      <c r="J9" s="30" t="n">
        <v>42375</v>
      </c>
    </row>
    <row r="10" customFormat="false" ht="15" hidden="false" customHeight="true" outlineLevel="0" collapsed="false">
      <c r="A10" s="2" t="s">
        <v>172</v>
      </c>
      <c r="B10" s="29" t="n">
        <v>16.95</v>
      </c>
      <c r="C10" s="24" t="n">
        <v>3</v>
      </c>
      <c r="D10" s="29" t="n">
        <f aca="false">B10*C10</f>
        <v>50.85</v>
      </c>
      <c r="E10" s="29" t="n">
        <v>16.95</v>
      </c>
      <c r="F10" s="24" t="n">
        <v>3</v>
      </c>
      <c r="G10" s="29" t="n">
        <f aca="false">E10*F10</f>
        <v>50.85</v>
      </c>
      <c r="H10" s="0" t="s">
        <v>171</v>
      </c>
      <c r="J10" s="30" t="n">
        <v>42373</v>
      </c>
    </row>
    <row r="11" customFormat="false" ht="15" hidden="false" customHeight="false" outlineLevel="0" collapsed="false">
      <c r="A11" s="2" t="s">
        <v>173</v>
      </c>
      <c r="B11" s="29" t="n">
        <v>230</v>
      </c>
      <c r="C11" s="24" t="n">
        <v>1</v>
      </c>
      <c r="D11" s="29" t="n">
        <f aca="false">B11*C11</f>
        <v>230</v>
      </c>
      <c r="E11" s="29" t="n">
        <v>227.72</v>
      </c>
      <c r="F11" s="24" t="n">
        <v>1</v>
      </c>
      <c r="G11" s="29" t="n">
        <f aca="false">E11*F11</f>
        <v>227.72</v>
      </c>
      <c r="H11" s="0" t="s">
        <v>171</v>
      </c>
      <c r="J11" s="30" t="n">
        <v>42373</v>
      </c>
    </row>
    <row r="12" customFormat="false" ht="15" hidden="false" customHeight="false" outlineLevel="0" collapsed="false">
      <c r="A12" s="2" t="s">
        <v>174</v>
      </c>
      <c r="B12" s="29" t="n">
        <v>29</v>
      </c>
      <c r="C12" s="24" t="n">
        <v>1</v>
      </c>
      <c r="D12" s="29" t="n">
        <f aca="false">B12*C12</f>
        <v>29</v>
      </c>
      <c r="E12" s="29" t="n">
        <v>29</v>
      </c>
      <c r="F12" s="24" t="n">
        <v>1</v>
      </c>
      <c r="G12" s="29" t="n">
        <f aca="false">E12*F12</f>
        <v>29</v>
      </c>
      <c r="H12" s="0" t="s">
        <v>162</v>
      </c>
      <c r="I12" s="0" t="s">
        <v>175</v>
      </c>
      <c r="J12" s="30" t="n">
        <v>42375</v>
      </c>
    </row>
    <row r="13" customFormat="false" ht="15" hidden="false" customHeight="false" outlineLevel="0" collapsed="false">
      <c r="A13" s="2" t="s">
        <v>176</v>
      </c>
      <c r="C13" s="0"/>
      <c r="E13" s="29" t="n">
        <v>24.78</v>
      </c>
      <c r="F13" s="24" t="n">
        <v>1</v>
      </c>
      <c r="G13" s="29" t="n">
        <f aca="false">E13*F13</f>
        <v>24.78</v>
      </c>
      <c r="H13" s="0" t="s">
        <v>162</v>
      </c>
      <c r="I13" s="0" t="s">
        <v>169</v>
      </c>
      <c r="J13" s="30" t="n">
        <v>42408</v>
      </c>
    </row>
    <row r="14" customFormat="false" ht="15" hidden="false" customHeight="false" outlineLevel="0" collapsed="false">
      <c r="A14" s="2" t="s">
        <v>177</v>
      </c>
      <c r="C14" s="0"/>
      <c r="E14" s="29" t="n">
        <f aca="false">18+3.69</f>
        <v>21.69</v>
      </c>
      <c r="F14" s="24" t="n">
        <v>1</v>
      </c>
      <c r="G14" s="29" t="n">
        <f aca="false">E14*F14</f>
        <v>21.69</v>
      </c>
      <c r="H14" s="0" t="s">
        <v>162</v>
      </c>
      <c r="I14" s="0" t="s">
        <v>178</v>
      </c>
      <c r="J14" s="30" t="n">
        <v>42405</v>
      </c>
    </row>
    <row r="15" customFormat="false" ht="15" hidden="false" customHeight="false" outlineLevel="0" collapsed="false">
      <c r="A15" s="2" t="s">
        <v>110</v>
      </c>
      <c r="B15" s="29" t="n">
        <v>196.28</v>
      </c>
      <c r="C15" s="24" t="n">
        <v>1</v>
      </c>
      <c r="D15" s="29" t="n">
        <f aca="false">B15*C15</f>
        <v>196.28</v>
      </c>
      <c r="G15" s="29" t="n">
        <f aca="false">E15*F15</f>
        <v>0</v>
      </c>
    </row>
    <row r="16" customFormat="false" ht="15" hidden="false" customHeight="false" outlineLevel="0" collapsed="false">
      <c r="A16" s="2" t="s">
        <v>179</v>
      </c>
      <c r="B16" s="29" t="n">
        <v>13</v>
      </c>
      <c r="C16" s="24" t="n">
        <v>1</v>
      </c>
      <c r="D16" s="29" t="n">
        <f aca="false">B16*C16</f>
        <v>13</v>
      </c>
      <c r="E16" s="29"/>
      <c r="G16" s="29" t="n">
        <f aca="false">E16*F16</f>
        <v>0</v>
      </c>
    </row>
    <row r="17" customFormat="false" ht="15" hidden="false" customHeight="false" outlineLevel="0" collapsed="false">
      <c r="A17" s="2" t="s">
        <v>180</v>
      </c>
      <c r="B17" s="29" t="n">
        <v>30</v>
      </c>
      <c r="C17" s="24" t="n">
        <v>2</v>
      </c>
      <c r="D17" s="29" t="n">
        <f aca="false">B17*C17</f>
        <v>60</v>
      </c>
      <c r="E17" s="29"/>
      <c r="G17" s="29" t="n">
        <f aca="false">E17*F17</f>
        <v>0</v>
      </c>
    </row>
    <row r="18" customFormat="false" ht="15" hidden="false" customHeight="false" outlineLevel="0" collapsed="false">
      <c r="A18" s="2" t="s">
        <v>181</v>
      </c>
      <c r="B18" s="29" t="n">
        <v>30</v>
      </c>
      <c r="C18" s="24" t="n">
        <v>2</v>
      </c>
      <c r="D18" s="29" t="n">
        <f aca="false">B18*C18</f>
        <v>60</v>
      </c>
      <c r="E18" s="29"/>
      <c r="G18" s="29" t="n">
        <f aca="false">E18*F18</f>
        <v>0</v>
      </c>
    </row>
    <row r="19" customFormat="false" ht="15" hidden="false" customHeight="false" outlineLevel="0" collapsed="false">
      <c r="A19" s="2" t="s">
        <v>170</v>
      </c>
      <c r="B19" s="29"/>
      <c r="C19" s="24" t="n">
        <v>20</v>
      </c>
      <c r="D19" s="29" t="n">
        <v>29.85</v>
      </c>
      <c r="E19" s="29"/>
      <c r="G19" s="29" t="n">
        <f aca="false">E19*F19</f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3.8"/>
  <cols>
    <col collapsed="false" hidden="false" max="1" min="1" style="0" width="10.530612244898"/>
    <col collapsed="false" hidden="false" max="2" min="2" style="0" width="18.0867346938776"/>
    <col collapsed="false" hidden="false" max="3" min="3" style="0" width="12.4183673469388"/>
    <col collapsed="false" hidden="false" max="4" min="4" style="0" width="17.5510204081633"/>
    <col collapsed="false" hidden="false" max="6" min="5" style="0" width="10.530612244898"/>
    <col collapsed="false" hidden="false" max="7" min="7" style="0" width="16.3316326530612"/>
    <col collapsed="false" hidden="false" max="1025" min="8" style="0" width="10.530612244898"/>
  </cols>
  <sheetData>
    <row r="1" customFormat="false" ht="13.8" hidden="false" customHeight="false" outlineLevel="0" collapsed="false">
      <c r="C1" s="0" t="s">
        <v>84</v>
      </c>
      <c r="E1" s="0" t="s">
        <v>85</v>
      </c>
      <c r="F1" s="0" t="s">
        <v>182</v>
      </c>
      <c r="G1" s="0" t="s">
        <v>183</v>
      </c>
      <c r="H1" s="0" t="s">
        <v>184</v>
      </c>
      <c r="I1" s="0" t="s">
        <v>185</v>
      </c>
      <c r="J1" s="0" t="s">
        <v>186</v>
      </c>
      <c r="K1" s="0" t="s">
        <v>187</v>
      </c>
      <c r="L1" s="0" t="s">
        <v>188</v>
      </c>
      <c r="M1" s="0" t="s">
        <v>189</v>
      </c>
      <c r="O1" s="0" t="s">
        <v>190</v>
      </c>
    </row>
    <row r="2" customFormat="false" ht="13.8" hidden="false" customHeight="false" outlineLevel="0" collapsed="false">
      <c r="C2" s="0" t="s">
        <v>103</v>
      </c>
      <c r="E2" s="0" t="s">
        <v>191</v>
      </c>
      <c r="K2" s="0" t="s">
        <v>192</v>
      </c>
    </row>
    <row r="3" customFormat="false" ht="13.8" hidden="false" customHeight="false" outlineLevel="0" collapsed="false">
      <c r="B3" s="0" t="s">
        <v>193</v>
      </c>
      <c r="C3" s="0" t="n">
        <v>1</v>
      </c>
      <c r="E3" s="0" t="n">
        <v>1</v>
      </c>
    </row>
    <row r="4" customFormat="false" ht="13.8" hidden="false" customHeight="false" outlineLevel="0" collapsed="false">
      <c r="P4" s="0" t="s">
        <v>194</v>
      </c>
      <c r="Q4" s="0" t="s">
        <v>195</v>
      </c>
      <c r="R4" s="0" t="s">
        <v>196</v>
      </c>
      <c r="S4" s="0" t="s">
        <v>197</v>
      </c>
      <c r="T4" s="0" t="s">
        <v>198</v>
      </c>
    </row>
    <row r="5" customFormat="false" ht="13.8" hidden="false" customHeight="false" outlineLevel="0" collapsed="false">
      <c r="A5" s="0" t="s">
        <v>199</v>
      </c>
      <c r="B5" s="0" t="s">
        <v>111</v>
      </c>
      <c r="C5" s="31" t="n">
        <v>101</v>
      </c>
      <c r="D5" s="31" t="s">
        <v>200</v>
      </c>
      <c r="E5" s="0" t="n">
        <v>101</v>
      </c>
      <c r="F5" s="0" t="s">
        <v>201</v>
      </c>
      <c r="G5" s="31" t="s">
        <v>201</v>
      </c>
      <c r="H5" s="0" t="s">
        <v>202</v>
      </c>
      <c r="I5" s="31" t="s">
        <v>201</v>
      </c>
      <c r="J5" s="0" t="s">
        <v>203</v>
      </c>
      <c r="K5" s="0" t="n">
        <v>7.2</v>
      </c>
      <c r="P5" s="0" t="n">
        <v>10</v>
      </c>
      <c r="Q5" s="0" t="s">
        <v>204</v>
      </c>
      <c r="R5" s="0" t="n">
        <v>2</v>
      </c>
      <c r="S5" s="0" t="n">
        <v>60</v>
      </c>
    </row>
    <row r="6" customFormat="false" ht="13.8" hidden="false" customHeight="false" outlineLevel="0" collapsed="false">
      <c r="A6" s="0" t="s">
        <v>205</v>
      </c>
      <c r="B6" s="0" t="s">
        <v>113</v>
      </c>
      <c r="C6" s="31" t="n">
        <v>102</v>
      </c>
      <c r="D6" s="31" t="s">
        <v>206</v>
      </c>
      <c r="E6" s="0" t="n">
        <v>102</v>
      </c>
      <c r="F6" s="0" t="s">
        <v>201</v>
      </c>
      <c r="G6" s="31" t="s">
        <v>201</v>
      </c>
      <c r="H6" s="0" t="s">
        <v>202</v>
      </c>
      <c r="I6" s="31" t="s">
        <v>201</v>
      </c>
      <c r="J6" s="31" t="s">
        <v>207</v>
      </c>
      <c r="K6" s="0" t="n">
        <v>7.2</v>
      </c>
      <c r="S6" s="0" t="s">
        <v>208</v>
      </c>
      <c r="T6" s="0" t="s">
        <v>209</v>
      </c>
    </row>
    <row r="7" customFormat="false" ht="13.8" hidden="false" customHeight="false" outlineLevel="0" collapsed="false">
      <c r="B7" s="0" t="s">
        <v>116</v>
      </c>
      <c r="C7" s="31" t="n">
        <v>103</v>
      </c>
      <c r="D7" s="31" t="s">
        <v>210</v>
      </c>
      <c r="E7" s="0" t="n">
        <v>103</v>
      </c>
      <c r="F7" s="0" t="s">
        <v>201</v>
      </c>
      <c r="G7" s="31" t="s">
        <v>201</v>
      </c>
      <c r="H7" s="0" t="s">
        <v>202</v>
      </c>
      <c r="I7" s="31" t="s">
        <v>201</v>
      </c>
      <c r="J7" s="31" t="s">
        <v>207</v>
      </c>
      <c r="K7" s="0" t="s">
        <v>211</v>
      </c>
      <c r="L7" s="0" t="s">
        <v>211</v>
      </c>
      <c r="M7" s="31" t="s">
        <v>207</v>
      </c>
      <c r="O7" s="0" t="s">
        <v>212</v>
      </c>
      <c r="P7" s="0" t="n">
        <v>50</v>
      </c>
      <c r="Q7" s="0" t="n">
        <v>150</v>
      </c>
    </row>
    <row r="8" customFormat="false" ht="13.8" hidden="false" customHeight="false" outlineLevel="0" collapsed="false">
      <c r="B8" s="0" t="s">
        <v>118</v>
      </c>
      <c r="C8" s="31" t="n">
        <v>104</v>
      </c>
      <c r="D8" s="31" t="s">
        <v>213</v>
      </c>
      <c r="E8" s="0" t="n">
        <v>104</v>
      </c>
      <c r="F8" s="0" t="s">
        <v>201</v>
      </c>
      <c r="G8" s="31" t="s">
        <v>201</v>
      </c>
      <c r="H8" s="0" t="s">
        <v>202</v>
      </c>
      <c r="I8" s="31" t="s">
        <v>201</v>
      </c>
      <c r="J8" s="0" t="s">
        <v>203</v>
      </c>
      <c r="K8" s="0" t="n">
        <v>7.2</v>
      </c>
      <c r="L8" s="0" t="s">
        <v>214</v>
      </c>
      <c r="M8" s="32"/>
      <c r="O8" s="0" t="s">
        <v>212</v>
      </c>
      <c r="P8" s="0" t="n">
        <v>50</v>
      </c>
      <c r="Q8" s="0" t="n">
        <v>150</v>
      </c>
    </row>
    <row r="10" customFormat="false" ht="13.8" hidden="false" customHeight="false" outlineLevel="0" collapsed="false">
      <c r="A10" s="0" t="s">
        <v>215</v>
      </c>
      <c r="B10" s="0" t="s">
        <v>112</v>
      </c>
      <c r="C10" s="31" t="n">
        <v>201</v>
      </c>
      <c r="D10" s="31" t="s">
        <v>216</v>
      </c>
      <c r="E10" s="0" t="n">
        <v>201</v>
      </c>
      <c r="F10" s="0" t="s">
        <v>201</v>
      </c>
      <c r="G10" s="31" t="s">
        <v>201</v>
      </c>
      <c r="H10" s="0" t="s">
        <v>202</v>
      </c>
      <c r="I10" s="31" t="s">
        <v>201</v>
      </c>
      <c r="J10" s="0" t="s">
        <v>203</v>
      </c>
      <c r="K10" s="0" t="n">
        <v>7.2</v>
      </c>
    </row>
    <row r="11" customFormat="false" ht="13.8" hidden="false" customHeight="false" outlineLevel="0" collapsed="false">
      <c r="A11" s="0" t="s">
        <v>217</v>
      </c>
      <c r="B11" s="0" t="s">
        <v>115</v>
      </c>
      <c r="C11" s="31" t="n">
        <v>202</v>
      </c>
      <c r="D11" s="31" t="s">
        <v>218</v>
      </c>
      <c r="E11" s="0" t="n">
        <v>202</v>
      </c>
      <c r="F11" s="0" t="s">
        <v>201</v>
      </c>
      <c r="G11" s="31" t="s">
        <v>201</v>
      </c>
      <c r="H11" s="0" t="s">
        <v>202</v>
      </c>
      <c r="I11" s="31" t="s">
        <v>201</v>
      </c>
      <c r="J11" s="0" t="s">
        <v>203</v>
      </c>
      <c r="K11" s="0" t="n">
        <v>7.2</v>
      </c>
    </row>
    <row r="12" customFormat="false" ht="13.8" hidden="false" customHeight="false" outlineLevel="0" collapsed="false">
      <c r="B12" s="0" t="s">
        <v>117</v>
      </c>
      <c r="C12" s="31" t="n">
        <v>203</v>
      </c>
      <c r="D12" s="31" t="s">
        <v>219</v>
      </c>
      <c r="E12" s="0" t="n">
        <v>203</v>
      </c>
      <c r="F12" s="0" t="s">
        <v>201</v>
      </c>
      <c r="G12" s="31" t="s">
        <v>201</v>
      </c>
      <c r="H12" s="0" t="s">
        <v>202</v>
      </c>
      <c r="I12" s="31" t="s">
        <v>201</v>
      </c>
      <c r="J12" s="31" t="s">
        <v>207</v>
      </c>
      <c r="K12" s="0" t="s">
        <v>220</v>
      </c>
      <c r="M12" s="32"/>
      <c r="O12" s="0" t="s">
        <v>212</v>
      </c>
      <c r="P12" s="0" t="n">
        <v>50</v>
      </c>
      <c r="Q12" s="0" t="n">
        <v>150</v>
      </c>
    </row>
    <row r="13" customFormat="false" ht="13.8" hidden="false" customHeight="false" outlineLevel="0" collapsed="false">
      <c r="B13" s="0" t="s">
        <v>120</v>
      </c>
      <c r="C13" s="31" t="n">
        <v>204</v>
      </c>
      <c r="D13" s="31" t="s">
        <v>221</v>
      </c>
      <c r="E13" s="0" t="n">
        <v>204</v>
      </c>
      <c r="F13" s="0" t="s">
        <v>201</v>
      </c>
      <c r="G13" s="31" t="s">
        <v>201</v>
      </c>
      <c r="H13" s="0" t="s">
        <v>202</v>
      </c>
      <c r="I13" s="31" t="s">
        <v>201</v>
      </c>
      <c r="J13" s="31" t="s">
        <v>207</v>
      </c>
      <c r="K13" s="0" t="s">
        <v>220</v>
      </c>
      <c r="M13" s="32"/>
      <c r="O13" s="0" t="s">
        <v>212</v>
      </c>
      <c r="P13" s="0" t="n">
        <v>50</v>
      </c>
      <c r="Q13" s="0" t="n">
        <v>150</v>
      </c>
    </row>
    <row r="15" customFormat="false" ht="13.8" hidden="false" customHeight="false" outlineLevel="0" collapsed="false">
      <c r="L15" s="0" t="s">
        <v>222</v>
      </c>
    </row>
    <row r="16" customFormat="false" ht="13.8" hidden="false" customHeight="false" outlineLevel="0" collapsed="false">
      <c r="B16" s="0" t="s">
        <v>121</v>
      </c>
      <c r="P16" s="0" t="s">
        <v>223</v>
      </c>
    </row>
    <row r="20" customFormat="false" ht="13.8" hidden="false" customHeight="false" outlineLevel="0" collapsed="false">
      <c r="B20" s="0" t="s">
        <v>224</v>
      </c>
      <c r="C20" s="0" t="s">
        <v>225</v>
      </c>
      <c r="E20" s="0" t="s">
        <v>226</v>
      </c>
    </row>
    <row r="21" customFormat="false" ht="13.8" hidden="false" customHeight="false" outlineLevel="0" collapsed="false">
      <c r="B21" s="0" t="s">
        <v>227</v>
      </c>
      <c r="C21" s="0" t="n">
        <v>1</v>
      </c>
      <c r="D21" s="0" t="s">
        <v>228</v>
      </c>
      <c r="E21" s="0" t="s">
        <v>33</v>
      </c>
      <c r="I21" s="0" t="s">
        <v>117</v>
      </c>
      <c r="O21" s="0" t="s">
        <v>229</v>
      </c>
    </row>
    <row r="22" customFormat="false" ht="13.8" hidden="false" customHeight="false" outlineLevel="0" collapsed="false">
      <c r="B22" s="0" t="s">
        <v>230</v>
      </c>
      <c r="C22" s="0" t="n">
        <v>110</v>
      </c>
      <c r="E22" s="0" t="n">
        <v>1</v>
      </c>
      <c r="O22" s="0" t="s">
        <v>231</v>
      </c>
    </row>
    <row r="23" customFormat="false" ht="13.8" hidden="false" customHeight="false" outlineLevel="0" collapsed="false">
      <c r="B23" s="0" t="s">
        <v>232</v>
      </c>
      <c r="C23" s="0" t="n">
        <v>2</v>
      </c>
      <c r="E23" s="0" t="n">
        <v>2</v>
      </c>
      <c r="F23" s="0" t="s">
        <v>207</v>
      </c>
      <c r="O23" s="0" t="s">
        <v>233</v>
      </c>
    </row>
    <row r="24" customFormat="false" ht="13.8" hidden="false" customHeight="false" outlineLevel="0" collapsed="false">
      <c r="B24" s="0" t="s">
        <v>234</v>
      </c>
      <c r="C24" s="0" t="n">
        <v>10</v>
      </c>
      <c r="E24" s="0" t="n">
        <v>10</v>
      </c>
      <c r="F24" s="0" t="s">
        <v>207</v>
      </c>
      <c r="O24" s="0" t="s">
        <v>235</v>
      </c>
    </row>
    <row r="25" customFormat="false" ht="13.8" hidden="false" customHeight="false" outlineLevel="0" collapsed="false">
      <c r="B25" s="0" t="s">
        <v>236</v>
      </c>
      <c r="C25" s="0" t="n">
        <v>111</v>
      </c>
      <c r="E25" s="0" t="s">
        <v>237</v>
      </c>
      <c r="P25" s="0" t="s">
        <v>238</v>
      </c>
    </row>
    <row r="26" customFormat="false" ht="13.8" hidden="false" customHeight="false" outlineLevel="0" collapsed="false">
      <c r="B26" s="0" t="s">
        <v>239</v>
      </c>
      <c r="C26" s="0" t="n">
        <v>101</v>
      </c>
      <c r="E26" s="0" t="n">
        <v>101</v>
      </c>
      <c r="F26" s="0" t="s">
        <v>207</v>
      </c>
      <c r="O26" s="0" t="s">
        <v>240</v>
      </c>
    </row>
    <row r="27" customFormat="false" ht="13.8" hidden="false" customHeight="false" outlineLevel="0" collapsed="false">
      <c r="B27" s="0" t="s">
        <v>107</v>
      </c>
      <c r="C27" s="0" t="n">
        <v>102</v>
      </c>
      <c r="E27" s="0" t="n">
        <v>102</v>
      </c>
      <c r="F27" s="0" t="s">
        <v>207</v>
      </c>
      <c r="P27" s="0" t="s">
        <v>241</v>
      </c>
    </row>
    <row r="28" customFormat="false" ht="13.8" hidden="false" customHeight="false" outlineLevel="0" collapsed="false">
      <c r="B28" s="0" t="s">
        <v>242</v>
      </c>
      <c r="C28" s="0" t="n">
        <v>110</v>
      </c>
      <c r="E28" s="0" t="s">
        <v>237</v>
      </c>
    </row>
    <row r="29" customFormat="false" ht="13.8" hidden="false" customHeight="false" outlineLevel="0" collapsed="false">
      <c r="B29" s="0" t="s">
        <v>243</v>
      </c>
    </row>
    <row r="30" customFormat="false" ht="13.8" hidden="false" customHeight="false" outlineLevel="0" collapsed="false">
      <c r="B30" s="0" t="s">
        <v>243</v>
      </c>
      <c r="I30" s="0" t="s">
        <v>244</v>
      </c>
    </row>
    <row r="34" customFormat="false" ht="13.8" hidden="false" customHeight="false" outlineLevel="0" collapsed="false">
      <c r="B34" s="0" t="s">
        <v>245</v>
      </c>
    </row>
    <row r="35" customFormat="false" ht="13.8" hidden="false" customHeight="false" outlineLevel="0" collapsed="false">
      <c r="B35" s="0" t="s">
        <v>246</v>
      </c>
    </row>
    <row r="36" customFormat="false" ht="13.8" hidden="false" customHeight="false" outlineLevel="0" collapsed="false">
      <c r="B36" s="0" t="s">
        <v>247</v>
      </c>
    </row>
    <row r="37" customFormat="false" ht="13.8" hidden="false" customHeight="false" outlineLevel="0" collapsed="false">
      <c r="B37" s="0" t="s">
        <v>248</v>
      </c>
    </row>
  </sheetData>
  <printOptions headings="false" gridLines="true" gridLinesSet="true" horizontalCentered="fals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641</TotalTime>
  <Application>LibreOffice/5.2.3.3$Linux_X86_64 LibreOffice_project/20$Build-3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2015-12-15T22:07:34Z</dcterms:created>
  <dc:creator>markus</dc:creator>
  <dc:description/>
  <dc:language>en-US</dc:language>
  <cp:lastModifiedBy>Markus Schreier</cp:lastModifiedBy>
  <cp:lastPrinted>2016-04-08T16:37:50Z</cp:lastPrinted>
  <dcterms:modified xsi:type="dcterms:W3CDTF">2017-01-05T23:33:38Z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