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CalibragemDaJanela\"/>
    </mc:Choice>
  </mc:AlternateContent>
  <bookViews>
    <workbookView xWindow="0" yWindow="9900" windowWidth="15345" windowHeight="4575" firstSheet="1" activeTab="2"/>
  </bookViews>
  <sheets>
    <sheet name="calibragem janela" sheetId="1" r:id="rId1"/>
    <sheet name="calibragem Algoritmos" sheetId="2" r:id="rId2"/>
    <sheet name="Calibragem Aloritmos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1" i="3"/>
  <c r="C59" i="3" l="1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B59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B58" i="3"/>
  <c r="AP53" i="3"/>
  <c r="AP54" i="3"/>
  <c r="AP55" i="3"/>
  <c r="AP56" i="3"/>
  <c r="AP52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V57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C47" i="3"/>
  <c r="D47" i="3"/>
  <c r="B47" i="3"/>
  <c r="C46" i="3"/>
  <c r="D46" i="3"/>
  <c r="B46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E41" i="3"/>
  <c r="H41" i="3" s="1"/>
  <c r="F41" i="3"/>
  <c r="G41" i="3"/>
  <c r="E42" i="3"/>
  <c r="H42" i="3" s="1"/>
  <c r="F42" i="3"/>
  <c r="G42" i="3"/>
  <c r="E43" i="3"/>
  <c r="H43" i="3" s="1"/>
  <c r="F43" i="3"/>
  <c r="G43" i="3"/>
  <c r="E44" i="3"/>
  <c r="F44" i="3"/>
  <c r="H44" i="3" s="1"/>
  <c r="G44" i="3"/>
  <c r="G40" i="3"/>
  <c r="F40" i="3"/>
  <c r="E40" i="3"/>
  <c r="H40" i="3" s="1"/>
  <c r="D45" i="3"/>
  <c r="G45" i="3" s="1"/>
  <c r="C45" i="3"/>
  <c r="F45" i="3" s="1"/>
  <c r="B45" i="3"/>
  <c r="E45" i="3" s="1"/>
  <c r="Q33" i="3"/>
  <c r="G35" i="3" s="1"/>
  <c r="U33" i="3"/>
  <c r="K35" i="3" s="1"/>
  <c r="L29" i="3"/>
  <c r="V29" i="3" s="1"/>
  <c r="M29" i="3"/>
  <c r="N29" i="3"/>
  <c r="D34" i="3" s="1"/>
  <c r="O29" i="3"/>
  <c r="P29" i="3"/>
  <c r="Q29" i="3"/>
  <c r="R29" i="3"/>
  <c r="H34" i="3" s="1"/>
  <c r="S29" i="3"/>
  <c r="T29" i="3"/>
  <c r="U29" i="3"/>
  <c r="L30" i="3"/>
  <c r="B34" i="3" s="1"/>
  <c r="M30" i="3"/>
  <c r="N30" i="3"/>
  <c r="O30" i="3"/>
  <c r="P30" i="3"/>
  <c r="P33" i="3" s="1"/>
  <c r="F35" i="3" s="1"/>
  <c r="Q30" i="3"/>
  <c r="R30" i="3"/>
  <c r="S30" i="3"/>
  <c r="T30" i="3"/>
  <c r="U30" i="3"/>
  <c r="L31" i="3"/>
  <c r="V31" i="3" s="1"/>
  <c r="M31" i="3"/>
  <c r="N31" i="3"/>
  <c r="O31" i="3"/>
  <c r="P31" i="3"/>
  <c r="Q31" i="3"/>
  <c r="R31" i="3"/>
  <c r="S31" i="3"/>
  <c r="T31" i="3"/>
  <c r="U31" i="3"/>
  <c r="L32" i="3"/>
  <c r="V32" i="3" s="1"/>
  <c r="M32" i="3"/>
  <c r="N32" i="3"/>
  <c r="O32" i="3"/>
  <c r="P32" i="3"/>
  <c r="Q32" i="3"/>
  <c r="R32" i="3"/>
  <c r="S32" i="3"/>
  <c r="T32" i="3"/>
  <c r="U32" i="3"/>
  <c r="U28" i="3"/>
  <c r="K34" i="3" s="1"/>
  <c r="T28" i="3"/>
  <c r="J34" i="3" s="1"/>
  <c r="S28" i="3"/>
  <c r="I34" i="3" s="1"/>
  <c r="R28" i="3"/>
  <c r="R33" i="3" s="1"/>
  <c r="H35" i="3" s="1"/>
  <c r="Q28" i="3"/>
  <c r="G34" i="3" s="1"/>
  <c r="P28" i="3"/>
  <c r="F34" i="3" s="1"/>
  <c r="O28" i="3"/>
  <c r="E34" i="3" s="1"/>
  <c r="N28" i="3"/>
  <c r="N33" i="3" s="1"/>
  <c r="D35" i="3" s="1"/>
  <c r="M28" i="3"/>
  <c r="M33" i="3" s="1"/>
  <c r="C35" i="3" s="1"/>
  <c r="L28" i="3"/>
  <c r="L33" i="3" s="1"/>
  <c r="B35" i="3" s="1"/>
  <c r="K33" i="3"/>
  <c r="J33" i="3"/>
  <c r="I33" i="3"/>
  <c r="H33" i="3"/>
  <c r="G33" i="3"/>
  <c r="F33" i="3"/>
  <c r="E33" i="3"/>
  <c r="D33" i="3"/>
  <c r="C33" i="3"/>
  <c r="B33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AI18" i="3"/>
  <c r="AJ18" i="3"/>
  <c r="AK18" i="3"/>
  <c r="G22" i="3" s="1"/>
  <c r="AL18" i="3"/>
  <c r="AM18" i="3"/>
  <c r="AN18" i="3"/>
  <c r="AO18" i="3"/>
  <c r="K22" i="3" s="1"/>
  <c r="AP18" i="3"/>
  <c r="AQ18" i="3"/>
  <c r="AR18" i="3"/>
  <c r="AS18" i="3"/>
  <c r="O22" i="3" s="1"/>
  <c r="AT18" i="3"/>
  <c r="AU18" i="3"/>
  <c r="AV18" i="3"/>
  <c r="AW18" i="3"/>
  <c r="S22" i="3" s="1"/>
  <c r="AX18" i="3"/>
  <c r="AY18" i="3"/>
  <c r="AZ18" i="3"/>
  <c r="BA18" i="3"/>
  <c r="W22" i="3" s="1"/>
  <c r="BB18" i="3"/>
  <c r="BC18" i="3"/>
  <c r="BD18" i="3"/>
  <c r="BE18" i="3"/>
  <c r="AA22" i="3" s="1"/>
  <c r="BF18" i="3"/>
  <c r="BG18" i="3"/>
  <c r="BH18" i="3"/>
  <c r="BI18" i="3"/>
  <c r="AE22" i="3" s="1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I16" i="3"/>
  <c r="BH16" i="3"/>
  <c r="AD22" i="3" s="1"/>
  <c r="BG16" i="3"/>
  <c r="AC22" i="3" s="1"/>
  <c r="BF16" i="3"/>
  <c r="AB22" i="3" s="1"/>
  <c r="BE16" i="3"/>
  <c r="BD16" i="3"/>
  <c r="Z22" i="3" s="1"/>
  <c r="BC16" i="3"/>
  <c r="Y22" i="3" s="1"/>
  <c r="BB16" i="3"/>
  <c r="X22" i="3" s="1"/>
  <c r="BA16" i="3"/>
  <c r="AZ16" i="3"/>
  <c r="V22" i="3" s="1"/>
  <c r="AY16" i="3"/>
  <c r="U22" i="3" s="1"/>
  <c r="AX16" i="3"/>
  <c r="T22" i="3" s="1"/>
  <c r="AW16" i="3"/>
  <c r="AV16" i="3"/>
  <c r="R22" i="3" s="1"/>
  <c r="AU16" i="3"/>
  <c r="Q22" i="3" s="1"/>
  <c r="AT16" i="3"/>
  <c r="P22" i="3" s="1"/>
  <c r="AS16" i="3"/>
  <c r="AR16" i="3"/>
  <c r="N22" i="3" s="1"/>
  <c r="AQ16" i="3"/>
  <c r="M22" i="3" s="1"/>
  <c r="AP16" i="3"/>
  <c r="L22" i="3" s="1"/>
  <c r="AO16" i="3"/>
  <c r="AN16" i="3"/>
  <c r="J22" i="3" s="1"/>
  <c r="AM16" i="3"/>
  <c r="I22" i="3" s="1"/>
  <c r="AL16" i="3"/>
  <c r="H22" i="3" s="1"/>
  <c r="AK16" i="3"/>
  <c r="AJ16" i="3"/>
  <c r="F22" i="3" s="1"/>
  <c r="AI16" i="3"/>
  <c r="E22" i="3" s="1"/>
  <c r="AH16" i="3"/>
  <c r="AG16" i="3"/>
  <c r="AF16" i="3"/>
  <c r="B22" i="3" s="1"/>
  <c r="AH20" i="3"/>
  <c r="AG17" i="3"/>
  <c r="AG18" i="3"/>
  <c r="AG19" i="3"/>
  <c r="AG20" i="3"/>
  <c r="AG21" i="3" s="1"/>
  <c r="C23" i="3" s="1"/>
  <c r="AF17" i="3"/>
  <c r="AH17" i="3" s="1"/>
  <c r="AF18" i="3"/>
  <c r="AH18" i="3" s="1"/>
  <c r="AF19" i="3"/>
  <c r="AH19" i="3" s="1"/>
  <c r="BJ19" i="3" s="1"/>
  <c r="AF20" i="3"/>
  <c r="BJ20" i="3" s="1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D22" i="3" l="1"/>
  <c r="V30" i="3"/>
  <c r="BJ18" i="3"/>
  <c r="T33" i="3"/>
  <c r="J35" i="3" s="1"/>
  <c r="O33" i="3"/>
  <c r="E35" i="3" s="1"/>
  <c r="V28" i="3"/>
  <c r="C34" i="3"/>
  <c r="C22" i="3"/>
  <c r="BJ16" i="3"/>
  <c r="BJ17" i="3"/>
  <c r="S33" i="3"/>
  <c r="I35" i="3" s="1"/>
  <c r="AF21" i="3"/>
  <c r="B23" i="3" s="1"/>
  <c r="AJ21" i="3"/>
  <c r="F23" i="3" s="1"/>
  <c r="AM21" i="3"/>
  <c r="I23" i="3" s="1"/>
  <c r="AI21" i="3"/>
  <c r="E23" i="3" s="1"/>
  <c r="AK21" i="3"/>
  <c r="G23" i="3" s="1"/>
  <c r="AH21" i="3"/>
  <c r="D23" i="3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Y3" i="3"/>
  <c r="S4" i="3"/>
  <c r="T4" i="3"/>
  <c r="U4" i="3"/>
  <c r="V4" i="3"/>
  <c r="W4" i="3"/>
  <c r="X4" i="3"/>
  <c r="I9" i="3" s="1"/>
  <c r="Y4" i="3"/>
  <c r="Z4" i="3"/>
  <c r="AA4" i="3"/>
  <c r="AB4" i="3"/>
  <c r="AC4" i="3"/>
  <c r="AD4" i="3"/>
  <c r="AE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R4" i="3"/>
  <c r="Q4" i="3"/>
  <c r="AF4" i="3" s="1"/>
  <c r="AE3" i="3"/>
  <c r="AD3" i="3"/>
  <c r="AC3" i="3"/>
  <c r="AB3" i="3"/>
  <c r="M9" i="3" s="1"/>
  <c r="W3" i="3"/>
  <c r="AA3" i="3"/>
  <c r="Z3" i="3"/>
  <c r="S3" i="3"/>
  <c r="D9" i="3" s="1"/>
  <c r="X3" i="3"/>
  <c r="V3" i="3"/>
  <c r="U3" i="3"/>
  <c r="T3" i="3"/>
  <c r="E9" i="3" s="1"/>
  <c r="R5" i="3"/>
  <c r="R6" i="3"/>
  <c r="R7" i="3"/>
  <c r="R3" i="3"/>
  <c r="Q5" i="3"/>
  <c r="Q6" i="3"/>
  <c r="AF6" i="3" s="1"/>
  <c r="Q7" i="3"/>
  <c r="Q3" i="3"/>
  <c r="AF3" i="3" s="1"/>
  <c r="AF7" i="3" l="1"/>
  <c r="F9" i="3"/>
  <c r="Z8" i="3"/>
  <c r="K10" i="3" s="1"/>
  <c r="N9" i="3"/>
  <c r="Y8" i="3"/>
  <c r="J10" i="3" s="1"/>
  <c r="AF5" i="3"/>
  <c r="AC8" i="3"/>
  <c r="N10" i="3" s="1"/>
  <c r="J9" i="3"/>
  <c r="V8" i="3"/>
  <c r="G10" i="3" s="1"/>
  <c r="AA8" i="3"/>
  <c r="L10" i="3" s="1"/>
  <c r="AD8" i="3"/>
  <c r="O10" i="3" s="1"/>
  <c r="AB8" i="3"/>
  <c r="M10" i="3" s="1"/>
  <c r="T8" i="3"/>
  <c r="E10" i="3" s="1"/>
  <c r="X8" i="3"/>
  <c r="I10" i="3" s="1"/>
  <c r="W8" i="3"/>
  <c r="H10" i="3" s="1"/>
  <c r="AE8" i="3"/>
  <c r="P10" i="3" s="1"/>
  <c r="P9" i="3"/>
  <c r="L9" i="3"/>
  <c r="H9" i="3"/>
  <c r="U8" i="3"/>
  <c r="F10" i="3" s="1"/>
  <c r="Q8" i="3"/>
  <c r="B10" i="3" s="1"/>
  <c r="B9" i="3"/>
  <c r="R8" i="3"/>
  <c r="C10" i="3" s="1"/>
  <c r="S8" i="3"/>
  <c r="D10" i="3" s="1"/>
  <c r="O9" i="3"/>
  <c r="K9" i="3"/>
  <c r="G9" i="3"/>
  <c r="C9" i="3"/>
  <c r="AL21" i="3"/>
  <c r="H23" i="3" s="1"/>
  <c r="AO21" i="3"/>
  <c r="K23" i="3" s="1"/>
  <c r="R3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2" i="2"/>
  <c r="R41" i="2"/>
  <c r="R40" i="2"/>
  <c r="R15" i="2"/>
  <c r="R10" i="2"/>
  <c r="R8" i="2"/>
  <c r="R9" i="2"/>
  <c r="R7" i="2"/>
  <c r="I2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5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72" i="2"/>
  <c r="I63" i="2"/>
  <c r="I64" i="2"/>
  <c r="I65" i="2"/>
  <c r="I66" i="2"/>
  <c r="I67" i="2"/>
  <c r="I68" i="2"/>
  <c r="I69" i="2"/>
  <c r="I70" i="2"/>
  <c r="I71" i="2"/>
  <c r="I62" i="2"/>
  <c r="Q15" i="2"/>
  <c r="Q42" i="2"/>
  <c r="Q35" i="2"/>
  <c r="Q10" i="2"/>
  <c r="H72" i="2"/>
  <c r="H57" i="2"/>
  <c r="H22" i="2"/>
  <c r="H7" i="2"/>
  <c r="AQ21" i="3" l="1"/>
  <c r="M23" i="3" s="1"/>
  <c r="AN21" i="3"/>
  <c r="J23" i="3" s="1"/>
  <c r="Q7" i="2"/>
  <c r="Q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67" i="2"/>
  <c r="H68" i="2"/>
  <c r="H69" i="2"/>
  <c r="H70" i="2"/>
  <c r="H71" i="2"/>
  <c r="H66" i="2"/>
  <c r="AS21" i="3" l="1"/>
  <c r="O23" i="3" s="1"/>
  <c r="AR21" i="3"/>
  <c r="N23" i="3" s="1"/>
  <c r="AP21" i="3"/>
  <c r="L23" i="3" s="1"/>
  <c r="AT21" i="3"/>
  <c r="P23" i="3" s="1"/>
  <c r="AH196" i="1"/>
  <c r="AW21" i="3" l="1"/>
  <c r="S23" i="3" s="1"/>
  <c r="AV21" i="3"/>
  <c r="R23" i="3" s="1"/>
  <c r="N194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M105" i="1"/>
  <c r="N105" i="1"/>
  <c r="H19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37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5" i="1"/>
  <c r="AU21" i="3" l="1"/>
  <c r="Q23" i="3" s="1"/>
  <c r="AZ21" i="3"/>
  <c r="V23" i="3" s="1"/>
  <c r="H106" i="1"/>
  <c r="H6" i="1"/>
  <c r="BA21" i="3" l="1"/>
  <c r="W23" i="3" s="1"/>
  <c r="AX21" i="3"/>
  <c r="T23" i="3" s="1"/>
  <c r="AY21" i="3"/>
  <c r="U23" i="3" s="1"/>
  <c r="BC21" i="3"/>
  <c r="Y23" i="3" s="1"/>
  <c r="BB21" i="3" l="1"/>
  <c r="X23" i="3" s="1"/>
  <c r="BE21" i="3"/>
  <c r="AA23" i="3" s="1"/>
  <c r="BD21" i="3" l="1"/>
  <c r="Z23" i="3" s="1"/>
  <c r="BF21" i="3"/>
  <c r="AB23" i="3" s="1"/>
  <c r="BG21" i="3" l="1"/>
  <c r="AC23" i="3" s="1"/>
  <c r="BH21" i="3"/>
  <c r="AD23" i="3" s="1"/>
  <c r="BI21" i="3"/>
  <c r="AE23" i="3" s="1"/>
</calcChain>
</file>

<file path=xl/sharedStrings.xml><?xml version="1.0" encoding="utf-8"?>
<sst xmlns="http://schemas.openxmlformats.org/spreadsheetml/2006/main" count="146" uniqueCount="47">
  <si>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</si>
  <si>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</si>
  <si>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</si>
  <si>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</si>
  <si>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</si>
  <si>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</si>
  <si>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</si>
  <si>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</si>
  <si>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</si>
  <si>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</si>
  <si>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</si>
  <si>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</si>
  <si>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</si>
  <si>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</si>
  <si>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</si>
  <si>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</si>
  <si>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</si>
  <si>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</si>
  <si>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</si>
  <si>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</si>
  <si>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</si>
  <si>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</si>
  <si>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</si>
  <si>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</si>
  <si>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</si>
  <si>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</si>
  <si>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</si>
  <si>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</si>
  <si>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</si>
  <si>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</si>
  <si>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</si>
  <si>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</si>
  <si>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</si>
  <si>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</si>
  <si>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</si>
  <si>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</si>
  <si>
    <t>usar esse</t>
  </si>
  <si>
    <t>Algoritmo IBK</t>
  </si>
  <si>
    <t>Pripriedade(k)</t>
  </si>
  <si>
    <t>Número de vitorias</t>
  </si>
  <si>
    <t>Média do rangink</t>
  </si>
  <si>
    <t>Média do ranking</t>
  </si>
  <si>
    <t>Algoritmo J48</t>
  </si>
  <si>
    <t>Algoritmo SMO</t>
  </si>
  <si>
    <t>Algoritmo Random Florest</t>
  </si>
  <si>
    <t>Algoritmo PART</t>
  </si>
  <si>
    <t>Vitoria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</si>
</sst>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9" fontId="0" fillId="7" borderId="1" xfId="0" applyNumberFormat="1" applyFill="1" applyBorder="1" applyAlignment="1">
      <alignment vertical="center" wrapText="1"/>
    </xf>
    <xf numFmtId="10" fontId="0" fillId="7" borderId="1" xfId="1" applyNumberFormat="1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8" borderId="9" xfId="0" applyFill="1" applyBorder="1" applyAlignment="1">
      <alignment vertical="center" wrapText="1"/>
    </xf>
    <xf numFmtId="9" fontId="0" fillId="7" borderId="6" xfId="0" applyNumberForma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0" fontId="0" fillId="5" borderId="1" xfId="1" applyNumberFormat="1" applyFont="1" applyFill="1" applyBorder="1"/>
    <xf numFmtId="10" fontId="0" fillId="5" borderId="3" xfId="1" applyNumberFormat="1" applyFont="1" applyFill="1" applyBorder="1"/>
    <xf numFmtId="0" fontId="0" fillId="5" borderId="9" xfId="0" applyFill="1" applyBorder="1" applyAlignment="1">
      <alignment vertical="center" wrapText="1"/>
    </xf>
    <xf numFmtId="10" fontId="0" fillId="5" borderId="4" xfId="1" applyNumberFormat="1" applyFont="1" applyFill="1" applyBorder="1"/>
    <xf numFmtId="10" fontId="0" fillId="7" borderId="4" xfId="1" applyNumberFormat="1" applyFont="1" applyFill="1" applyBorder="1"/>
    <xf numFmtId="0" fontId="0" fillId="8" borderId="6" xfId="0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0" fontId="0" fillId="9" borderId="1" xfId="0" applyNumberFormat="1" applyFill="1" applyBorder="1"/>
    <xf numFmtId="0" fontId="0" fillId="9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0.82109100000000002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0.910632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B136" zoomScale="118" zoomScaleNormal="85" workbookViewId="0">
      <selection activeCell="C150" sqref="C150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67" t="s">
        <v>7</v>
      </c>
      <c r="C3" s="68"/>
      <c r="D3" s="68"/>
      <c r="E3" s="68"/>
      <c r="F3" s="68"/>
      <c r="G3" s="68"/>
      <c r="H3" s="69"/>
    </row>
    <row r="4" spans="2:8" ht="14.25" customHeight="1" x14ac:dyDescent="0.25">
      <c r="B4" s="71" t="s">
        <v>0</v>
      </c>
      <c r="C4" s="67" t="s">
        <v>6</v>
      </c>
      <c r="D4" s="68"/>
      <c r="E4" s="68"/>
      <c r="F4" s="68"/>
      <c r="G4" s="68"/>
      <c r="H4" s="69"/>
    </row>
    <row r="5" spans="2:8" ht="15" customHeight="1" x14ac:dyDescent="0.25">
      <c r="B5" s="72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70" t="s">
        <v>8</v>
      </c>
      <c r="C103" s="70"/>
      <c r="D103" s="70"/>
      <c r="E103" s="70"/>
      <c r="F103" s="70"/>
      <c r="G103" s="70"/>
      <c r="H103" s="70"/>
    </row>
    <row r="104" spans="2:15" ht="30" x14ac:dyDescent="0.25">
      <c r="B104" s="73" t="s">
        <v>0</v>
      </c>
      <c r="C104" s="70" t="s">
        <v>6</v>
      </c>
      <c r="D104" s="70"/>
      <c r="E104" s="70"/>
      <c r="F104" s="70"/>
      <c r="G104" s="70"/>
      <c r="H104" s="70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73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2"/>
  <sheetViews>
    <sheetView zoomScale="65" zoomScaleNormal="55" workbookViewId="0">
      <selection activeCell="K13" sqref="K13:Q34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74" t="s">
        <v>14</v>
      </c>
      <c r="C4" s="74"/>
      <c r="D4" s="74"/>
      <c r="E4" s="74"/>
      <c r="F4" s="74"/>
      <c r="G4" s="74"/>
      <c r="H4" s="74"/>
      <c r="K4" s="74" t="s">
        <v>18</v>
      </c>
      <c r="L4" s="74"/>
      <c r="M4" s="74"/>
      <c r="N4" s="74"/>
      <c r="O4" s="74"/>
      <c r="P4" s="74"/>
      <c r="Q4" s="74"/>
    </row>
    <row r="5" spans="2:18" x14ac:dyDescent="0.25">
      <c r="B5" s="73" t="s">
        <v>13</v>
      </c>
      <c r="C5" s="70" t="s">
        <v>6</v>
      </c>
      <c r="D5" s="70"/>
      <c r="E5" s="70"/>
      <c r="F5" s="70"/>
      <c r="G5" s="70"/>
      <c r="H5" s="70"/>
      <c r="K5" s="73" t="s">
        <v>19</v>
      </c>
      <c r="L5" s="70" t="s">
        <v>6</v>
      </c>
      <c r="M5" s="70"/>
      <c r="N5" s="70"/>
      <c r="O5" s="70"/>
      <c r="P5" s="70"/>
      <c r="Q5" s="70"/>
    </row>
    <row r="6" spans="2:18" x14ac:dyDescent="0.25">
      <c r="B6" s="73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73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0">
        <v>1</v>
      </c>
      <c r="C7" s="31">
        <v>0.78983499999999995</v>
      </c>
      <c r="D7" s="31">
        <v>0.62570599999999998</v>
      </c>
      <c r="E7" s="31">
        <v>0.91525400000000001</v>
      </c>
      <c r="F7" s="31">
        <v>0.79886400000000002</v>
      </c>
      <c r="G7" s="31">
        <v>0.79090899999999997</v>
      </c>
      <c r="H7" s="34">
        <f>AVERAGE(C7:G7)</f>
        <v>0.78411360000000008</v>
      </c>
      <c r="I7" s="25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33">
        <f>AVERAGE(L7:P7)</f>
        <v>0.81152239999999998</v>
      </c>
      <c r="R7" s="25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33">
        <f t="shared" ref="H8:H20" si="0">AVERAGE(C8:G8)</f>
        <v>0.77891480000000013</v>
      </c>
      <c r="I8" s="25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33">
        <f>AVERAGE(L8:P8)</f>
        <v>0.8023070000000001</v>
      </c>
      <c r="R8" s="25">
        <f t="shared" ref="R8:R9" si="2"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33">
        <f t="shared" si="0"/>
        <v>0.78102339999999992</v>
      </c>
      <c r="I9" s="25">
        <f t="shared" si="1"/>
        <v>0.78977299999999995</v>
      </c>
      <c r="K9" s="30" t="s">
        <v>22</v>
      </c>
      <c r="L9" s="31">
        <v>0.76373599999999997</v>
      </c>
      <c r="M9" s="31">
        <v>0.88700599999999996</v>
      </c>
      <c r="N9" s="31">
        <v>0.90909099999999998</v>
      </c>
      <c r="O9" s="31">
        <v>0.773864</v>
      </c>
      <c r="P9" s="31">
        <v>0.73977300000000001</v>
      </c>
      <c r="Q9" s="34">
        <f>AVERAGE(L9:P9)</f>
        <v>0.81469400000000003</v>
      </c>
      <c r="R9" s="25">
        <f t="shared" si="2"/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33">
        <f t="shared" si="0"/>
        <v>0.77666539999999995</v>
      </c>
      <c r="I10" s="25">
        <f t="shared" si="1"/>
        <v>0.77884600000000004</v>
      </c>
      <c r="Q10" s="37">
        <f>AVERAGE(Q7:Q9)</f>
        <v>0.80950780000000011</v>
      </c>
      <c r="R10" s="25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33">
        <f t="shared" si="0"/>
        <v>0.77368159999999997</v>
      </c>
      <c r="I11" s="25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33">
        <f t="shared" si="0"/>
        <v>0.77293600000000007</v>
      </c>
      <c r="I12" s="25">
        <f t="shared" si="1"/>
        <v>0.76818200000000003</v>
      </c>
      <c r="K12" s="74" t="s">
        <v>23</v>
      </c>
      <c r="L12" s="74"/>
      <c r="M12" s="74"/>
      <c r="N12" s="74"/>
      <c r="O12" s="74"/>
      <c r="P12" s="74"/>
      <c r="Q12" s="74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33">
        <f t="shared" si="0"/>
        <v>0.77156619999999998</v>
      </c>
      <c r="I13" s="25">
        <f t="shared" si="1"/>
        <v>0.76477300000000004</v>
      </c>
      <c r="K13" s="73" t="s">
        <v>16</v>
      </c>
      <c r="L13" s="70" t="s">
        <v>6</v>
      </c>
      <c r="M13" s="70"/>
      <c r="N13" s="70"/>
      <c r="O13" s="70"/>
      <c r="P13" s="70"/>
      <c r="Q13" s="70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33">
        <f t="shared" si="0"/>
        <v>0.77505100000000005</v>
      </c>
      <c r="I14" s="25">
        <f t="shared" si="1"/>
        <v>0.76249999999999996</v>
      </c>
      <c r="K14" s="73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33">
        <f t="shared" si="0"/>
        <v>0.7712848000000001</v>
      </c>
      <c r="I15" s="25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33">
        <f t="shared" ref="Q15:Q33" si="3">AVERAGE(L15:P15)</f>
        <v>0.71705660000000004</v>
      </c>
      <c r="R15" s="25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33">
        <f t="shared" si="0"/>
        <v>0.76903400000000011</v>
      </c>
      <c r="I16" s="25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33">
        <f t="shared" si="3"/>
        <v>0.74861719999999998</v>
      </c>
      <c r="R16" s="25">
        <f t="shared" ref="R16:R34" si="4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33">
        <f t="shared" si="0"/>
        <v>0.76879900000000012</v>
      </c>
      <c r="I17" s="25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33">
        <f t="shared" si="3"/>
        <v>0.74270919999999996</v>
      </c>
      <c r="R17" s="25">
        <f t="shared" si="4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33">
        <f t="shared" si="0"/>
        <v>0.76665739999999993</v>
      </c>
      <c r="I18" s="25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33">
        <f t="shared" si="3"/>
        <v>0.7458612</v>
      </c>
      <c r="R18" s="25">
        <f t="shared" si="4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33">
        <f t="shared" si="0"/>
        <v>0.76355000000000006</v>
      </c>
      <c r="I19" s="25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33">
        <f t="shared" si="3"/>
        <v>0.76042279999999995</v>
      </c>
      <c r="R19" s="25">
        <f t="shared" si="4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33">
        <f t="shared" si="0"/>
        <v>0.76193200000000005</v>
      </c>
      <c r="I20" s="25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33">
        <f t="shared" si="3"/>
        <v>0.75499080000000007</v>
      </c>
      <c r="R20" s="25">
        <f t="shared" si="4"/>
        <v>0.76098900000000003</v>
      </c>
    </row>
    <row r="21" spans="2:18" x14ac:dyDescent="0.25">
      <c r="B21" s="26">
        <v>29</v>
      </c>
      <c r="C21" s="27">
        <v>0.76236300000000001</v>
      </c>
      <c r="D21" s="27">
        <v>0.63135600000000003</v>
      </c>
      <c r="E21" s="27">
        <v>0.90909099999999998</v>
      </c>
      <c r="F21" s="27">
        <v>0.75568199999999996</v>
      </c>
      <c r="G21" s="27">
        <v>0.75454500000000002</v>
      </c>
      <c r="H21" s="36">
        <f>AVERAGE(C21:G21)</f>
        <v>0.76260740000000005</v>
      </c>
      <c r="I21" s="25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33">
        <f t="shared" si="3"/>
        <v>0.75347779999999998</v>
      </c>
      <c r="R21" s="25">
        <f t="shared" si="4"/>
        <v>0.76373599999999997</v>
      </c>
    </row>
    <row r="22" spans="2:18" x14ac:dyDescent="0.25">
      <c r="B22" s="29"/>
      <c r="C22" s="29"/>
      <c r="D22" s="29"/>
      <c r="E22" s="29"/>
      <c r="F22" s="29"/>
      <c r="G22" s="29"/>
      <c r="H22" s="25">
        <f>AVERAGE(H7:H21)</f>
        <v>0.77185444000000014</v>
      </c>
      <c r="I22" s="25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33">
        <f t="shared" si="3"/>
        <v>0.75551420000000002</v>
      </c>
      <c r="R22" s="25">
        <f t="shared" si="4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33">
        <f t="shared" si="3"/>
        <v>0.7474172</v>
      </c>
      <c r="R23" s="25">
        <f t="shared" si="4"/>
        <v>0.76373599999999997</v>
      </c>
    </row>
    <row r="24" spans="2:18" x14ac:dyDescent="0.25">
      <c r="B24" s="74" t="s">
        <v>15</v>
      </c>
      <c r="C24" s="74"/>
      <c r="D24" s="74"/>
      <c r="E24" s="74"/>
      <c r="F24" s="74"/>
      <c r="G24" s="74"/>
      <c r="H24" s="74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33">
        <f t="shared" si="3"/>
        <v>0.7420770000000001</v>
      </c>
      <c r="R24" s="25">
        <f t="shared" si="4"/>
        <v>0.76373599999999997</v>
      </c>
    </row>
    <row r="25" spans="2:18" x14ac:dyDescent="0.25">
      <c r="B25" s="73" t="s">
        <v>16</v>
      </c>
      <c r="C25" s="70" t="s">
        <v>6</v>
      </c>
      <c r="D25" s="70"/>
      <c r="E25" s="70"/>
      <c r="F25" s="70"/>
      <c r="G25" s="70"/>
      <c r="H25" s="70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33">
        <f t="shared" si="3"/>
        <v>0.74388100000000001</v>
      </c>
      <c r="R25" s="25">
        <f t="shared" si="4"/>
        <v>0.76373599999999997</v>
      </c>
    </row>
    <row r="26" spans="2:18" x14ac:dyDescent="0.25">
      <c r="B26" s="73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33">
        <f t="shared" si="3"/>
        <v>0.73925599999999991</v>
      </c>
      <c r="R26" s="25">
        <f t="shared" si="4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5">AVERAGE(C27:G27)</f>
        <v>0.75226459999999995</v>
      </c>
      <c r="I27" s="25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33">
        <f t="shared" si="3"/>
        <v>0.74249560000000003</v>
      </c>
      <c r="R27" s="25">
        <f t="shared" si="4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5"/>
        <v>0.75266100000000002</v>
      </c>
      <c r="I28" s="25">
        <f t="shared" ref="I28:I56" si="6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33">
        <f t="shared" si="3"/>
        <v>0.74068260000000008</v>
      </c>
      <c r="R28" s="25">
        <f t="shared" si="4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5"/>
        <v>0.75432279999999996</v>
      </c>
      <c r="I29" s="25">
        <f t="shared" si="6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33">
        <f t="shared" si="3"/>
        <v>0.74497900000000006</v>
      </c>
      <c r="R29" s="25">
        <f t="shared" si="4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5"/>
        <v>0.751946</v>
      </c>
      <c r="I30" s="25">
        <f t="shared" si="6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33">
        <f t="shared" si="3"/>
        <v>0.74907619999999997</v>
      </c>
      <c r="R30" s="25">
        <f t="shared" si="4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5"/>
        <v>0.75668900000000006</v>
      </c>
      <c r="I31" s="25">
        <f t="shared" si="6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33">
        <f t="shared" si="3"/>
        <v>0.75005980000000005</v>
      </c>
      <c r="R31" s="25">
        <f t="shared" si="4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5"/>
        <v>0.75123459999999997</v>
      </c>
      <c r="I32" s="25">
        <f t="shared" si="6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33">
        <f t="shared" si="3"/>
        <v>0.75022540000000004</v>
      </c>
      <c r="R32" s="25">
        <f t="shared" si="4"/>
        <v>0.76373599999999997</v>
      </c>
    </row>
    <row r="33" spans="2:19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5"/>
        <v>0.7508534</v>
      </c>
      <c r="I33" s="25">
        <f t="shared" si="6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33">
        <f t="shared" si="3"/>
        <v>0.75843159999999998</v>
      </c>
      <c r="R33" s="25">
        <f t="shared" si="4"/>
        <v>0.76373599999999997</v>
      </c>
    </row>
    <row r="34" spans="2:19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5"/>
        <v>0.7484059999999999</v>
      </c>
      <c r="I34" s="25">
        <f t="shared" si="6"/>
        <v>0.76373599999999997</v>
      </c>
      <c r="K34" s="30">
        <v>20</v>
      </c>
      <c r="L34" s="31">
        <v>0.76373599999999997</v>
      </c>
      <c r="M34" s="31">
        <v>0.62005600000000005</v>
      </c>
      <c r="N34" s="31">
        <v>0.90138700000000005</v>
      </c>
      <c r="O34" s="31">
        <v>0.78181800000000001</v>
      </c>
      <c r="P34" s="31">
        <v>0.73636400000000002</v>
      </c>
      <c r="Q34" s="34">
        <f>AVERAGE(L34:P34)</f>
        <v>0.76067220000000002</v>
      </c>
      <c r="R34" s="25">
        <f t="shared" si="4"/>
        <v>0.76373599999999997</v>
      </c>
    </row>
    <row r="35" spans="2:19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5"/>
        <v>0.75004559999999998</v>
      </c>
      <c r="I35" s="25">
        <f t="shared" si="6"/>
        <v>0.76373599999999997</v>
      </c>
      <c r="Q35" s="25">
        <f>AVERAGE(Q15:Q34)</f>
        <v>0.74739517</v>
      </c>
      <c r="R35" s="25">
        <f>AVERAGE(R15:R34)</f>
        <v>0.75983274999999995</v>
      </c>
    </row>
    <row r="36" spans="2:19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5"/>
        <v>0.74893480000000001</v>
      </c>
      <c r="I36" s="25">
        <f t="shared" si="6"/>
        <v>0.76373599999999997</v>
      </c>
    </row>
    <row r="37" spans="2:19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5"/>
        <v>0.75021380000000004</v>
      </c>
      <c r="I37" s="25">
        <f t="shared" si="6"/>
        <v>0.76373599999999997</v>
      </c>
      <c r="K37" s="74" t="s">
        <v>33</v>
      </c>
      <c r="L37" s="74"/>
      <c r="M37" s="74"/>
      <c r="N37" s="74"/>
      <c r="O37" s="74"/>
      <c r="P37" s="74"/>
      <c r="Q37" s="74"/>
    </row>
    <row r="38" spans="2:19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5"/>
        <v>0.75087520000000008</v>
      </c>
      <c r="I38" s="25">
        <f t="shared" si="6"/>
        <v>0.76373599999999997</v>
      </c>
      <c r="K38" s="73" t="s">
        <v>25</v>
      </c>
      <c r="L38" s="70" t="s">
        <v>6</v>
      </c>
      <c r="M38" s="70"/>
      <c r="N38" s="70"/>
      <c r="O38" s="70"/>
      <c r="P38" s="70"/>
      <c r="Q38" s="70"/>
    </row>
    <row r="39" spans="2:19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5"/>
        <v>0.75152739999999996</v>
      </c>
      <c r="I39" s="25">
        <f t="shared" si="6"/>
        <v>0.76373599999999997</v>
      </c>
      <c r="K39" s="73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9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5"/>
        <v>0.75798739999999998</v>
      </c>
      <c r="I40" s="25">
        <f t="shared" si="6"/>
        <v>0.76373599999999997</v>
      </c>
      <c r="K40" s="30" t="s">
        <v>27</v>
      </c>
      <c r="L40" s="31">
        <v>0.71977999999999998</v>
      </c>
      <c r="M40" s="31">
        <v>0.64548000000000005</v>
      </c>
      <c r="N40" s="31">
        <v>0.875193</v>
      </c>
      <c r="O40" s="31">
        <v>0.78295499999999996</v>
      </c>
      <c r="P40" s="31">
        <v>0.71477299999999999</v>
      </c>
      <c r="Q40" s="31">
        <f>AVERAGE(L40:P40)</f>
        <v>0.74763619999999997</v>
      </c>
      <c r="R40" s="25">
        <f>MEDIAN(L40:P40)</f>
        <v>0.71977999999999998</v>
      </c>
    </row>
    <row r="41" spans="2:19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5"/>
        <v>0.75627440000000001</v>
      </c>
      <c r="I41" s="25">
        <f t="shared" si="6"/>
        <v>0.76373599999999997</v>
      </c>
      <c r="K41" s="38" t="s">
        <v>26</v>
      </c>
      <c r="L41" s="39">
        <v>0.55769199999999997</v>
      </c>
      <c r="M41" s="39">
        <v>0.54661000000000004</v>
      </c>
      <c r="N41" s="39">
        <v>0.77503900000000003</v>
      </c>
      <c r="O41" s="39">
        <v>0.604545</v>
      </c>
      <c r="P41" s="39">
        <v>0.41136400000000001</v>
      </c>
      <c r="Q41" s="40">
        <f>AVERAGE(L41:P41)</f>
        <v>0.57904999999999995</v>
      </c>
      <c r="R41" s="41">
        <f>MEDIAN(L41:P41)</f>
        <v>0.55769199999999997</v>
      </c>
      <c r="S41" t="s">
        <v>36</v>
      </c>
    </row>
    <row r="42" spans="2:19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5"/>
        <v>0.75772280000000003</v>
      </c>
      <c r="I42" s="25">
        <f t="shared" si="6"/>
        <v>0.76373599999999997</v>
      </c>
      <c r="Q42" s="25">
        <f>AVERAGE(Q40:Q41)</f>
        <v>0.66334309999999996</v>
      </c>
      <c r="R42" s="25">
        <f>AVERAGE(R40:R41)</f>
        <v>0.63873599999999997</v>
      </c>
    </row>
    <row r="43" spans="2:19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5"/>
        <v>0.75630019999999987</v>
      </c>
      <c r="I43" s="25">
        <f t="shared" si="6"/>
        <v>0.76373599999999997</v>
      </c>
    </row>
    <row r="44" spans="2:19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5"/>
        <v>0.75765719999999992</v>
      </c>
      <c r="I44" s="25">
        <f t="shared" si="6"/>
        <v>0.76373599999999997</v>
      </c>
    </row>
    <row r="45" spans="2:19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5"/>
        <v>0.76079419999999998</v>
      </c>
      <c r="I45" s="25">
        <f t="shared" si="6"/>
        <v>0.76373599999999997</v>
      </c>
    </row>
    <row r="46" spans="2:19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5"/>
        <v>0.75781139999999991</v>
      </c>
      <c r="I46" s="25">
        <f t="shared" si="6"/>
        <v>0.76373599999999997</v>
      </c>
    </row>
    <row r="47" spans="2:19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5"/>
        <v>0.75603039999999999</v>
      </c>
      <c r="I47" s="25">
        <f t="shared" si="6"/>
        <v>0.76373599999999997</v>
      </c>
    </row>
    <row r="48" spans="2:19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5"/>
        <v>0.75582779999999994</v>
      </c>
      <c r="I48" s="25">
        <f t="shared" si="6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5"/>
        <v>0.75663000000000002</v>
      </c>
      <c r="I49" s="25">
        <f t="shared" si="6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5"/>
        <v>0.75679560000000001</v>
      </c>
      <c r="I50" s="25">
        <f t="shared" si="6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5"/>
        <v>0.75693200000000005</v>
      </c>
      <c r="I51" s="25">
        <f t="shared" si="6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5"/>
        <v>0.7560846</v>
      </c>
      <c r="I52" s="25">
        <f t="shared" si="6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5"/>
        <v>0.75693180000000004</v>
      </c>
      <c r="I53" s="25">
        <f t="shared" si="6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5"/>
        <v>0.75732860000000002</v>
      </c>
      <c r="I54" s="25">
        <f t="shared" si="6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5"/>
        <v>0.76003939999999992</v>
      </c>
      <c r="I55" s="25">
        <f t="shared" si="6"/>
        <v>0.76373599999999997</v>
      </c>
    </row>
    <row r="56" spans="2:9" x14ac:dyDescent="0.25">
      <c r="B56" s="30">
        <v>30</v>
      </c>
      <c r="C56" s="31">
        <v>0.76373599999999997</v>
      </c>
      <c r="D56" s="31">
        <v>0.63418099999999999</v>
      </c>
      <c r="E56" s="31">
        <v>0.90138700000000005</v>
      </c>
      <c r="F56" s="31">
        <v>0.77159100000000003</v>
      </c>
      <c r="G56" s="31">
        <v>0.73636400000000002</v>
      </c>
      <c r="H56" s="35">
        <f>AVERAGE(C56:G56)</f>
        <v>0.76145180000000001</v>
      </c>
      <c r="I56" s="25">
        <f t="shared" si="6"/>
        <v>0.76373599999999997</v>
      </c>
    </row>
    <row r="57" spans="2:9" x14ac:dyDescent="0.25">
      <c r="B57" s="28"/>
      <c r="C57" s="28"/>
      <c r="D57" s="28"/>
      <c r="E57" s="28"/>
      <c r="F57" s="28"/>
      <c r="G57" s="28"/>
      <c r="H57" s="25">
        <f>AVERAGE(H27:H56)</f>
        <v>0.75495246000000005</v>
      </c>
      <c r="I57" s="25">
        <f>AVERAGE(I27:I56)</f>
        <v>0.76369480000000034</v>
      </c>
    </row>
    <row r="59" spans="2:9" x14ac:dyDescent="0.25">
      <c r="B59" s="74" t="s">
        <v>17</v>
      </c>
      <c r="C59" s="74"/>
      <c r="D59" s="74"/>
      <c r="E59" s="74"/>
      <c r="F59" s="74"/>
      <c r="G59" s="74"/>
      <c r="H59" s="74"/>
    </row>
    <row r="60" spans="2:9" x14ac:dyDescent="0.25">
      <c r="B60" s="73" t="s">
        <v>24</v>
      </c>
      <c r="C60" s="70" t="s">
        <v>6</v>
      </c>
      <c r="D60" s="70"/>
      <c r="E60" s="70"/>
      <c r="F60" s="70"/>
      <c r="G60" s="70"/>
      <c r="H60" s="70"/>
    </row>
    <row r="61" spans="2:9" ht="30" x14ac:dyDescent="0.25">
      <c r="B61" s="73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32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33">
        <f t="shared" ref="H62:H71" si="7">AVERAGE(C62:G62)</f>
        <v>0.7542624</v>
      </c>
      <c r="I62" s="25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33">
        <f t="shared" si="7"/>
        <v>0.75507019999999991</v>
      </c>
      <c r="I63" s="25">
        <f t="shared" ref="I63:I71" si="8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33">
        <f t="shared" si="7"/>
        <v>0.75622179999999994</v>
      </c>
      <c r="I64" s="25">
        <f t="shared" si="8"/>
        <v>0.76373599999999997</v>
      </c>
    </row>
    <row r="65" spans="2:9" x14ac:dyDescent="0.25">
      <c r="B65" s="30">
        <v>200</v>
      </c>
      <c r="C65" s="31">
        <v>0.76373599999999997</v>
      </c>
      <c r="D65" s="31">
        <v>0.910632</v>
      </c>
      <c r="E65" s="31">
        <v>0.910632</v>
      </c>
      <c r="F65" s="31">
        <v>0.77727299999999999</v>
      </c>
      <c r="G65" s="31">
        <v>0.74318200000000001</v>
      </c>
      <c r="H65" s="34">
        <f t="shared" si="7"/>
        <v>0.82109100000000002</v>
      </c>
      <c r="I65" s="25">
        <f t="shared" si="8"/>
        <v>0.77727299999999999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33">
        <f t="shared" si="7"/>
        <v>0.75784380000000007</v>
      </c>
      <c r="I66" s="25">
        <f t="shared" si="8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33">
        <f t="shared" si="7"/>
        <v>0.7576406</v>
      </c>
      <c r="I67" s="25">
        <f t="shared" si="8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33">
        <f t="shared" si="7"/>
        <v>0.75635340000000006</v>
      </c>
      <c r="I68" s="25">
        <f t="shared" si="8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33">
        <f t="shared" si="7"/>
        <v>0.7588182</v>
      </c>
      <c r="I69" s="25">
        <f t="shared" si="8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33">
        <f t="shared" si="7"/>
        <v>0.75770380000000004</v>
      </c>
      <c r="I70" s="25">
        <f t="shared" si="8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33">
        <f t="shared" si="7"/>
        <v>0.75734040000000002</v>
      </c>
      <c r="I71" s="25">
        <f t="shared" si="8"/>
        <v>0.76236300000000001</v>
      </c>
    </row>
    <row r="72" spans="2:9" x14ac:dyDescent="0.25">
      <c r="B72" s="75"/>
      <c r="C72" s="75"/>
      <c r="D72" s="75"/>
      <c r="E72" s="75"/>
      <c r="F72" s="75"/>
      <c r="G72" s="75"/>
      <c r="H72" s="25">
        <f>AVERAGE(H62:H71)</f>
        <v>0.76323456000000012</v>
      </c>
      <c r="I72" s="25">
        <f>AVERAGE(I62:I71)</f>
        <v>0.76495270000000004</v>
      </c>
    </row>
  </sheetData>
  <mergeCells count="19"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  <mergeCell ref="B59:H59"/>
    <mergeCell ref="B60:B61"/>
    <mergeCell ref="C60:H60"/>
    <mergeCell ref="B72:G72"/>
    <mergeCell ref="K37:Q37"/>
    <mergeCell ref="K38:K39"/>
    <mergeCell ref="L38:Q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1"/>
  <sheetViews>
    <sheetView tabSelected="1" topLeftCell="A23" zoomScale="78" zoomScaleNormal="40" workbookViewId="0">
      <selection activeCell="I18" sqref="I18"/>
    </sheetView>
  </sheetViews>
  <sheetFormatPr defaultRowHeight="15" x14ac:dyDescent="0.25"/>
  <cols>
    <col min="1" max="1" width="29.42578125" customWidth="1"/>
    <col min="2" max="2" width="9" customWidth="1"/>
    <col min="3" max="3" width="11.28515625" customWidth="1"/>
    <col min="17" max="17" width="9.7109375" customWidth="1"/>
  </cols>
  <sheetData>
    <row r="1" spans="1:62" ht="27.75" customHeight="1" x14ac:dyDescent="0.25">
      <c r="A1" s="74" t="s">
        <v>37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1:62" x14ac:dyDescent="0.25">
      <c r="A2" s="49" t="s">
        <v>38</v>
      </c>
      <c r="B2" s="50">
        <v>1</v>
      </c>
      <c r="C2" s="50">
        <v>3</v>
      </c>
      <c r="D2" s="50">
        <v>5</v>
      </c>
      <c r="E2" s="50">
        <v>7</v>
      </c>
      <c r="F2" s="50">
        <v>9</v>
      </c>
      <c r="G2" s="50">
        <v>11</v>
      </c>
      <c r="H2" s="50">
        <v>13</v>
      </c>
      <c r="I2" s="50">
        <v>15</v>
      </c>
      <c r="J2" s="50">
        <v>17</v>
      </c>
      <c r="K2" s="50">
        <v>19</v>
      </c>
      <c r="L2" s="50">
        <v>21</v>
      </c>
      <c r="M2" s="50">
        <v>23</v>
      </c>
      <c r="N2" s="50">
        <v>25</v>
      </c>
      <c r="O2" s="50">
        <v>27</v>
      </c>
      <c r="P2" s="50">
        <v>29</v>
      </c>
      <c r="Q2" s="50">
        <v>1</v>
      </c>
      <c r="R2" s="50">
        <v>3</v>
      </c>
      <c r="S2" s="50">
        <v>5</v>
      </c>
      <c r="T2" s="50">
        <v>7</v>
      </c>
      <c r="U2" s="50">
        <v>9</v>
      </c>
      <c r="V2" s="50">
        <v>11</v>
      </c>
      <c r="W2" s="50">
        <v>13</v>
      </c>
      <c r="X2" s="50">
        <v>15</v>
      </c>
      <c r="Y2" s="50">
        <v>17</v>
      </c>
      <c r="Z2" s="50">
        <v>19</v>
      </c>
      <c r="AA2" s="50">
        <v>21</v>
      </c>
      <c r="AB2" s="50">
        <v>23</v>
      </c>
      <c r="AC2" s="50">
        <v>25</v>
      </c>
      <c r="AD2" s="50">
        <v>27</v>
      </c>
      <c r="AE2" s="50">
        <v>29</v>
      </c>
    </row>
    <row r="3" spans="1:62" x14ac:dyDescent="0.25">
      <c r="A3" s="45" t="s">
        <v>1</v>
      </c>
      <c r="B3" s="46">
        <v>0.78983499999999995</v>
      </c>
      <c r="C3" s="46">
        <v>0.78708800000000001</v>
      </c>
      <c r="D3" s="46">
        <v>0.788462</v>
      </c>
      <c r="E3" s="46">
        <v>0.77884600000000004</v>
      </c>
      <c r="F3" s="46">
        <v>0.77609899999999998</v>
      </c>
      <c r="G3" s="46">
        <v>0.76373599999999997</v>
      </c>
      <c r="H3" s="46">
        <v>0.75961500000000004</v>
      </c>
      <c r="I3" s="46">
        <v>0.76236300000000001</v>
      </c>
      <c r="J3" s="46">
        <v>0.75961500000000004</v>
      </c>
      <c r="K3" s="46">
        <v>0.75961500000000004</v>
      </c>
      <c r="L3" s="46">
        <v>0.76098900000000003</v>
      </c>
      <c r="M3" s="46">
        <v>0.76098900000000003</v>
      </c>
      <c r="N3" s="46">
        <v>0.76098900000000003</v>
      </c>
      <c r="O3" s="46">
        <v>0.76236300000000001</v>
      </c>
      <c r="P3" s="46">
        <v>0.76236300000000001</v>
      </c>
      <c r="Q3" s="43">
        <f>_xlfn.RANK.AVG(B3,B3:P3)</f>
        <v>1</v>
      </c>
      <c r="R3" s="43">
        <f>_xlfn.RANK.AVG(C3,B3:P3)</f>
        <v>3</v>
      </c>
      <c r="S3" s="43">
        <f>_xlfn.RANK.AVG(D3,B3:P3)</f>
        <v>2</v>
      </c>
      <c r="T3" s="43">
        <f>_xlfn.RANK.AVG(E3,B3:P3)</f>
        <v>4</v>
      </c>
      <c r="U3" s="43">
        <f>_xlfn.RANK.AVG(F3,B3:P3)</f>
        <v>5</v>
      </c>
      <c r="V3" s="43">
        <f>_xlfn.RANK.AVG(G3,B3:P3)</f>
        <v>6</v>
      </c>
      <c r="W3" s="43">
        <f>_xlfn.RANK.AVG(H3,B3:P3)</f>
        <v>14</v>
      </c>
      <c r="X3" s="43">
        <f>_xlfn.RANK.AVG(I3,B3:P3)</f>
        <v>8</v>
      </c>
      <c r="Y3" s="43">
        <f>_xlfn.RANK.AVG(J3,B3:P3)</f>
        <v>14</v>
      </c>
      <c r="Z3" s="43">
        <f>_xlfn.RANK.AVG(K3,B3:P3)</f>
        <v>14</v>
      </c>
      <c r="AA3" s="43">
        <f>_xlfn.RANK.AVG(L3,B3:P3)</f>
        <v>11</v>
      </c>
      <c r="AB3" s="43">
        <f>_xlfn.RANK.AVG(M3,B3:P3)</f>
        <v>11</v>
      </c>
      <c r="AC3" s="43">
        <f>_xlfn.RANK.AVG(N3,B3:P3)</f>
        <v>11</v>
      </c>
      <c r="AD3" s="43">
        <f>_xlfn.RANK.AVG(O3,B3:P3)</f>
        <v>8</v>
      </c>
      <c r="AE3" s="43">
        <f>_xlfn.RANK.AVG(P3,B3:P3)</f>
        <v>8</v>
      </c>
      <c r="AF3">
        <f>COUNTIF(Q3:AE3,1)</f>
        <v>1</v>
      </c>
    </row>
    <row r="4" spans="1:62" x14ac:dyDescent="0.25">
      <c r="A4" s="47" t="s">
        <v>2</v>
      </c>
      <c r="B4" s="46">
        <v>0.62570599999999998</v>
      </c>
      <c r="C4" s="46">
        <v>0.617232</v>
      </c>
      <c r="D4" s="46">
        <v>0.617232</v>
      </c>
      <c r="E4" s="46">
        <v>0.617232</v>
      </c>
      <c r="F4" s="46">
        <v>0.617232</v>
      </c>
      <c r="G4" s="46">
        <v>0.63983100000000004</v>
      </c>
      <c r="H4" s="46">
        <v>0.64124300000000001</v>
      </c>
      <c r="I4" s="46">
        <v>0.658192</v>
      </c>
      <c r="J4" s="46">
        <v>0.65395499999999995</v>
      </c>
      <c r="K4" s="46">
        <v>0.64830500000000002</v>
      </c>
      <c r="L4" s="46">
        <v>0.64689300000000005</v>
      </c>
      <c r="M4" s="46">
        <v>0.64689300000000005</v>
      </c>
      <c r="N4" s="46">
        <v>0.63135600000000003</v>
      </c>
      <c r="O4" s="46">
        <v>0.62570599999999998</v>
      </c>
      <c r="P4" s="46">
        <v>0.63135600000000003</v>
      </c>
      <c r="Q4" s="43">
        <f>_xlfn.RANK.AVG(B4,B4:P4)</f>
        <v>10.5</v>
      </c>
      <c r="R4" s="43">
        <f>_xlfn.RANK.AVG(C4,B4:P4)</f>
        <v>13.5</v>
      </c>
      <c r="S4" s="43">
        <f t="shared" ref="S4:S7" si="0">_xlfn.RANK.AVG(D4,B4:P4)</f>
        <v>13.5</v>
      </c>
      <c r="T4" s="43">
        <f t="shared" ref="T4:T7" si="1">_xlfn.RANK.AVG(E4,B4:P4)</f>
        <v>13.5</v>
      </c>
      <c r="U4" s="43">
        <f t="shared" ref="U4:U7" si="2">_xlfn.RANK.AVG(F4,B4:P4)</f>
        <v>13.5</v>
      </c>
      <c r="V4" s="43">
        <f t="shared" ref="V4:V7" si="3">_xlfn.RANK.AVG(G4,B4:P4)</f>
        <v>7</v>
      </c>
      <c r="W4" s="43">
        <f t="shared" ref="W4:W7" si="4">_xlfn.RANK.AVG(H4,B4:P4)</f>
        <v>6</v>
      </c>
      <c r="X4" s="43">
        <f t="shared" ref="X4:X7" si="5">_xlfn.RANK.AVG(I4,B4:P4)</f>
        <v>1</v>
      </c>
      <c r="Y4" s="43">
        <f t="shared" ref="Y4:Y7" si="6">_xlfn.RANK.AVG(J4,B4:P4)</f>
        <v>2</v>
      </c>
      <c r="Z4" s="43">
        <f t="shared" ref="Z4:Z7" si="7">_xlfn.RANK.AVG(K4,B4:P4)</f>
        <v>3</v>
      </c>
      <c r="AA4" s="43">
        <f t="shared" ref="AA4:AA7" si="8">_xlfn.RANK.AVG(L4,B4:P4)</f>
        <v>4.5</v>
      </c>
      <c r="AB4" s="43">
        <f t="shared" ref="AB4:AB7" si="9">_xlfn.RANK.AVG(M4,B4:P4)</f>
        <v>4.5</v>
      </c>
      <c r="AC4" s="43">
        <f t="shared" ref="AC4:AC7" si="10">_xlfn.RANK.AVG(N4,B4:P4)</f>
        <v>8.5</v>
      </c>
      <c r="AD4" s="43">
        <f t="shared" ref="AD4:AD7" si="11">_xlfn.RANK.AVG(O4,B4:P4)</f>
        <v>10.5</v>
      </c>
      <c r="AE4" s="43">
        <f t="shared" ref="AE4:AE7" si="12">_xlfn.RANK.AVG(P4,B4:P4)</f>
        <v>8.5</v>
      </c>
      <c r="AF4">
        <f t="shared" ref="AF4:AF7" si="13">COUNTIF(Q4:AE4,1)</f>
        <v>1</v>
      </c>
    </row>
    <row r="5" spans="1:62" x14ac:dyDescent="0.25">
      <c r="A5" s="47" t="s">
        <v>3</v>
      </c>
      <c r="B5" s="46">
        <v>0.91525400000000001</v>
      </c>
      <c r="C5" s="46">
        <v>0.91525400000000001</v>
      </c>
      <c r="D5" s="46">
        <v>0.91987699999999994</v>
      </c>
      <c r="E5" s="46">
        <v>0.91679500000000003</v>
      </c>
      <c r="F5" s="46">
        <v>0.913713</v>
      </c>
      <c r="G5" s="46">
        <v>0.91679500000000003</v>
      </c>
      <c r="H5" s="46">
        <v>0.91833600000000004</v>
      </c>
      <c r="I5" s="46">
        <v>0.91833600000000004</v>
      </c>
      <c r="J5" s="46">
        <v>0.91217300000000001</v>
      </c>
      <c r="K5" s="46">
        <v>0.91679500000000003</v>
      </c>
      <c r="L5" s="46">
        <v>0.91679500000000003</v>
      </c>
      <c r="M5" s="46">
        <v>0.910632</v>
      </c>
      <c r="N5" s="46">
        <v>0.910632</v>
      </c>
      <c r="O5" s="46">
        <v>0.90909099999999998</v>
      </c>
      <c r="P5" s="46">
        <v>0.90909099999999998</v>
      </c>
      <c r="Q5" s="43">
        <f t="shared" ref="Q5:Q7" si="14">_xlfn.RANK.AVG(B5,B5:P5)</f>
        <v>8.5</v>
      </c>
      <c r="R5" s="43">
        <f t="shared" ref="R5:R7" si="15">_xlfn.RANK.AVG(C5,B5:P5)</f>
        <v>8.5</v>
      </c>
      <c r="S5" s="43">
        <f t="shared" si="0"/>
        <v>1</v>
      </c>
      <c r="T5" s="43">
        <f t="shared" si="1"/>
        <v>5.5</v>
      </c>
      <c r="U5" s="43">
        <f t="shared" si="2"/>
        <v>10</v>
      </c>
      <c r="V5" s="43">
        <f t="shared" si="3"/>
        <v>5.5</v>
      </c>
      <c r="W5" s="43">
        <f t="shared" si="4"/>
        <v>2.5</v>
      </c>
      <c r="X5" s="43">
        <f t="shared" si="5"/>
        <v>2.5</v>
      </c>
      <c r="Y5" s="43">
        <f t="shared" si="6"/>
        <v>11</v>
      </c>
      <c r="Z5" s="43">
        <f t="shared" si="7"/>
        <v>5.5</v>
      </c>
      <c r="AA5" s="43">
        <f t="shared" si="8"/>
        <v>5.5</v>
      </c>
      <c r="AB5" s="43">
        <f t="shared" si="9"/>
        <v>12.5</v>
      </c>
      <c r="AC5" s="43">
        <f t="shared" si="10"/>
        <v>12.5</v>
      </c>
      <c r="AD5" s="43">
        <f t="shared" si="11"/>
        <v>14.5</v>
      </c>
      <c r="AE5" s="43">
        <f t="shared" si="12"/>
        <v>14.5</v>
      </c>
      <c r="AF5">
        <f t="shared" si="13"/>
        <v>1</v>
      </c>
    </row>
    <row r="6" spans="1:62" x14ac:dyDescent="0.25">
      <c r="A6" s="47" t="s">
        <v>4</v>
      </c>
      <c r="B6" s="46">
        <v>0.79886400000000002</v>
      </c>
      <c r="C6" s="46">
        <v>0.79090899999999997</v>
      </c>
      <c r="D6" s="46">
        <v>0.78977299999999995</v>
      </c>
      <c r="E6" s="46">
        <v>0.792045</v>
      </c>
      <c r="F6" s="46">
        <v>0.78749999999999998</v>
      </c>
      <c r="G6" s="46">
        <v>0.77613600000000005</v>
      </c>
      <c r="H6" s="46">
        <v>0.773864</v>
      </c>
      <c r="I6" s="46">
        <v>0.773864</v>
      </c>
      <c r="J6" s="46">
        <v>0.77613600000000005</v>
      </c>
      <c r="K6" s="46">
        <v>0.76249999999999996</v>
      </c>
      <c r="L6" s="46">
        <v>0.76022699999999999</v>
      </c>
      <c r="M6" s="46">
        <v>0.75681799999999999</v>
      </c>
      <c r="N6" s="46">
        <v>0.75681799999999999</v>
      </c>
      <c r="O6" s="46">
        <v>0.75568199999999996</v>
      </c>
      <c r="P6" s="46">
        <v>0.75568199999999996</v>
      </c>
      <c r="Q6" s="43">
        <f t="shared" si="14"/>
        <v>1</v>
      </c>
      <c r="R6" s="43">
        <f t="shared" si="15"/>
        <v>3</v>
      </c>
      <c r="S6" s="43">
        <f t="shared" si="0"/>
        <v>4</v>
      </c>
      <c r="T6" s="43">
        <f t="shared" si="1"/>
        <v>2</v>
      </c>
      <c r="U6" s="43">
        <f t="shared" si="2"/>
        <v>5</v>
      </c>
      <c r="V6" s="43">
        <f t="shared" si="3"/>
        <v>6.5</v>
      </c>
      <c r="W6" s="43">
        <f t="shared" si="4"/>
        <v>8.5</v>
      </c>
      <c r="X6" s="43">
        <f t="shared" si="5"/>
        <v>8.5</v>
      </c>
      <c r="Y6" s="43">
        <f t="shared" si="6"/>
        <v>6.5</v>
      </c>
      <c r="Z6" s="43">
        <f t="shared" si="7"/>
        <v>10</v>
      </c>
      <c r="AA6" s="43">
        <f t="shared" si="8"/>
        <v>11</v>
      </c>
      <c r="AB6" s="43">
        <f t="shared" si="9"/>
        <v>12.5</v>
      </c>
      <c r="AC6" s="43">
        <f t="shared" si="10"/>
        <v>12.5</v>
      </c>
      <c r="AD6" s="43">
        <f t="shared" si="11"/>
        <v>14.5</v>
      </c>
      <c r="AE6" s="43">
        <f t="shared" si="12"/>
        <v>14.5</v>
      </c>
      <c r="AF6">
        <f t="shared" si="13"/>
        <v>1</v>
      </c>
    </row>
    <row r="7" spans="1:62" ht="16.5" customHeight="1" x14ac:dyDescent="0.25">
      <c r="A7" s="48" t="s">
        <v>5</v>
      </c>
      <c r="B7" s="46">
        <v>0.79090899999999997</v>
      </c>
      <c r="C7" s="46">
        <v>0.78409099999999998</v>
      </c>
      <c r="D7" s="46">
        <v>0.78977299999999995</v>
      </c>
      <c r="E7" s="46">
        <v>0.77840900000000002</v>
      </c>
      <c r="F7" s="46">
        <v>0.773864</v>
      </c>
      <c r="G7" s="46">
        <v>0.76818200000000003</v>
      </c>
      <c r="H7" s="46">
        <v>0.76477300000000004</v>
      </c>
      <c r="I7" s="46">
        <v>0.76249999999999996</v>
      </c>
      <c r="J7" s="46">
        <v>0.75454500000000002</v>
      </c>
      <c r="K7" s="46">
        <v>0.75795500000000005</v>
      </c>
      <c r="L7" s="46">
        <v>0.75909099999999996</v>
      </c>
      <c r="M7" s="46">
        <v>0.75795500000000005</v>
      </c>
      <c r="N7" s="46">
        <v>0.75795500000000005</v>
      </c>
      <c r="O7" s="46">
        <v>0.75681799999999999</v>
      </c>
      <c r="P7" s="46">
        <v>0.75454500000000002</v>
      </c>
      <c r="Q7" s="43">
        <f t="shared" si="14"/>
        <v>1</v>
      </c>
      <c r="R7" s="43">
        <f t="shared" si="15"/>
        <v>3</v>
      </c>
      <c r="S7" s="43">
        <f t="shared" si="0"/>
        <v>2</v>
      </c>
      <c r="T7" s="43">
        <f t="shared" si="1"/>
        <v>4</v>
      </c>
      <c r="U7" s="43">
        <f t="shared" si="2"/>
        <v>5</v>
      </c>
      <c r="V7" s="43">
        <f t="shared" si="3"/>
        <v>6</v>
      </c>
      <c r="W7" s="43">
        <f t="shared" si="4"/>
        <v>7</v>
      </c>
      <c r="X7" s="43">
        <f t="shared" si="5"/>
        <v>8</v>
      </c>
      <c r="Y7" s="43">
        <f t="shared" si="6"/>
        <v>14.5</v>
      </c>
      <c r="Z7" s="43">
        <f t="shared" si="7"/>
        <v>11</v>
      </c>
      <c r="AA7" s="43">
        <f t="shared" si="8"/>
        <v>9</v>
      </c>
      <c r="AB7" s="43">
        <f t="shared" si="9"/>
        <v>11</v>
      </c>
      <c r="AC7" s="43">
        <f t="shared" si="10"/>
        <v>11</v>
      </c>
      <c r="AD7" s="43">
        <f t="shared" si="11"/>
        <v>13</v>
      </c>
      <c r="AE7" s="43">
        <f t="shared" si="12"/>
        <v>14.5</v>
      </c>
      <c r="AF7">
        <f t="shared" si="13"/>
        <v>1</v>
      </c>
    </row>
    <row r="8" spans="1:62" x14ac:dyDescent="0.25">
      <c r="A8" s="51" t="s">
        <v>28</v>
      </c>
      <c r="B8" s="52">
        <f>AVERAGE(B3:B7)</f>
        <v>0.78411360000000008</v>
      </c>
      <c r="C8" s="52">
        <f t="shared" ref="C8:P8" si="16">AVERAGE(C3:C7)</f>
        <v>0.77891480000000013</v>
      </c>
      <c r="D8" s="52">
        <f t="shared" si="16"/>
        <v>0.78102339999999992</v>
      </c>
      <c r="E8" s="52">
        <f t="shared" si="16"/>
        <v>0.77666539999999995</v>
      </c>
      <c r="F8" s="52">
        <f t="shared" si="16"/>
        <v>0.77368159999999997</v>
      </c>
      <c r="G8" s="52">
        <f t="shared" si="16"/>
        <v>0.77293600000000007</v>
      </c>
      <c r="H8" s="52">
        <f t="shared" si="16"/>
        <v>0.77156619999999998</v>
      </c>
      <c r="I8" s="52">
        <f t="shared" si="16"/>
        <v>0.77505100000000005</v>
      </c>
      <c r="J8" s="52">
        <f t="shared" si="16"/>
        <v>0.7712848000000001</v>
      </c>
      <c r="K8" s="52">
        <f t="shared" si="16"/>
        <v>0.76903400000000011</v>
      </c>
      <c r="L8" s="52">
        <f t="shared" si="16"/>
        <v>0.76879900000000012</v>
      </c>
      <c r="M8" s="52">
        <f t="shared" si="16"/>
        <v>0.76665739999999993</v>
      </c>
      <c r="N8" s="52">
        <f t="shared" si="16"/>
        <v>0.76355000000000006</v>
      </c>
      <c r="O8" s="52">
        <f t="shared" si="16"/>
        <v>0.76193200000000005</v>
      </c>
      <c r="P8" s="52">
        <f t="shared" si="16"/>
        <v>0.76260740000000005</v>
      </c>
      <c r="Q8" s="44">
        <f>AVERAGE(Q3:Q7)</f>
        <v>4.4000000000000004</v>
      </c>
      <c r="R8" s="43">
        <f t="shared" ref="R8:AE8" si="17">AVERAGE(R3:R7)</f>
        <v>6.2</v>
      </c>
      <c r="S8" s="43">
        <f t="shared" si="17"/>
        <v>4.5</v>
      </c>
      <c r="T8" s="43">
        <f t="shared" si="17"/>
        <v>5.8</v>
      </c>
      <c r="U8" s="43">
        <f t="shared" si="17"/>
        <v>7.7</v>
      </c>
      <c r="V8" s="43">
        <f t="shared" si="17"/>
        <v>6.2</v>
      </c>
      <c r="W8" s="43">
        <f t="shared" si="17"/>
        <v>7.6</v>
      </c>
      <c r="X8" s="43">
        <f t="shared" si="17"/>
        <v>5.6</v>
      </c>
      <c r="Y8" s="43">
        <f t="shared" si="17"/>
        <v>9.6</v>
      </c>
      <c r="Z8" s="43">
        <f t="shared" si="17"/>
        <v>8.6999999999999993</v>
      </c>
      <c r="AA8" s="43">
        <f t="shared" si="17"/>
        <v>8.1999999999999993</v>
      </c>
      <c r="AB8" s="43">
        <f t="shared" si="17"/>
        <v>10.3</v>
      </c>
      <c r="AC8" s="43">
        <f t="shared" si="17"/>
        <v>11.1</v>
      </c>
      <c r="AD8" s="43">
        <f t="shared" si="17"/>
        <v>12.1</v>
      </c>
      <c r="AE8" s="43">
        <f t="shared" si="17"/>
        <v>12</v>
      </c>
    </row>
    <row r="9" spans="1:62" ht="15" customHeight="1" x14ac:dyDescent="0.25">
      <c r="A9" s="76" t="s">
        <v>39</v>
      </c>
      <c r="B9" s="77">
        <f>COUNTIF(Q3:Q7,1)</f>
        <v>3</v>
      </c>
      <c r="C9" s="77">
        <f t="shared" ref="C9:P9" si="18">COUNTIF(R3:R7,1)</f>
        <v>0</v>
      </c>
      <c r="D9" s="77">
        <f t="shared" si="18"/>
        <v>1</v>
      </c>
      <c r="E9" s="77">
        <f t="shared" si="18"/>
        <v>0</v>
      </c>
      <c r="F9" s="77">
        <f t="shared" si="18"/>
        <v>0</v>
      </c>
      <c r="G9" s="77">
        <f t="shared" si="18"/>
        <v>0</v>
      </c>
      <c r="H9" s="77">
        <f t="shared" si="18"/>
        <v>0</v>
      </c>
      <c r="I9" s="77">
        <f t="shared" si="18"/>
        <v>1</v>
      </c>
      <c r="J9" s="77">
        <f t="shared" si="18"/>
        <v>0</v>
      </c>
      <c r="K9" s="77">
        <f t="shared" si="18"/>
        <v>0</v>
      </c>
      <c r="L9" s="77">
        <f t="shared" si="18"/>
        <v>0</v>
      </c>
      <c r="M9" s="77">
        <f t="shared" si="18"/>
        <v>0</v>
      </c>
      <c r="N9" s="77">
        <f t="shared" si="18"/>
        <v>0</v>
      </c>
      <c r="O9" s="77">
        <f t="shared" si="18"/>
        <v>0</v>
      </c>
      <c r="P9" s="77">
        <f t="shared" si="18"/>
        <v>0</v>
      </c>
    </row>
    <row r="10" spans="1:62" x14ac:dyDescent="0.25">
      <c r="A10" s="51" t="s">
        <v>40</v>
      </c>
      <c r="B10" s="42">
        <f>Q8</f>
        <v>4.4000000000000004</v>
      </c>
      <c r="C10" s="42">
        <f t="shared" ref="C10:P10" si="19">R8</f>
        <v>6.2</v>
      </c>
      <c r="D10" s="42">
        <f t="shared" si="19"/>
        <v>4.5</v>
      </c>
      <c r="E10" s="42">
        <f t="shared" si="19"/>
        <v>5.8</v>
      </c>
      <c r="F10" s="42">
        <f t="shared" si="19"/>
        <v>7.7</v>
      </c>
      <c r="G10" s="42">
        <f t="shared" si="19"/>
        <v>6.2</v>
      </c>
      <c r="H10" s="42">
        <f t="shared" si="19"/>
        <v>7.6</v>
      </c>
      <c r="I10" s="42">
        <f t="shared" si="19"/>
        <v>5.6</v>
      </c>
      <c r="J10" s="42">
        <f t="shared" si="19"/>
        <v>9.6</v>
      </c>
      <c r="K10" s="42">
        <f t="shared" si="19"/>
        <v>8.6999999999999993</v>
      </c>
      <c r="L10" s="42">
        <f t="shared" si="19"/>
        <v>8.1999999999999993</v>
      </c>
      <c r="M10" s="42">
        <f t="shared" si="19"/>
        <v>10.3</v>
      </c>
      <c r="N10" s="42">
        <f t="shared" si="19"/>
        <v>11.1</v>
      </c>
      <c r="O10" s="42">
        <f t="shared" si="19"/>
        <v>12.1</v>
      </c>
      <c r="P10" s="42">
        <f t="shared" si="19"/>
        <v>12</v>
      </c>
    </row>
    <row r="11" spans="1:62" x14ac:dyDescent="0.25">
      <c r="A11" s="22" t="s">
        <v>46</v>
      </c>
      <c r="B11" s="43">
        <f>_xlfn.RANK.AVG(B8,B8:P8)</f>
        <v>1</v>
      </c>
      <c r="C11" s="43">
        <f t="shared" ref="C11:P11" si="20">_xlfn.RANK.AVG(C8,C8:Q8)</f>
        <v>3</v>
      </c>
      <c r="D11" s="43">
        <f t="shared" si="20"/>
        <v>3</v>
      </c>
      <c r="E11" s="43">
        <f t="shared" si="20"/>
        <v>4</v>
      </c>
      <c r="F11" s="43">
        <f t="shared" si="20"/>
        <v>6</v>
      </c>
      <c r="G11" s="43">
        <f t="shared" si="20"/>
        <v>7</v>
      </c>
      <c r="H11" s="43">
        <f t="shared" si="20"/>
        <v>8</v>
      </c>
      <c r="I11" s="43">
        <f t="shared" si="20"/>
        <v>8</v>
      </c>
      <c r="J11" s="43">
        <f t="shared" si="20"/>
        <v>9</v>
      </c>
      <c r="K11" s="43">
        <f t="shared" si="20"/>
        <v>10</v>
      </c>
      <c r="L11" s="43">
        <f t="shared" si="20"/>
        <v>11</v>
      </c>
      <c r="M11" s="43">
        <f t="shared" si="20"/>
        <v>12</v>
      </c>
      <c r="N11" s="43">
        <f t="shared" si="20"/>
        <v>13</v>
      </c>
      <c r="O11" s="43">
        <f t="shared" si="20"/>
        <v>15</v>
      </c>
      <c r="P11" s="43">
        <f t="shared" si="20"/>
        <v>15</v>
      </c>
    </row>
    <row r="12" spans="1:62" x14ac:dyDescent="0.25">
      <c r="A12" s="22" t="s">
        <v>46</v>
      </c>
      <c r="B12" s="43">
        <f>_xlfn.RANK.AVG(B10,B10:P10)</f>
        <v>15</v>
      </c>
      <c r="C12" s="43">
        <f>_xlfn.RANK.AVG(C10,B10:P10)</f>
        <v>10.5</v>
      </c>
      <c r="D12" s="43">
        <f>_xlfn.RANK.AVG(D10,B10:P10)</f>
        <v>14</v>
      </c>
      <c r="E12" s="43">
        <f>_xlfn.RANK.AVG(E10,B10:P10)</f>
        <v>12</v>
      </c>
      <c r="F12" s="43">
        <f>_xlfn.RANK.AVG(F10,B10:P10)</f>
        <v>8</v>
      </c>
      <c r="G12" s="43">
        <f>_xlfn.RANK.AVG(G10,B10:P10)</f>
        <v>10.5</v>
      </c>
      <c r="H12" s="43">
        <f>_xlfn.RANK.AVG(H10,B10:P10)</f>
        <v>9</v>
      </c>
      <c r="I12" s="43">
        <f>_xlfn.RANK.AVG(I10,B10:P10)</f>
        <v>13</v>
      </c>
      <c r="J12" s="43">
        <f>_xlfn.RANK.AVG(J10,B10:P10)</f>
        <v>5</v>
      </c>
      <c r="K12" s="43">
        <f>_xlfn.RANK.AVG(K10,B10:P10)</f>
        <v>6</v>
      </c>
      <c r="L12" s="43">
        <f>_xlfn.RANK.AVG(L10,B10:P10)</f>
        <v>7</v>
      </c>
      <c r="M12" s="43">
        <f>_xlfn.RANK.AVG(M10,B10:P10)</f>
        <v>4</v>
      </c>
      <c r="N12" s="43">
        <f>_xlfn.RANK.AVG(N10,B10:P10)</f>
        <v>3</v>
      </c>
      <c r="O12" s="43">
        <f>_xlfn.RANK.AVG(O10,B10:P10)</f>
        <v>1</v>
      </c>
      <c r="P12" s="43">
        <f>_xlfn.RANK.AVG(P10,B10:P10)</f>
        <v>2</v>
      </c>
    </row>
    <row r="14" spans="1:62" ht="27" customHeight="1" x14ac:dyDescent="0.25">
      <c r="A14" s="74" t="s">
        <v>42</v>
      </c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</row>
    <row r="15" spans="1:62" x14ac:dyDescent="0.25">
      <c r="A15" s="56" t="s">
        <v>16</v>
      </c>
      <c r="B15" s="50">
        <v>1</v>
      </c>
      <c r="C15" s="50">
        <v>2</v>
      </c>
      <c r="D15" s="50">
        <v>3</v>
      </c>
      <c r="E15" s="50">
        <v>4</v>
      </c>
      <c r="F15" s="50">
        <v>5</v>
      </c>
      <c r="G15" s="50">
        <v>6</v>
      </c>
      <c r="H15" s="50">
        <v>7</v>
      </c>
      <c r="I15" s="50">
        <v>8</v>
      </c>
      <c r="J15" s="50">
        <v>9</v>
      </c>
      <c r="K15" s="50">
        <v>10</v>
      </c>
      <c r="L15" s="50">
        <v>11</v>
      </c>
      <c r="M15" s="50">
        <v>12</v>
      </c>
      <c r="N15" s="50">
        <v>13</v>
      </c>
      <c r="O15" s="50">
        <v>14</v>
      </c>
      <c r="P15" s="50">
        <v>15</v>
      </c>
      <c r="Q15" s="50">
        <v>16</v>
      </c>
      <c r="R15" s="50">
        <v>17</v>
      </c>
      <c r="S15" s="50">
        <v>18</v>
      </c>
      <c r="T15" s="50">
        <v>19</v>
      </c>
      <c r="U15" s="50">
        <v>20</v>
      </c>
      <c r="V15" s="50">
        <v>21</v>
      </c>
      <c r="W15" s="50">
        <v>22</v>
      </c>
      <c r="X15" s="50">
        <v>23</v>
      </c>
      <c r="Y15" s="50">
        <v>24</v>
      </c>
      <c r="Z15" s="50">
        <v>25</v>
      </c>
      <c r="AA15" s="50">
        <v>26</v>
      </c>
      <c r="AB15" s="50">
        <v>27</v>
      </c>
      <c r="AC15" s="50">
        <v>28</v>
      </c>
      <c r="AD15" s="50">
        <v>29</v>
      </c>
      <c r="AE15" s="50">
        <v>30</v>
      </c>
      <c r="AF15" s="50">
        <v>1</v>
      </c>
      <c r="AG15" s="50">
        <v>2</v>
      </c>
      <c r="AH15" s="50">
        <v>3</v>
      </c>
      <c r="AI15" s="50">
        <v>4</v>
      </c>
      <c r="AJ15" s="50">
        <v>5</v>
      </c>
      <c r="AK15" s="50">
        <v>6</v>
      </c>
      <c r="AL15" s="50">
        <v>7</v>
      </c>
      <c r="AM15" s="50">
        <v>8</v>
      </c>
      <c r="AN15" s="50">
        <v>9</v>
      </c>
      <c r="AO15" s="50">
        <v>10</v>
      </c>
      <c r="AP15" s="50">
        <v>11</v>
      </c>
      <c r="AQ15" s="50">
        <v>12</v>
      </c>
      <c r="AR15" s="50">
        <v>13</v>
      </c>
      <c r="AS15" s="50">
        <v>14</v>
      </c>
      <c r="AT15" s="50">
        <v>15</v>
      </c>
      <c r="AU15" s="50">
        <v>16</v>
      </c>
      <c r="AV15" s="50">
        <v>17</v>
      </c>
      <c r="AW15" s="50">
        <v>18</v>
      </c>
      <c r="AX15" s="50">
        <v>19</v>
      </c>
      <c r="AY15" s="50">
        <v>20</v>
      </c>
      <c r="AZ15" s="50">
        <v>21</v>
      </c>
      <c r="BA15" s="50">
        <v>22</v>
      </c>
      <c r="BB15" s="50">
        <v>23</v>
      </c>
      <c r="BC15" s="50">
        <v>24</v>
      </c>
      <c r="BD15" s="50">
        <v>25</v>
      </c>
      <c r="BE15" s="50">
        <v>26</v>
      </c>
      <c r="BF15" s="50">
        <v>27</v>
      </c>
      <c r="BG15" s="50">
        <v>28</v>
      </c>
      <c r="BH15" s="50">
        <v>29</v>
      </c>
      <c r="BI15" s="50">
        <v>30</v>
      </c>
    </row>
    <row r="16" spans="1:62" x14ac:dyDescent="0.25">
      <c r="A16" s="57" t="s">
        <v>1</v>
      </c>
      <c r="B16" s="46">
        <v>0.76373599999999997</v>
      </c>
      <c r="C16" s="46">
        <v>0.76373599999999997</v>
      </c>
      <c r="D16" s="46">
        <v>0.76373599999999997</v>
      </c>
      <c r="E16" s="46">
        <v>0.76373599999999997</v>
      </c>
      <c r="F16" s="46">
        <v>0.76373599999999997</v>
      </c>
      <c r="G16" s="46">
        <v>0.76373599999999997</v>
      </c>
      <c r="H16" s="46">
        <v>0.76373599999999997</v>
      </c>
      <c r="I16" s="46">
        <v>0.76373599999999997</v>
      </c>
      <c r="J16" s="46">
        <v>0.76373599999999997</v>
      </c>
      <c r="K16" s="46">
        <v>0.76373599999999997</v>
      </c>
      <c r="L16" s="46">
        <v>0.76373599999999997</v>
      </c>
      <c r="M16" s="46">
        <v>0.76373599999999997</v>
      </c>
      <c r="N16" s="46">
        <v>0.76373599999999997</v>
      </c>
      <c r="O16" s="46">
        <v>0.76373599999999997</v>
      </c>
      <c r="P16" s="46">
        <v>0.76373599999999997</v>
      </c>
      <c r="Q16" s="46">
        <v>0.76373599999999997</v>
      </c>
      <c r="R16" s="46">
        <v>0.76373599999999997</v>
      </c>
      <c r="S16" s="46">
        <v>0.76373599999999997</v>
      </c>
      <c r="T16" s="46">
        <v>0.76373599999999997</v>
      </c>
      <c r="U16" s="46">
        <v>0.76373599999999997</v>
      </c>
      <c r="V16" s="46">
        <v>0.76373599999999997</v>
      </c>
      <c r="W16" s="46">
        <v>0.76373599999999997</v>
      </c>
      <c r="X16" s="46">
        <v>0.76373599999999997</v>
      </c>
      <c r="Y16" s="46">
        <v>0.76373599999999997</v>
      </c>
      <c r="Z16" s="46">
        <v>0.76373599999999997</v>
      </c>
      <c r="AA16" s="46">
        <v>0.76373599999999997</v>
      </c>
      <c r="AB16" s="46">
        <v>0.76373599999999997</v>
      </c>
      <c r="AC16" s="46">
        <v>0.76373599999999997</v>
      </c>
      <c r="AD16" s="46">
        <v>0.76373599999999997</v>
      </c>
      <c r="AE16" s="46">
        <v>0.76373599999999997</v>
      </c>
      <c r="AF16" s="43">
        <f>_xlfn.RANK.AVG(B16,B16:AE16)</f>
        <v>15.5</v>
      </c>
      <c r="AG16" s="43">
        <f>_xlfn.RANK.AVG(C16,B16:AE16)</f>
        <v>15.5</v>
      </c>
      <c r="AH16" s="43">
        <f>_xlfn.RANK.AVG(D16,B16:AE16)</f>
        <v>15.5</v>
      </c>
      <c r="AI16" s="43">
        <f>_xlfn.RANK.AVG(E16,B16:AE16)</f>
        <v>15.5</v>
      </c>
      <c r="AJ16" s="43">
        <f>_xlfn.RANK.AVG(F16,B16:AE16)</f>
        <v>15.5</v>
      </c>
      <c r="AK16" s="43">
        <f>_xlfn.RANK.AVG(G16,B16:AE16)</f>
        <v>15.5</v>
      </c>
      <c r="AL16" s="43">
        <f>_xlfn.RANK.AVG(H16,B16:AE16)</f>
        <v>15.5</v>
      </c>
      <c r="AM16" s="43">
        <f>_xlfn.RANK.AVG(I16,B16:AE16)</f>
        <v>15.5</v>
      </c>
      <c r="AN16" s="43">
        <f>_xlfn.RANK.AVG(J16,B16:AE16)</f>
        <v>15.5</v>
      </c>
      <c r="AO16" s="43">
        <f>_xlfn.RANK.AVG(K16,B16:AE16)</f>
        <v>15.5</v>
      </c>
      <c r="AP16" s="43">
        <f>_xlfn.RANK.AVG(L16,B16:AE16)</f>
        <v>15.5</v>
      </c>
      <c r="AQ16" s="43">
        <f>_xlfn.RANK.AVG(M16,B16:AE16)</f>
        <v>15.5</v>
      </c>
      <c r="AR16" s="43">
        <f>_xlfn.RANK.AVG(N16,B16:AE16)</f>
        <v>15.5</v>
      </c>
      <c r="AS16" s="43">
        <f>_xlfn.RANK.AVG(O16,B16:AE16)</f>
        <v>15.5</v>
      </c>
      <c r="AT16" s="43">
        <f>_xlfn.RANK.AVG(P16,B16:AE16)</f>
        <v>15.5</v>
      </c>
      <c r="AU16" s="43">
        <f>_xlfn.RANK.AVG(Q16,B16:AE16)</f>
        <v>15.5</v>
      </c>
      <c r="AV16" s="43">
        <f>_xlfn.RANK.AVG(R16,B16:AE16)</f>
        <v>15.5</v>
      </c>
      <c r="AW16" s="43">
        <f>_xlfn.RANK.AVG(S16,B16:AE16)</f>
        <v>15.5</v>
      </c>
      <c r="AX16" s="43">
        <f>_xlfn.RANK.AVG(T16,B16:AE16)</f>
        <v>15.5</v>
      </c>
      <c r="AY16" s="43">
        <f>_xlfn.RANK.AVG(U16,B16:AE16)</f>
        <v>15.5</v>
      </c>
      <c r="AZ16" s="43">
        <f>_xlfn.RANK.AVG(V16,B16:AE16)</f>
        <v>15.5</v>
      </c>
      <c r="BA16" s="43">
        <f>_xlfn.RANK.AVG(W16,B16:AE16)</f>
        <v>15.5</v>
      </c>
      <c r="BB16" s="43">
        <f>_xlfn.RANK.AVG(X16,B16:AE16)</f>
        <v>15.5</v>
      </c>
      <c r="BC16" s="43">
        <f>_xlfn.RANK.AVG(Y16,B16:AE16)</f>
        <v>15.5</v>
      </c>
      <c r="BD16" s="43">
        <f>_xlfn.RANK.AVG(Z16,B16:AE16)</f>
        <v>15.5</v>
      </c>
      <c r="BE16" s="43">
        <f>_xlfn.RANK.AVG(AA16,B16:AE16)</f>
        <v>15.5</v>
      </c>
      <c r="BF16" s="43">
        <f>_xlfn.RANK.AVG(AB16,B16:AE16)</f>
        <v>15.5</v>
      </c>
      <c r="BG16" s="43">
        <f>_xlfn.RANK.AVG(AC16,B16:AE16)</f>
        <v>15.5</v>
      </c>
      <c r="BH16" s="43">
        <f>_xlfn.RANK.AVG(AD16,B16:AE16)</f>
        <v>15.5</v>
      </c>
      <c r="BI16" s="43">
        <f>_xlfn.RANK.AVG(AE16,B16:AE16)</f>
        <v>15.5</v>
      </c>
      <c r="BJ16">
        <f>COUNTIF(AF16:BI16,1)</f>
        <v>0</v>
      </c>
    </row>
    <row r="17" spans="1:62" x14ac:dyDescent="0.25">
      <c r="A17" s="58" t="s">
        <v>2</v>
      </c>
      <c r="B17" s="46">
        <v>0.57485900000000001</v>
      </c>
      <c r="C17" s="46">
        <v>0.58333299999999999</v>
      </c>
      <c r="D17" s="46">
        <v>0.58474599999999999</v>
      </c>
      <c r="E17" s="46">
        <v>0.57627099999999998</v>
      </c>
      <c r="F17" s="46">
        <v>0.59463299999999997</v>
      </c>
      <c r="G17" s="46">
        <v>0.57344600000000001</v>
      </c>
      <c r="H17" s="46">
        <v>0.56497200000000003</v>
      </c>
      <c r="I17" s="46">
        <v>0.55508500000000005</v>
      </c>
      <c r="J17" s="46">
        <v>0.56214699999999995</v>
      </c>
      <c r="K17" s="46">
        <v>0.56073399999999995</v>
      </c>
      <c r="L17" s="46">
        <v>0.55649700000000002</v>
      </c>
      <c r="M17" s="46">
        <v>0.57627099999999998</v>
      </c>
      <c r="N17" s="46">
        <v>0.57344600000000001</v>
      </c>
      <c r="O17" s="46">
        <v>0.59463299999999997</v>
      </c>
      <c r="P17" s="46">
        <v>0.59604500000000005</v>
      </c>
      <c r="Q17" s="46">
        <v>0.60028199999999998</v>
      </c>
      <c r="R17" s="46">
        <v>0.59463299999999997</v>
      </c>
      <c r="S17" s="46">
        <v>0.60028199999999998</v>
      </c>
      <c r="T17" s="46">
        <v>0.61864399999999997</v>
      </c>
      <c r="U17" s="46">
        <v>0.60875699999999999</v>
      </c>
      <c r="V17" s="46">
        <v>0.60734500000000002</v>
      </c>
      <c r="W17" s="46">
        <v>0.60451999999999995</v>
      </c>
      <c r="X17" s="46">
        <v>0.60593200000000003</v>
      </c>
      <c r="Y17" s="46">
        <v>0.61016899999999996</v>
      </c>
      <c r="Z17" s="46">
        <v>0.61158199999999996</v>
      </c>
      <c r="AA17" s="46">
        <v>0.60734500000000002</v>
      </c>
      <c r="AB17" s="46">
        <v>0.61158199999999996</v>
      </c>
      <c r="AC17" s="46">
        <v>0.62005600000000005</v>
      </c>
      <c r="AD17" s="46">
        <v>0.62711899999999998</v>
      </c>
      <c r="AE17" s="46">
        <v>0.63418099999999999</v>
      </c>
      <c r="AF17" s="43">
        <f t="shared" ref="AF17:AF20" si="21">_xlfn.RANK.AVG(B17,B17:AE17)</f>
        <v>23</v>
      </c>
      <c r="AG17" s="43">
        <f t="shared" ref="AG17:AG20" si="22">_xlfn.RANK.AVG(C17,B17:AE17)</f>
        <v>20</v>
      </c>
      <c r="AH17" s="43">
        <f t="shared" ref="AH17:AH20" si="23">_xlfn.RANK.AVG(D17,C17:AF17)</f>
        <v>20</v>
      </c>
      <c r="AI17" s="43">
        <f t="shared" ref="AI17:AI20" si="24">_xlfn.RANK.AVG(E17,B17:AE17)</f>
        <v>21.5</v>
      </c>
      <c r="AJ17" s="43">
        <f t="shared" ref="AJ17:AJ20" si="25">_xlfn.RANK.AVG(F17,B17:AE17)</f>
        <v>17</v>
      </c>
      <c r="AK17" s="43">
        <f t="shared" ref="AK17:AK20" si="26">_xlfn.RANK.AVG(G17,B17:AE17)</f>
        <v>24.5</v>
      </c>
      <c r="AL17" s="43">
        <f t="shared" ref="AL17:AL20" si="27">_xlfn.RANK.AVG(H17,B17:AE17)</f>
        <v>26</v>
      </c>
      <c r="AM17" s="43">
        <f t="shared" ref="AM17:AM20" si="28">_xlfn.RANK.AVG(I17,B17:AE17)</f>
        <v>30</v>
      </c>
      <c r="AN17" s="43">
        <f t="shared" ref="AN17:AN20" si="29">_xlfn.RANK.AVG(J17,B17:AE17)</f>
        <v>27</v>
      </c>
      <c r="AO17" s="43">
        <f t="shared" ref="AO17:AO20" si="30">_xlfn.RANK.AVG(K17,B17:AE17)</f>
        <v>28</v>
      </c>
      <c r="AP17" s="43">
        <f t="shared" ref="AP17:AP20" si="31">_xlfn.RANK.AVG(L17,B17:AE17)</f>
        <v>29</v>
      </c>
      <c r="AQ17" s="43">
        <f t="shared" ref="AQ17:AQ20" si="32">_xlfn.RANK.AVG(M17,B17:AE17)</f>
        <v>21.5</v>
      </c>
      <c r="AR17" s="43">
        <f t="shared" ref="AR17:AR20" si="33">_xlfn.RANK.AVG(N17,B17:AE17)</f>
        <v>24.5</v>
      </c>
      <c r="AS17" s="43">
        <f t="shared" ref="AS17:AS20" si="34">_xlfn.RANK.AVG(O17,B17:AE17)</f>
        <v>17</v>
      </c>
      <c r="AT17" s="43">
        <f t="shared" ref="AT17:AT20" si="35">_xlfn.RANK.AVG(P17,B17:AE17)</f>
        <v>15</v>
      </c>
      <c r="AU17" s="43">
        <f t="shared" ref="AU17:AU20" si="36">_xlfn.RANK.AVG(Q17,B17:AE17)</f>
        <v>13.5</v>
      </c>
      <c r="AV17" s="43">
        <f t="shared" ref="AV17:AV20" si="37">_xlfn.RANK.AVG(R17,B17:AE17)</f>
        <v>17</v>
      </c>
      <c r="AW17" s="43">
        <f t="shared" ref="AW17:AW20" si="38">_xlfn.RANK.AVG(S17,B17:AE17)</f>
        <v>13.5</v>
      </c>
      <c r="AX17" s="43">
        <f t="shared" ref="AX17:AX20" si="39">_xlfn.RANK.AVG(T17,B17:AE17)</f>
        <v>4</v>
      </c>
      <c r="AY17" s="43">
        <f t="shared" ref="AY17:AY20" si="40">_xlfn.RANK.AVG(U17,B17:AE17)</f>
        <v>8</v>
      </c>
      <c r="AZ17" s="43">
        <f t="shared" ref="AZ17:AZ20" si="41">_xlfn.RANK.AVG(V17,B17:AE17)</f>
        <v>9.5</v>
      </c>
      <c r="BA17" s="43">
        <f t="shared" ref="BA17:BA20" si="42">_xlfn.RANK.AVG(W17,B17:AE17)</f>
        <v>12</v>
      </c>
      <c r="BB17" s="43">
        <f t="shared" ref="BB17:BB20" si="43">_xlfn.RANK.AVG(X17,B17:AE17)</f>
        <v>11</v>
      </c>
      <c r="BC17" s="43">
        <f t="shared" ref="BC17:BC20" si="44">_xlfn.RANK.AVG(Y17,B17:AE17)</f>
        <v>7</v>
      </c>
      <c r="BD17" s="43">
        <f t="shared" ref="BD17:BD20" si="45">_xlfn.RANK.AVG(Z17,B17:AE17)</f>
        <v>5.5</v>
      </c>
      <c r="BE17" s="43">
        <f t="shared" ref="BE17:BE20" si="46">_xlfn.RANK.AVG(AA17,B17:AE17)</f>
        <v>9.5</v>
      </c>
      <c r="BF17" s="43">
        <f t="shared" ref="BF17:BF20" si="47">_xlfn.RANK.AVG(AB17,B17:AE17)</f>
        <v>5.5</v>
      </c>
      <c r="BG17" s="43">
        <f t="shared" ref="BG17:BG20" si="48">_xlfn.RANK.AVG(AC17,B17:AE17)</f>
        <v>3</v>
      </c>
      <c r="BH17" s="43">
        <f t="shared" ref="BH17:BH20" si="49">_xlfn.RANK.AVG(AD17,B17:AE17)</f>
        <v>2</v>
      </c>
      <c r="BI17" s="43">
        <f t="shared" ref="BI17:BI20" si="50">_xlfn.RANK.AVG(AE17,B17:AE17)</f>
        <v>1</v>
      </c>
      <c r="BJ17">
        <f t="shared" ref="BJ17:BJ20" si="51">COUNTIF(AF17:BI17,1)</f>
        <v>1</v>
      </c>
    </row>
    <row r="18" spans="1:62" x14ac:dyDescent="0.25">
      <c r="A18" s="58" t="s">
        <v>3</v>
      </c>
      <c r="B18" s="46">
        <v>0.90909099999999998</v>
      </c>
      <c r="C18" s="46">
        <v>0.90600899999999995</v>
      </c>
      <c r="D18" s="46">
        <v>0.910632</v>
      </c>
      <c r="E18" s="46">
        <v>0.910632</v>
      </c>
      <c r="F18" s="46">
        <v>0.913713</v>
      </c>
      <c r="G18" s="46">
        <v>0.91217300000000001</v>
      </c>
      <c r="H18" s="46">
        <v>0.91987699999999994</v>
      </c>
      <c r="I18" s="46">
        <v>0.91525400000000001</v>
      </c>
      <c r="J18" s="46">
        <v>0.91525400000000001</v>
      </c>
      <c r="K18" s="46">
        <v>0.91679500000000003</v>
      </c>
      <c r="L18" s="46">
        <v>0.91833600000000004</v>
      </c>
      <c r="M18" s="46">
        <v>0.90754999999999997</v>
      </c>
      <c r="N18" s="46">
        <v>0.90909099999999998</v>
      </c>
      <c r="O18" s="46">
        <v>0.91679500000000003</v>
      </c>
      <c r="P18" s="46">
        <v>0.90909099999999998</v>
      </c>
      <c r="Q18" s="46">
        <v>0.90754999999999997</v>
      </c>
      <c r="R18" s="46">
        <v>0.910632</v>
      </c>
      <c r="S18" s="46">
        <v>0.910632</v>
      </c>
      <c r="T18" s="46">
        <v>0.90909099999999998</v>
      </c>
      <c r="U18" s="46">
        <v>0.90292799999999995</v>
      </c>
      <c r="V18" s="46">
        <v>0.89998</v>
      </c>
      <c r="W18" s="46">
        <v>0.90292799999999995</v>
      </c>
      <c r="X18" s="46">
        <v>0.89984600000000003</v>
      </c>
      <c r="Y18" s="46">
        <v>0.89984600000000003</v>
      </c>
      <c r="Z18" s="46">
        <v>0.90138700000000005</v>
      </c>
      <c r="AA18" s="46">
        <v>0.90138700000000005</v>
      </c>
      <c r="AB18" s="46">
        <v>0.90138700000000005</v>
      </c>
      <c r="AC18" s="46">
        <v>0.89830500000000002</v>
      </c>
      <c r="AD18" s="46">
        <v>0.90138700000000005</v>
      </c>
      <c r="AE18" s="46">
        <v>0.90138700000000005</v>
      </c>
      <c r="AF18" s="43">
        <f t="shared" si="21"/>
        <v>14.5</v>
      </c>
      <c r="AG18" s="43">
        <f t="shared" si="22"/>
        <v>19</v>
      </c>
      <c r="AH18" s="43">
        <f t="shared" si="23"/>
        <v>11.5</v>
      </c>
      <c r="AI18" s="43">
        <f t="shared" si="24"/>
        <v>10.5</v>
      </c>
      <c r="AJ18" s="43">
        <f t="shared" si="25"/>
        <v>7</v>
      </c>
      <c r="AK18" s="43">
        <f t="shared" si="26"/>
        <v>8</v>
      </c>
      <c r="AL18" s="43">
        <f t="shared" si="27"/>
        <v>1</v>
      </c>
      <c r="AM18" s="43">
        <f t="shared" si="28"/>
        <v>5.5</v>
      </c>
      <c r="AN18" s="43">
        <f t="shared" si="29"/>
        <v>5.5</v>
      </c>
      <c r="AO18" s="43">
        <f t="shared" si="30"/>
        <v>3.5</v>
      </c>
      <c r="AP18" s="43">
        <f t="shared" si="31"/>
        <v>2</v>
      </c>
      <c r="AQ18" s="43">
        <f t="shared" si="32"/>
        <v>17.5</v>
      </c>
      <c r="AR18" s="43">
        <f t="shared" si="33"/>
        <v>14.5</v>
      </c>
      <c r="AS18" s="43">
        <f t="shared" si="34"/>
        <v>3.5</v>
      </c>
      <c r="AT18" s="43">
        <f t="shared" si="35"/>
        <v>14.5</v>
      </c>
      <c r="AU18" s="43">
        <f t="shared" si="36"/>
        <v>17.5</v>
      </c>
      <c r="AV18" s="43">
        <f t="shared" si="37"/>
        <v>10.5</v>
      </c>
      <c r="AW18" s="43">
        <f t="shared" si="38"/>
        <v>10.5</v>
      </c>
      <c r="AX18" s="43">
        <f t="shared" si="39"/>
        <v>14.5</v>
      </c>
      <c r="AY18" s="43">
        <f t="shared" si="40"/>
        <v>20.5</v>
      </c>
      <c r="AZ18" s="43">
        <f t="shared" si="41"/>
        <v>27</v>
      </c>
      <c r="BA18" s="43">
        <f t="shared" si="42"/>
        <v>20.5</v>
      </c>
      <c r="BB18" s="43">
        <f t="shared" si="43"/>
        <v>28.5</v>
      </c>
      <c r="BC18" s="43">
        <f t="shared" si="44"/>
        <v>28.5</v>
      </c>
      <c r="BD18" s="43">
        <f t="shared" si="45"/>
        <v>24</v>
      </c>
      <c r="BE18" s="43">
        <f t="shared" si="46"/>
        <v>24</v>
      </c>
      <c r="BF18" s="43">
        <f t="shared" si="47"/>
        <v>24</v>
      </c>
      <c r="BG18" s="43">
        <f t="shared" si="48"/>
        <v>30</v>
      </c>
      <c r="BH18" s="43">
        <f t="shared" si="49"/>
        <v>24</v>
      </c>
      <c r="BI18" s="43">
        <f t="shared" si="50"/>
        <v>24</v>
      </c>
      <c r="BJ18">
        <f t="shared" si="51"/>
        <v>1</v>
      </c>
    </row>
    <row r="19" spans="1:62" x14ac:dyDescent="0.25">
      <c r="A19" s="58" t="s">
        <v>4</v>
      </c>
      <c r="B19" s="46">
        <v>0.76818200000000003</v>
      </c>
      <c r="C19" s="46">
        <v>0.76249999999999996</v>
      </c>
      <c r="D19" s="46">
        <v>0.770455</v>
      </c>
      <c r="E19" s="46">
        <v>0.76590899999999995</v>
      </c>
      <c r="F19" s="46">
        <v>0.76931799999999995</v>
      </c>
      <c r="G19" s="46">
        <v>0.76704499999999998</v>
      </c>
      <c r="H19" s="46">
        <v>0.76590899999999995</v>
      </c>
      <c r="I19" s="46">
        <v>0.76477300000000004</v>
      </c>
      <c r="J19" s="46">
        <v>0.76477300000000004</v>
      </c>
      <c r="K19" s="46">
        <v>0.76477300000000004</v>
      </c>
      <c r="L19" s="46">
        <v>0.77272700000000005</v>
      </c>
      <c r="M19" s="46">
        <v>0.770455</v>
      </c>
      <c r="N19" s="46">
        <v>0.773864</v>
      </c>
      <c r="O19" s="46">
        <v>0.773864</v>
      </c>
      <c r="P19" s="46">
        <v>0.770455</v>
      </c>
      <c r="Q19" s="46">
        <v>0.770455</v>
      </c>
      <c r="R19" s="46">
        <v>0.76704499999999998</v>
      </c>
      <c r="S19" s="46">
        <v>0.76704499999999998</v>
      </c>
      <c r="T19" s="46">
        <v>0.77159100000000003</v>
      </c>
      <c r="U19" s="46">
        <v>0.77613600000000005</v>
      </c>
      <c r="V19" s="46">
        <v>0.770455</v>
      </c>
      <c r="W19" s="46">
        <v>0.76818200000000003</v>
      </c>
      <c r="X19" s="46">
        <v>0.76931799999999995</v>
      </c>
      <c r="Y19" s="46">
        <v>0.76931799999999995</v>
      </c>
      <c r="Z19" s="46">
        <v>0.76818200000000003</v>
      </c>
      <c r="AA19" s="46">
        <v>0.76818200000000003</v>
      </c>
      <c r="AB19" s="46">
        <v>0.76931799999999995</v>
      </c>
      <c r="AC19" s="46">
        <v>0.76818200000000003</v>
      </c>
      <c r="AD19" s="46">
        <v>0.77159100000000003</v>
      </c>
      <c r="AE19" s="46">
        <v>0.77159100000000003</v>
      </c>
      <c r="AF19" s="43">
        <f t="shared" si="21"/>
        <v>19</v>
      </c>
      <c r="AG19" s="43">
        <f t="shared" si="22"/>
        <v>30</v>
      </c>
      <c r="AH19" s="43">
        <f t="shared" si="23"/>
        <v>11</v>
      </c>
      <c r="AI19" s="43">
        <f t="shared" si="24"/>
        <v>25.5</v>
      </c>
      <c r="AJ19" s="43">
        <f t="shared" si="25"/>
        <v>14.5</v>
      </c>
      <c r="AK19" s="43">
        <f t="shared" si="26"/>
        <v>23</v>
      </c>
      <c r="AL19" s="43">
        <f t="shared" si="27"/>
        <v>25.5</v>
      </c>
      <c r="AM19" s="43">
        <f t="shared" si="28"/>
        <v>28</v>
      </c>
      <c r="AN19" s="43">
        <f t="shared" si="29"/>
        <v>28</v>
      </c>
      <c r="AO19" s="43">
        <f t="shared" si="30"/>
        <v>28</v>
      </c>
      <c r="AP19" s="43">
        <f t="shared" si="31"/>
        <v>4</v>
      </c>
      <c r="AQ19" s="43">
        <f t="shared" si="32"/>
        <v>10</v>
      </c>
      <c r="AR19" s="43">
        <f t="shared" si="33"/>
        <v>2.5</v>
      </c>
      <c r="AS19" s="43">
        <f t="shared" si="34"/>
        <v>2.5</v>
      </c>
      <c r="AT19" s="43">
        <f t="shared" si="35"/>
        <v>10</v>
      </c>
      <c r="AU19" s="43">
        <f t="shared" si="36"/>
        <v>10</v>
      </c>
      <c r="AV19" s="43">
        <f t="shared" si="37"/>
        <v>23</v>
      </c>
      <c r="AW19" s="43">
        <f t="shared" si="38"/>
        <v>23</v>
      </c>
      <c r="AX19" s="43">
        <f t="shared" si="39"/>
        <v>6</v>
      </c>
      <c r="AY19" s="43">
        <f t="shared" si="40"/>
        <v>1</v>
      </c>
      <c r="AZ19" s="43">
        <f t="shared" si="41"/>
        <v>10</v>
      </c>
      <c r="BA19" s="43">
        <f t="shared" si="42"/>
        <v>19</v>
      </c>
      <c r="BB19" s="43">
        <f t="shared" si="43"/>
        <v>14.5</v>
      </c>
      <c r="BC19" s="43">
        <f t="shared" si="44"/>
        <v>14.5</v>
      </c>
      <c r="BD19" s="43">
        <f t="shared" si="45"/>
        <v>19</v>
      </c>
      <c r="BE19" s="43">
        <f t="shared" si="46"/>
        <v>19</v>
      </c>
      <c r="BF19" s="43">
        <f t="shared" si="47"/>
        <v>14.5</v>
      </c>
      <c r="BG19" s="43">
        <f t="shared" si="48"/>
        <v>19</v>
      </c>
      <c r="BH19" s="43">
        <f t="shared" si="49"/>
        <v>6</v>
      </c>
      <c r="BI19" s="43">
        <f t="shared" si="50"/>
        <v>6</v>
      </c>
      <c r="BJ19">
        <f t="shared" si="51"/>
        <v>1</v>
      </c>
    </row>
    <row r="20" spans="1:62" x14ac:dyDescent="0.25">
      <c r="A20" s="59" t="s">
        <v>5</v>
      </c>
      <c r="B20" s="46">
        <v>0.74545499999999998</v>
      </c>
      <c r="C20" s="46">
        <v>0.74772700000000003</v>
      </c>
      <c r="D20" s="46">
        <v>0.74204499999999995</v>
      </c>
      <c r="E20" s="46">
        <v>0.74318200000000001</v>
      </c>
      <c r="F20" s="46">
        <v>0.74204499999999995</v>
      </c>
      <c r="G20" s="46">
        <v>0.73977300000000001</v>
      </c>
      <c r="H20" s="46">
        <v>0.73977300000000001</v>
      </c>
      <c r="I20" s="46">
        <v>0.74318200000000001</v>
      </c>
      <c r="J20" s="46">
        <v>0.74431800000000004</v>
      </c>
      <c r="K20" s="46">
        <v>0.73863599999999996</v>
      </c>
      <c r="L20" s="46">
        <v>0.73977300000000001</v>
      </c>
      <c r="M20" s="46">
        <v>0.73636400000000002</v>
      </c>
      <c r="N20" s="46">
        <v>0.73750000000000004</v>
      </c>
      <c r="O20" s="46">
        <v>0.74090900000000004</v>
      </c>
      <c r="P20" s="46">
        <v>0.74204499999999995</v>
      </c>
      <c r="Q20" s="46">
        <v>0.746591</v>
      </c>
      <c r="R20" s="46">
        <v>0.74545499999999998</v>
      </c>
      <c r="S20" s="46">
        <v>0.746591</v>
      </c>
      <c r="T20" s="46">
        <v>0.74090900000000004</v>
      </c>
      <c r="U20" s="46">
        <v>0.73750000000000004</v>
      </c>
      <c r="V20" s="46">
        <v>0.73863599999999996</v>
      </c>
      <c r="W20" s="46">
        <v>0.73977300000000001</v>
      </c>
      <c r="X20" s="46">
        <v>0.74431800000000004</v>
      </c>
      <c r="Y20" s="46">
        <v>0.74090900000000004</v>
      </c>
      <c r="Z20" s="46">
        <v>0.73977300000000001</v>
      </c>
      <c r="AA20" s="46">
        <v>0.73977300000000001</v>
      </c>
      <c r="AB20" s="46">
        <v>0.73863599999999996</v>
      </c>
      <c r="AC20" s="46">
        <v>0.73636400000000002</v>
      </c>
      <c r="AD20" s="46">
        <v>0.73636400000000002</v>
      </c>
      <c r="AE20" s="46">
        <v>0.73636400000000002</v>
      </c>
      <c r="AF20" s="43">
        <f t="shared" si="21"/>
        <v>4.5</v>
      </c>
      <c r="AG20" s="43">
        <f t="shared" si="22"/>
        <v>1</v>
      </c>
      <c r="AH20" s="43">
        <f t="shared" si="23"/>
        <v>11</v>
      </c>
      <c r="AI20" s="43">
        <f t="shared" si="24"/>
        <v>8.5</v>
      </c>
      <c r="AJ20" s="43">
        <f t="shared" si="25"/>
        <v>11</v>
      </c>
      <c r="AK20" s="43">
        <f t="shared" si="26"/>
        <v>18.5</v>
      </c>
      <c r="AL20" s="43">
        <f t="shared" si="27"/>
        <v>18.5</v>
      </c>
      <c r="AM20" s="43">
        <f t="shared" si="28"/>
        <v>8.5</v>
      </c>
      <c r="AN20" s="43">
        <f t="shared" si="29"/>
        <v>6.5</v>
      </c>
      <c r="AO20" s="43">
        <f t="shared" si="30"/>
        <v>23</v>
      </c>
      <c r="AP20" s="43">
        <f t="shared" si="31"/>
        <v>18.5</v>
      </c>
      <c r="AQ20" s="43">
        <f t="shared" si="32"/>
        <v>28.5</v>
      </c>
      <c r="AR20" s="43">
        <f t="shared" si="33"/>
        <v>25.5</v>
      </c>
      <c r="AS20" s="43">
        <f t="shared" si="34"/>
        <v>14</v>
      </c>
      <c r="AT20" s="43">
        <f t="shared" si="35"/>
        <v>11</v>
      </c>
      <c r="AU20" s="43">
        <f t="shared" si="36"/>
        <v>2.5</v>
      </c>
      <c r="AV20" s="43">
        <f t="shared" si="37"/>
        <v>4.5</v>
      </c>
      <c r="AW20" s="43">
        <f t="shared" si="38"/>
        <v>2.5</v>
      </c>
      <c r="AX20" s="43">
        <f t="shared" si="39"/>
        <v>14</v>
      </c>
      <c r="AY20" s="43">
        <f t="shared" si="40"/>
        <v>25.5</v>
      </c>
      <c r="AZ20" s="43">
        <f t="shared" si="41"/>
        <v>23</v>
      </c>
      <c r="BA20" s="43">
        <f t="shared" si="42"/>
        <v>18.5</v>
      </c>
      <c r="BB20" s="43">
        <f t="shared" si="43"/>
        <v>6.5</v>
      </c>
      <c r="BC20" s="43">
        <f t="shared" si="44"/>
        <v>14</v>
      </c>
      <c r="BD20" s="43">
        <f t="shared" si="45"/>
        <v>18.5</v>
      </c>
      <c r="BE20" s="43">
        <f t="shared" si="46"/>
        <v>18.5</v>
      </c>
      <c r="BF20" s="43">
        <f t="shared" si="47"/>
        <v>23</v>
      </c>
      <c r="BG20" s="43">
        <f t="shared" si="48"/>
        <v>28.5</v>
      </c>
      <c r="BH20" s="43">
        <f t="shared" si="49"/>
        <v>28.5</v>
      </c>
      <c r="BI20" s="43">
        <f t="shared" si="50"/>
        <v>28.5</v>
      </c>
      <c r="BJ20">
        <f t="shared" si="51"/>
        <v>1</v>
      </c>
    </row>
    <row r="21" spans="1:62" x14ac:dyDescent="0.25">
      <c r="A21" s="63" t="s">
        <v>29</v>
      </c>
      <c r="B21" s="62">
        <f t="shared" ref="B21:AF21" si="52">AVERAGE(B16:B20)</f>
        <v>0.75226459999999995</v>
      </c>
      <c r="C21" s="62">
        <f t="shared" si="52"/>
        <v>0.75266100000000002</v>
      </c>
      <c r="D21" s="62">
        <f t="shared" si="52"/>
        <v>0.75432279999999996</v>
      </c>
      <c r="E21" s="62">
        <f t="shared" si="52"/>
        <v>0.751946</v>
      </c>
      <c r="F21" s="62">
        <f t="shared" si="52"/>
        <v>0.75668900000000006</v>
      </c>
      <c r="G21" s="62">
        <f t="shared" si="52"/>
        <v>0.75123459999999997</v>
      </c>
      <c r="H21" s="62">
        <f t="shared" si="52"/>
        <v>0.7508534</v>
      </c>
      <c r="I21" s="62">
        <f t="shared" si="52"/>
        <v>0.7484059999999999</v>
      </c>
      <c r="J21" s="62">
        <f t="shared" si="52"/>
        <v>0.75004559999999998</v>
      </c>
      <c r="K21" s="62">
        <f t="shared" si="52"/>
        <v>0.74893480000000001</v>
      </c>
      <c r="L21" s="62">
        <f t="shared" si="52"/>
        <v>0.75021380000000004</v>
      </c>
      <c r="M21" s="62">
        <f t="shared" si="52"/>
        <v>0.75087520000000008</v>
      </c>
      <c r="N21" s="62">
        <f t="shared" si="52"/>
        <v>0.75152739999999996</v>
      </c>
      <c r="O21" s="62">
        <f t="shared" si="52"/>
        <v>0.75798739999999998</v>
      </c>
      <c r="P21" s="62">
        <f t="shared" si="52"/>
        <v>0.75627440000000001</v>
      </c>
      <c r="Q21" s="62">
        <f t="shared" si="52"/>
        <v>0.75772280000000003</v>
      </c>
      <c r="R21" s="62">
        <f t="shared" si="52"/>
        <v>0.75630019999999987</v>
      </c>
      <c r="S21" s="62">
        <f t="shared" si="52"/>
        <v>0.75765719999999992</v>
      </c>
      <c r="T21" s="62">
        <f t="shared" si="52"/>
        <v>0.76079419999999998</v>
      </c>
      <c r="U21" s="62">
        <f t="shared" si="52"/>
        <v>0.75781139999999991</v>
      </c>
      <c r="V21" s="62">
        <f t="shared" si="52"/>
        <v>0.75603039999999999</v>
      </c>
      <c r="W21" s="62">
        <f t="shared" si="52"/>
        <v>0.75582779999999994</v>
      </c>
      <c r="X21" s="62">
        <f t="shared" si="52"/>
        <v>0.75663000000000002</v>
      </c>
      <c r="Y21" s="62">
        <f t="shared" si="52"/>
        <v>0.75679560000000001</v>
      </c>
      <c r="Z21" s="62">
        <f t="shared" si="52"/>
        <v>0.75693200000000005</v>
      </c>
      <c r="AA21" s="62">
        <f t="shared" si="52"/>
        <v>0.7560846</v>
      </c>
      <c r="AB21" s="62">
        <f t="shared" si="52"/>
        <v>0.75693180000000004</v>
      </c>
      <c r="AC21" s="62">
        <f t="shared" si="52"/>
        <v>0.75732860000000002</v>
      </c>
      <c r="AD21" s="62">
        <f t="shared" si="52"/>
        <v>0.76003939999999992</v>
      </c>
      <c r="AE21" s="62">
        <f t="shared" si="52"/>
        <v>0.76145180000000001</v>
      </c>
      <c r="AF21" s="44">
        <f t="shared" si="52"/>
        <v>15.3</v>
      </c>
      <c r="AG21" s="44">
        <f t="shared" ref="AG21:BI21" si="53">AVERAGE(AG16:AG20)</f>
        <v>17.100000000000001</v>
      </c>
      <c r="AH21" s="44">
        <f t="shared" si="53"/>
        <v>13.8</v>
      </c>
      <c r="AI21" s="44">
        <f t="shared" si="53"/>
        <v>16.3</v>
      </c>
      <c r="AJ21" s="44">
        <f t="shared" si="53"/>
        <v>13</v>
      </c>
      <c r="AK21" s="44">
        <f t="shared" si="53"/>
        <v>17.899999999999999</v>
      </c>
      <c r="AL21" s="44">
        <f t="shared" si="53"/>
        <v>17.3</v>
      </c>
      <c r="AM21" s="44">
        <f t="shared" si="53"/>
        <v>17.5</v>
      </c>
      <c r="AN21" s="44">
        <f t="shared" si="53"/>
        <v>16.5</v>
      </c>
      <c r="AO21" s="44">
        <f t="shared" si="53"/>
        <v>19.600000000000001</v>
      </c>
      <c r="AP21" s="44">
        <f t="shared" si="53"/>
        <v>13.8</v>
      </c>
      <c r="AQ21" s="44">
        <f t="shared" si="53"/>
        <v>18.600000000000001</v>
      </c>
      <c r="AR21" s="44">
        <f t="shared" si="53"/>
        <v>16.5</v>
      </c>
      <c r="AS21" s="44">
        <f t="shared" si="53"/>
        <v>10.5</v>
      </c>
      <c r="AT21" s="44">
        <f t="shared" si="53"/>
        <v>13.2</v>
      </c>
      <c r="AU21" s="44">
        <f t="shared" si="53"/>
        <v>11.8</v>
      </c>
      <c r="AV21" s="44">
        <f t="shared" si="53"/>
        <v>14.1</v>
      </c>
      <c r="AW21" s="44">
        <f t="shared" si="53"/>
        <v>13</v>
      </c>
      <c r="AX21" s="44">
        <f t="shared" si="53"/>
        <v>10.8</v>
      </c>
      <c r="AY21" s="44">
        <f t="shared" si="53"/>
        <v>14.1</v>
      </c>
      <c r="AZ21" s="44">
        <f t="shared" si="53"/>
        <v>17</v>
      </c>
      <c r="BA21" s="44">
        <f t="shared" si="53"/>
        <v>17.100000000000001</v>
      </c>
      <c r="BB21" s="44">
        <f t="shared" si="53"/>
        <v>15.2</v>
      </c>
      <c r="BC21" s="44">
        <f t="shared" si="53"/>
        <v>15.9</v>
      </c>
      <c r="BD21" s="44">
        <f t="shared" si="53"/>
        <v>16.5</v>
      </c>
      <c r="BE21" s="44">
        <f t="shared" si="53"/>
        <v>17.3</v>
      </c>
      <c r="BF21" s="44">
        <f t="shared" si="53"/>
        <v>16.5</v>
      </c>
      <c r="BG21" s="44">
        <f t="shared" si="53"/>
        <v>19.2</v>
      </c>
      <c r="BH21" s="44">
        <f t="shared" si="53"/>
        <v>15.2</v>
      </c>
      <c r="BI21" s="44">
        <f t="shared" si="53"/>
        <v>15</v>
      </c>
    </row>
    <row r="22" spans="1:62" x14ac:dyDescent="0.25">
      <c r="A22" s="76" t="s">
        <v>39</v>
      </c>
      <c r="B22" s="77">
        <f>COUNTIF(AF16:AF20,1)</f>
        <v>0</v>
      </c>
      <c r="C22" s="77">
        <f t="shared" ref="C22:AE22" si="54">COUNTIF(AG16:AG20,1)</f>
        <v>1</v>
      </c>
      <c r="D22" s="77">
        <f t="shared" si="54"/>
        <v>0</v>
      </c>
      <c r="E22" s="77">
        <f t="shared" si="54"/>
        <v>0</v>
      </c>
      <c r="F22" s="77">
        <f t="shared" si="54"/>
        <v>0</v>
      </c>
      <c r="G22" s="77">
        <f t="shared" si="54"/>
        <v>0</v>
      </c>
      <c r="H22" s="77">
        <f t="shared" si="54"/>
        <v>1</v>
      </c>
      <c r="I22" s="77">
        <f t="shared" si="54"/>
        <v>0</v>
      </c>
      <c r="J22" s="77">
        <f t="shared" si="54"/>
        <v>0</v>
      </c>
      <c r="K22" s="77">
        <f t="shared" si="54"/>
        <v>0</v>
      </c>
      <c r="L22" s="77">
        <f t="shared" si="54"/>
        <v>0</v>
      </c>
      <c r="M22" s="77">
        <f t="shared" si="54"/>
        <v>0</v>
      </c>
      <c r="N22" s="77">
        <f t="shared" si="54"/>
        <v>0</v>
      </c>
      <c r="O22" s="77">
        <f t="shared" si="54"/>
        <v>0</v>
      </c>
      <c r="P22" s="77">
        <f t="shared" si="54"/>
        <v>0</v>
      </c>
      <c r="Q22" s="77">
        <f t="shared" si="54"/>
        <v>0</v>
      </c>
      <c r="R22" s="77">
        <f t="shared" si="54"/>
        <v>0</v>
      </c>
      <c r="S22" s="77">
        <f t="shared" si="54"/>
        <v>0</v>
      </c>
      <c r="T22" s="77">
        <f t="shared" si="54"/>
        <v>0</v>
      </c>
      <c r="U22" s="77">
        <f t="shared" si="54"/>
        <v>1</v>
      </c>
      <c r="V22" s="77">
        <f t="shared" si="54"/>
        <v>0</v>
      </c>
      <c r="W22" s="77">
        <f t="shared" si="54"/>
        <v>0</v>
      </c>
      <c r="X22" s="77">
        <f t="shared" si="54"/>
        <v>0</v>
      </c>
      <c r="Y22" s="77">
        <f t="shared" si="54"/>
        <v>0</v>
      </c>
      <c r="Z22" s="77">
        <f t="shared" si="54"/>
        <v>0</v>
      </c>
      <c r="AA22" s="77">
        <f t="shared" si="54"/>
        <v>0</v>
      </c>
      <c r="AB22" s="77">
        <f t="shared" si="54"/>
        <v>0</v>
      </c>
      <c r="AC22" s="77">
        <f t="shared" si="54"/>
        <v>0</v>
      </c>
      <c r="AD22" s="77">
        <f t="shared" si="54"/>
        <v>0</v>
      </c>
      <c r="AE22" s="77">
        <f t="shared" si="54"/>
        <v>1</v>
      </c>
    </row>
    <row r="23" spans="1:62" x14ac:dyDescent="0.25">
      <c r="A23" s="51" t="s">
        <v>41</v>
      </c>
      <c r="B23" s="42">
        <f>AF21</f>
        <v>15.3</v>
      </c>
      <c r="C23" s="42">
        <f t="shared" ref="C23:AE23" si="55">AG21</f>
        <v>17.100000000000001</v>
      </c>
      <c r="D23" s="42">
        <f t="shared" si="55"/>
        <v>13.8</v>
      </c>
      <c r="E23" s="42">
        <f t="shared" si="55"/>
        <v>16.3</v>
      </c>
      <c r="F23" s="42">
        <f t="shared" si="55"/>
        <v>13</v>
      </c>
      <c r="G23" s="42">
        <f t="shared" si="55"/>
        <v>17.899999999999999</v>
      </c>
      <c r="H23" s="42">
        <f t="shared" si="55"/>
        <v>17.3</v>
      </c>
      <c r="I23" s="42">
        <f t="shared" si="55"/>
        <v>17.5</v>
      </c>
      <c r="J23" s="42">
        <f t="shared" si="55"/>
        <v>16.5</v>
      </c>
      <c r="K23" s="42">
        <f t="shared" si="55"/>
        <v>19.600000000000001</v>
      </c>
      <c r="L23" s="42">
        <f t="shared" si="55"/>
        <v>13.8</v>
      </c>
      <c r="M23" s="42">
        <f t="shared" si="55"/>
        <v>18.600000000000001</v>
      </c>
      <c r="N23" s="42">
        <f t="shared" si="55"/>
        <v>16.5</v>
      </c>
      <c r="O23" s="42">
        <f t="shared" si="55"/>
        <v>10.5</v>
      </c>
      <c r="P23" s="42">
        <f t="shared" si="55"/>
        <v>13.2</v>
      </c>
      <c r="Q23" s="42">
        <f t="shared" si="55"/>
        <v>11.8</v>
      </c>
      <c r="R23" s="42">
        <f t="shared" si="55"/>
        <v>14.1</v>
      </c>
      <c r="S23" s="42">
        <f t="shared" si="55"/>
        <v>13</v>
      </c>
      <c r="T23" s="42">
        <f t="shared" si="55"/>
        <v>10.8</v>
      </c>
      <c r="U23" s="42">
        <f t="shared" si="55"/>
        <v>14.1</v>
      </c>
      <c r="V23" s="42">
        <f t="shared" si="55"/>
        <v>17</v>
      </c>
      <c r="W23" s="42">
        <f t="shared" si="55"/>
        <v>17.100000000000001</v>
      </c>
      <c r="X23" s="42">
        <f t="shared" si="55"/>
        <v>15.2</v>
      </c>
      <c r="Y23" s="42">
        <f t="shared" si="55"/>
        <v>15.9</v>
      </c>
      <c r="Z23" s="42">
        <f t="shared" si="55"/>
        <v>16.5</v>
      </c>
      <c r="AA23" s="42">
        <f t="shared" si="55"/>
        <v>17.3</v>
      </c>
      <c r="AB23" s="42">
        <f t="shared" si="55"/>
        <v>16.5</v>
      </c>
      <c r="AC23" s="42">
        <f t="shared" si="55"/>
        <v>19.2</v>
      </c>
      <c r="AD23" s="42">
        <f t="shared" si="55"/>
        <v>15.2</v>
      </c>
      <c r="AE23" s="42">
        <f t="shared" si="55"/>
        <v>15</v>
      </c>
    </row>
    <row r="25" spans="1:62" ht="15" customHeight="1" x14ac:dyDescent="0.25">
      <c r="A25" s="55"/>
    </row>
    <row r="26" spans="1:62" x14ac:dyDescent="0.25">
      <c r="A26" s="74" t="s">
        <v>44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62" x14ac:dyDescent="0.25">
      <c r="A27" s="49" t="s">
        <v>24</v>
      </c>
      <c r="B27" s="50">
        <v>50</v>
      </c>
      <c r="C27" s="50">
        <v>100</v>
      </c>
      <c r="D27" s="50">
        <v>150</v>
      </c>
      <c r="E27" s="50">
        <v>200</v>
      </c>
      <c r="F27" s="50">
        <v>250</v>
      </c>
      <c r="G27" s="50">
        <v>300</v>
      </c>
      <c r="H27" s="50">
        <v>350</v>
      </c>
      <c r="I27" s="50">
        <v>400</v>
      </c>
      <c r="J27" s="50">
        <v>450</v>
      </c>
      <c r="K27" s="50">
        <v>500</v>
      </c>
      <c r="L27" s="50">
        <v>50</v>
      </c>
      <c r="M27" s="50">
        <v>100</v>
      </c>
      <c r="N27" s="50">
        <v>150</v>
      </c>
      <c r="O27" s="50">
        <v>200</v>
      </c>
      <c r="P27" s="50">
        <v>250</v>
      </c>
      <c r="Q27" s="50">
        <v>300</v>
      </c>
      <c r="R27" s="50">
        <v>350</v>
      </c>
      <c r="S27" s="50">
        <v>400</v>
      </c>
      <c r="T27" s="50">
        <v>450</v>
      </c>
      <c r="U27" s="50">
        <v>500</v>
      </c>
    </row>
    <row r="28" spans="1:62" x14ac:dyDescent="0.25">
      <c r="A28" s="45" t="s">
        <v>1</v>
      </c>
      <c r="B28" s="46">
        <v>0.76510999999999996</v>
      </c>
      <c r="C28" s="46">
        <v>0.76236300000000001</v>
      </c>
      <c r="D28" s="46">
        <v>0.76373599999999997</v>
      </c>
      <c r="E28" s="46">
        <v>0.76373599999999997</v>
      </c>
      <c r="F28" s="46">
        <v>0.76236300000000001</v>
      </c>
      <c r="G28" s="46">
        <v>0.76373599999999997</v>
      </c>
      <c r="H28" s="46">
        <v>0.76510999999999996</v>
      </c>
      <c r="I28" s="46">
        <v>0.76510999999999996</v>
      </c>
      <c r="J28" s="46">
        <v>0.76236300000000001</v>
      </c>
      <c r="K28" s="46">
        <v>0.76236300000000001</v>
      </c>
      <c r="L28" s="43">
        <f>_xlfn.RANK.AVG(B28,B28:K28)</f>
        <v>2</v>
      </c>
      <c r="M28" s="43">
        <f>_xlfn.RANK.AVG(C28,B28:K28)</f>
        <v>8.5</v>
      </c>
      <c r="N28" s="43">
        <f>_xlfn.RANK.AVG(D28,B28:K28)</f>
        <v>5</v>
      </c>
      <c r="O28" s="43">
        <f>_xlfn.RANK.AVG(E28,B28:K28)</f>
        <v>5</v>
      </c>
      <c r="P28" s="43">
        <f>_xlfn.RANK.AVG(F28,B28:K28)</f>
        <v>8.5</v>
      </c>
      <c r="Q28" s="43">
        <f>_xlfn.RANK.AVG(G28,B28:K28)</f>
        <v>5</v>
      </c>
      <c r="R28" s="43">
        <f>_xlfn.RANK.AVG(H28,B28:K28)</f>
        <v>2</v>
      </c>
      <c r="S28" s="43">
        <f>_xlfn.RANK.AVG(I28,B28:K28)</f>
        <v>2</v>
      </c>
      <c r="T28" s="43">
        <f>_xlfn.RANK.AVG(J28,B28:K28)</f>
        <v>8.5</v>
      </c>
      <c r="U28" s="43">
        <f>_xlfn.RANK.AVG(K28,B28:K28)</f>
        <v>8.5</v>
      </c>
      <c r="V28">
        <f>COUNTIF(L28:U28,1)</f>
        <v>0</v>
      </c>
    </row>
    <row r="29" spans="1:62" x14ac:dyDescent="0.25">
      <c r="A29" s="47" t="s">
        <v>2</v>
      </c>
      <c r="B29" s="46">
        <v>0.57203400000000004</v>
      </c>
      <c r="C29" s="46">
        <v>0.57768399999999998</v>
      </c>
      <c r="D29" s="46">
        <v>0.58474599999999999</v>
      </c>
      <c r="E29" s="46">
        <v>0.910632</v>
      </c>
      <c r="F29" s="46">
        <v>0.59463299999999997</v>
      </c>
      <c r="G29" s="46">
        <v>0.58615799999999996</v>
      </c>
      <c r="H29" s="46">
        <v>0.58175699999999997</v>
      </c>
      <c r="I29" s="46">
        <v>0.591808</v>
      </c>
      <c r="J29" s="46">
        <v>0.58898300000000003</v>
      </c>
      <c r="K29" s="46">
        <v>0.58757099999999995</v>
      </c>
      <c r="L29" s="43">
        <f t="shared" ref="L29:L32" si="56">_xlfn.RANK.AVG(B29,B29:K29)</f>
        <v>10</v>
      </c>
      <c r="M29" s="43">
        <f t="shared" ref="M29:M32" si="57">_xlfn.RANK.AVG(C29,B29:K29)</f>
        <v>9</v>
      </c>
      <c r="N29" s="43">
        <f t="shared" ref="N29:N32" si="58">_xlfn.RANK.AVG(D29,B29:K29)</f>
        <v>7</v>
      </c>
      <c r="O29" s="43">
        <f t="shared" ref="O29:O32" si="59">_xlfn.RANK.AVG(E29,B29:K29)</f>
        <v>1</v>
      </c>
      <c r="P29" s="43">
        <f t="shared" ref="P29:P32" si="60">_xlfn.RANK.AVG(F29,B29:K29)</f>
        <v>2</v>
      </c>
      <c r="Q29" s="43">
        <f t="shared" ref="Q29:Q32" si="61">_xlfn.RANK.AVG(G29,B29:K29)</f>
        <v>6</v>
      </c>
      <c r="R29" s="43">
        <f t="shared" ref="R29:R32" si="62">_xlfn.RANK.AVG(H29,B29:K29)</f>
        <v>8</v>
      </c>
      <c r="S29" s="43">
        <f t="shared" ref="S29:S32" si="63">_xlfn.RANK.AVG(I29,B29:K29)</f>
        <v>3</v>
      </c>
      <c r="T29" s="43">
        <f t="shared" ref="T29:T32" si="64">_xlfn.RANK.AVG(J29,B29:K29)</f>
        <v>4</v>
      </c>
      <c r="U29" s="43">
        <f t="shared" ref="U29:U32" si="65">_xlfn.RANK.AVG(K29,B29:K29)</f>
        <v>5</v>
      </c>
      <c r="V29">
        <f t="shared" ref="V29:V32" si="66">COUNTIF(L29:U29,1)</f>
        <v>1</v>
      </c>
    </row>
    <row r="30" spans="1:62" x14ac:dyDescent="0.25">
      <c r="A30" s="47" t="s">
        <v>3</v>
      </c>
      <c r="B30" s="46">
        <v>0.913713</v>
      </c>
      <c r="C30" s="46">
        <v>0.913713</v>
      </c>
      <c r="D30" s="46">
        <v>0.91217300000000001</v>
      </c>
      <c r="E30" s="46">
        <v>0.910632</v>
      </c>
      <c r="F30" s="46">
        <v>0.910632</v>
      </c>
      <c r="G30" s="46">
        <v>0.91217300000000001</v>
      </c>
      <c r="H30" s="46">
        <v>0.91217300000000001</v>
      </c>
      <c r="I30" s="46">
        <v>0.91217300000000001</v>
      </c>
      <c r="J30" s="46">
        <v>0.91217300000000001</v>
      </c>
      <c r="K30" s="46">
        <v>0.910632</v>
      </c>
      <c r="L30" s="43">
        <f t="shared" si="56"/>
        <v>1.5</v>
      </c>
      <c r="M30" s="43">
        <f t="shared" si="57"/>
        <v>1.5</v>
      </c>
      <c r="N30" s="43">
        <f t="shared" si="58"/>
        <v>5</v>
      </c>
      <c r="O30" s="43">
        <f t="shared" si="59"/>
        <v>9</v>
      </c>
      <c r="P30" s="43">
        <f t="shared" si="60"/>
        <v>9</v>
      </c>
      <c r="Q30" s="43">
        <f t="shared" si="61"/>
        <v>5</v>
      </c>
      <c r="R30" s="43">
        <f t="shared" si="62"/>
        <v>5</v>
      </c>
      <c r="S30" s="43">
        <f t="shared" si="63"/>
        <v>5</v>
      </c>
      <c r="T30" s="43">
        <f t="shared" si="64"/>
        <v>5</v>
      </c>
      <c r="U30" s="43">
        <f t="shared" si="65"/>
        <v>9</v>
      </c>
      <c r="V30">
        <f t="shared" si="66"/>
        <v>0</v>
      </c>
    </row>
    <row r="31" spans="1:62" x14ac:dyDescent="0.25">
      <c r="A31" s="47" t="s">
        <v>4</v>
      </c>
      <c r="B31" s="46">
        <v>0.77500000000000002</v>
      </c>
      <c r="C31" s="46">
        <v>0.77840900000000002</v>
      </c>
      <c r="D31" s="46">
        <v>0.77840900000000002</v>
      </c>
      <c r="E31" s="46">
        <v>0.77727299999999999</v>
      </c>
      <c r="F31" s="46">
        <v>0.77727299999999999</v>
      </c>
      <c r="G31" s="46">
        <v>0.77954500000000004</v>
      </c>
      <c r="H31" s="46">
        <v>0.77613600000000005</v>
      </c>
      <c r="I31" s="46">
        <v>0.77840900000000002</v>
      </c>
      <c r="J31" s="46">
        <v>0.77954500000000004</v>
      </c>
      <c r="K31" s="46">
        <v>0.77954500000000004</v>
      </c>
      <c r="L31" s="43">
        <f t="shared" si="56"/>
        <v>10</v>
      </c>
      <c r="M31" s="43">
        <f t="shared" si="57"/>
        <v>5</v>
      </c>
      <c r="N31" s="43">
        <f t="shared" si="58"/>
        <v>5</v>
      </c>
      <c r="O31" s="43">
        <f t="shared" si="59"/>
        <v>7.5</v>
      </c>
      <c r="P31" s="43">
        <f t="shared" si="60"/>
        <v>7.5</v>
      </c>
      <c r="Q31" s="43">
        <f t="shared" si="61"/>
        <v>2</v>
      </c>
      <c r="R31" s="43">
        <f t="shared" si="62"/>
        <v>9</v>
      </c>
      <c r="S31" s="43">
        <f t="shared" si="63"/>
        <v>5</v>
      </c>
      <c r="T31" s="43">
        <f t="shared" si="64"/>
        <v>2</v>
      </c>
      <c r="U31" s="43">
        <f t="shared" si="65"/>
        <v>2</v>
      </c>
      <c r="V31">
        <f t="shared" si="66"/>
        <v>0</v>
      </c>
    </row>
    <row r="32" spans="1:62" x14ac:dyDescent="0.25">
      <c r="A32" s="48" t="s">
        <v>5</v>
      </c>
      <c r="B32" s="46">
        <v>0.74545499999999998</v>
      </c>
      <c r="C32" s="46">
        <v>0.74318200000000001</v>
      </c>
      <c r="D32" s="46">
        <v>0.74204499999999995</v>
      </c>
      <c r="E32" s="46">
        <v>0.74318200000000001</v>
      </c>
      <c r="F32" s="46">
        <v>0.74431800000000004</v>
      </c>
      <c r="G32" s="46">
        <v>0.746591</v>
      </c>
      <c r="H32" s="46">
        <v>0.746591</v>
      </c>
      <c r="I32" s="46">
        <v>0.746591</v>
      </c>
      <c r="J32" s="46">
        <v>0.74545499999999998</v>
      </c>
      <c r="K32" s="46">
        <v>0.746591</v>
      </c>
      <c r="L32" s="43">
        <f t="shared" si="56"/>
        <v>5.5</v>
      </c>
      <c r="M32" s="43">
        <f t="shared" si="57"/>
        <v>8.5</v>
      </c>
      <c r="N32" s="43">
        <f t="shared" si="58"/>
        <v>10</v>
      </c>
      <c r="O32" s="43">
        <f t="shared" si="59"/>
        <v>8.5</v>
      </c>
      <c r="P32" s="43">
        <f t="shared" si="60"/>
        <v>7</v>
      </c>
      <c r="Q32" s="43">
        <f t="shared" si="61"/>
        <v>2.5</v>
      </c>
      <c r="R32" s="43">
        <f t="shared" si="62"/>
        <v>2.5</v>
      </c>
      <c r="S32" s="43">
        <f t="shared" si="63"/>
        <v>2.5</v>
      </c>
      <c r="T32" s="43">
        <f t="shared" si="64"/>
        <v>5.5</v>
      </c>
      <c r="U32" s="43">
        <f t="shared" si="65"/>
        <v>2.5</v>
      </c>
      <c r="V32">
        <f t="shared" si="66"/>
        <v>0</v>
      </c>
    </row>
    <row r="33" spans="1:21" x14ac:dyDescent="0.25">
      <c r="A33" s="51" t="s">
        <v>30</v>
      </c>
      <c r="B33" s="61">
        <f t="shared" ref="B33:L33" si="67">AVERAGE(B28:B32)</f>
        <v>0.7542624</v>
      </c>
      <c r="C33" s="61">
        <f t="shared" si="67"/>
        <v>0.75507019999999991</v>
      </c>
      <c r="D33" s="61">
        <f t="shared" si="67"/>
        <v>0.75622179999999994</v>
      </c>
      <c r="E33" s="61">
        <f t="shared" si="67"/>
        <v>0.82109100000000002</v>
      </c>
      <c r="F33" s="61">
        <f t="shared" si="67"/>
        <v>0.75784380000000007</v>
      </c>
      <c r="G33" s="61">
        <f t="shared" si="67"/>
        <v>0.7576406</v>
      </c>
      <c r="H33" s="61">
        <f t="shared" si="67"/>
        <v>0.75635340000000006</v>
      </c>
      <c r="I33" s="61">
        <f t="shared" si="67"/>
        <v>0.7588182</v>
      </c>
      <c r="J33" s="61">
        <f t="shared" si="67"/>
        <v>0.75770380000000004</v>
      </c>
      <c r="K33" s="61">
        <f t="shared" si="67"/>
        <v>0.75734040000000002</v>
      </c>
      <c r="L33" s="44">
        <f t="shared" si="67"/>
        <v>5.8</v>
      </c>
      <c r="M33" s="44">
        <f t="shared" ref="M33:U33" si="68">AVERAGE(M28:M32)</f>
        <v>6.5</v>
      </c>
      <c r="N33" s="44">
        <f t="shared" si="68"/>
        <v>6.4</v>
      </c>
      <c r="O33" s="44">
        <f t="shared" si="68"/>
        <v>6.2</v>
      </c>
      <c r="P33" s="44">
        <f>AVERAGE(P28:P32)</f>
        <v>6.8</v>
      </c>
      <c r="Q33" s="44">
        <f t="shared" si="68"/>
        <v>4.0999999999999996</v>
      </c>
      <c r="R33" s="44">
        <f t="shared" si="68"/>
        <v>5.3</v>
      </c>
      <c r="S33" s="44">
        <f t="shared" si="68"/>
        <v>3.5</v>
      </c>
      <c r="T33" s="44">
        <f t="shared" si="68"/>
        <v>5</v>
      </c>
      <c r="U33" s="44">
        <f t="shared" si="68"/>
        <v>5.4</v>
      </c>
    </row>
    <row r="34" spans="1:21" x14ac:dyDescent="0.25">
      <c r="A34" s="76" t="s">
        <v>39</v>
      </c>
      <c r="B34" s="78">
        <f>COUNTIF(L28:L32,1)</f>
        <v>0</v>
      </c>
      <c r="C34" s="78">
        <f t="shared" ref="C34:K34" si="69">COUNTIF(M28:M32,1)</f>
        <v>0</v>
      </c>
      <c r="D34" s="78">
        <f t="shared" si="69"/>
        <v>0</v>
      </c>
      <c r="E34" s="78">
        <f t="shared" si="69"/>
        <v>1</v>
      </c>
      <c r="F34" s="78">
        <f t="shared" si="69"/>
        <v>0</v>
      </c>
      <c r="G34" s="78">
        <f t="shared" si="69"/>
        <v>0</v>
      </c>
      <c r="H34" s="78">
        <f t="shared" si="69"/>
        <v>0</v>
      </c>
      <c r="I34" s="78">
        <f t="shared" si="69"/>
        <v>0</v>
      </c>
      <c r="J34" s="78">
        <f t="shared" si="69"/>
        <v>0</v>
      </c>
      <c r="K34" s="78">
        <f t="shared" si="69"/>
        <v>0</v>
      </c>
    </row>
    <row r="35" spans="1:21" x14ac:dyDescent="0.25">
      <c r="A35" s="51" t="s">
        <v>41</v>
      </c>
      <c r="B35" s="42">
        <f>L33</f>
        <v>5.8</v>
      </c>
      <c r="C35" s="42">
        <f t="shared" ref="C35:K35" si="70">M33</f>
        <v>6.5</v>
      </c>
      <c r="D35" s="42">
        <f t="shared" si="70"/>
        <v>6.4</v>
      </c>
      <c r="E35" s="42">
        <f t="shared" si="70"/>
        <v>6.2</v>
      </c>
      <c r="F35" s="42">
        <f t="shared" si="70"/>
        <v>6.8</v>
      </c>
      <c r="G35" s="42">
        <f t="shared" si="70"/>
        <v>4.0999999999999996</v>
      </c>
      <c r="H35" s="42">
        <f t="shared" si="70"/>
        <v>5.3</v>
      </c>
      <c r="I35" s="42">
        <f>S33</f>
        <v>3.5</v>
      </c>
      <c r="J35" s="42">
        <f t="shared" si="70"/>
        <v>5</v>
      </c>
      <c r="K35" s="42">
        <f t="shared" si="70"/>
        <v>5.4</v>
      </c>
    </row>
    <row r="38" spans="1:21" x14ac:dyDescent="0.25">
      <c r="A38" s="74" t="s">
        <v>43</v>
      </c>
      <c r="B38" s="74"/>
      <c r="C38" s="74"/>
      <c r="D38" s="74"/>
      <c r="E38" s="74"/>
      <c r="F38" s="74"/>
      <c r="G38" s="74"/>
    </row>
    <row r="39" spans="1:21" x14ac:dyDescent="0.25">
      <c r="A39" s="49" t="s">
        <v>19</v>
      </c>
      <c r="B39" s="50" t="s">
        <v>20</v>
      </c>
      <c r="C39" s="50" t="s">
        <v>21</v>
      </c>
      <c r="D39" s="50" t="s">
        <v>22</v>
      </c>
      <c r="E39" s="50" t="s">
        <v>20</v>
      </c>
      <c r="F39" s="50" t="s">
        <v>21</v>
      </c>
      <c r="G39" s="50" t="s">
        <v>22</v>
      </c>
    </row>
    <row r="40" spans="1:21" x14ac:dyDescent="0.25">
      <c r="A40" s="45" t="s">
        <v>1</v>
      </c>
      <c r="B40" s="46">
        <v>0.76098900000000003</v>
      </c>
      <c r="C40" s="46">
        <v>0.76373599999999997</v>
      </c>
      <c r="D40" s="46">
        <v>0.76373599999999997</v>
      </c>
      <c r="E40" s="43">
        <f>_xlfn.RANK.AVG(B40,B40:D40)</f>
        <v>3</v>
      </c>
      <c r="F40" s="43">
        <f>_xlfn.RANK.AVG(C40,B40:D40)</f>
        <v>1.5</v>
      </c>
      <c r="G40" s="43">
        <f>_xlfn.RANK.AVG(D40,B40:D40)</f>
        <v>1.5</v>
      </c>
      <c r="H40">
        <f>COUNTIF(E40:G40,1)</f>
        <v>0</v>
      </c>
    </row>
    <row r="41" spans="1:21" x14ac:dyDescent="0.25">
      <c r="A41" s="47" t="s">
        <v>2</v>
      </c>
      <c r="B41" s="46">
        <v>0.85028199999999998</v>
      </c>
      <c r="C41" s="46">
        <v>0.83757099999999995</v>
      </c>
      <c r="D41" s="46">
        <v>0.88700599999999996</v>
      </c>
      <c r="E41" s="43">
        <f t="shared" ref="E41:E45" si="71">_xlfn.RANK.AVG(B41,B41:D41)</f>
        <v>2</v>
      </c>
      <c r="F41" s="43">
        <f t="shared" ref="F41:F45" si="72">_xlfn.RANK.AVG(C41,B41:D41)</f>
        <v>3</v>
      </c>
      <c r="G41" s="43">
        <f t="shared" ref="G41:G45" si="73">_xlfn.RANK.AVG(D41,B41:D41)</f>
        <v>1</v>
      </c>
      <c r="H41">
        <f t="shared" ref="H41:H44" si="74">COUNTIF(E41:G41,1)</f>
        <v>1</v>
      </c>
    </row>
    <row r="42" spans="1:21" x14ac:dyDescent="0.25">
      <c r="A42" s="47" t="s">
        <v>3</v>
      </c>
      <c r="B42" s="46">
        <v>0.91679500000000003</v>
      </c>
      <c r="C42" s="46">
        <v>0.90909099999999998</v>
      </c>
      <c r="D42" s="46">
        <v>0.90909099999999998</v>
      </c>
      <c r="E42" s="43">
        <f t="shared" si="71"/>
        <v>1</v>
      </c>
      <c r="F42" s="43">
        <f t="shared" si="72"/>
        <v>2.5</v>
      </c>
      <c r="G42" s="43">
        <f t="shared" si="73"/>
        <v>2.5</v>
      </c>
      <c r="H42">
        <f t="shared" si="74"/>
        <v>1</v>
      </c>
    </row>
    <row r="43" spans="1:21" x14ac:dyDescent="0.25">
      <c r="A43" s="47" t="s">
        <v>4</v>
      </c>
      <c r="B43" s="46">
        <v>0.773864</v>
      </c>
      <c r="C43" s="46">
        <v>0.76136400000000004</v>
      </c>
      <c r="D43" s="46">
        <v>0.773864</v>
      </c>
      <c r="E43" s="43">
        <f t="shared" si="71"/>
        <v>1.5</v>
      </c>
      <c r="F43" s="43">
        <f t="shared" si="72"/>
        <v>3</v>
      </c>
      <c r="G43" s="43">
        <f t="shared" si="73"/>
        <v>1.5</v>
      </c>
      <c r="H43">
        <f t="shared" si="74"/>
        <v>0</v>
      </c>
    </row>
    <row r="44" spans="1:21" x14ac:dyDescent="0.25">
      <c r="A44" s="48" t="s">
        <v>5</v>
      </c>
      <c r="B44" s="46">
        <v>0.75568199999999996</v>
      </c>
      <c r="C44" s="46">
        <v>0.73977300000000001</v>
      </c>
      <c r="D44" s="46">
        <v>0.73977300000000001</v>
      </c>
      <c r="E44" s="43">
        <f t="shared" si="71"/>
        <v>1</v>
      </c>
      <c r="F44" s="43">
        <f t="shared" si="72"/>
        <v>2.5</v>
      </c>
      <c r="G44" s="43">
        <f t="shared" si="73"/>
        <v>2.5</v>
      </c>
      <c r="H44">
        <f t="shared" si="74"/>
        <v>1</v>
      </c>
    </row>
    <row r="45" spans="1:21" x14ac:dyDescent="0.25">
      <c r="A45" s="51" t="s">
        <v>31</v>
      </c>
      <c r="B45" s="61">
        <f>AVERAGE(B40:B44)</f>
        <v>0.81152239999999998</v>
      </c>
      <c r="C45" s="61">
        <f>AVERAGE(C40:C44)</f>
        <v>0.8023070000000001</v>
      </c>
      <c r="D45" s="61">
        <f>AVERAGE(D40:D44)</f>
        <v>0.81469400000000003</v>
      </c>
      <c r="E45" s="43">
        <f t="shared" si="71"/>
        <v>2</v>
      </c>
      <c r="F45" s="43">
        <f t="shared" si="72"/>
        <v>3</v>
      </c>
      <c r="G45" s="43">
        <f t="shared" si="73"/>
        <v>1</v>
      </c>
    </row>
    <row r="46" spans="1:21" x14ac:dyDescent="0.25">
      <c r="A46" s="76" t="s">
        <v>39</v>
      </c>
      <c r="B46" s="78">
        <f>COUNTIF(E40:E44,1)</f>
        <v>2</v>
      </c>
      <c r="C46" s="78">
        <f t="shared" ref="C46:D46" si="75">COUNTIF(F40:F44,1)</f>
        <v>0</v>
      </c>
      <c r="D46" s="78">
        <f t="shared" si="75"/>
        <v>1</v>
      </c>
    </row>
    <row r="47" spans="1:21" x14ac:dyDescent="0.25">
      <c r="A47" s="51" t="s">
        <v>41</v>
      </c>
      <c r="B47" s="42">
        <f>E45</f>
        <v>2</v>
      </c>
      <c r="C47" s="42">
        <f t="shared" ref="C47:D47" si="76">F45</f>
        <v>3</v>
      </c>
      <c r="D47" s="42">
        <f t="shared" si="76"/>
        <v>1</v>
      </c>
    </row>
    <row r="50" spans="1:42" ht="20.25" customHeight="1" x14ac:dyDescent="0.25">
      <c r="A50" s="74" t="s">
        <v>45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</row>
    <row r="51" spans="1:42" x14ac:dyDescent="0.25">
      <c r="A51" s="66" t="s">
        <v>16</v>
      </c>
      <c r="B51" s="50">
        <v>1</v>
      </c>
      <c r="C51" s="50">
        <v>2</v>
      </c>
      <c r="D51" s="50">
        <v>3</v>
      </c>
      <c r="E51" s="50">
        <v>4</v>
      </c>
      <c r="F51" s="50">
        <v>5</v>
      </c>
      <c r="G51" s="50">
        <v>6</v>
      </c>
      <c r="H51" s="50">
        <v>7</v>
      </c>
      <c r="I51" s="50">
        <v>8</v>
      </c>
      <c r="J51" s="50">
        <v>9</v>
      </c>
      <c r="K51" s="50">
        <v>10</v>
      </c>
      <c r="L51" s="50">
        <v>11</v>
      </c>
      <c r="M51" s="50">
        <v>12</v>
      </c>
      <c r="N51" s="50">
        <v>13</v>
      </c>
      <c r="O51" s="50">
        <v>14</v>
      </c>
      <c r="P51" s="50">
        <v>15</v>
      </c>
      <c r="Q51" s="50">
        <v>16</v>
      </c>
      <c r="R51" s="50">
        <v>17</v>
      </c>
      <c r="S51" s="50">
        <v>18</v>
      </c>
      <c r="T51" s="50">
        <v>19</v>
      </c>
      <c r="U51" s="50">
        <v>20</v>
      </c>
      <c r="V51" s="50">
        <v>1</v>
      </c>
      <c r="W51" s="50">
        <v>2</v>
      </c>
      <c r="X51" s="50">
        <v>3</v>
      </c>
      <c r="Y51" s="50">
        <v>4</v>
      </c>
      <c r="Z51" s="50">
        <v>5</v>
      </c>
      <c r="AA51" s="50">
        <v>6</v>
      </c>
      <c r="AB51" s="50">
        <v>7</v>
      </c>
      <c r="AC51" s="50">
        <v>8</v>
      </c>
      <c r="AD51" s="50">
        <v>9</v>
      </c>
      <c r="AE51" s="50">
        <v>10</v>
      </c>
      <c r="AF51" s="50">
        <v>11</v>
      </c>
      <c r="AG51" s="50">
        <v>12</v>
      </c>
      <c r="AH51" s="50">
        <v>13</v>
      </c>
      <c r="AI51" s="50">
        <v>14</v>
      </c>
      <c r="AJ51" s="50">
        <v>15</v>
      </c>
      <c r="AK51" s="50">
        <v>16</v>
      </c>
      <c r="AL51" s="50">
        <v>17</v>
      </c>
      <c r="AM51" s="50">
        <v>18</v>
      </c>
      <c r="AN51" s="50">
        <v>19</v>
      </c>
      <c r="AO51" s="50">
        <v>20</v>
      </c>
    </row>
    <row r="52" spans="1:42" x14ac:dyDescent="0.25">
      <c r="A52" s="57" t="s">
        <v>1</v>
      </c>
      <c r="B52" s="46">
        <v>0.72802199999999995</v>
      </c>
      <c r="C52" s="46">
        <v>0.74587899999999996</v>
      </c>
      <c r="D52" s="46">
        <v>0.75274700000000005</v>
      </c>
      <c r="E52" s="46">
        <v>0.75686799999999999</v>
      </c>
      <c r="F52" s="46">
        <v>0.76235299999999995</v>
      </c>
      <c r="G52" s="46">
        <v>0.76098900000000003</v>
      </c>
      <c r="H52" s="46">
        <v>0.76373599999999997</v>
      </c>
      <c r="I52" s="46">
        <v>0.76373599999999997</v>
      </c>
      <c r="J52" s="46">
        <v>0.76373599999999997</v>
      </c>
      <c r="K52" s="46">
        <v>0.76373599999999997</v>
      </c>
      <c r="L52" s="46">
        <v>0.76373599999999997</v>
      </c>
      <c r="M52" s="46">
        <v>0.76236300000000001</v>
      </c>
      <c r="N52" s="46">
        <v>0.76236300000000001</v>
      </c>
      <c r="O52" s="46">
        <v>0.76236300000000001</v>
      </c>
      <c r="P52" s="46">
        <v>0.76236300000000001</v>
      </c>
      <c r="Q52" s="46">
        <v>0.76373599999999997</v>
      </c>
      <c r="R52" s="46">
        <v>0.76373599999999997</v>
      </c>
      <c r="S52" s="46">
        <v>0.76373599999999997</v>
      </c>
      <c r="T52" s="46">
        <v>0.76373599999999997</v>
      </c>
      <c r="U52" s="65">
        <v>0.76373599999999997</v>
      </c>
      <c r="V52" s="43">
        <f>_xlfn.RANK.AVG(B52,B52:U52)</f>
        <v>20</v>
      </c>
      <c r="W52" s="43">
        <f>_xlfn.RANK.AVG(C52,B52:U52)</f>
        <v>19</v>
      </c>
      <c r="X52" s="43">
        <f>_xlfn.RANK.AVG(D52,B52:U52)</f>
        <v>18</v>
      </c>
      <c r="Y52" s="43">
        <f>_xlfn.RANK.AVG(E52,B52:U52)</f>
        <v>17</v>
      </c>
      <c r="Z52" s="43">
        <f>_xlfn.RANK.AVG(F52,B52:U52)</f>
        <v>15</v>
      </c>
      <c r="AA52" s="43">
        <f>_xlfn.RANK.AVG(G52,B52:U52)</f>
        <v>16</v>
      </c>
      <c r="AB52" s="43">
        <f>_xlfn.RANK.AVG(H52,B52:U52)</f>
        <v>5.5</v>
      </c>
      <c r="AC52" s="43">
        <f>_xlfn.RANK.AVG(I52,B52:U52)</f>
        <v>5.5</v>
      </c>
      <c r="AD52" s="43">
        <f>_xlfn.RANK.AVG(J52,B52:U52)</f>
        <v>5.5</v>
      </c>
      <c r="AE52" s="43">
        <f>_xlfn.RANK.AVG(K52,B52:U52)</f>
        <v>5.5</v>
      </c>
      <c r="AF52" s="43">
        <f>_xlfn.RANK.AVG(L52,B52:U52)</f>
        <v>5.5</v>
      </c>
      <c r="AG52" s="43">
        <f>_xlfn.RANK.AVG(M52,B52:U52)</f>
        <v>12.5</v>
      </c>
      <c r="AH52" s="43">
        <f>_xlfn.RANK.AVG(N52,B52:U52)</f>
        <v>12.5</v>
      </c>
      <c r="AI52" s="43">
        <f>_xlfn.RANK.AVG(O52,B52:U52)</f>
        <v>12.5</v>
      </c>
      <c r="AJ52" s="43">
        <f>_xlfn.RANK.AVG(P52,B52:U52)</f>
        <v>12.5</v>
      </c>
      <c r="AK52" s="43">
        <f>_xlfn.RANK.AVG(Q52,B52:U52)</f>
        <v>5.5</v>
      </c>
      <c r="AL52" s="43">
        <f>_xlfn.RANK.AVG(R52,B52:U52)</f>
        <v>5.5</v>
      </c>
      <c r="AM52" s="43">
        <f>_xlfn.RANK.AVG(S52,B52:U52)</f>
        <v>5.5</v>
      </c>
      <c r="AN52" s="43">
        <f>_xlfn.RANK.AVG(T52,B52:U52)</f>
        <v>5.5</v>
      </c>
      <c r="AO52" s="43">
        <f>_xlfn.RANK.AVG(U52,B52:U52)</f>
        <v>5.5</v>
      </c>
      <c r="AP52">
        <f>COUNTIF(V52:AO52,1)</f>
        <v>0</v>
      </c>
    </row>
    <row r="53" spans="1:42" x14ac:dyDescent="0.25">
      <c r="A53" s="58" t="s">
        <v>2</v>
      </c>
      <c r="B53" s="46">
        <v>0.54661000000000004</v>
      </c>
      <c r="C53" s="46">
        <v>0.55508500000000005</v>
      </c>
      <c r="D53" s="46">
        <v>0.52824899999999997</v>
      </c>
      <c r="E53" s="46">
        <v>0.55084699999999998</v>
      </c>
      <c r="F53" s="46">
        <v>0.59463299999999997</v>
      </c>
      <c r="G53" s="46">
        <v>0.58474599999999999</v>
      </c>
      <c r="H53" s="46">
        <v>0.57062100000000004</v>
      </c>
      <c r="I53" s="46">
        <v>0.58615799999999996</v>
      </c>
      <c r="J53" s="46">
        <v>0.54802300000000004</v>
      </c>
      <c r="K53" s="46">
        <v>0.53389799999999998</v>
      </c>
      <c r="L53" s="46">
        <v>0.53107300000000002</v>
      </c>
      <c r="M53" s="46">
        <v>0.51694899999999999</v>
      </c>
      <c r="N53" s="46">
        <v>0.52966100000000005</v>
      </c>
      <c r="O53" s="46">
        <v>0.50988699999999998</v>
      </c>
      <c r="P53" s="46">
        <v>0.53672299999999995</v>
      </c>
      <c r="Q53" s="46">
        <v>0.55932199999999999</v>
      </c>
      <c r="R53" s="46">
        <v>0.56497200000000003</v>
      </c>
      <c r="S53" s="46">
        <v>0.56920899999999996</v>
      </c>
      <c r="T53" s="46">
        <v>0.61299400000000004</v>
      </c>
      <c r="U53" s="65">
        <v>0.62005600000000005</v>
      </c>
      <c r="V53" s="43">
        <f t="shared" ref="V53:V56" si="77">_xlfn.RANK.AVG(B53,B53:U53)</f>
        <v>13</v>
      </c>
      <c r="W53" s="43">
        <f t="shared" ref="W53:W56" si="78">_xlfn.RANK.AVG(C53,B53:U53)</f>
        <v>10</v>
      </c>
      <c r="X53" s="43">
        <f t="shared" ref="X53:X56" si="79">_xlfn.RANK.AVG(D53,B53:U53)</f>
        <v>18</v>
      </c>
      <c r="Y53" s="43">
        <f t="shared" ref="Y53:Y56" si="80">_xlfn.RANK.AVG(E53,B53:U53)</f>
        <v>11</v>
      </c>
      <c r="Z53" s="43">
        <f t="shared" ref="Z53:Z56" si="81">_xlfn.RANK.AVG(F53,B53:U53)</f>
        <v>3</v>
      </c>
      <c r="AA53" s="43">
        <f t="shared" ref="AA53:AA56" si="82">_xlfn.RANK.AVG(G53,B53:U53)</f>
        <v>5</v>
      </c>
      <c r="AB53" s="43">
        <f t="shared" ref="AB53:AB56" si="83">_xlfn.RANK.AVG(H53,B53:U53)</f>
        <v>6</v>
      </c>
      <c r="AC53" s="43">
        <f t="shared" ref="AC53:AC56" si="84">_xlfn.RANK.AVG(I53,B53:U53)</f>
        <v>4</v>
      </c>
      <c r="AD53" s="43">
        <f t="shared" ref="AD53:AD56" si="85">_xlfn.RANK.AVG(J53,B53:U53)</f>
        <v>12</v>
      </c>
      <c r="AE53" s="43">
        <f t="shared" ref="AE53:AE56" si="86">_xlfn.RANK.AVG(K53,B53:U53)</f>
        <v>15</v>
      </c>
      <c r="AF53" s="43">
        <f t="shared" ref="AF53:AF56" si="87">_xlfn.RANK.AVG(L53,B53:U53)</f>
        <v>16</v>
      </c>
      <c r="AG53" s="43">
        <f t="shared" ref="AG53:AG56" si="88">_xlfn.RANK.AVG(M53,B53:U53)</f>
        <v>19</v>
      </c>
      <c r="AH53" s="43">
        <f t="shared" ref="AH53:AH56" si="89">_xlfn.RANK.AVG(N53,B53:U53)</f>
        <v>17</v>
      </c>
      <c r="AI53" s="43">
        <f t="shared" ref="AI53:AI56" si="90">_xlfn.RANK.AVG(O53,B53:U53)</f>
        <v>20</v>
      </c>
      <c r="AJ53" s="43">
        <f t="shared" ref="AJ53:AJ56" si="91">_xlfn.RANK.AVG(P53,B53:U53)</f>
        <v>14</v>
      </c>
      <c r="AK53" s="43">
        <f t="shared" ref="AK53:AK56" si="92">_xlfn.RANK.AVG(Q53,B53:U53)</f>
        <v>9</v>
      </c>
      <c r="AL53" s="43">
        <f t="shared" ref="AL53:AL56" si="93">_xlfn.RANK.AVG(R53,B53:U53)</f>
        <v>8</v>
      </c>
      <c r="AM53" s="43">
        <f t="shared" ref="AM53:AM56" si="94">_xlfn.RANK.AVG(S53,B53:U53)</f>
        <v>7</v>
      </c>
      <c r="AN53" s="43">
        <f t="shared" ref="AN53:AN56" si="95">_xlfn.RANK.AVG(T53,B53:U53)</f>
        <v>2</v>
      </c>
      <c r="AO53" s="43">
        <f t="shared" ref="AO53:AO56" si="96">_xlfn.RANK.AVG(U53,B53:U53)</f>
        <v>1</v>
      </c>
      <c r="AP53">
        <f t="shared" ref="AP53:AP56" si="97">COUNTIF(V53:AO53,1)</f>
        <v>1</v>
      </c>
    </row>
    <row r="54" spans="1:42" x14ac:dyDescent="0.25">
      <c r="A54" s="58" t="s">
        <v>3</v>
      </c>
      <c r="B54" s="46">
        <v>0.88905999999999996</v>
      </c>
      <c r="C54" s="46">
        <v>0.913713</v>
      </c>
      <c r="D54" s="46">
        <v>0.90754999999999997</v>
      </c>
      <c r="E54" s="46">
        <v>0.90909099999999998</v>
      </c>
      <c r="F54" s="46">
        <v>0.91217300000000001</v>
      </c>
      <c r="G54" s="46">
        <v>0.91217300000000001</v>
      </c>
      <c r="H54" s="46">
        <v>0.913713</v>
      </c>
      <c r="I54" s="46">
        <v>0.910632</v>
      </c>
      <c r="J54" s="46">
        <v>0.90600899999999995</v>
      </c>
      <c r="K54" s="46">
        <v>0.90138700000000005</v>
      </c>
      <c r="L54" s="46">
        <v>0.90754999999999997</v>
      </c>
      <c r="M54" s="46">
        <v>0.90446800000000005</v>
      </c>
      <c r="N54" s="46">
        <v>0.90909099999999998</v>
      </c>
      <c r="O54" s="46">
        <v>0.91525400000000001</v>
      </c>
      <c r="P54" s="46">
        <v>0.91217300000000001</v>
      </c>
      <c r="Q54" s="46">
        <v>0.90754999999999997</v>
      </c>
      <c r="R54" s="46">
        <v>0.90909099999999998</v>
      </c>
      <c r="S54" s="46">
        <v>0.90909099999999998</v>
      </c>
      <c r="T54" s="46">
        <v>0.90292799999999995</v>
      </c>
      <c r="U54" s="65">
        <v>0.90138700000000005</v>
      </c>
      <c r="V54" s="43">
        <f t="shared" si="77"/>
        <v>20</v>
      </c>
      <c r="W54" s="43">
        <f t="shared" si="78"/>
        <v>2.5</v>
      </c>
      <c r="X54" s="43">
        <f t="shared" si="79"/>
        <v>13</v>
      </c>
      <c r="Y54" s="43">
        <f t="shared" si="80"/>
        <v>9.5</v>
      </c>
      <c r="Z54" s="43">
        <f t="shared" si="81"/>
        <v>5</v>
      </c>
      <c r="AA54" s="43">
        <f t="shared" si="82"/>
        <v>5</v>
      </c>
      <c r="AB54" s="43">
        <f t="shared" si="83"/>
        <v>2.5</v>
      </c>
      <c r="AC54" s="43">
        <f t="shared" si="84"/>
        <v>7</v>
      </c>
      <c r="AD54" s="43">
        <f t="shared" si="85"/>
        <v>15</v>
      </c>
      <c r="AE54" s="43">
        <f t="shared" si="86"/>
        <v>18.5</v>
      </c>
      <c r="AF54" s="43">
        <f t="shared" si="87"/>
        <v>13</v>
      </c>
      <c r="AG54" s="43">
        <f t="shared" si="88"/>
        <v>16</v>
      </c>
      <c r="AH54" s="43">
        <f t="shared" si="89"/>
        <v>9.5</v>
      </c>
      <c r="AI54" s="43">
        <f t="shared" si="90"/>
        <v>1</v>
      </c>
      <c r="AJ54" s="43">
        <f t="shared" si="91"/>
        <v>5</v>
      </c>
      <c r="AK54" s="43">
        <f t="shared" si="92"/>
        <v>13</v>
      </c>
      <c r="AL54" s="43">
        <f t="shared" si="93"/>
        <v>9.5</v>
      </c>
      <c r="AM54" s="43">
        <f t="shared" si="94"/>
        <v>9.5</v>
      </c>
      <c r="AN54" s="43">
        <f t="shared" si="95"/>
        <v>17</v>
      </c>
      <c r="AO54" s="43">
        <f t="shared" si="96"/>
        <v>18.5</v>
      </c>
      <c r="AP54">
        <f t="shared" si="97"/>
        <v>1</v>
      </c>
    </row>
    <row r="55" spans="1:42" x14ac:dyDescent="0.25">
      <c r="A55" s="58" t="s">
        <v>4</v>
      </c>
      <c r="B55" s="46">
        <v>0.770455</v>
      </c>
      <c r="C55" s="46">
        <v>0.77954500000000004</v>
      </c>
      <c r="D55" s="46">
        <v>0.773864</v>
      </c>
      <c r="E55" s="46">
        <v>0.773864</v>
      </c>
      <c r="F55" s="46">
        <v>0.78636399999999995</v>
      </c>
      <c r="G55" s="46">
        <v>0.78068199999999999</v>
      </c>
      <c r="H55" s="46">
        <v>0.78295499999999996</v>
      </c>
      <c r="I55" s="46">
        <v>0.77272700000000005</v>
      </c>
      <c r="J55" s="46">
        <v>0.77613600000000005</v>
      </c>
      <c r="K55" s="46">
        <v>0.770455</v>
      </c>
      <c r="L55" s="46">
        <v>0.77727299999999999</v>
      </c>
      <c r="M55" s="46">
        <v>0.77500000000000002</v>
      </c>
      <c r="N55" s="46">
        <v>0.77272700000000005</v>
      </c>
      <c r="O55" s="46">
        <v>0.77613600000000005</v>
      </c>
      <c r="P55" s="46">
        <v>0.77272700000000005</v>
      </c>
      <c r="Q55" s="46">
        <v>0.76931799999999995</v>
      </c>
      <c r="R55" s="46">
        <v>0.76931799999999995</v>
      </c>
      <c r="S55" s="46">
        <v>0.76590899999999995</v>
      </c>
      <c r="T55" s="46">
        <v>0.773864</v>
      </c>
      <c r="U55" s="65">
        <v>0.78181800000000001</v>
      </c>
      <c r="V55" s="43">
        <f t="shared" si="77"/>
        <v>16.5</v>
      </c>
      <c r="W55" s="43">
        <f t="shared" si="78"/>
        <v>5</v>
      </c>
      <c r="X55" s="43">
        <f t="shared" si="79"/>
        <v>11</v>
      </c>
      <c r="Y55" s="43">
        <f t="shared" si="80"/>
        <v>11</v>
      </c>
      <c r="Z55" s="43">
        <f t="shared" si="81"/>
        <v>1</v>
      </c>
      <c r="AA55" s="43">
        <f t="shared" si="82"/>
        <v>4</v>
      </c>
      <c r="AB55" s="43">
        <f t="shared" si="83"/>
        <v>2</v>
      </c>
      <c r="AC55" s="43">
        <f t="shared" si="84"/>
        <v>14</v>
      </c>
      <c r="AD55" s="43">
        <f t="shared" si="85"/>
        <v>7.5</v>
      </c>
      <c r="AE55" s="43">
        <f t="shared" si="86"/>
        <v>16.5</v>
      </c>
      <c r="AF55" s="43">
        <f t="shared" si="87"/>
        <v>6</v>
      </c>
      <c r="AG55" s="43">
        <f t="shared" si="88"/>
        <v>9</v>
      </c>
      <c r="AH55" s="43">
        <f t="shared" si="89"/>
        <v>14</v>
      </c>
      <c r="AI55" s="43">
        <f t="shared" si="90"/>
        <v>7.5</v>
      </c>
      <c r="AJ55" s="43">
        <f t="shared" si="91"/>
        <v>14</v>
      </c>
      <c r="AK55" s="43">
        <f t="shared" si="92"/>
        <v>18.5</v>
      </c>
      <c r="AL55" s="43">
        <f t="shared" si="93"/>
        <v>18.5</v>
      </c>
      <c r="AM55" s="43">
        <f t="shared" si="94"/>
        <v>20</v>
      </c>
      <c r="AN55" s="43">
        <f t="shared" si="95"/>
        <v>11</v>
      </c>
      <c r="AO55" s="43">
        <f t="shared" si="96"/>
        <v>3</v>
      </c>
      <c r="AP55">
        <f t="shared" si="97"/>
        <v>1</v>
      </c>
    </row>
    <row r="56" spans="1:42" x14ac:dyDescent="0.25">
      <c r="A56" s="59" t="s">
        <v>5</v>
      </c>
      <c r="B56" s="46">
        <v>0.65113600000000005</v>
      </c>
      <c r="C56" s="46">
        <v>0.74886399999999997</v>
      </c>
      <c r="D56" s="46">
        <v>0.75113600000000003</v>
      </c>
      <c r="E56" s="46">
        <v>0.73863599999999996</v>
      </c>
      <c r="F56" s="46">
        <v>0.746591</v>
      </c>
      <c r="G56" s="46">
        <v>0.73636400000000002</v>
      </c>
      <c r="H56" s="46">
        <v>0.73636400000000002</v>
      </c>
      <c r="I56" s="46">
        <v>0.74431800000000004</v>
      </c>
      <c r="J56" s="46">
        <v>0.74318200000000001</v>
      </c>
      <c r="K56" s="46">
        <v>0.74090900000000004</v>
      </c>
      <c r="L56" s="46">
        <v>0.73977300000000001</v>
      </c>
      <c r="M56" s="46">
        <v>0.73750000000000004</v>
      </c>
      <c r="N56" s="46">
        <v>0.73863599999999996</v>
      </c>
      <c r="O56" s="46">
        <v>0.73977300000000001</v>
      </c>
      <c r="P56" s="46">
        <v>0.74090900000000004</v>
      </c>
      <c r="Q56" s="46">
        <v>0.74545499999999998</v>
      </c>
      <c r="R56" s="46">
        <v>0.74318200000000001</v>
      </c>
      <c r="S56" s="46">
        <v>0.74318200000000001</v>
      </c>
      <c r="T56" s="46">
        <v>0.73863599999999996</v>
      </c>
      <c r="U56" s="65">
        <v>0.73636400000000002</v>
      </c>
      <c r="V56" s="43">
        <f t="shared" si="77"/>
        <v>20</v>
      </c>
      <c r="W56" s="43">
        <f t="shared" si="78"/>
        <v>2</v>
      </c>
      <c r="X56" s="43">
        <f t="shared" si="79"/>
        <v>1</v>
      </c>
      <c r="Y56" s="43">
        <f t="shared" si="80"/>
        <v>14</v>
      </c>
      <c r="Z56" s="43">
        <f t="shared" si="81"/>
        <v>3</v>
      </c>
      <c r="AA56" s="43">
        <f t="shared" si="82"/>
        <v>18</v>
      </c>
      <c r="AB56" s="43">
        <f t="shared" si="83"/>
        <v>18</v>
      </c>
      <c r="AC56" s="43">
        <f t="shared" si="84"/>
        <v>5</v>
      </c>
      <c r="AD56" s="43">
        <f t="shared" si="85"/>
        <v>7</v>
      </c>
      <c r="AE56" s="43">
        <f t="shared" si="86"/>
        <v>9.5</v>
      </c>
      <c r="AF56" s="43">
        <f t="shared" si="87"/>
        <v>11.5</v>
      </c>
      <c r="AG56" s="43">
        <f t="shared" si="88"/>
        <v>16</v>
      </c>
      <c r="AH56" s="43">
        <f t="shared" si="89"/>
        <v>14</v>
      </c>
      <c r="AI56" s="43">
        <f t="shared" si="90"/>
        <v>11.5</v>
      </c>
      <c r="AJ56" s="43">
        <f t="shared" si="91"/>
        <v>9.5</v>
      </c>
      <c r="AK56" s="43">
        <f t="shared" si="92"/>
        <v>4</v>
      </c>
      <c r="AL56" s="43">
        <f t="shared" si="93"/>
        <v>7</v>
      </c>
      <c r="AM56" s="43">
        <f t="shared" si="94"/>
        <v>7</v>
      </c>
      <c r="AN56" s="43">
        <f t="shared" si="95"/>
        <v>14</v>
      </c>
      <c r="AO56" s="43">
        <f t="shared" si="96"/>
        <v>18</v>
      </c>
      <c r="AP56">
        <f t="shared" si="97"/>
        <v>1</v>
      </c>
    </row>
    <row r="57" spans="1:42" x14ac:dyDescent="0.25">
      <c r="A57" s="60" t="s">
        <v>32</v>
      </c>
      <c r="B57" s="64">
        <f t="shared" ref="B57:V57" si="98">AVERAGE(B52:B56)</f>
        <v>0.71705660000000004</v>
      </c>
      <c r="C57" s="64">
        <f t="shared" si="98"/>
        <v>0.74861719999999998</v>
      </c>
      <c r="D57" s="64">
        <f t="shared" si="98"/>
        <v>0.74270919999999996</v>
      </c>
      <c r="E57" s="64">
        <f t="shared" si="98"/>
        <v>0.7458612</v>
      </c>
      <c r="F57" s="64">
        <f t="shared" si="98"/>
        <v>0.76042279999999995</v>
      </c>
      <c r="G57" s="64">
        <f t="shared" si="98"/>
        <v>0.75499080000000007</v>
      </c>
      <c r="H57" s="64">
        <f t="shared" si="98"/>
        <v>0.75347779999999998</v>
      </c>
      <c r="I57" s="64">
        <f t="shared" si="98"/>
        <v>0.75551420000000002</v>
      </c>
      <c r="J57" s="64">
        <f t="shared" si="98"/>
        <v>0.7474172</v>
      </c>
      <c r="K57" s="64">
        <f t="shared" si="98"/>
        <v>0.7420770000000001</v>
      </c>
      <c r="L57" s="64">
        <f t="shared" si="98"/>
        <v>0.74388100000000001</v>
      </c>
      <c r="M57" s="64">
        <f t="shared" si="98"/>
        <v>0.73925599999999991</v>
      </c>
      <c r="N57" s="64">
        <f t="shared" si="98"/>
        <v>0.74249560000000003</v>
      </c>
      <c r="O57" s="64">
        <f t="shared" si="98"/>
        <v>0.74068260000000008</v>
      </c>
      <c r="P57" s="64">
        <f t="shared" si="98"/>
        <v>0.74497900000000006</v>
      </c>
      <c r="Q57" s="64">
        <f t="shared" si="98"/>
        <v>0.74907619999999997</v>
      </c>
      <c r="R57" s="64">
        <f t="shared" si="98"/>
        <v>0.75005980000000005</v>
      </c>
      <c r="S57" s="64">
        <f t="shared" si="98"/>
        <v>0.75022540000000004</v>
      </c>
      <c r="T57" s="64">
        <f t="shared" si="98"/>
        <v>0.75843159999999998</v>
      </c>
      <c r="U57" s="64">
        <f t="shared" si="98"/>
        <v>0.76067220000000002</v>
      </c>
      <c r="V57" s="44">
        <f t="shared" si="98"/>
        <v>17.899999999999999</v>
      </c>
      <c r="W57" s="44">
        <f t="shared" ref="W57:AO57" si="99">AVERAGE(W52:W56)</f>
        <v>7.7</v>
      </c>
      <c r="X57" s="44">
        <f t="shared" si="99"/>
        <v>12.2</v>
      </c>
      <c r="Y57" s="44">
        <f t="shared" si="99"/>
        <v>12.5</v>
      </c>
      <c r="Z57" s="44">
        <f t="shared" si="99"/>
        <v>5.4</v>
      </c>
      <c r="AA57" s="44">
        <f t="shared" si="99"/>
        <v>9.6</v>
      </c>
      <c r="AB57" s="44">
        <f t="shared" si="99"/>
        <v>6.8</v>
      </c>
      <c r="AC57" s="44">
        <f t="shared" si="99"/>
        <v>7.1</v>
      </c>
      <c r="AD57" s="44">
        <f t="shared" si="99"/>
        <v>9.4</v>
      </c>
      <c r="AE57" s="44">
        <f t="shared" si="99"/>
        <v>13</v>
      </c>
      <c r="AF57" s="44">
        <f t="shared" si="99"/>
        <v>10.4</v>
      </c>
      <c r="AG57" s="44">
        <f t="shared" si="99"/>
        <v>14.5</v>
      </c>
      <c r="AH57" s="44">
        <f t="shared" si="99"/>
        <v>13.4</v>
      </c>
      <c r="AI57" s="44">
        <f t="shared" si="99"/>
        <v>10.5</v>
      </c>
      <c r="AJ57" s="44">
        <f t="shared" si="99"/>
        <v>11</v>
      </c>
      <c r="AK57" s="44">
        <f t="shared" si="99"/>
        <v>10</v>
      </c>
      <c r="AL57" s="44">
        <f t="shared" si="99"/>
        <v>9.6999999999999993</v>
      </c>
      <c r="AM57" s="44">
        <f t="shared" si="99"/>
        <v>9.8000000000000007</v>
      </c>
      <c r="AN57" s="44">
        <f t="shared" si="99"/>
        <v>9.9</v>
      </c>
      <c r="AO57" s="44">
        <f t="shared" si="99"/>
        <v>9.1999999999999993</v>
      </c>
    </row>
    <row r="58" spans="1:42" x14ac:dyDescent="0.25">
      <c r="A58" s="51" t="s">
        <v>39</v>
      </c>
      <c r="B58" s="78">
        <f>COUNTIF(V52:V56,1)</f>
        <v>0</v>
      </c>
      <c r="C58" s="78">
        <f t="shared" ref="C58:U58" si="100">COUNTIF(W52:W56,1)</f>
        <v>0</v>
      </c>
      <c r="D58" s="78">
        <f t="shared" si="100"/>
        <v>1</v>
      </c>
      <c r="E58" s="78">
        <f t="shared" si="100"/>
        <v>0</v>
      </c>
      <c r="F58" s="78">
        <f t="shared" si="100"/>
        <v>1</v>
      </c>
      <c r="G58" s="78">
        <f t="shared" si="100"/>
        <v>0</v>
      </c>
      <c r="H58" s="78">
        <f t="shared" si="100"/>
        <v>0</v>
      </c>
      <c r="I58" s="78">
        <f t="shared" si="100"/>
        <v>0</v>
      </c>
      <c r="J58" s="78">
        <f t="shared" si="100"/>
        <v>0</v>
      </c>
      <c r="K58" s="78">
        <f t="shared" si="100"/>
        <v>0</v>
      </c>
      <c r="L58" s="78">
        <f t="shared" si="100"/>
        <v>0</v>
      </c>
      <c r="M58" s="78">
        <f t="shared" si="100"/>
        <v>0</v>
      </c>
      <c r="N58" s="78">
        <f t="shared" si="100"/>
        <v>0</v>
      </c>
      <c r="O58" s="78">
        <f t="shared" si="100"/>
        <v>1</v>
      </c>
      <c r="P58" s="78">
        <f t="shared" si="100"/>
        <v>0</v>
      </c>
      <c r="Q58" s="78">
        <f t="shared" si="100"/>
        <v>0</v>
      </c>
      <c r="R58" s="78">
        <f t="shared" si="100"/>
        <v>0</v>
      </c>
      <c r="S58" s="78">
        <f t="shared" si="100"/>
        <v>0</v>
      </c>
      <c r="T58" s="78">
        <f t="shared" si="100"/>
        <v>0</v>
      </c>
      <c r="U58" s="78">
        <f t="shared" si="100"/>
        <v>1</v>
      </c>
    </row>
    <row r="59" spans="1:42" x14ac:dyDescent="0.25">
      <c r="A59" s="51" t="s">
        <v>41</v>
      </c>
      <c r="B59" s="42">
        <f>V57</f>
        <v>17.899999999999999</v>
      </c>
      <c r="C59" s="42">
        <f t="shared" ref="C59:U59" si="101">W57</f>
        <v>7.7</v>
      </c>
      <c r="D59" s="42">
        <f t="shared" si="101"/>
        <v>12.2</v>
      </c>
      <c r="E59" s="42">
        <f t="shared" si="101"/>
        <v>12.5</v>
      </c>
      <c r="F59" s="42">
        <f t="shared" si="101"/>
        <v>5.4</v>
      </c>
      <c r="G59" s="42">
        <f t="shared" si="101"/>
        <v>9.6</v>
      </c>
      <c r="H59" s="42">
        <f t="shared" si="101"/>
        <v>6.8</v>
      </c>
      <c r="I59" s="42">
        <f t="shared" si="101"/>
        <v>7.1</v>
      </c>
      <c r="J59" s="42">
        <f t="shared" si="101"/>
        <v>9.4</v>
      </c>
      <c r="K59" s="42">
        <f t="shared" si="101"/>
        <v>13</v>
      </c>
      <c r="L59" s="42">
        <f t="shared" si="101"/>
        <v>10.4</v>
      </c>
      <c r="M59" s="42">
        <f t="shared" si="101"/>
        <v>14.5</v>
      </c>
      <c r="N59" s="42">
        <f t="shared" si="101"/>
        <v>13.4</v>
      </c>
      <c r="O59" s="42">
        <f t="shared" si="101"/>
        <v>10.5</v>
      </c>
      <c r="P59" s="42">
        <f t="shared" si="101"/>
        <v>11</v>
      </c>
      <c r="Q59" s="42">
        <f t="shared" si="101"/>
        <v>10</v>
      </c>
      <c r="R59" s="42">
        <f t="shared" si="101"/>
        <v>9.6999999999999993</v>
      </c>
      <c r="S59" s="42">
        <f t="shared" si="101"/>
        <v>9.8000000000000007</v>
      </c>
      <c r="T59" s="42">
        <f t="shared" si="101"/>
        <v>9.9</v>
      </c>
      <c r="U59" s="42">
        <f t="shared" si="101"/>
        <v>9.1999999999999993</v>
      </c>
    </row>
    <row r="75" spans="10:10" ht="15" customHeight="1" x14ac:dyDescent="0.25">
      <c r="J75" s="53"/>
    </row>
    <row r="76" spans="10:10" x14ac:dyDescent="0.25">
      <c r="J76" s="54"/>
    </row>
    <row r="77" spans="10:10" x14ac:dyDescent="0.25">
      <c r="J77" s="54"/>
    </row>
    <row r="78" spans="10:10" x14ac:dyDescent="0.25">
      <c r="J78" s="54"/>
    </row>
    <row r="79" spans="10:10" x14ac:dyDescent="0.25">
      <c r="J79" s="54"/>
    </row>
    <row r="80" spans="10:10" x14ac:dyDescent="0.25">
      <c r="J80" s="54"/>
    </row>
    <row r="81" spans="10:10" x14ac:dyDescent="0.25">
      <c r="J81" s="54"/>
    </row>
  </sheetData>
  <mergeCells count="5">
    <mergeCell ref="A50:AO50"/>
    <mergeCell ref="A14:BI14"/>
    <mergeCell ref="A38:G38"/>
    <mergeCell ref="A26:U26"/>
    <mergeCell ref="A1:A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calibragem janela</vt:lpstr>
      <vt:lpstr>calibragem Algoritmos</vt:lpstr>
      <vt:lpstr>Calibragem Aloritmos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2019-11-12T13:33:50Z</dcterms:modified>
</cp:coreProperties>
</file>