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456" windowWidth="16380" windowHeight="8196" tabRatio="500"/>
  </bookViews>
  <sheets>
    <sheet name="comparacaoAlgoritmo" sheetId="1" r:id="rId1"/>
    <sheet name="ComparacaoCojuntos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3" i="2" l="1"/>
  <c r="C23" i="2"/>
  <c r="B23" i="2"/>
  <c r="K22" i="2"/>
  <c r="L22" i="2" s="1"/>
  <c r="J22" i="2"/>
  <c r="I22" i="2"/>
  <c r="K21" i="2"/>
  <c r="J21" i="2"/>
  <c r="I21" i="2"/>
  <c r="L20" i="2"/>
  <c r="K20" i="2"/>
  <c r="J20" i="2"/>
  <c r="I20" i="2"/>
  <c r="L19" i="2"/>
  <c r="K19" i="2"/>
  <c r="J19" i="2"/>
  <c r="I19" i="2"/>
  <c r="K18" i="2"/>
  <c r="L18" i="2" s="1"/>
  <c r="J18" i="2"/>
  <c r="J23" i="2" s="1"/>
  <c r="C25" i="2" s="1"/>
  <c r="I18" i="2"/>
  <c r="L17" i="2"/>
  <c r="K17" i="2"/>
  <c r="J17" i="2"/>
  <c r="I17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J24" i="2" s="1"/>
  <c r="C24" i="2" s="1"/>
  <c r="I3" i="2"/>
  <c r="L24" i="1"/>
  <c r="C24" i="1" s="1"/>
  <c r="N23" i="1"/>
  <c r="E25" i="1" s="1"/>
  <c r="F23" i="1"/>
  <c r="E23" i="1"/>
  <c r="D23" i="1"/>
  <c r="C23" i="1"/>
  <c r="B23" i="1"/>
  <c r="O22" i="1"/>
  <c r="N22" i="1"/>
  <c r="M22" i="1"/>
  <c r="L22" i="1"/>
  <c r="P22" i="1" s="1"/>
  <c r="K22" i="1"/>
  <c r="O21" i="1"/>
  <c r="N21" i="1"/>
  <c r="M21" i="1"/>
  <c r="L21" i="1"/>
  <c r="K21" i="1"/>
  <c r="P21" i="1" s="1"/>
  <c r="O20" i="1"/>
  <c r="N20" i="1"/>
  <c r="M20" i="1"/>
  <c r="L20" i="1"/>
  <c r="P20" i="1" s="1"/>
  <c r="K20" i="1"/>
  <c r="O19" i="1"/>
  <c r="N19" i="1"/>
  <c r="M19" i="1"/>
  <c r="L19" i="1"/>
  <c r="K19" i="1"/>
  <c r="P19" i="1" s="1"/>
  <c r="O18" i="1"/>
  <c r="N18" i="1"/>
  <c r="M18" i="1"/>
  <c r="L18" i="1"/>
  <c r="P18" i="1" s="1"/>
  <c r="K18" i="1"/>
  <c r="O17" i="1"/>
  <c r="N17" i="1"/>
  <c r="M17" i="1"/>
  <c r="L17" i="1"/>
  <c r="K17" i="1"/>
  <c r="P17" i="1" s="1"/>
  <c r="O16" i="1"/>
  <c r="N16" i="1"/>
  <c r="M16" i="1"/>
  <c r="L16" i="1"/>
  <c r="P16" i="1" s="1"/>
  <c r="K16" i="1"/>
  <c r="O15" i="1"/>
  <c r="N15" i="1"/>
  <c r="M15" i="1"/>
  <c r="L15" i="1"/>
  <c r="K15" i="1"/>
  <c r="P15" i="1" s="1"/>
  <c r="O14" i="1"/>
  <c r="N14" i="1"/>
  <c r="M14" i="1"/>
  <c r="L14" i="1"/>
  <c r="P14" i="1" s="1"/>
  <c r="K14" i="1"/>
  <c r="O13" i="1"/>
  <c r="N13" i="1"/>
  <c r="M13" i="1"/>
  <c r="L13" i="1"/>
  <c r="K13" i="1"/>
  <c r="P13" i="1" s="1"/>
  <c r="O12" i="1"/>
  <c r="N12" i="1"/>
  <c r="M12" i="1"/>
  <c r="L12" i="1"/>
  <c r="P12" i="1" s="1"/>
  <c r="K12" i="1"/>
  <c r="O11" i="1"/>
  <c r="N11" i="1"/>
  <c r="M11" i="1"/>
  <c r="L11" i="1"/>
  <c r="K11" i="1"/>
  <c r="P11" i="1" s="1"/>
  <c r="O10" i="1"/>
  <c r="N10" i="1"/>
  <c r="M10" i="1"/>
  <c r="L10" i="1"/>
  <c r="P10" i="1" s="1"/>
  <c r="K10" i="1"/>
  <c r="O9" i="1"/>
  <c r="N9" i="1"/>
  <c r="M9" i="1"/>
  <c r="L9" i="1"/>
  <c r="K9" i="1"/>
  <c r="P9" i="1" s="1"/>
  <c r="O8" i="1"/>
  <c r="N8" i="1"/>
  <c r="M8" i="1"/>
  <c r="L8" i="1"/>
  <c r="P8" i="1" s="1"/>
  <c r="K8" i="1"/>
  <c r="O7" i="1"/>
  <c r="N7" i="1"/>
  <c r="M7" i="1"/>
  <c r="L7" i="1"/>
  <c r="K7" i="1"/>
  <c r="P7" i="1" s="1"/>
  <c r="O6" i="1"/>
  <c r="N6" i="1"/>
  <c r="M6" i="1"/>
  <c r="L6" i="1"/>
  <c r="P6" i="1" s="1"/>
  <c r="K6" i="1"/>
  <c r="O5" i="1"/>
  <c r="N5" i="1"/>
  <c r="M5" i="1"/>
  <c r="L5" i="1"/>
  <c r="K5" i="1"/>
  <c r="P5" i="1" s="1"/>
  <c r="O4" i="1"/>
  <c r="N4" i="1"/>
  <c r="M4" i="1"/>
  <c r="M24" i="1" s="1"/>
  <c r="D24" i="1" s="1"/>
  <c r="L4" i="1"/>
  <c r="P4" i="1" s="1"/>
  <c r="K4" i="1"/>
  <c r="O3" i="1"/>
  <c r="O24" i="1" s="1"/>
  <c r="F24" i="1" s="1"/>
  <c r="N3" i="1"/>
  <c r="N24" i="1" s="1"/>
  <c r="E24" i="1" s="1"/>
  <c r="M3" i="1"/>
  <c r="M23" i="1" s="1"/>
  <c r="D25" i="1" s="1"/>
  <c r="L3" i="1"/>
  <c r="L23" i="1" s="1"/>
  <c r="C25" i="1" s="1"/>
  <c r="K3" i="1"/>
  <c r="K24" i="1" s="1"/>
  <c r="B24" i="1" s="1"/>
  <c r="L21" i="2" l="1"/>
  <c r="K23" i="2"/>
  <c r="D25" i="2" s="1"/>
  <c r="K24" i="2"/>
  <c r="D24" i="2" s="1"/>
  <c r="I24" i="2"/>
  <c r="B24" i="2" s="1"/>
  <c r="I23" i="2"/>
  <c r="B25" i="2" s="1"/>
  <c r="L16" i="2"/>
  <c r="O23" i="1"/>
  <c r="F25" i="1" s="1"/>
  <c r="P3" i="1"/>
  <c r="K23" i="1"/>
  <c r="B25" i="1" s="1"/>
</calcChain>
</file>

<file path=xl/sharedStrings.xml><?xml version="1.0" encoding="utf-8"?>
<sst xmlns="http://schemas.openxmlformats.org/spreadsheetml/2006/main" count="114" uniqueCount="40">
  <si>
    <t>Resultados dos Experimentos</t>
  </si>
  <si>
    <t>Ranking de vitorias</t>
  </si>
  <si>
    <t>Projeto</t>
  </si>
  <si>
    <t>IKB (k=33)</t>
  </si>
  <si>
    <t>J48 (NMO=35)</t>
  </si>
  <si>
    <t>Random Florest (Padrão NI=100)</t>
  </si>
  <si>
    <t>SMO (Punk)</t>
  </si>
  <si>
    <t>PART (NMO = 4)</t>
  </si>
  <si>
    <t>IKB (k=1)</t>
  </si>
  <si>
    <t>J48 (padrão NMO=2)</t>
  </si>
  <si>
    <t>Random Florest (NI=400)</t>
  </si>
  <si>
    <t>SMO (BRFKernel)</t>
  </si>
  <si>
    <t>PART (padrão)</t>
  </si>
  <si>
    <t>Appium</t>
  </si>
  <si>
    <t>Bundler</t>
  </si>
  <si>
    <t>Candlepin</t>
  </si>
  <si>
    <t>Diaspora</t>
  </si>
  <si>
    <t>Hazelcast</t>
  </si>
  <si>
    <t>Kuma</t>
  </si>
  <si>
    <t>Marathon</t>
  </si>
  <si>
    <t>Metasploit Framework</t>
  </si>
  <si>
    <t>Meteor</t>
  </si>
  <si>
    <t>Nancy</t>
  </si>
  <si>
    <t>Netty</t>
  </si>
  <si>
    <t>Node</t>
  </si>
  <si>
    <t>Okhttp</t>
  </si>
  <si>
    <t>Pouchdb</t>
  </si>
  <si>
    <t>Pulp</t>
  </si>
  <si>
    <t>Rosdistro</t>
  </si>
  <si>
    <t>Scala IDE</t>
  </si>
  <si>
    <t>Scala JS</t>
  </si>
  <si>
    <t>Scikit</t>
  </si>
  <si>
    <t>Vagrant</t>
  </si>
  <si>
    <t>Média</t>
  </si>
  <si>
    <t>Número de Vitorias</t>
  </si>
  <si>
    <t>Média do ranking</t>
  </si>
  <si>
    <t>Número de vitórias</t>
  </si>
  <si>
    <t>Conjunto A (nosso)</t>
  </si>
  <si>
    <t>Conjunto B (Artigo)</t>
  </si>
  <si>
    <t>Conjunto C (nosso com file_name)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</si>
</sst>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8" x14ac:knownFonts="1">
    <font>
      <sz val="11"/>
      <color rgb="FF000000"/>
      <name val="Calibri"/>
      <family val="2"/>
      <charset val="1"/>
    </font>
    <font>
      <b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44546A"/>
        <bgColor rgb="FF333399"/>
      </patternFill>
    </fill>
    <fill>
      <patternFill patternType="solid">
        <fgColor rgb="FFFFFFFF"/>
        <bgColor rgb="FFFFFFCC"/>
      </patternFill>
    </fill>
    <fill>
      <patternFill patternType="solid">
        <fgColor rgb="FFADB9CA"/>
        <bgColor rgb="FF99CCFF"/>
      </patternFill>
    </fill>
    <fill>
      <patternFill patternType="solid">
        <fgColor rgb="FFED1C24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theme="8"/>
        <bgColor rgb="FF993300"/>
      </patternFill>
    </fill>
    <fill>
      <patternFill patternType="solid">
        <fgColor theme="9" tint="0.39997558519241921"/>
        <bgColor rgb="FF99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4" borderId="1" xfId="0" applyFont="1" applyFill="1" applyBorder="1"/>
    <xf numFmtId="10" fontId="0" fillId="4" borderId="1" xfId="1" applyNumberFormat="1" applyFont="1" applyFill="1" applyBorder="1" applyAlignment="1" applyProtection="1"/>
    <xf numFmtId="0" fontId="3" fillId="5" borderId="1" xfId="0" applyFont="1" applyFill="1" applyBorder="1"/>
    <xf numFmtId="0" fontId="0" fillId="6" borderId="1" xfId="0" applyFont="1" applyFill="1" applyBorder="1"/>
    <xf numFmtId="10" fontId="0" fillId="0" borderId="1" xfId="1" applyNumberFormat="1" applyFont="1" applyBorder="1" applyAlignment="1" applyProtection="1"/>
    <xf numFmtId="10" fontId="0" fillId="0" borderId="0" xfId="0" applyNumberFormat="1"/>
    <xf numFmtId="0" fontId="0" fillId="5" borderId="1" xfId="0" applyFont="1" applyFill="1" applyBorder="1"/>
    <xf numFmtId="10" fontId="0" fillId="5" borderId="1" xfId="1" applyNumberFormat="1" applyFont="1" applyFill="1" applyBorder="1" applyAlignment="1" applyProtection="1"/>
    <xf numFmtId="10" fontId="0" fillId="7" borderId="1" xfId="1" applyNumberFormat="1" applyFont="1" applyFill="1" applyBorder="1" applyAlignment="1" applyProtection="1"/>
    <xf numFmtId="164" fontId="0" fillId="5" borderId="1" xfId="0" applyNumberFormat="1" applyFill="1" applyBorder="1"/>
    <xf numFmtId="164" fontId="0" fillId="7" borderId="1" xfId="0" applyNumberFormat="1" applyFill="1" applyBorder="1"/>
    <xf numFmtId="0" fontId="0" fillId="5" borderId="1" xfId="1" applyNumberFormat="1" applyFont="1" applyFill="1" applyBorder="1" applyAlignment="1" applyProtection="1"/>
    <xf numFmtId="0" fontId="0" fillId="5" borderId="1" xfId="0" applyFill="1" applyBorder="1"/>
    <xf numFmtId="0" fontId="0" fillId="7" borderId="1" xfId="0" applyFont="1" applyFill="1" applyBorder="1"/>
    <xf numFmtId="10" fontId="0" fillId="0" borderId="1" xfId="1" applyNumberFormat="1" applyFont="1" applyBorder="1" applyAlignment="1" applyProtection="1"/>
    <xf numFmtId="10" fontId="5" fillId="8" borderId="1" xfId="1" applyNumberFormat="1" applyFont="1" applyFill="1" applyBorder="1" applyAlignment="1" applyProtection="1"/>
    <xf numFmtId="0" fontId="6" fillId="4" borderId="1" xfId="0" applyFont="1" applyFill="1" applyBorder="1"/>
    <xf numFmtId="0" fontId="7" fillId="8" borderId="1" xfId="0" applyFont="1" applyFill="1" applyBorder="1"/>
    <xf numFmtId="0" fontId="6" fillId="0" borderId="1" xfId="0" applyFont="1" applyBorder="1"/>
    <xf numFmtId="0" fontId="6" fillId="5" borderId="1" xfId="0" applyFont="1" applyFill="1" applyBorder="1"/>
    <xf numFmtId="0" fontId="6" fillId="0" borderId="1" xfId="0" applyFont="1" applyFill="1" applyBorder="1"/>
    <xf numFmtId="10" fontId="0" fillId="9" borderId="1" xfId="1" applyNumberFormat="1" applyFont="1" applyFill="1" applyBorder="1" applyAlignment="1" applyProtection="1"/>
    <xf numFmtId="164" fontId="0" fillId="9" borderId="1" xfId="0" applyNumberFormat="1" applyFill="1" applyBorder="1"/>
    <xf numFmtId="0" fontId="0" fillId="9" borderId="1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Normal="100" workbookViewId="0">
      <selection activeCell="F5" sqref="F5"/>
    </sheetView>
  </sheetViews>
  <sheetFormatPr defaultRowHeight="14.4" x14ac:dyDescent="0.3"/>
  <cols>
    <col min="1" max="1" width="22.5546875" customWidth="1"/>
    <col min="2" max="2" width="9.6640625" customWidth="1"/>
    <col min="3" max="3" width="10.5546875" customWidth="1"/>
    <col min="4" max="4" width="10.6640625" customWidth="1"/>
    <col min="5" max="5" width="10.44140625" customWidth="1"/>
    <col min="6" max="6" width="9.88671875" customWidth="1"/>
    <col min="7" max="9" width="8.5546875" customWidth="1"/>
    <col min="10" max="10" width="14.21875" customWidth="1"/>
    <col min="11" max="1025" width="8.5546875" customWidth="1"/>
  </cols>
  <sheetData>
    <row r="1" spans="1:16" ht="31.2" x14ac:dyDescent="0.6">
      <c r="A1" s="1" t="s">
        <v>0</v>
      </c>
      <c r="B1" s="1"/>
      <c r="C1" s="1"/>
      <c r="D1" s="1"/>
      <c r="E1" s="1"/>
      <c r="F1" s="1"/>
      <c r="J1" s="1" t="s">
        <v>1</v>
      </c>
      <c r="K1" s="1"/>
      <c r="L1" s="1"/>
      <c r="M1" s="1"/>
      <c r="N1" s="1"/>
      <c r="O1" s="1"/>
    </row>
    <row r="2" spans="1:16" ht="57.6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J2" s="2" t="s">
        <v>2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</row>
    <row r="3" spans="1:16" x14ac:dyDescent="0.3">
      <c r="A3" s="19" t="s">
        <v>13</v>
      </c>
      <c r="B3" s="4">
        <v>0.93039000000000005</v>
      </c>
      <c r="C3" s="4">
        <v>0.92699500000000001</v>
      </c>
      <c r="D3" s="4">
        <v>0.93039000000000005</v>
      </c>
      <c r="E3" s="4">
        <v>0.93039000000000005</v>
      </c>
      <c r="F3" s="4">
        <v>0.92954199999999998</v>
      </c>
      <c r="J3" s="3" t="s">
        <v>13</v>
      </c>
      <c r="K3" s="3">
        <f t="shared" ref="K3:K22" si="0">_xlfn.RANK.AVG(B3,B3:F3)</f>
        <v>2</v>
      </c>
      <c r="L3" s="3">
        <f t="shared" ref="L3:L22" si="1">_xlfn.RANK.AVG(C3,B3:F3)</f>
        <v>5</v>
      </c>
      <c r="M3" s="3">
        <f t="shared" ref="M3:M22" si="2">_xlfn.RANK.AVG(D3,B3:F3)</f>
        <v>2</v>
      </c>
      <c r="N3" s="3">
        <f t="shared" ref="N3:N22" si="3">_xlfn.RANK.AVG(E3,B3:F3)</f>
        <v>2</v>
      </c>
      <c r="O3" s="3">
        <f t="shared" ref="O3:O22" si="4">_xlfn.RANK.AVG(F3,B3:F3)</f>
        <v>4</v>
      </c>
      <c r="P3" s="5">
        <f t="shared" ref="P3:P22" si="5">COUNTIF(K3:O3,1)</f>
        <v>0</v>
      </c>
    </row>
    <row r="4" spans="1:16" x14ac:dyDescent="0.3">
      <c r="A4" s="19" t="s">
        <v>14</v>
      </c>
      <c r="B4" s="4">
        <v>0.77175300000000002</v>
      </c>
      <c r="C4" s="4">
        <v>0.77301399999999998</v>
      </c>
      <c r="D4" s="4">
        <v>0.76670899999999997</v>
      </c>
      <c r="E4" s="4">
        <v>0.77301399999999998</v>
      </c>
      <c r="F4" s="4">
        <v>0.76292599999999999</v>
      </c>
      <c r="J4" s="3" t="s">
        <v>14</v>
      </c>
      <c r="K4" s="3">
        <f t="shared" si="0"/>
        <v>3</v>
      </c>
      <c r="L4" s="3">
        <f t="shared" si="1"/>
        <v>1.5</v>
      </c>
      <c r="M4" s="3">
        <f t="shared" si="2"/>
        <v>4</v>
      </c>
      <c r="N4" s="3">
        <f t="shared" si="3"/>
        <v>1.5</v>
      </c>
      <c r="O4" s="3">
        <f t="shared" si="4"/>
        <v>5</v>
      </c>
      <c r="P4" s="5">
        <f t="shared" si="5"/>
        <v>0</v>
      </c>
    </row>
    <row r="5" spans="1:16" x14ac:dyDescent="0.3">
      <c r="A5" s="20" t="s">
        <v>15</v>
      </c>
      <c r="B5" s="18">
        <v>0.90769200000000005</v>
      </c>
      <c r="C5" s="18">
        <v>0.90769200000000005</v>
      </c>
      <c r="D5" s="4">
        <v>0.90461499999999995</v>
      </c>
      <c r="E5" s="18">
        <v>0.90769200000000005</v>
      </c>
      <c r="F5" s="4">
        <v>0.90461499999999995</v>
      </c>
      <c r="J5" s="6" t="s">
        <v>15</v>
      </c>
      <c r="K5" s="6">
        <f t="shared" si="0"/>
        <v>2</v>
      </c>
      <c r="L5" s="6">
        <f t="shared" si="1"/>
        <v>2</v>
      </c>
      <c r="M5" s="3">
        <f t="shared" si="2"/>
        <v>4.5</v>
      </c>
      <c r="N5" s="6">
        <f t="shared" si="3"/>
        <v>2</v>
      </c>
      <c r="O5" s="3">
        <f t="shared" si="4"/>
        <v>4.5</v>
      </c>
      <c r="P5" s="5">
        <f t="shared" si="5"/>
        <v>0</v>
      </c>
    </row>
    <row r="6" spans="1:16" x14ac:dyDescent="0.3">
      <c r="A6" s="19" t="s">
        <v>16</v>
      </c>
      <c r="B6" s="4">
        <v>0.74102599999999996</v>
      </c>
      <c r="C6" s="4">
        <v>0.72564099999999998</v>
      </c>
      <c r="D6" s="4">
        <v>0.74487199999999998</v>
      </c>
      <c r="E6" s="4">
        <v>0.729487</v>
      </c>
      <c r="F6" s="4">
        <v>0.73782099999999995</v>
      </c>
      <c r="J6" s="3" t="s">
        <v>16</v>
      </c>
      <c r="K6" s="3">
        <f t="shared" si="0"/>
        <v>2</v>
      </c>
      <c r="L6" s="3">
        <f t="shared" si="1"/>
        <v>5</v>
      </c>
      <c r="M6" s="3">
        <f t="shared" si="2"/>
        <v>1</v>
      </c>
      <c r="N6" s="3">
        <f t="shared" si="3"/>
        <v>4</v>
      </c>
      <c r="O6" s="3">
        <f t="shared" si="4"/>
        <v>3</v>
      </c>
      <c r="P6" s="5">
        <f t="shared" si="5"/>
        <v>1</v>
      </c>
    </row>
    <row r="7" spans="1:16" x14ac:dyDescent="0.3">
      <c r="A7" s="19" t="s">
        <v>17</v>
      </c>
      <c r="B7" s="4">
        <v>0.91894399999999998</v>
      </c>
      <c r="C7" s="4">
        <v>0.91894399999999998</v>
      </c>
      <c r="D7" s="4">
        <v>0.91985399999999995</v>
      </c>
      <c r="E7" s="4">
        <v>0.91894399999999998</v>
      </c>
      <c r="F7" s="4">
        <v>0.91165799999999997</v>
      </c>
      <c r="J7" s="3" t="s">
        <v>17</v>
      </c>
      <c r="K7" s="3">
        <f t="shared" si="0"/>
        <v>3</v>
      </c>
      <c r="L7" s="3">
        <f t="shared" si="1"/>
        <v>3</v>
      </c>
      <c r="M7" s="3">
        <f t="shared" si="2"/>
        <v>1</v>
      </c>
      <c r="N7" s="3">
        <f t="shared" si="3"/>
        <v>3</v>
      </c>
      <c r="O7" s="3">
        <f t="shared" si="4"/>
        <v>5</v>
      </c>
      <c r="P7" s="5">
        <f t="shared" si="5"/>
        <v>1</v>
      </c>
    </row>
    <row r="8" spans="1:16" x14ac:dyDescent="0.3">
      <c r="A8" s="21" t="s">
        <v>18</v>
      </c>
      <c r="B8" s="4">
        <v>0.91803299999999999</v>
      </c>
      <c r="C8" s="4">
        <v>0.91615899999999995</v>
      </c>
      <c r="D8" s="4">
        <v>0.91756400000000005</v>
      </c>
      <c r="E8" s="4">
        <v>0.91896999999999995</v>
      </c>
      <c r="F8" s="4">
        <v>0.91569100000000003</v>
      </c>
      <c r="J8" s="3" t="s">
        <v>18</v>
      </c>
      <c r="K8" s="3">
        <f t="shared" si="0"/>
        <v>2</v>
      </c>
      <c r="L8" s="3">
        <f t="shared" si="1"/>
        <v>4</v>
      </c>
      <c r="M8" s="3">
        <f t="shared" si="2"/>
        <v>3</v>
      </c>
      <c r="N8" s="3">
        <f t="shared" si="3"/>
        <v>1</v>
      </c>
      <c r="O8" s="3">
        <f t="shared" si="4"/>
        <v>5</v>
      </c>
      <c r="P8" s="5">
        <f t="shared" si="5"/>
        <v>1</v>
      </c>
    </row>
    <row r="9" spans="1:16" x14ac:dyDescent="0.3">
      <c r="A9" s="21" t="s">
        <v>19</v>
      </c>
      <c r="B9" s="4">
        <v>0.90074399999999999</v>
      </c>
      <c r="C9" s="4">
        <v>0.90074399999999999</v>
      </c>
      <c r="D9" s="4">
        <v>0.90198500000000004</v>
      </c>
      <c r="E9" s="4">
        <v>0.90074399999999999</v>
      </c>
      <c r="F9" s="4">
        <v>0.89702199999999999</v>
      </c>
      <c r="J9" s="3" t="s">
        <v>19</v>
      </c>
      <c r="K9" s="3">
        <f t="shared" si="0"/>
        <v>3</v>
      </c>
      <c r="L9" s="3">
        <f t="shared" si="1"/>
        <v>3</v>
      </c>
      <c r="M9" s="3">
        <f t="shared" si="2"/>
        <v>1</v>
      </c>
      <c r="N9" s="3">
        <f t="shared" si="3"/>
        <v>3</v>
      </c>
      <c r="O9" s="3">
        <f t="shared" si="4"/>
        <v>5</v>
      </c>
      <c r="P9" s="5">
        <f t="shared" si="5"/>
        <v>1</v>
      </c>
    </row>
    <row r="10" spans="1:16" x14ac:dyDescent="0.3">
      <c r="A10" s="21" t="s">
        <v>20</v>
      </c>
      <c r="B10" s="4">
        <v>0.84213800000000005</v>
      </c>
      <c r="C10" s="4">
        <v>0.84339600000000003</v>
      </c>
      <c r="D10" s="4">
        <v>0.84622600000000003</v>
      </c>
      <c r="E10" s="4">
        <v>0.84182400000000002</v>
      </c>
      <c r="F10" s="4">
        <v>0.84119500000000003</v>
      </c>
      <c r="J10" s="3" t="s">
        <v>20</v>
      </c>
      <c r="K10" s="3">
        <f t="shared" si="0"/>
        <v>3</v>
      </c>
      <c r="L10" s="3">
        <f t="shared" si="1"/>
        <v>2</v>
      </c>
      <c r="M10" s="3">
        <f t="shared" si="2"/>
        <v>1</v>
      </c>
      <c r="N10" s="3">
        <f t="shared" si="3"/>
        <v>4</v>
      </c>
      <c r="O10" s="3">
        <f t="shared" si="4"/>
        <v>5</v>
      </c>
      <c r="P10" s="5">
        <f t="shared" si="5"/>
        <v>1</v>
      </c>
    </row>
    <row r="11" spans="1:16" x14ac:dyDescent="0.3">
      <c r="A11" s="21" t="s">
        <v>21</v>
      </c>
      <c r="B11" s="4">
        <v>0.56410300000000002</v>
      </c>
      <c r="C11" s="4">
        <v>0.624359</v>
      </c>
      <c r="D11" s="4">
        <v>0.58205099999999999</v>
      </c>
      <c r="E11" s="7">
        <v>0.539744</v>
      </c>
      <c r="F11" s="4">
        <v>0.61923099999999998</v>
      </c>
      <c r="J11" s="3" t="s">
        <v>21</v>
      </c>
      <c r="K11" s="3">
        <f t="shared" si="0"/>
        <v>4</v>
      </c>
      <c r="L11" s="3">
        <f t="shared" si="1"/>
        <v>1</v>
      </c>
      <c r="M11" s="3">
        <f t="shared" si="2"/>
        <v>3</v>
      </c>
      <c r="N11" s="3">
        <f t="shared" si="3"/>
        <v>5</v>
      </c>
      <c r="O11" s="3">
        <f t="shared" si="4"/>
        <v>2</v>
      </c>
      <c r="P11" s="5">
        <f t="shared" si="5"/>
        <v>1</v>
      </c>
    </row>
    <row r="12" spans="1:16" x14ac:dyDescent="0.3">
      <c r="A12" s="21" t="s">
        <v>22</v>
      </c>
      <c r="B12" s="4">
        <v>0.84244799999999997</v>
      </c>
      <c r="C12" s="4">
        <v>0.84244799999999997</v>
      </c>
      <c r="D12" s="4">
        <v>0.84375</v>
      </c>
      <c r="E12" s="7">
        <v>0.84244799999999997</v>
      </c>
      <c r="F12" s="4">
        <v>0.82942700000000003</v>
      </c>
      <c r="J12" s="3" t="s">
        <v>22</v>
      </c>
      <c r="K12" s="3">
        <f t="shared" si="0"/>
        <v>3</v>
      </c>
      <c r="L12" s="3">
        <f t="shared" si="1"/>
        <v>3</v>
      </c>
      <c r="M12" s="3">
        <f t="shared" si="2"/>
        <v>1</v>
      </c>
      <c r="N12" s="3">
        <f t="shared" si="3"/>
        <v>3</v>
      </c>
      <c r="O12" s="3">
        <f t="shared" si="4"/>
        <v>5</v>
      </c>
      <c r="P12" s="5">
        <f t="shared" si="5"/>
        <v>1</v>
      </c>
    </row>
    <row r="13" spans="1:16" x14ac:dyDescent="0.3">
      <c r="A13" s="21" t="s">
        <v>23</v>
      </c>
      <c r="B13" s="4">
        <v>0.67083300000000001</v>
      </c>
      <c r="C13" s="4">
        <v>0.64333300000000004</v>
      </c>
      <c r="D13" s="4">
        <v>0.68666700000000003</v>
      </c>
      <c r="E13" s="7">
        <v>0.84244799999999997</v>
      </c>
      <c r="F13" s="4">
        <v>0.58166700000000005</v>
      </c>
      <c r="J13" s="3" t="s">
        <v>23</v>
      </c>
      <c r="K13" s="3">
        <f t="shared" si="0"/>
        <v>3</v>
      </c>
      <c r="L13" s="3">
        <f t="shared" si="1"/>
        <v>4</v>
      </c>
      <c r="M13" s="3">
        <f t="shared" si="2"/>
        <v>2</v>
      </c>
      <c r="N13" s="3">
        <f t="shared" si="3"/>
        <v>1</v>
      </c>
      <c r="O13" s="3">
        <f t="shared" si="4"/>
        <v>5</v>
      </c>
      <c r="P13" s="5">
        <f t="shared" si="5"/>
        <v>1</v>
      </c>
    </row>
    <row r="14" spans="1:16" x14ac:dyDescent="0.3">
      <c r="A14" s="21" t="s">
        <v>24</v>
      </c>
      <c r="B14" s="4">
        <v>0.75936800000000004</v>
      </c>
      <c r="C14" s="4">
        <v>0.74590199999999995</v>
      </c>
      <c r="D14" s="4">
        <v>0.77459</v>
      </c>
      <c r="E14" s="7">
        <v>0.76053899999999997</v>
      </c>
      <c r="F14" s="4">
        <v>0.72892299999999999</v>
      </c>
      <c r="J14" s="3" t="s">
        <v>24</v>
      </c>
      <c r="K14" s="3">
        <f t="shared" si="0"/>
        <v>3</v>
      </c>
      <c r="L14" s="3">
        <f t="shared" si="1"/>
        <v>4</v>
      </c>
      <c r="M14" s="3">
        <f t="shared" si="2"/>
        <v>1</v>
      </c>
      <c r="N14" s="3">
        <f t="shared" si="3"/>
        <v>2</v>
      </c>
      <c r="O14" s="3">
        <f t="shared" si="4"/>
        <v>5</v>
      </c>
      <c r="P14" s="5">
        <f t="shared" si="5"/>
        <v>1</v>
      </c>
    </row>
    <row r="15" spans="1:16" x14ac:dyDescent="0.3">
      <c r="A15" s="21" t="s">
        <v>25</v>
      </c>
      <c r="B15" s="4">
        <v>0.90629400000000004</v>
      </c>
      <c r="C15" s="4">
        <v>0.91049000000000002</v>
      </c>
      <c r="D15" s="4">
        <v>0.90769200000000005</v>
      </c>
      <c r="E15" s="7">
        <v>0.89650300000000005</v>
      </c>
      <c r="F15" s="4">
        <v>0.90349699999999999</v>
      </c>
      <c r="J15" s="3" t="s">
        <v>25</v>
      </c>
      <c r="K15" s="3">
        <f t="shared" si="0"/>
        <v>3</v>
      </c>
      <c r="L15" s="3">
        <f t="shared" si="1"/>
        <v>1</v>
      </c>
      <c r="M15" s="3">
        <f t="shared" si="2"/>
        <v>2</v>
      </c>
      <c r="N15" s="3">
        <f t="shared" si="3"/>
        <v>5</v>
      </c>
      <c r="O15" s="3">
        <f t="shared" si="4"/>
        <v>4</v>
      </c>
      <c r="P15" s="5">
        <f t="shared" si="5"/>
        <v>1</v>
      </c>
    </row>
    <row r="16" spans="1:16" x14ac:dyDescent="0.3">
      <c r="A16" s="21" t="s">
        <v>26</v>
      </c>
      <c r="B16" s="4">
        <v>0.73312500000000003</v>
      </c>
      <c r="C16" s="4">
        <v>0.74583299999999997</v>
      </c>
      <c r="D16" s="4">
        <v>0.76979200000000003</v>
      </c>
      <c r="E16" s="7">
        <v>0.75520799999999999</v>
      </c>
      <c r="F16" s="4">
        <v>0.76145799999999997</v>
      </c>
      <c r="J16" s="3" t="s">
        <v>26</v>
      </c>
      <c r="K16" s="3">
        <f t="shared" si="0"/>
        <v>5</v>
      </c>
      <c r="L16" s="3">
        <f t="shared" si="1"/>
        <v>4</v>
      </c>
      <c r="M16" s="3">
        <f t="shared" si="2"/>
        <v>1</v>
      </c>
      <c r="N16" s="3">
        <f t="shared" si="3"/>
        <v>3</v>
      </c>
      <c r="O16" s="3">
        <f t="shared" si="4"/>
        <v>2</v>
      </c>
      <c r="P16" s="5">
        <f t="shared" si="5"/>
        <v>1</v>
      </c>
    </row>
    <row r="17" spans="1:16" x14ac:dyDescent="0.3">
      <c r="A17" s="21" t="s">
        <v>27</v>
      </c>
      <c r="B17" s="4">
        <v>0.95763900000000002</v>
      </c>
      <c r="C17" s="4">
        <v>0.95833299999999999</v>
      </c>
      <c r="D17" s="4">
        <v>0.95763900000000002</v>
      </c>
      <c r="E17" s="7">
        <v>0.95277800000000001</v>
      </c>
      <c r="F17" s="4">
        <v>0.94791700000000001</v>
      </c>
      <c r="J17" s="3" t="s">
        <v>27</v>
      </c>
      <c r="K17" s="3">
        <f t="shared" si="0"/>
        <v>2.5</v>
      </c>
      <c r="L17" s="3">
        <f t="shared" si="1"/>
        <v>1</v>
      </c>
      <c r="M17" s="3">
        <f t="shared" si="2"/>
        <v>2.5</v>
      </c>
      <c r="N17" s="3">
        <f t="shared" si="3"/>
        <v>4</v>
      </c>
      <c r="O17" s="3">
        <f t="shared" si="4"/>
        <v>5</v>
      </c>
      <c r="P17" s="5">
        <f t="shared" si="5"/>
        <v>1</v>
      </c>
    </row>
    <row r="18" spans="1:16" x14ac:dyDescent="0.3">
      <c r="A18" s="21" t="s">
        <v>28</v>
      </c>
      <c r="B18" s="4">
        <v>0.94059400000000004</v>
      </c>
      <c r="C18" s="4">
        <v>0.93877900000000003</v>
      </c>
      <c r="D18" s="4">
        <v>0.94108899999999995</v>
      </c>
      <c r="E18" s="7">
        <v>0.93745900000000004</v>
      </c>
      <c r="F18" s="4">
        <v>0.93118800000000002</v>
      </c>
      <c r="J18" s="3" t="s">
        <v>28</v>
      </c>
      <c r="K18" s="3">
        <f t="shared" si="0"/>
        <v>2</v>
      </c>
      <c r="L18" s="3">
        <f t="shared" si="1"/>
        <v>3</v>
      </c>
      <c r="M18" s="3">
        <f t="shared" si="2"/>
        <v>1</v>
      </c>
      <c r="N18" s="3">
        <f t="shared" si="3"/>
        <v>4</v>
      </c>
      <c r="O18" s="3">
        <f t="shared" si="4"/>
        <v>5</v>
      </c>
      <c r="P18" s="5">
        <f t="shared" si="5"/>
        <v>1</v>
      </c>
    </row>
    <row r="19" spans="1:16" x14ac:dyDescent="0.3">
      <c r="A19" s="19" t="s">
        <v>29</v>
      </c>
      <c r="B19" s="4">
        <v>0.86507900000000004</v>
      </c>
      <c r="C19" s="4">
        <v>0.86190500000000003</v>
      </c>
      <c r="D19" s="4">
        <v>0.86190500000000003</v>
      </c>
      <c r="E19" s="7">
        <v>0.85555599999999998</v>
      </c>
      <c r="F19" s="4">
        <v>0.84285699999999997</v>
      </c>
      <c r="J19" s="3" t="s">
        <v>29</v>
      </c>
      <c r="K19" s="3">
        <f t="shared" si="0"/>
        <v>1</v>
      </c>
      <c r="L19" s="3">
        <f t="shared" si="1"/>
        <v>2.5</v>
      </c>
      <c r="M19" s="3">
        <f t="shared" si="2"/>
        <v>2.5</v>
      </c>
      <c r="N19" s="3">
        <f t="shared" si="3"/>
        <v>4</v>
      </c>
      <c r="O19" s="3">
        <f t="shared" si="4"/>
        <v>5</v>
      </c>
      <c r="P19" s="5">
        <f t="shared" si="5"/>
        <v>1</v>
      </c>
    </row>
    <row r="20" spans="1:16" x14ac:dyDescent="0.3">
      <c r="A20" s="20" t="s">
        <v>30</v>
      </c>
      <c r="B20" s="18">
        <v>0.94444399999999995</v>
      </c>
      <c r="C20" s="18">
        <v>0.94444399999999995</v>
      </c>
      <c r="D20" s="18">
        <v>0.94444399999999995</v>
      </c>
      <c r="E20" s="7">
        <v>0.93968300000000005</v>
      </c>
      <c r="F20" s="4">
        <v>0.934921</v>
      </c>
      <c r="J20" s="6" t="s">
        <v>30</v>
      </c>
      <c r="K20" s="6">
        <f t="shared" si="0"/>
        <v>2</v>
      </c>
      <c r="L20" s="6">
        <f t="shared" si="1"/>
        <v>2</v>
      </c>
      <c r="M20" s="6">
        <f t="shared" si="2"/>
        <v>2</v>
      </c>
      <c r="N20" s="3">
        <f t="shared" si="3"/>
        <v>4</v>
      </c>
      <c r="O20" s="3">
        <f t="shared" si="4"/>
        <v>5</v>
      </c>
      <c r="P20" s="5">
        <f t="shared" si="5"/>
        <v>0</v>
      </c>
    </row>
    <row r="21" spans="1:16" x14ac:dyDescent="0.3">
      <c r="A21" s="19" t="s">
        <v>31</v>
      </c>
      <c r="B21" s="4">
        <v>0.80885399999999996</v>
      </c>
      <c r="C21" s="4">
        <v>0.80989599999999995</v>
      </c>
      <c r="D21" s="4">
        <v>0.81145800000000001</v>
      </c>
      <c r="E21" s="8">
        <v>0.79947900000000005</v>
      </c>
      <c r="F21" s="4">
        <v>0.80833299999999997</v>
      </c>
      <c r="J21" s="3" t="s">
        <v>31</v>
      </c>
      <c r="K21" s="3">
        <f t="shared" si="0"/>
        <v>3</v>
      </c>
      <c r="L21" s="3">
        <f t="shared" si="1"/>
        <v>2</v>
      </c>
      <c r="M21" s="3">
        <f t="shared" si="2"/>
        <v>1</v>
      </c>
      <c r="N21" s="3">
        <f t="shared" si="3"/>
        <v>5</v>
      </c>
      <c r="O21" s="3">
        <f t="shared" si="4"/>
        <v>4</v>
      </c>
      <c r="P21" s="5">
        <f t="shared" si="5"/>
        <v>1</v>
      </c>
    </row>
    <row r="22" spans="1:16" x14ac:dyDescent="0.3">
      <c r="A22" s="19" t="s">
        <v>32</v>
      </c>
      <c r="B22" s="4">
        <v>0.73333300000000001</v>
      </c>
      <c r="C22" s="4">
        <v>0.74791700000000005</v>
      </c>
      <c r="D22" s="4">
        <v>0.74166699999999997</v>
      </c>
      <c r="E22" s="4">
        <v>0.72604199999999997</v>
      </c>
      <c r="F22" s="4">
        <v>0.73645799999999995</v>
      </c>
      <c r="J22" s="3" t="s">
        <v>32</v>
      </c>
      <c r="K22" s="3">
        <f t="shared" si="0"/>
        <v>4</v>
      </c>
      <c r="L22" s="3">
        <f t="shared" si="1"/>
        <v>1</v>
      </c>
      <c r="M22" s="3">
        <f t="shared" si="2"/>
        <v>2</v>
      </c>
      <c r="N22" s="3">
        <f t="shared" si="3"/>
        <v>5</v>
      </c>
      <c r="O22" s="3">
        <f t="shared" si="4"/>
        <v>3</v>
      </c>
      <c r="P22" s="5">
        <f t="shared" si="5"/>
        <v>1</v>
      </c>
    </row>
    <row r="23" spans="1:16" x14ac:dyDescent="0.3">
      <c r="A23" s="22" t="s">
        <v>33</v>
      </c>
      <c r="B23" s="10">
        <f>AVERAGE(B3:B22)</f>
        <v>0.83284170000000013</v>
      </c>
      <c r="C23" s="10">
        <f>AVERAGE(C3:C22)</f>
        <v>0.83431119999999992</v>
      </c>
      <c r="D23" s="10">
        <f>AVERAGE(D3:D22)</f>
        <v>0.83774795000000002</v>
      </c>
      <c r="E23" s="11">
        <f>AVERAGE(E3:E22)</f>
        <v>0.83844759999999996</v>
      </c>
      <c r="F23" s="10">
        <f>AVERAGE(F3:F22)</f>
        <v>0.82631734999999984</v>
      </c>
      <c r="J23" s="9" t="s">
        <v>34</v>
      </c>
      <c r="K23" s="9">
        <f>COUNTIF(K3:K22,"&lt;2")</f>
        <v>1</v>
      </c>
      <c r="L23" s="9">
        <f>COUNTIF(L3:L22,"&lt;2")</f>
        <v>5</v>
      </c>
      <c r="M23" s="9">
        <f>COUNTIF(M3:M22,"&lt;2")</f>
        <v>9</v>
      </c>
      <c r="N23" s="9">
        <f>COUNTIF(N3:N22,"&lt;2")</f>
        <v>3</v>
      </c>
      <c r="O23" s="9">
        <f>COUNTIF(O3:O22,"&lt;2")</f>
        <v>0</v>
      </c>
    </row>
    <row r="24" spans="1:16" x14ac:dyDescent="0.3">
      <c r="A24" s="22" t="s">
        <v>35</v>
      </c>
      <c r="B24" s="12">
        <f>K24</f>
        <v>2.7749999999999999</v>
      </c>
      <c r="C24" s="12">
        <f>L24</f>
        <v>2.7</v>
      </c>
      <c r="D24" s="13">
        <f>M24</f>
        <v>1.925</v>
      </c>
      <c r="E24" s="12">
        <f>N24</f>
        <v>3.2749999999999999</v>
      </c>
      <c r="F24" s="12">
        <f>O24</f>
        <v>4.3250000000000002</v>
      </c>
      <c r="J24" s="9" t="s">
        <v>35</v>
      </c>
      <c r="K24" s="14">
        <f>AVERAGE(K3:K22)</f>
        <v>2.7749999999999999</v>
      </c>
      <c r="L24" s="14">
        <f>AVERAGE(L3:L22)</f>
        <v>2.7</v>
      </c>
      <c r="M24" s="14">
        <f>AVERAGE(M3:M22)</f>
        <v>1.925</v>
      </c>
      <c r="N24" s="14">
        <f>AVERAGE(N3:N22)</f>
        <v>3.2749999999999999</v>
      </c>
      <c r="O24" s="14">
        <f>AVERAGE(O3:O22)</f>
        <v>4.3250000000000002</v>
      </c>
    </row>
    <row r="25" spans="1:16" x14ac:dyDescent="0.3">
      <c r="A25" s="22" t="s">
        <v>36</v>
      </c>
      <c r="B25" s="15">
        <f>K23</f>
        <v>1</v>
      </c>
      <c r="C25" s="9">
        <f>L23</f>
        <v>5</v>
      </c>
      <c r="D25" s="16">
        <f>M23</f>
        <v>9</v>
      </c>
      <c r="E25" s="15">
        <f>N23</f>
        <v>3</v>
      </c>
      <c r="F25" s="9">
        <f>O23</f>
        <v>0</v>
      </c>
    </row>
  </sheetData>
  <mergeCells count="2">
    <mergeCell ref="A1:F1"/>
    <mergeCell ref="J1:O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Normal="100" workbookViewId="0">
      <selection activeCell="K26" sqref="K26"/>
    </sheetView>
  </sheetViews>
  <sheetFormatPr defaultRowHeight="14.4" x14ac:dyDescent="0.3"/>
  <cols>
    <col min="1" max="1" width="19.44140625" customWidth="1"/>
    <col min="2" max="2" width="12.77734375" customWidth="1"/>
    <col min="3" max="3" width="14" customWidth="1"/>
    <col min="4" max="4" width="15.21875" customWidth="1"/>
    <col min="5" max="1025" width="9.109375" customWidth="1"/>
  </cols>
  <sheetData>
    <row r="1" spans="1:12" ht="31.2" x14ac:dyDescent="0.6">
      <c r="A1" s="1" t="s">
        <v>0</v>
      </c>
      <c r="B1" s="1"/>
      <c r="C1" s="1"/>
      <c r="D1" s="1"/>
      <c r="H1" s="1" t="s">
        <v>1</v>
      </c>
      <c r="I1" s="1"/>
      <c r="J1" s="1"/>
      <c r="K1" s="1"/>
    </row>
    <row r="2" spans="1:12" ht="43.2" x14ac:dyDescent="0.3">
      <c r="A2" s="2" t="s">
        <v>2</v>
      </c>
      <c r="B2" s="2" t="s">
        <v>37</v>
      </c>
      <c r="C2" s="2" t="s">
        <v>38</v>
      </c>
      <c r="D2" s="2" t="s">
        <v>39</v>
      </c>
      <c r="H2" s="2" t="s">
        <v>2</v>
      </c>
      <c r="I2" s="2" t="s">
        <v>8</v>
      </c>
      <c r="J2" s="2" t="s">
        <v>9</v>
      </c>
      <c r="K2" s="2" t="s">
        <v>10</v>
      </c>
    </row>
    <row r="3" spans="1:12" x14ac:dyDescent="0.3">
      <c r="A3" s="19" t="s">
        <v>13</v>
      </c>
      <c r="B3" s="4">
        <v>0.93039000000000005</v>
      </c>
      <c r="C3" s="4">
        <v>0.92869299999999999</v>
      </c>
      <c r="D3" s="4">
        <v>0.92954199999999998</v>
      </c>
      <c r="H3" s="3" t="s">
        <v>13</v>
      </c>
      <c r="I3" s="3">
        <f t="shared" ref="I3:I22" si="0">_xlfn.RANK.AVG(B3,B3:D3)</f>
        <v>1</v>
      </c>
      <c r="J3" s="3">
        <f t="shared" ref="J3:J22" si="1">_xlfn.RANK.AVG(C3,B3:D3)</f>
        <v>3</v>
      </c>
      <c r="K3" s="3">
        <f t="shared" ref="K3:K22" si="2">_xlfn.RANK.AVG(D3,B3:D3)</f>
        <v>2</v>
      </c>
      <c r="L3" s="5">
        <f t="shared" ref="L3:L22" si="3">COUNTIF(I3:K3,1)</f>
        <v>1</v>
      </c>
    </row>
    <row r="4" spans="1:12" x14ac:dyDescent="0.3">
      <c r="A4" s="19" t="s">
        <v>14</v>
      </c>
      <c r="B4" s="4">
        <v>0.76670899999999997</v>
      </c>
      <c r="C4" s="4">
        <v>0.73013899999999998</v>
      </c>
      <c r="D4" s="4">
        <v>0.75788100000000003</v>
      </c>
      <c r="H4" s="3" t="s">
        <v>14</v>
      </c>
      <c r="I4" s="3">
        <f t="shared" si="0"/>
        <v>1</v>
      </c>
      <c r="J4" s="3">
        <f t="shared" si="1"/>
        <v>3</v>
      </c>
      <c r="K4" s="3">
        <f t="shared" si="2"/>
        <v>2</v>
      </c>
      <c r="L4" s="5">
        <f t="shared" si="3"/>
        <v>1</v>
      </c>
    </row>
    <row r="5" spans="1:12" x14ac:dyDescent="0.3">
      <c r="A5" s="19" t="s">
        <v>15</v>
      </c>
      <c r="B5" s="4">
        <v>0.90461499999999995</v>
      </c>
      <c r="C5" s="4">
        <v>0.90307700000000002</v>
      </c>
      <c r="D5" s="4">
        <v>0.90769200000000005</v>
      </c>
      <c r="H5" s="3" t="s">
        <v>15</v>
      </c>
      <c r="I5" s="3">
        <f t="shared" si="0"/>
        <v>2</v>
      </c>
      <c r="J5" s="3">
        <f t="shared" si="1"/>
        <v>3</v>
      </c>
      <c r="K5" s="3">
        <f t="shared" si="2"/>
        <v>1</v>
      </c>
      <c r="L5" s="5">
        <f t="shared" si="3"/>
        <v>1</v>
      </c>
    </row>
    <row r="6" spans="1:12" x14ac:dyDescent="0.3">
      <c r="A6" s="19" t="s">
        <v>16</v>
      </c>
      <c r="B6" s="4">
        <v>0.74487199999999998</v>
      </c>
      <c r="C6" s="4">
        <v>0.74230799999999997</v>
      </c>
      <c r="D6" s="4">
        <v>0.74230799999999997</v>
      </c>
      <c r="H6" s="3" t="s">
        <v>16</v>
      </c>
      <c r="I6" s="3">
        <f t="shared" si="0"/>
        <v>1</v>
      </c>
      <c r="J6" s="3">
        <f t="shared" si="1"/>
        <v>2.5</v>
      </c>
      <c r="K6" s="3">
        <f t="shared" si="2"/>
        <v>2.5</v>
      </c>
      <c r="L6" s="5">
        <f t="shared" si="3"/>
        <v>1</v>
      </c>
    </row>
    <row r="7" spans="1:12" x14ac:dyDescent="0.3">
      <c r="A7" s="19" t="s">
        <v>17</v>
      </c>
      <c r="B7" s="4">
        <v>0.91985399999999995</v>
      </c>
      <c r="C7" s="4">
        <v>0.91530100000000003</v>
      </c>
      <c r="D7" s="4">
        <v>0.91894399999999998</v>
      </c>
      <c r="H7" s="3" t="s">
        <v>17</v>
      </c>
      <c r="I7" s="3">
        <f t="shared" si="0"/>
        <v>1</v>
      </c>
      <c r="J7" s="3">
        <f t="shared" si="1"/>
        <v>3</v>
      </c>
      <c r="K7" s="3">
        <f t="shared" si="2"/>
        <v>2</v>
      </c>
      <c r="L7" s="5">
        <f t="shared" si="3"/>
        <v>1</v>
      </c>
    </row>
    <row r="8" spans="1:12" x14ac:dyDescent="0.3">
      <c r="A8" s="23" t="s">
        <v>18</v>
      </c>
      <c r="B8" s="4">
        <v>0.91756400000000005</v>
      </c>
      <c r="C8" s="4">
        <v>0.91381699999999999</v>
      </c>
      <c r="D8" s="4">
        <v>0.91803299999999999</v>
      </c>
      <c r="H8" s="3" t="s">
        <v>18</v>
      </c>
      <c r="I8" s="3">
        <f t="shared" si="0"/>
        <v>2</v>
      </c>
      <c r="J8" s="3">
        <f t="shared" si="1"/>
        <v>3</v>
      </c>
      <c r="K8" s="3">
        <f t="shared" si="2"/>
        <v>1</v>
      </c>
      <c r="L8" s="5">
        <f t="shared" si="3"/>
        <v>1</v>
      </c>
    </row>
    <row r="9" spans="1:12" x14ac:dyDescent="0.3">
      <c r="A9" s="23" t="s">
        <v>19</v>
      </c>
      <c r="B9" s="4">
        <v>0.90198500000000004</v>
      </c>
      <c r="C9" s="4">
        <v>0.90074399999999999</v>
      </c>
      <c r="D9" s="4">
        <v>0.90074399999999999</v>
      </c>
      <c r="H9" s="3" t="s">
        <v>19</v>
      </c>
      <c r="I9" s="3">
        <f t="shared" si="0"/>
        <v>1</v>
      </c>
      <c r="J9" s="3">
        <f t="shared" si="1"/>
        <v>2.5</v>
      </c>
      <c r="K9" s="3">
        <f t="shared" si="2"/>
        <v>2.5</v>
      </c>
      <c r="L9" s="5">
        <f t="shared" si="3"/>
        <v>1</v>
      </c>
    </row>
    <row r="10" spans="1:12" x14ac:dyDescent="0.3">
      <c r="A10" s="23" t="s">
        <v>20</v>
      </c>
      <c r="B10" s="4">
        <v>0.84622600000000003</v>
      </c>
      <c r="C10" s="4">
        <v>0.84465400000000002</v>
      </c>
      <c r="D10" s="4">
        <v>0.84528300000000001</v>
      </c>
      <c r="H10" s="3" t="s">
        <v>20</v>
      </c>
      <c r="I10" s="3">
        <f t="shared" si="0"/>
        <v>1</v>
      </c>
      <c r="J10" s="3">
        <f t="shared" si="1"/>
        <v>3</v>
      </c>
      <c r="K10" s="3">
        <f t="shared" si="2"/>
        <v>2</v>
      </c>
      <c r="L10" s="5">
        <f t="shared" si="3"/>
        <v>1</v>
      </c>
    </row>
    <row r="11" spans="1:12" x14ac:dyDescent="0.3">
      <c r="A11" s="23" t="s">
        <v>21</v>
      </c>
      <c r="B11" s="4">
        <v>0.58205099999999999</v>
      </c>
      <c r="C11" s="4">
        <v>0.58846200000000004</v>
      </c>
      <c r="D11" s="4">
        <v>0.58846200000000004</v>
      </c>
      <c r="H11" s="3" t="s">
        <v>21</v>
      </c>
      <c r="I11" s="3">
        <f t="shared" si="0"/>
        <v>3</v>
      </c>
      <c r="J11" s="3">
        <f t="shared" si="1"/>
        <v>1.5</v>
      </c>
      <c r="K11" s="3">
        <f t="shared" si="2"/>
        <v>1.5</v>
      </c>
      <c r="L11" s="5">
        <f t="shared" si="3"/>
        <v>0</v>
      </c>
    </row>
    <row r="12" spans="1:12" x14ac:dyDescent="0.3">
      <c r="A12" s="23" t="s">
        <v>22</v>
      </c>
      <c r="B12" s="4">
        <v>0.84375</v>
      </c>
      <c r="C12" s="4">
        <v>0.83593799999999996</v>
      </c>
      <c r="D12" s="4">
        <v>0.84505200000000003</v>
      </c>
      <c r="H12" s="3" t="s">
        <v>22</v>
      </c>
      <c r="I12" s="3">
        <f t="shared" si="0"/>
        <v>2</v>
      </c>
      <c r="J12" s="3">
        <f t="shared" si="1"/>
        <v>3</v>
      </c>
      <c r="K12" s="3">
        <f t="shared" si="2"/>
        <v>1</v>
      </c>
      <c r="L12" s="5">
        <f t="shared" si="3"/>
        <v>1</v>
      </c>
    </row>
    <row r="13" spans="1:12" x14ac:dyDescent="0.3">
      <c r="A13" s="23" t="s">
        <v>23</v>
      </c>
      <c r="B13" s="4">
        <v>0.68666700000000003</v>
      </c>
      <c r="C13" s="4">
        <v>0.6925</v>
      </c>
      <c r="D13" s="4">
        <v>0.74062499999999998</v>
      </c>
      <c r="H13" s="3" t="s">
        <v>23</v>
      </c>
      <c r="I13" s="3">
        <f t="shared" si="0"/>
        <v>3</v>
      </c>
      <c r="J13" s="3">
        <f t="shared" si="1"/>
        <v>2</v>
      </c>
      <c r="K13" s="3">
        <f t="shared" si="2"/>
        <v>1</v>
      </c>
      <c r="L13" s="5">
        <f t="shared" si="3"/>
        <v>1</v>
      </c>
    </row>
    <row r="14" spans="1:12" x14ac:dyDescent="0.3">
      <c r="A14" s="23" t="s">
        <v>24</v>
      </c>
      <c r="B14" s="4">
        <v>0.77459</v>
      </c>
      <c r="C14" s="4">
        <v>0.78512899999999997</v>
      </c>
      <c r="D14" s="4">
        <v>0.70750000000000002</v>
      </c>
      <c r="H14" s="3" t="s">
        <v>24</v>
      </c>
      <c r="I14" s="3">
        <f t="shared" si="0"/>
        <v>2</v>
      </c>
      <c r="J14" s="3">
        <f t="shared" si="1"/>
        <v>1</v>
      </c>
      <c r="K14" s="3">
        <f t="shared" si="2"/>
        <v>3</v>
      </c>
      <c r="L14" s="5">
        <f t="shared" si="3"/>
        <v>1</v>
      </c>
    </row>
    <row r="15" spans="1:12" x14ac:dyDescent="0.3">
      <c r="A15" s="23" t="s">
        <v>25</v>
      </c>
      <c r="B15" s="4">
        <v>0.90769200000000005</v>
      </c>
      <c r="C15" s="4">
        <v>0.89510500000000004</v>
      </c>
      <c r="D15" s="4">
        <v>0.90209799999999996</v>
      </c>
      <c r="H15" s="3" t="s">
        <v>25</v>
      </c>
      <c r="I15" s="3">
        <f t="shared" si="0"/>
        <v>1</v>
      </c>
      <c r="J15" s="3">
        <f t="shared" si="1"/>
        <v>3</v>
      </c>
      <c r="K15" s="3">
        <f t="shared" si="2"/>
        <v>2</v>
      </c>
      <c r="L15" s="5">
        <f t="shared" si="3"/>
        <v>1</v>
      </c>
    </row>
    <row r="16" spans="1:12" x14ac:dyDescent="0.3">
      <c r="A16" s="23" t="s">
        <v>26</v>
      </c>
      <c r="B16" s="4">
        <v>0.76979200000000003</v>
      </c>
      <c r="C16" s="4">
        <v>0.76458300000000001</v>
      </c>
      <c r="D16" s="4">
        <v>0.76145799999999997</v>
      </c>
      <c r="H16" s="3" t="s">
        <v>26</v>
      </c>
      <c r="I16" s="3">
        <f t="shared" si="0"/>
        <v>1</v>
      </c>
      <c r="J16" s="3">
        <f t="shared" si="1"/>
        <v>2</v>
      </c>
      <c r="K16" s="3">
        <f t="shared" si="2"/>
        <v>3</v>
      </c>
      <c r="L16" s="5">
        <f t="shared" si="3"/>
        <v>1</v>
      </c>
    </row>
    <row r="17" spans="1:12" x14ac:dyDescent="0.3">
      <c r="A17" s="23" t="s">
        <v>27</v>
      </c>
      <c r="B17" s="4">
        <v>0.95763900000000002</v>
      </c>
      <c r="C17" s="4">
        <v>0.95555599999999996</v>
      </c>
      <c r="D17" s="4">
        <v>0.95694400000000002</v>
      </c>
      <c r="H17" s="3" t="s">
        <v>27</v>
      </c>
      <c r="I17" s="3">
        <f t="shared" si="0"/>
        <v>1</v>
      </c>
      <c r="J17" s="3">
        <f t="shared" si="1"/>
        <v>3</v>
      </c>
      <c r="K17" s="3">
        <f t="shared" si="2"/>
        <v>2</v>
      </c>
      <c r="L17" s="5">
        <f t="shared" si="3"/>
        <v>1</v>
      </c>
    </row>
    <row r="18" spans="1:12" x14ac:dyDescent="0.3">
      <c r="A18" s="23" t="s">
        <v>28</v>
      </c>
      <c r="B18" s="4">
        <v>0.94108899999999995</v>
      </c>
      <c r="C18" s="4">
        <v>0.93993400000000005</v>
      </c>
      <c r="D18" s="4">
        <v>0.94191400000000003</v>
      </c>
      <c r="H18" s="3" t="s">
        <v>28</v>
      </c>
      <c r="I18" s="3">
        <f t="shared" si="0"/>
        <v>2</v>
      </c>
      <c r="J18" s="3">
        <f t="shared" si="1"/>
        <v>3</v>
      </c>
      <c r="K18" s="3">
        <f t="shared" si="2"/>
        <v>1</v>
      </c>
      <c r="L18" s="5">
        <f t="shared" si="3"/>
        <v>1</v>
      </c>
    </row>
    <row r="19" spans="1:12" x14ac:dyDescent="0.3">
      <c r="A19" s="19" t="s">
        <v>29</v>
      </c>
      <c r="B19" s="4">
        <v>0.86190500000000003</v>
      </c>
      <c r="C19" s="4">
        <v>0.860317</v>
      </c>
      <c r="D19" s="4">
        <v>0.86825399999999997</v>
      </c>
      <c r="H19" s="3" t="s">
        <v>29</v>
      </c>
      <c r="I19" s="3">
        <f t="shared" si="0"/>
        <v>2</v>
      </c>
      <c r="J19" s="3">
        <f t="shared" si="1"/>
        <v>3</v>
      </c>
      <c r="K19" s="3">
        <f t="shared" si="2"/>
        <v>1</v>
      </c>
      <c r="L19" s="5">
        <f t="shared" si="3"/>
        <v>1</v>
      </c>
    </row>
    <row r="20" spans="1:12" x14ac:dyDescent="0.3">
      <c r="A20" s="19" t="s">
        <v>30</v>
      </c>
      <c r="B20" s="17">
        <v>0.94444399999999995</v>
      </c>
      <c r="C20" s="4">
        <v>0.94603199999999998</v>
      </c>
      <c r="D20" s="4">
        <v>0.94444399999999995</v>
      </c>
      <c r="H20" s="3" t="s">
        <v>30</v>
      </c>
      <c r="I20" s="3">
        <f t="shared" si="0"/>
        <v>2.5</v>
      </c>
      <c r="J20" s="3">
        <f t="shared" si="1"/>
        <v>1</v>
      </c>
      <c r="K20" s="3">
        <f t="shared" si="2"/>
        <v>2.5</v>
      </c>
      <c r="L20" s="5">
        <f t="shared" si="3"/>
        <v>1</v>
      </c>
    </row>
    <row r="21" spans="1:12" x14ac:dyDescent="0.3">
      <c r="A21" s="19" t="s">
        <v>31</v>
      </c>
      <c r="B21" s="4">
        <v>0.81145800000000001</v>
      </c>
      <c r="C21" s="4">
        <v>0.79947900000000005</v>
      </c>
      <c r="D21" s="4">
        <v>0.80885399999999996</v>
      </c>
      <c r="H21" s="3" t="s">
        <v>31</v>
      </c>
      <c r="I21" s="3">
        <f t="shared" si="0"/>
        <v>1</v>
      </c>
      <c r="J21" s="3">
        <f t="shared" si="1"/>
        <v>3</v>
      </c>
      <c r="K21" s="3">
        <f t="shared" si="2"/>
        <v>2</v>
      </c>
      <c r="L21" s="5">
        <f t="shared" si="3"/>
        <v>1</v>
      </c>
    </row>
    <row r="22" spans="1:12" x14ac:dyDescent="0.3">
      <c r="A22" s="19" t="s">
        <v>32</v>
      </c>
      <c r="B22" s="4">
        <v>0.74166699999999997</v>
      </c>
      <c r="C22" s="4">
        <v>0.74062499999999998</v>
      </c>
      <c r="D22" s="4">
        <v>0.73750000000000004</v>
      </c>
      <c r="H22" s="3" t="s">
        <v>32</v>
      </c>
      <c r="I22" s="3">
        <f t="shared" si="0"/>
        <v>1</v>
      </c>
      <c r="J22" s="3">
        <f t="shared" si="1"/>
        <v>2</v>
      </c>
      <c r="K22" s="3">
        <f t="shared" si="2"/>
        <v>3</v>
      </c>
      <c r="L22" s="5">
        <f t="shared" si="3"/>
        <v>1</v>
      </c>
    </row>
    <row r="23" spans="1:12" x14ac:dyDescent="0.3">
      <c r="A23" s="22" t="s">
        <v>33</v>
      </c>
      <c r="B23" s="24">
        <f>AVERAGE(B3:B22)</f>
        <v>0.83774795000000002</v>
      </c>
      <c r="C23" s="10">
        <f>AVERAGE(C3:C22)</f>
        <v>0.8341196500000001</v>
      </c>
      <c r="D23" s="10">
        <f>AVERAGE(D3:D22)</f>
        <v>0.83617660000000016</v>
      </c>
      <c r="H23" s="9" t="s">
        <v>34</v>
      </c>
      <c r="I23" s="9">
        <f>COUNTIF(I3:I22,"&lt;2")</f>
        <v>11</v>
      </c>
      <c r="J23" s="9">
        <f>COUNTIF(J3:J22,"&lt;2")</f>
        <v>3</v>
      </c>
      <c r="K23" s="9">
        <f>COUNTIF(K3:K22,"&lt;2")</f>
        <v>7</v>
      </c>
    </row>
    <row r="24" spans="1:12" x14ac:dyDescent="0.3">
      <c r="A24" s="22" t="s">
        <v>35</v>
      </c>
      <c r="B24" s="25">
        <f>I24</f>
        <v>1.575</v>
      </c>
      <c r="C24" s="12">
        <f>J24</f>
        <v>2.5249999999999999</v>
      </c>
      <c r="D24" s="12">
        <f>K24</f>
        <v>1.9</v>
      </c>
      <c r="H24" s="9" t="s">
        <v>35</v>
      </c>
      <c r="I24" s="14">
        <f>AVERAGE(I3:I22)</f>
        <v>1.575</v>
      </c>
      <c r="J24" s="14">
        <f>AVERAGE(J3:J22)</f>
        <v>2.5249999999999999</v>
      </c>
      <c r="K24" s="14">
        <f>AVERAGE(K3:K22)</f>
        <v>1.9</v>
      </c>
    </row>
    <row r="25" spans="1:12" x14ac:dyDescent="0.3">
      <c r="A25" s="22" t="s">
        <v>36</v>
      </c>
      <c r="B25" s="26">
        <f>I23</f>
        <v>11</v>
      </c>
      <c r="C25" s="9">
        <f>J23</f>
        <v>3</v>
      </c>
      <c r="D25" s="9">
        <f>K23</f>
        <v>7</v>
      </c>
    </row>
  </sheetData>
  <mergeCells count="2">
    <mergeCell ref="A1:D1"/>
    <mergeCell ref="H1:K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comparacaoAlgoritmo</vt:lpstr>
      <vt:lpstr>ComparacaoCojuntos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Mateus da Silva Costa</cp:lastModifiedBy>
  <cp:revision>8</cp:revision>
  <dcterms:created xsi:type="dcterms:W3CDTF">2015-06-05T18:19:34Z</dcterms:created>
  <dcterms:modified xsi:type="dcterms:W3CDTF">2019-11-29T07:53:35Z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