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5850" windowWidth="22260" windowHeight="12645" firstSheet="2" activeTab="4"/>
  </bookViews>
  <sheets>
    <sheet name="IBk" sheetId="1" r:id="rId1"/>
    <sheet name="J48" sheetId="2" r:id="rId2"/>
    <sheet name="Random Florest" sheetId="3" r:id="rId3"/>
    <sheet name="SMO" sheetId="4" r:id="rId4"/>
    <sheet name="PART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" i="5" l="1"/>
  <c r="M12" i="5"/>
  <c r="L12" i="5"/>
  <c r="K12" i="5"/>
  <c r="J12" i="5"/>
  <c r="I12" i="5"/>
  <c r="H12" i="5"/>
  <c r="G12" i="5"/>
  <c r="F12" i="5"/>
  <c r="E12" i="5"/>
  <c r="D12" i="5"/>
  <c r="C12" i="5"/>
  <c r="B12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B10" i="5"/>
  <c r="AC10" i="5"/>
  <c r="AD10" i="5"/>
  <c r="AA10" i="5"/>
  <c r="R10" i="5"/>
  <c r="S9" i="5"/>
  <c r="T9" i="5"/>
  <c r="U9" i="5"/>
  <c r="V9" i="5"/>
  <c r="W9" i="5"/>
  <c r="X9" i="5"/>
  <c r="Y9" i="5"/>
  <c r="Z9" i="5"/>
  <c r="AA9" i="5"/>
  <c r="AB9" i="5"/>
  <c r="AC9" i="5"/>
  <c r="AD9" i="5"/>
  <c r="R9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L9" i="5"/>
  <c r="M9" i="5"/>
  <c r="N9" i="5"/>
  <c r="L10" i="5"/>
  <c r="M10" i="5"/>
  <c r="N10" i="5"/>
  <c r="D12" i="4" l="1"/>
  <c r="C12" i="4"/>
  <c r="B12" i="4"/>
  <c r="J13" i="3"/>
  <c r="I13" i="3"/>
  <c r="H13" i="3"/>
  <c r="G13" i="3"/>
  <c r="F13" i="3"/>
  <c r="E13" i="3"/>
  <c r="D13" i="3"/>
  <c r="C13" i="3"/>
  <c r="B13" i="3"/>
  <c r="H9" i="3"/>
  <c r="I9" i="3"/>
  <c r="J9" i="3"/>
  <c r="G9" i="3"/>
  <c r="N5" i="3"/>
  <c r="O5" i="3"/>
  <c r="P5" i="3"/>
  <c r="Q5" i="3"/>
  <c r="R5" i="3"/>
  <c r="S5" i="3"/>
  <c r="T5" i="3"/>
  <c r="U5" i="3"/>
  <c r="V5" i="3"/>
  <c r="N6" i="3"/>
  <c r="O6" i="3"/>
  <c r="P6" i="3"/>
  <c r="Q6" i="3"/>
  <c r="R6" i="3"/>
  <c r="S6" i="3"/>
  <c r="T6" i="3"/>
  <c r="U6" i="3"/>
  <c r="V6" i="3"/>
  <c r="N7" i="3"/>
  <c r="O7" i="3"/>
  <c r="P7" i="3"/>
  <c r="Q7" i="3"/>
  <c r="R7" i="3"/>
  <c r="S7" i="3"/>
  <c r="T7" i="3"/>
  <c r="U7" i="3"/>
  <c r="V7" i="3"/>
  <c r="N8" i="3"/>
  <c r="O8" i="3"/>
  <c r="P8" i="3"/>
  <c r="Q8" i="3"/>
  <c r="R8" i="3"/>
  <c r="S8" i="3"/>
  <c r="T8" i="3"/>
  <c r="U8" i="3"/>
  <c r="V8" i="3"/>
  <c r="V4" i="3"/>
  <c r="V10" i="3" s="1"/>
  <c r="J10" i="3" s="1"/>
  <c r="U4" i="3"/>
  <c r="T4" i="3"/>
  <c r="S4" i="3"/>
  <c r="R4" i="3"/>
  <c r="Q4" i="3"/>
  <c r="P4" i="3"/>
  <c r="O4" i="3"/>
  <c r="N4" i="3"/>
  <c r="V9" i="3" l="1"/>
  <c r="J11" i="3" s="1"/>
  <c r="S10" i="3"/>
  <c r="G10" i="3" s="1"/>
  <c r="S9" i="3"/>
  <c r="G11" i="3" s="1"/>
  <c r="J9" i="2"/>
  <c r="K9" i="2"/>
  <c r="L9" i="2"/>
  <c r="M9" i="2"/>
  <c r="I9" i="2"/>
  <c r="Q5" i="2"/>
  <c r="R5" i="2"/>
  <c r="S5" i="2"/>
  <c r="T5" i="2"/>
  <c r="U5" i="2"/>
  <c r="V5" i="2"/>
  <c r="W5" i="2"/>
  <c r="X5" i="2"/>
  <c r="Y5" i="2"/>
  <c r="Z5" i="2"/>
  <c r="AA5" i="2"/>
  <c r="AB5" i="2"/>
  <c r="Q6" i="2"/>
  <c r="R6" i="2"/>
  <c r="S6" i="2"/>
  <c r="T6" i="2"/>
  <c r="U6" i="2"/>
  <c r="V6" i="2"/>
  <c r="W6" i="2"/>
  <c r="X6" i="2"/>
  <c r="Y6" i="2"/>
  <c r="Z6" i="2"/>
  <c r="AA6" i="2"/>
  <c r="AB6" i="2"/>
  <c r="Q7" i="2"/>
  <c r="R7" i="2"/>
  <c r="S7" i="2"/>
  <c r="T7" i="2"/>
  <c r="U7" i="2"/>
  <c r="V7" i="2"/>
  <c r="W7" i="2"/>
  <c r="X7" i="2"/>
  <c r="Y7" i="2"/>
  <c r="Z7" i="2"/>
  <c r="AA7" i="2"/>
  <c r="AB7" i="2"/>
  <c r="Q8" i="2"/>
  <c r="R8" i="2"/>
  <c r="S8" i="2"/>
  <c r="T8" i="2"/>
  <c r="U8" i="2"/>
  <c r="V8" i="2"/>
  <c r="W8" i="2"/>
  <c r="X8" i="2"/>
  <c r="Y8" i="2"/>
  <c r="Z8" i="2"/>
  <c r="AA8" i="2"/>
  <c r="AB8" i="2"/>
  <c r="AB4" i="2"/>
  <c r="AA4" i="2"/>
  <c r="Z4" i="2"/>
  <c r="Z10" i="2" s="1"/>
  <c r="K10" i="2" s="1"/>
  <c r="Y4" i="2"/>
  <c r="Y10" i="2" s="1"/>
  <c r="J10" i="2" s="1"/>
  <c r="X4" i="2"/>
  <c r="W4" i="2"/>
  <c r="V4" i="2"/>
  <c r="U4" i="2"/>
  <c r="T4" i="2"/>
  <c r="S4" i="2"/>
  <c r="R4" i="2"/>
  <c r="Q4" i="2"/>
  <c r="AA9" i="2"/>
  <c r="U9" i="3" l="1"/>
  <c r="I11" i="3" s="1"/>
  <c r="U10" i="3"/>
  <c r="I10" i="3" s="1"/>
  <c r="T9" i="3"/>
  <c r="H11" i="3" s="1"/>
  <c r="T10" i="3"/>
  <c r="H10" i="3" s="1"/>
  <c r="AB9" i="2"/>
  <c r="Z9" i="2"/>
  <c r="AA10" i="2"/>
  <c r="L10" i="2" s="1"/>
  <c r="Y9" i="2"/>
  <c r="AB10" i="2"/>
  <c r="M10" i="2" s="1"/>
  <c r="X9" i="2"/>
  <c r="X10" i="2"/>
  <c r="I10" i="2" s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C9" i="5" l="1"/>
  <c r="D9" i="5"/>
  <c r="E9" i="5"/>
  <c r="F9" i="5"/>
  <c r="G9" i="5"/>
  <c r="H9" i="5"/>
  <c r="I9" i="5"/>
  <c r="J9" i="5"/>
  <c r="K9" i="5"/>
  <c r="H8" i="4"/>
  <c r="I7" i="4"/>
  <c r="T9" i="2"/>
  <c r="S9" i="2"/>
  <c r="W10" i="2"/>
  <c r="H10" i="2" s="1"/>
  <c r="H9" i="2"/>
  <c r="V10" i="2" l="1"/>
  <c r="R9" i="2"/>
  <c r="U9" i="2"/>
  <c r="Q9" i="2"/>
  <c r="V9" i="2"/>
  <c r="W9" i="2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B9" i="1"/>
  <c r="AA8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W8" i="1"/>
  <c r="X8" i="1"/>
  <c r="Y8" i="1"/>
  <c r="Z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W4" i="1"/>
  <c r="X4" i="1"/>
  <c r="X10" i="1" s="1"/>
  <c r="Y4" i="1"/>
  <c r="Z4" i="1"/>
  <c r="Z9" i="1" s="1"/>
  <c r="AA4" i="1"/>
  <c r="AB4" i="1"/>
  <c r="AC4" i="1"/>
  <c r="AD4" i="1"/>
  <c r="AE4" i="1"/>
  <c r="AF4" i="1"/>
  <c r="AG4" i="1"/>
  <c r="AH4" i="1"/>
  <c r="AH9" i="1" s="1"/>
  <c r="AI4" i="1"/>
  <c r="AJ4" i="1"/>
  <c r="AK4" i="1"/>
  <c r="AL4" i="1"/>
  <c r="AL9" i="1" s="1"/>
  <c r="AM4" i="1"/>
  <c r="AN4" i="1"/>
  <c r="AF10" i="1" l="1"/>
  <c r="AO6" i="1"/>
  <c r="AN10" i="1"/>
  <c r="S10" i="1" s="1"/>
  <c r="AJ10" i="1"/>
  <c r="AB10" i="1"/>
  <c r="L11" i="1"/>
  <c r="H11" i="1"/>
  <c r="S11" i="1"/>
  <c r="P11" i="1"/>
  <c r="AD9" i="1"/>
  <c r="D11" i="1"/>
  <c r="AM9" i="1"/>
  <c r="AA9" i="1"/>
  <c r="W10" i="1"/>
  <c r="AO8" i="1"/>
  <c r="AO7" i="1"/>
  <c r="AL10" i="1"/>
  <c r="Q10" i="1" s="1"/>
  <c r="AH10" i="1"/>
  <c r="AD10" i="1"/>
  <c r="AI9" i="1"/>
  <c r="AK10" i="1"/>
  <c r="AG10" i="1"/>
  <c r="AC10" i="1"/>
  <c r="Y10" i="1"/>
  <c r="AE9" i="1"/>
  <c r="AN9" i="1"/>
  <c r="AJ9" i="1"/>
  <c r="AF9" i="1"/>
  <c r="AB9" i="1"/>
  <c r="X9" i="1"/>
  <c r="AO5" i="1"/>
  <c r="AK9" i="1"/>
  <c r="AG9" i="1"/>
  <c r="AC9" i="1"/>
  <c r="Y9" i="1"/>
  <c r="AM10" i="1"/>
  <c r="R10" i="1" s="1"/>
  <c r="AI10" i="1"/>
  <c r="AE10" i="1"/>
  <c r="AA10" i="1"/>
  <c r="E11" i="1"/>
  <c r="I11" i="1"/>
  <c r="M11" i="1"/>
  <c r="Q11" i="1"/>
  <c r="Z10" i="1"/>
  <c r="B11" i="1"/>
  <c r="F11" i="1"/>
  <c r="J11" i="1"/>
  <c r="N11" i="1"/>
  <c r="R11" i="1"/>
  <c r="C11" i="1"/>
  <c r="G11" i="1"/>
  <c r="K11" i="1"/>
  <c r="O11" i="1"/>
  <c r="AO4" i="1"/>
  <c r="B9" i="2" l="1"/>
  <c r="B9" i="5" l="1"/>
  <c r="D9" i="4"/>
  <c r="C9" i="4"/>
  <c r="B9" i="4"/>
  <c r="J8" i="4"/>
  <c r="I8" i="4"/>
  <c r="J7" i="4"/>
  <c r="H7" i="4"/>
  <c r="J6" i="4"/>
  <c r="I6" i="4"/>
  <c r="H6" i="4"/>
  <c r="J5" i="4"/>
  <c r="I5" i="4"/>
  <c r="H5" i="4"/>
  <c r="J4" i="4"/>
  <c r="I4" i="4"/>
  <c r="H4" i="4"/>
  <c r="F9" i="3"/>
  <c r="E9" i="3"/>
  <c r="E12" i="3" s="1"/>
  <c r="D9" i="3"/>
  <c r="C9" i="3"/>
  <c r="B9" i="3"/>
  <c r="G9" i="2"/>
  <c r="F9" i="2"/>
  <c r="F11" i="2" s="1"/>
  <c r="E9" i="2"/>
  <c r="D9" i="2"/>
  <c r="C9" i="2"/>
  <c r="F12" i="3" l="1"/>
  <c r="C12" i="3"/>
  <c r="B12" i="3"/>
  <c r="G12" i="3"/>
  <c r="H12" i="3"/>
  <c r="I12" i="3"/>
  <c r="J12" i="3"/>
  <c r="D12" i="3"/>
  <c r="C11" i="2"/>
  <c r="L11" i="2"/>
  <c r="I11" i="2"/>
  <c r="B11" i="2"/>
  <c r="K11" i="2"/>
  <c r="M11" i="2"/>
  <c r="H11" i="2"/>
  <c r="J11" i="2"/>
  <c r="G11" i="2"/>
  <c r="D11" i="2"/>
  <c r="E11" i="2"/>
  <c r="B10" i="5"/>
  <c r="C11" i="4"/>
  <c r="J10" i="4"/>
  <c r="D10" i="4" s="1"/>
  <c r="D11" i="4"/>
  <c r="B11" i="4"/>
  <c r="K6" i="4"/>
  <c r="O10" i="3"/>
  <c r="C10" i="3" s="1"/>
  <c r="P10" i="3"/>
  <c r="D10" i="3" s="1"/>
  <c r="W9" i="1"/>
  <c r="D10" i="1"/>
  <c r="T10" i="2"/>
  <c r="E10" i="2" s="1"/>
  <c r="U10" i="2"/>
  <c r="F10" i="2" s="1"/>
  <c r="S10" i="2"/>
  <c r="D10" i="2" s="1"/>
  <c r="H10" i="1"/>
  <c r="G10" i="1"/>
  <c r="B10" i="1"/>
  <c r="F10" i="1"/>
  <c r="J10" i="1"/>
  <c r="N10" i="1"/>
  <c r="C10" i="1"/>
  <c r="T10" i="5"/>
  <c r="D10" i="5" s="1"/>
  <c r="X10" i="5"/>
  <c r="H10" i="5" s="1"/>
  <c r="U10" i="5"/>
  <c r="E10" i="5" s="1"/>
  <c r="Y10" i="5"/>
  <c r="I10" i="5" s="1"/>
  <c r="V10" i="5"/>
  <c r="F10" i="5" s="1"/>
  <c r="Z10" i="5"/>
  <c r="J10" i="5" s="1"/>
  <c r="S10" i="5"/>
  <c r="W10" i="5"/>
  <c r="G10" i="5" s="1"/>
  <c r="K10" i="5"/>
  <c r="K5" i="4"/>
  <c r="H9" i="4"/>
  <c r="K8" i="4"/>
  <c r="J9" i="4"/>
  <c r="I9" i="4"/>
  <c r="K7" i="4"/>
  <c r="H10" i="4"/>
  <c r="B10" i="4" s="1"/>
  <c r="I10" i="4"/>
  <c r="K4" i="4"/>
  <c r="Q9" i="3"/>
  <c r="E11" i="3" s="1"/>
  <c r="N9" i="3"/>
  <c r="B11" i="3" s="1"/>
  <c r="O9" i="3"/>
  <c r="C11" i="3" s="1"/>
  <c r="Q10" i="3"/>
  <c r="E10" i="3" s="1"/>
  <c r="R9" i="3"/>
  <c r="F11" i="3" s="1"/>
  <c r="P9" i="3"/>
  <c r="D11" i="3" s="1"/>
  <c r="R10" i="3"/>
  <c r="F10" i="3" s="1"/>
  <c r="N10" i="3"/>
  <c r="B10" i="3" s="1"/>
  <c r="Q10" i="2"/>
  <c r="B10" i="2" s="1"/>
  <c r="R10" i="2"/>
  <c r="C10" i="2" s="1"/>
  <c r="G10" i="2"/>
  <c r="G12" i="2" s="1"/>
  <c r="O10" i="1"/>
  <c r="P10" i="1"/>
  <c r="K10" i="1"/>
  <c r="L10" i="1"/>
  <c r="E10" i="1"/>
  <c r="I10" i="1"/>
  <c r="M10" i="1"/>
  <c r="C12" i="2" l="1"/>
  <c r="D12" i="2"/>
  <c r="B12" i="2"/>
  <c r="K12" i="2"/>
  <c r="J12" i="2"/>
  <c r="I12" i="2"/>
  <c r="M12" i="2"/>
  <c r="L12" i="2"/>
  <c r="H12" i="2"/>
  <c r="F12" i="2"/>
  <c r="E12" i="2"/>
  <c r="C10" i="5"/>
  <c r="C10" i="4"/>
</calcChain>
</file>

<file path=xl/sharedStrings.xml><?xml version="1.0" encoding="utf-8"?>
<sst xmlns="http://schemas.openxmlformats.org/spreadsheetml/2006/main" count="116" uniqueCount="25">
  <si>
    <t>Algoritmo IBK</t>
  </si>
  <si>
    <t>Projetos</t>
  </si>
  <si>
    <t>K</t>
  </si>
  <si>
    <t>Bundler</t>
  </si>
  <si>
    <t>Média do rangink</t>
  </si>
  <si>
    <t>Vitorias</t>
  </si>
  <si>
    <t>Número de vitorias</t>
  </si>
  <si>
    <t>Aux Média</t>
  </si>
  <si>
    <t>Aux Média Ranking</t>
  </si>
  <si>
    <t>Ranking</t>
  </si>
  <si>
    <t>Média</t>
  </si>
  <si>
    <t>Algoritmo J48</t>
  </si>
  <si>
    <t>Algoritmo Random Florest</t>
  </si>
  <si>
    <t>Algoritmo SMO</t>
  </si>
  <si>
    <t>PolyKernel</t>
  </si>
  <si>
    <t>RBFKernel</t>
  </si>
  <si>
    <t>Appium</t>
  </si>
  <si>
    <t>Candlepin</t>
  </si>
  <si>
    <t>Kuma</t>
  </si>
  <si>
    <t>Marathon</t>
  </si>
  <si>
    <t>Número Mínimo de Objetos</t>
  </si>
  <si>
    <t>Algoritmo PART</t>
  </si>
  <si>
    <t>Kernel</t>
  </si>
  <si>
    <t>numero de interações</t>
  </si>
  <si>
    <t>Puk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</si>
</sst>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5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9">
    <xf numFmtId="0" fontId="0" fillId="0" borderId="0" xfId="0"/>
    <xf numFmtId="10" fontId="0" fillId="0" borderId="1" xfId="1" applyNumberFormat="1" applyFont="1" applyFill="1" applyBorder="1"/>
    <xf numFmtId="10" fontId="0" fillId="4" borderId="1" xfId="0" applyNumberFormat="1" applyFill="1" applyBorder="1"/>
    <xf numFmtId="0" fontId="0" fillId="4" borderId="1" xfId="0" applyFill="1" applyBorder="1"/>
    <xf numFmtId="10" fontId="2" fillId="5" borderId="1" xfId="1" applyNumberFormat="1" applyFont="1" applyFill="1" applyBorder="1"/>
    <xf numFmtId="10" fontId="2" fillId="4" borderId="1" xfId="0" applyNumberFormat="1" applyFont="1" applyFill="1" applyBorder="1"/>
    <xf numFmtId="0" fontId="2" fillId="4" borderId="1" xfId="0" applyFont="1" applyFill="1" applyBorder="1"/>
    <xf numFmtId="0" fontId="4" fillId="3" borderId="1" xfId="0" applyFont="1" applyFill="1" applyBorder="1"/>
    <xf numFmtId="0" fontId="4" fillId="3" borderId="1" xfId="0" applyFont="1" applyFill="1" applyBorder="1" applyAlignment="1">
      <alignment horizontal="center"/>
    </xf>
    <xf numFmtId="9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6" fillId="5" borderId="1" xfId="0" applyFont="1" applyFill="1" applyBorder="1" applyAlignment="1">
      <alignment horizontal="center" vertical="center" wrapText="1"/>
    </xf>
    <xf numFmtId="0" fontId="2" fillId="5" borderId="0" xfId="0" applyFont="1" applyFill="1" applyBorder="1"/>
    <xf numFmtId="0" fontId="0" fillId="5" borderId="0" xfId="0" applyFill="1" applyBorder="1"/>
    <xf numFmtId="0" fontId="4" fillId="3" borderId="1" xfId="0" applyFont="1" applyFill="1" applyBorder="1" applyAlignment="1">
      <alignment horizontal="center" vertical="center"/>
    </xf>
    <xf numFmtId="0" fontId="2" fillId="5" borderId="1" xfId="1" applyNumberFormat="1" applyFont="1" applyFill="1" applyBorder="1"/>
    <xf numFmtId="0" fontId="2" fillId="4" borderId="1" xfId="0" applyNumberFormat="1" applyFont="1" applyFill="1" applyBorder="1"/>
    <xf numFmtId="0" fontId="0" fillId="4" borderId="1" xfId="0" applyNumberFormat="1" applyFill="1" applyBorder="1"/>
    <xf numFmtId="0" fontId="2" fillId="5" borderId="0" xfId="0" applyNumberFormat="1" applyFont="1" applyFill="1" applyBorder="1"/>
    <xf numFmtId="0" fontId="2" fillId="6" borderId="1" xfId="0" applyNumberFormat="1" applyFont="1" applyFill="1" applyBorder="1"/>
    <xf numFmtId="10" fontId="0" fillId="6" borderId="1" xfId="0" applyNumberFormat="1" applyFill="1" applyBorder="1"/>
    <xf numFmtId="0" fontId="3" fillId="2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/>
    </xf>
    <xf numFmtId="0" fontId="2" fillId="4" borderId="7" xfId="0" applyFont="1" applyFill="1" applyBorder="1"/>
    <xf numFmtId="10" fontId="2" fillId="6" borderId="1" xfId="0" applyNumberFormat="1" applyFont="1" applyFill="1" applyBorder="1"/>
    <xf numFmtId="0" fontId="4" fillId="3" borderId="2" xfId="0" applyFont="1" applyFill="1" applyBorder="1"/>
    <xf numFmtId="10" fontId="0" fillId="0" borderId="2" xfId="1" applyNumberFormat="1" applyFont="1" applyFill="1" applyBorder="1"/>
    <xf numFmtId="10" fontId="0" fillId="6" borderId="2" xfId="0" applyNumberFormat="1" applyFill="1" applyBorder="1"/>
    <xf numFmtId="10" fontId="0" fillId="4" borderId="2" xfId="0" applyNumberFormat="1" applyFill="1" applyBorder="1"/>
    <xf numFmtId="0" fontId="7" fillId="0" borderId="0" xfId="0" applyFont="1"/>
    <xf numFmtId="0" fontId="3" fillId="2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10" fontId="0" fillId="0" borderId="1" xfId="0" applyNumberFormat="1" applyBorder="1"/>
    <xf numFmtId="0" fontId="2" fillId="6" borderId="0" xfId="0" applyFont="1" applyFill="1" applyBorder="1"/>
    <xf numFmtId="0" fontId="0" fillId="6" borderId="0" xfId="0" applyFill="1" applyBorder="1"/>
    <xf numFmtId="164" fontId="0" fillId="6" borderId="1" xfId="1" applyNumberFormat="1" applyFont="1" applyFill="1" applyBorder="1"/>
    <xf numFmtId="10" fontId="0" fillId="6" borderId="1" xfId="1" applyNumberFormat="1" applyFont="1" applyFill="1" applyBorder="1"/>
    <xf numFmtId="0" fontId="3" fillId="2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/>
    </xf>
    <xf numFmtId="0" fontId="4" fillId="3" borderId="0" xfId="0" applyFont="1" applyFill="1" applyBorder="1"/>
    <xf numFmtId="0" fontId="2" fillId="4" borderId="2" xfId="0" applyNumberFormat="1" applyFont="1" applyFill="1" applyBorder="1"/>
    <xf numFmtId="0" fontId="2" fillId="6" borderId="2" xfId="0" applyNumberFormat="1" applyFont="1" applyFill="1" applyBorder="1"/>
    <xf numFmtId="0" fontId="2" fillId="6" borderId="0" xfId="0" applyNumberFormat="1" applyFont="1" applyFill="1" applyBorder="1"/>
    <xf numFmtId="0" fontId="2" fillId="0" borderId="0" xfId="0" applyNumberFormat="1" applyFont="1" applyFill="1" applyBorder="1"/>
    <xf numFmtId="0" fontId="6" fillId="5" borderId="5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4" fillId="6" borderId="1" xfId="0" applyFont="1" applyFill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istemas">
  <a:themeElements>
    <a:clrScheme name="Tema do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1D9A78"/>
      </a:accent1>
      <a:accent2>
        <a:srgbClr val="8BC145"/>
      </a:accent2>
      <a:accent3>
        <a:srgbClr val="36AFCE"/>
      </a:accent3>
      <a:accent4>
        <a:srgbClr val="1D6FA9"/>
      </a:accent4>
      <a:accent5>
        <a:srgbClr val="B74919"/>
      </a:accent5>
      <a:accent6>
        <a:srgbClr val="F19D19"/>
      </a:accent6>
      <a:hlink>
        <a:srgbClr val="0563C1"/>
      </a:hlink>
      <a:folHlink>
        <a:srgbClr val="954F72"/>
      </a:folHlink>
    </a:clrScheme>
    <a:fontScheme name="Tema do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Tema do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istemas" id="{EA166681-B66D-4D2A-9AF9-0D1EC3FB98C2}" vid="{EE7B947F-8F1E-4A1E-A262-F7A2A9744B3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3"/>
  <sheetViews>
    <sheetView showGridLines="0" topLeftCell="M1" zoomScaleNormal="100" workbookViewId="0">
      <selection activeCell="I12" sqref="I12"/>
    </sheetView>
  </sheetViews>
  <sheetFormatPr defaultRowHeight="15" x14ac:dyDescent="0.25"/>
  <cols>
    <col min="1" max="1" width="16.140625" customWidth="1"/>
    <col min="4" max="4" width="9.7109375" customWidth="1"/>
    <col min="18" max="18" width="10.7109375" customWidth="1"/>
    <col min="19" max="19" width="12" customWidth="1"/>
    <col min="22" max="22" width="14" customWidth="1"/>
  </cols>
  <sheetData>
    <row r="1" spans="1:41" ht="31.5" customHeight="1" x14ac:dyDescent="0.25">
      <c r="A1" s="52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23"/>
      <c r="S1" s="23"/>
      <c r="V1" s="52" t="s">
        <v>9</v>
      </c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23"/>
      <c r="AN1" s="23"/>
    </row>
    <row r="2" spans="1:41" ht="22.5" customHeight="1" x14ac:dyDescent="0.25">
      <c r="A2" s="51" t="s">
        <v>1</v>
      </c>
      <c r="B2" s="56" t="s">
        <v>2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V2" s="51" t="s">
        <v>1</v>
      </c>
      <c r="W2" s="54" t="s">
        <v>2</v>
      </c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24"/>
      <c r="AN2" s="24"/>
    </row>
    <row r="3" spans="1:41" ht="15.75" x14ac:dyDescent="0.25">
      <c r="A3" s="51"/>
      <c r="B3" s="7">
        <v>1</v>
      </c>
      <c r="C3" s="7">
        <v>3</v>
      </c>
      <c r="D3" s="7">
        <v>5</v>
      </c>
      <c r="E3" s="7">
        <v>7</v>
      </c>
      <c r="F3" s="7">
        <v>9</v>
      </c>
      <c r="G3" s="7">
        <v>11</v>
      </c>
      <c r="H3" s="7">
        <v>13</v>
      </c>
      <c r="I3" s="7">
        <v>15</v>
      </c>
      <c r="J3" s="7">
        <v>17</v>
      </c>
      <c r="K3" s="7">
        <v>19</v>
      </c>
      <c r="L3" s="7">
        <v>21</v>
      </c>
      <c r="M3" s="7">
        <v>23</v>
      </c>
      <c r="N3" s="7">
        <v>25</v>
      </c>
      <c r="O3" s="7">
        <v>27</v>
      </c>
      <c r="P3" s="7">
        <v>29</v>
      </c>
      <c r="Q3" s="7">
        <v>31</v>
      </c>
      <c r="R3" s="7">
        <v>33</v>
      </c>
      <c r="S3" s="7">
        <v>35</v>
      </c>
      <c r="V3" s="51"/>
      <c r="W3" s="8">
        <v>1</v>
      </c>
      <c r="X3" s="8">
        <v>3</v>
      </c>
      <c r="Y3" s="8">
        <v>5</v>
      </c>
      <c r="Z3" s="8">
        <v>7</v>
      </c>
      <c r="AA3" s="8">
        <v>9</v>
      </c>
      <c r="AB3" s="8">
        <v>11</v>
      </c>
      <c r="AC3" s="8">
        <v>13</v>
      </c>
      <c r="AD3" s="8">
        <v>15</v>
      </c>
      <c r="AE3" s="8">
        <v>17</v>
      </c>
      <c r="AF3" s="8">
        <v>19</v>
      </c>
      <c r="AG3" s="8">
        <v>21</v>
      </c>
      <c r="AH3" s="8">
        <v>23</v>
      </c>
      <c r="AI3" s="8">
        <v>25</v>
      </c>
      <c r="AJ3" s="8">
        <v>27</v>
      </c>
      <c r="AK3" s="8">
        <v>29</v>
      </c>
      <c r="AL3" s="8">
        <v>31</v>
      </c>
      <c r="AM3" s="26">
        <v>33</v>
      </c>
      <c r="AN3" s="26">
        <v>35</v>
      </c>
    </row>
    <row r="4" spans="1:41" ht="15.75" x14ac:dyDescent="0.25">
      <c r="A4" s="9" t="s">
        <v>16</v>
      </c>
      <c r="B4" s="4">
        <v>0.84386000000000005</v>
      </c>
      <c r="C4" s="1">
        <v>0.88304099999999996</v>
      </c>
      <c r="D4" s="1">
        <v>0.89239800000000002</v>
      </c>
      <c r="E4" s="1">
        <v>0.894737</v>
      </c>
      <c r="F4" s="1">
        <v>0.89649100000000004</v>
      </c>
      <c r="G4" s="1">
        <v>0.89941499999999996</v>
      </c>
      <c r="H4" s="1">
        <v>0.89941499999999996</v>
      </c>
      <c r="I4" s="1">
        <v>0.9</v>
      </c>
      <c r="J4" s="1">
        <v>0.89941499999999996</v>
      </c>
      <c r="K4" s="1">
        <v>0.89941499999999996</v>
      </c>
      <c r="L4" s="1">
        <v>0.90058499999999997</v>
      </c>
      <c r="M4" s="1">
        <v>0.90117000000000003</v>
      </c>
      <c r="N4" s="1">
        <v>0.90409399999999995</v>
      </c>
      <c r="O4" s="1">
        <v>0.90467799999999998</v>
      </c>
      <c r="P4" s="1">
        <v>0.90584799999999999</v>
      </c>
      <c r="Q4" s="1">
        <v>0.90643300000000004</v>
      </c>
      <c r="R4" s="41">
        <v>0.90701799999999999</v>
      </c>
      <c r="S4" s="42">
        <v>0.90701799999999999</v>
      </c>
      <c r="V4" s="9" t="s">
        <v>16</v>
      </c>
      <c r="W4" s="17">
        <f>_xlfn.RANK.AVG(B4,B4:S4)</f>
        <v>18</v>
      </c>
      <c r="X4" s="17">
        <f>_xlfn.RANK.AVG(C4,B4:S4)</f>
        <v>17</v>
      </c>
      <c r="Y4" s="17">
        <f>_xlfn.RANK.AVG(D4,B4:S4)</f>
        <v>16</v>
      </c>
      <c r="Z4" s="17">
        <f>_xlfn.RANK.AVG(E4,B4:S4)</f>
        <v>15</v>
      </c>
      <c r="AA4" s="17">
        <f>_xlfn.RANK.AVG(F4,B4:S4)</f>
        <v>14</v>
      </c>
      <c r="AB4" s="17">
        <f>_xlfn.RANK.AVG(G4,B4:S4)</f>
        <v>11.5</v>
      </c>
      <c r="AC4" s="17">
        <f>_xlfn.RANK.AVG(H4,B4:S4)</f>
        <v>11.5</v>
      </c>
      <c r="AD4" s="17">
        <f>_xlfn.RANK.AVG(I4,B4:S4)</f>
        <v>9</v>
      </c>
      <c r="AE4" s="17">
        <f>_xlfn.RANK.AVG(J4,B4:S4)</f>
        <v>11.5</v>
      </c>
      <c r="AF4" s="17">
        <f>_xlfn.RANK.AVG(K4,B4:S4)</f>
        <v>11.5</v>
      </c>
      <c r="AG4" s="17">
        <f>_xlfn.RANK.AVG(L4,B4:S4)</f>
        <v>8</v>
      </c>
      <c r="AH4" s="17">
        <f>_xlfn.RANK.AVG(M4,B4:S4)</f>
        <v>7</v>
      </c>
      <c r="AI4" s="17">
        <f>_xlfn.RANK.AVG(N4,B4:S4)</f>
        <v>6</v>
      </c>
      <c r="AJ4" s="17">
        <f>_xlfn.RANK.AVG(O4,B4:S4)</f>
        <v>5</v>
      </c>
      <c r="AK4" s="17">
        <f>_xlfn.RANK.AVG(P4,B4:S4)</f>
        <v>4</v>
      </c>
      <c r="AL4" s="17">
        <f>_xlfn.RANK.AVG(Q4,B4:S4)</f>
        <v>3</v>
      </c>
      <c r="AM4" s="17">
        <f>_xlfn.RANK.AVG(R4,B4:S4)</f>
        <v>1.5</v>
      </c>
      <c r="AN4" s="17">
        <f>_xlfn.RANK.AVG(S4,B4:S4)</f>
        <v>1.5</v>
      </c>
      <c r="AO4" s="27">
        <f>COUNTIF(W4:AK4,1)</f>
        <v>0</v>
      </c>
    </row>
    <row r="5" spans="1:41" ht="15.75" x14ac:dyDescent="0.25">
      <c r="A5" s="10" t="s">
        <v>3</v>
      </c>
      <c r="B5" s="38">
        <v>0.84386000000000005</v>
      </c>
      <c r="C5" s="38">
        <v>0.88304099999999996</v>
      </c>
      <c r="D5" s="38">
        <v>0.89239800000000002</v>
      </c>
      <c r="E5" s="38">
        <v>0.894737</v>
      </c>
      <c r="F5" s="38">
        <v>0.89649100000000004</v>
      </c>
      <c r="G5" s="38">
        <v>0.89941499999999996</v>
      </c>
      <c r="H5" s="38">
        <v>0.89941499999999996</v>
      </c>
      <c r="I5" s="38">
        <v>0.9</v>
      </c>
      <c r="J5" s="38">
        <v>0.89941499999999996</v>
      </c>
      <c r="K5" s="38">
        <v>0.89941499999999996</v>
      </c>
      <c r="L5" s="38">
        <v>0.90058499999999997</v>
      </c>
      <c r="M5" s="38">
        <v>0.90117000000000003</v>
      </c>
      <c r="N5" s="38">
        <v>0.90409399999999995</v>
      </c>
      <c r="O5" s="38">
        <v>0.90467799999999998</v>
      </c>
      <c r="P5" s="38">
        <v>0.90584799999999999</v>
      </c>
      <c r="Q5" s="38">
        <v>0.90643300000000004</v>
      </c>
      <c r="R5" s="22">
        <v>0.90701799999999999</v>
      </c>
      <c r="S5" s="22">
        <v>0.90701799999999999</v>
      </c>
      <c r="V5" s="10" t="s">
        <v>3</v>
      </c>
      <c r="W5" s="17">
        <f t="shared" ref="W5:W8" si="0">_xlfn.RANK.AVG(B5,B5:S5)</f>
        <v>18</v>
      </c>
      <c r="X5" s="17">
        <f t="shared" ref="X5:X8" si="1">_xlfn.RANK.AVG(C5,B5:S5)</f>
        <v>17</v>
      </c>
      <c r="Y5" s="17">
        <f t="shared" ref="Y5:Y8" si="2">_xlfn.RANK.AVG(D5,B5:S5)</f>
        <v>16</v>
      </c>
      <c r="Z5" s="17">
        <f t="shared" ref="Z5:Z8" si="3">_xlfn.RANK.AVG(E5,B5:S5)</f>
        <v>15</v>
      </c>
      <c r="AA5" s="17">
        <f t="shared" ref="AA5:AA7" si="4">_xlfn.RANK.AVG(F5,B5:S5)</f>
        <v>14</v>
      </c>
      <c r="AB5" s="17">
        <f t="shared" ref="AB5:AB8" si="5">_xlfn.RANK.AVG(G5,B5:S5)</f>
        <v>11.5</v>
      </c>
      <c r="AC5" s="17">
        <f t="shared" ref="AC5:AC8" si="6">_xlfn.RANK.AVG(H5,B5:S5)</f>
        <v>11.5</v>
      </c>
      <c r="AD5" s="17">
        <f t="shared" ref="AD5:AD8" si="7">_xlfn.RANK.AVG(I5,B5:S5)</f>
        <v>9</v>
      </c>
      <c r="AE5" s="17">
        <f t="shared" ref="AE5:AE8" si="8">_xlfn.RANK.AVG(J5,B5:S5)</f>
        <v>11.5</v>
      </c>
      <c r="AF5" s="17">
        <f t="shared" ref="AF5:AF8" si="9">_xlfn.RANK.AVG(K5,B5:S5)</f>
        <v>11.5</v>
      </c>
      <c r="AG5" s="17">
        <f t="shared" ref="AG5:AG8" si="10">_xlfn.RANK.AVG(L5,B5:S5)</f>
        <v>8</v>
      </c>
      <c r="AH5" s="17">
        <f t="shared" ref="AH5:AH8" si="11">_xlfn.RANK.AVG(M5,B5:S5)</f>
        <v>7</v>
      </c>
      <c r="AI5" s="17">
        <f t="shared" ref="AI5:AI8" si="12">_xlfn.RANK.AVG(N5,B5:S5)</f>
        <v>6</v>
      </c>
      <c r="AJ5" s="17">
        <f t="shared" ref="AJ5:AJ8" si="13">_xlfn.RANK.AVG(O5,B5:S5)</f>
        <v>5</v>
      </c>
      <c r="AK5" s="17">
        <f t="shared" ref="AK5:AK8" si="14">_xlfn.RANK.AVG(P5,B5:S5)</f>
        <v>4</v>
      </c>
      <c r="AL5" s="17">
        <f t="shared" ref="AL5:AL8" si="15">_xlfn.RANK.AVG(Q5,B5:S5)</f>
        <v>3</v>
      </c>
      <c r="AM5" s="17">
        <f t="shared" ref="AM5:AM8" si="16">_xlfn.RANK.AVG(R5,B5:S5)</f>
        <v>1.5</v>
      </c>
      <c r="AN5" s="17">
        <f t="shared" ref="AN5:AN8" si="17">_xlfn.RANK.AVG(S5,B5:S5)</f>
        <v>1.5</v>
      </c>
      <c r="AO5" s="27">
        <f t="shared" ref="AO5:AO7" si="18">COUNTIF(W5:AK5,1)</f>
        <v>0</v>
      </c>
    </row>
    <row r="6" spans="1:41" ht="15.75" x14ac:dyDescent="0.25">
      <c r="A6" s="10" t="s">
        <v>17</v>
      </c>
      <c r="B6" s="38">
        <v>0.84386000000000005</v>
      </c>
      <c r="C6" s="38">
        <v>0.88304099999999996</v>
      </c>
      <c r="D6" s="38">
        <v>0.89239800000000002</v>
      </c>
      <c r="E6" s="38">
        <v>0.894737</v>
      </c>
      <c r="F6" s="38">
        <v>0.89649100000000004</v>
      </c>
      <c r="G6" s="38">
        <v>0.89941499999999996</v>
      </c>
      <c r="H6" s="38">
        <v>0.89941499999999996</v>
      </c>
      <c r="I6" s="38">
        <v>0.9</v>
      </c>
      <c r="J6" s="38">
        <v>0.89941499999999996</v>
      </c>
      <c r="K6" s="38">
        <v>0.89941499999999996</v>
      </c>
      <c r="L6" s="38">
        <v>0.90058499999999997</v>
      </c>
      <c r="M6" s="38">
        <v>0.90117000000000003</v>
      </c>
      <c r="N6" s="38">
        <v>0.90409399999999995</v>
      </c>
      <c r="O6" s="38">
        <v>0.90467799999999998</v>
      </c>
      <c r="P6" s="38">
        <v>0.90584799999999999</v>
      </c>
      <c r="Q6" s="38">
        <v>0.90643300000000004</v>
      </c>
      <c r="R6" s="22">
        <v>0.90701799999999999</v>
      </c>
      <c r="S6" s="22">
        <v>0.90701799999999999</v>
      </c>
      <c r="V6" s="10" t="s">
        <v>17</v>
      </c>
      <c r="W6" s="17">
        <f t="shared" si="0"/>
        <v>18</v>
      </c>
      <c r="X6" s="17">
        <f t="shared" si="1"/>
        <v>17</v>
      </c>
      <c r="Y6" s="17">
        <f t="shared" si="2"/>
        <v>16</v>
      </c>
      <c r="Z6" s="17">
        <f t="shared" si="3"/>
        <v>15</v>
      </c>
      <c r="AA6" s="17">
        <f t="shared" si="4"/>
        <v>14</v>
      </c>
      <c r="AB6" s="17">
        <f t="shared" si="5"/>
        <v>11.5</v>
      </c>
      <c r="AC6" s="17">
        <f t="shared" si="6"/>
        <v>11.5</v>
      </c>
      <c r="AD6" s="17">
        <f t="shared" si="7"/>
        <v>9</v>
      </c>
      <c r="AE6" s="17">
        <f t="shared" si="8"/>
        <v>11.5</v>
      </c>
      <c r="AF6" s="17">
        <f t="shared" si="9"/>
        <v>11.5</v>
      </c>
      <c r="AG6" s="17">
        <f t="shared" si="10"/>
        <v>8</v>
      </c>
      <c r="AH6" s="17">
        <f t="shared" si="11"/>
        <v>7</v>
      </c>
      <c r="AI6" s="17">
        <f t="shared" si="12"/>
        <v>6</v>
      </c>
      <c r="AJ6" s="17">
        <f t="shared" si="13"/>
        <v>5</v>
      </c>
      <c r="AK6" s="17">
        <f t="shared" si="14"/>
        <v>4</v>
      </c>
      <c r="AL6" s="17">
        <f t="shared" si="15"/>
        <v>3</v>
      </c>
      <c r="AM6" s="17">
        <f t="shared" si="16"/>
        <v>1.5</v>
      </c>
      <c r="AN6" s="17">
        <f t="shared" si="17"/>
        <v>1.5</v>
      </c>
      <c r="AO6" s="27">
        <f t="shared" si="18"/>
        <v>0</v>
      </c>
    </row>
    <row r="7" spans="1:41" ht="15.75" x14ac:dyDescent="0.25">
      <c r="A7" s="10" t="s">
        <v>18</v>
      </c>
      <c r="B7" s="38">
        <v>0.85941599999999996</v>
      </c>
      <c r="C7" s="38">
        <v>0.87857099999999999</v>
      </c>
      <c r="D7" s="38">
        <v>0.88473999999999997</v>
      </c>
      <c r="E7" s="38">
        <v>0.88798699999999997</v>
      </c>
      <c r="F7" s="38">
        <v>0.89058400000000004</v>
      </c>
      <c r="G7" s="38">
        <v>0.89090899999999995</v>
      </c>
      <c r="H7" s="38">
        <v>0.89058400000000004</v>
      </c>
      <c r="I7" s="38">
        <v>0.892208</v>
      </c>
      <c r="J7" s="38">
        <v>0.892208</v>
      </c>
      <c r="K7" s="38">
        <v>0.89383100000000004</v>
      </c>
      <c r="L7" s="38">
        <v>0.89285700000000001</v>
      </c>
      <c r="M7" s="38">
        <v>0.89285700000000001</v>
      </c>
      <c r="N7" s="38">
        <v>0.89318200000000003</v>
      </c>
      <c r="O7" s="38">
        <v>0.89415599999999995</v>
      </c>
      <c r="P7" s="38">
        <v>0.89415599999999995</v>
      </c>
      <c r="Q7" s="38">
        <v>0.89415599999999995</v>
      </c>
      <c r="R7" s="22">
        <v>0.89415599999999995</v>
      </c>
      <c r="S7" s="22">
        <v>0.89415599999999995</v>
      </c>
      <c r="V7" s="10" t="s">
        <v>18</v>
      </c>
      <c r="W7" s="17">
        <f t="shared" si="0"/>
        <v>18</v>
      </c>
      <c r="X7" s="17">
        <f t="shared" si="1"/>
        <v>17</v>
      </c>
      <c r="Y7" s="17">
        <f t="shared" si="2"/>
        <v>16</v>
      </c>
      <c r="Z7" s="17">
        <f t="shared" si="3"/>
        <v>15</v>
      </c>
      <c r="AA7" s="17">
        <f t="shared" si="4"/>
        <v>13.5</v>
      </c>
      <c r="AB7" s="17">
        <f t="shared" si="5"/>
        <v>12</v>
      </c>
      <c r="AC7" s="17">
        <f t="shared" si="6"/>
        <v>13.5</v>
      </c>
      <c r="AD7" s="17">
        <f t="shared" si="7"/>
        <v>10.5</v>
      </c>
      <c r="AE7" s="17">
        <f t="shared" si="8"/>
        <v>10.5</v>
      </c>
      <c r="AF7" s="17">
        <f t="shared" si="9"/>
        <v>6</v>
      </c>
      <c r="AG7" s="17">
        <f t="shared" si="10"/>
        <v>8.5</v>
      </c>
      <c r="AH7" s="17">
        <f t="shared" si="11"/>
        <v>8.5</v>
      </c>
      <c r="AI7" s="17">
        <f t="shared" si="12"/>
        <v>7</v>
      </c>
      <c r="AJ7" s="17">
        <f t="shared" si="13"/>
        <v>3</v>
      </c>
      <c r="AK7" s="17">
        <f t="shared" si="14"/>
        <v>3</v>
      </c>
      <c r="AL7" s="17">
        <f t="shared" si="15"/>
        <v>3</v>
      </c>
      <c r="AM7" s="17">
        <f t="shared" si="16"/>
        <v>3</v>
      </c>
      <c r="AN7" s="17">
        <f t="shared" si="17"/>
        <v>3</v>
      </c>
      <c r="AO7" s="27">
        <f t="shared" si="18"/>
        <v>0</v>
      </c>
    </row>
    <row r="8" spans="1:41" ht="15.75" x14ac:dyDescent="0.25">
      <c r="A8" s="10" t="s">
        <v>19</v>
      </c>
      <c r="B8" s="38">
        <v>0.80727000000000004</v>
      </c>
      <c r="C8" s="38">
        <v>0.85376200000000002</v>
      </c>
      <c r="D8" s="38">
        <v>0.86475100000000005</v>
      </c>
      <c r="E8" s="38">
        <v>0.86982199999999998</v>
      </c>
      <c r="F8" s="38">
        <v>0.87235799999999997</v>
      </c>
      <c r="G8" s="38">
        <v>0.87151299999999998</v>
      </c>
      <c r="H8" s="38">
        <v>0.87151299999999998</v>
      </c>
      <c r="I8" s="38">
        <v>0.87320399999999998</v>
      </c>
      <c r="J8" s="38">
        <v>0.87320399999999998</v>
      </c>
      <c r="K8" s="38">
        <v>0.87320399999999998</v>
      </c>
      <c r="L8" s="38">
        <v>0.87320399999999998</v>
      </c>
      <c r="M8" s="38">
        <v>0.87404899999999996</v>
      </c>
      <c r="N8" s="38">
        <v>0.87404899999999996</v>
      </c>
      <c r="O8" s="38">
        <v>0.87404899999999996</v>
      </c>
      <c r="P8" s="38">
        <v>0.87404899999999996</v>
      </c>
      <c r="Q8" s="38">
        <v>0.87404899999999996</v>
      </c>
      <c r="R8" s="22">
        <v>0.87404899999999996</v>
      </c>
      <c r="S8" s="22">
        <v>0.87404899999999996</v>
      </c>
      <c r="V8" s="10" t="s">
        <v>19</v>
      </c>
      <c r="W8" s="17">
        <f t="shared" si="0"/>
        <v>18</v>
      </c>
      <c r="X8" s="17">
        <f t="shared" si="1"/>
        <v>17</v>
      </c>
      <c r="Y8" s="17">
        <f t="shared" si="2"/>
        <v>16</v>
      </c>
      <c r="Z8" s="17">
        <f t="shared" si="3"/>
        <v>15</v>
      </c>
      <c r="AA8" s="17">
        <f>_xlfn.RANK.AVG(F8,B8:S8)</f>
        <v>12</v>
      </c>
      <c r="AB8" s="17">
        <f t="shared" si="5"/>
        <v>13.5</v>
      </c>
      <c r="AC8" s="17">
        <f t="shared" si="6"/>
        <v>13.5</v>
      </c>
      <c r="AD8" s="17">
        <f t="shared" si="7"/>
        <v>9.5</v>
      </c>
      <c r="AE8" s="17">
        <f t="shared" si="8"/>
        <v>9.5</v>
      </c>
      <c r="AF8" s="17">
        <f t="shared" si="9"/>
        <v>9.5</v>
      </c>
      <c r="AG8" s="17">
        <f t="shared" si="10"/>
        <v>9.5</v>
      </c>
      <c r="AH8" s="17">
        <f t="shared" si="11"/>
        <v>4</v>
      </c>
      <c r="AI8" s="17">
        <f t="shared" si="12"/>
        <v>4</v>
      </c>
      <c r="AJ8" s="17">
        <f t="shared" si="13"/>
        <v>4</v>
      </c>
      <c r="AK8" s="17">
        <f t="shared" si="14"/>
        <v>4</v>
      </c>
      <c r="AL8" s="17">
        <f t="shared" si="15"/>
        <v>4</v>
      </c>
      <c r="AM8" s="17">
        <f t="shared" si="16"/>
        <v>4</v>
      </c>
      <c r="AN8" s="17">
        <f t="shared" si="17"/>
        <v>4</v>
      </c>
      <c r="AO8" s="27">
        <f>COUNTIF(W8:AK8,1)</f>
        <v>0</v>
      </c>
    </row>
    <row r="9" spans="1:41" ht="15.75" x14ac:dyDescent="0.25">
      <c r="A9" s="11" t="s">
        <v>10</v>
      </c>
      <c r="B9" s="5">
        <f>AVERAGE(B4:B8)</f>
        <v>0.8396532000000001</v>
      </c>
      <c r="C9" s="5">
        <f t="shared" ref="C9:S9" si="19">AVERAGE(C4:C8)</f>
        <v>0.87629120000000005</v>
      </c>
      <c r="D9" s="5">
        <f t="shared" si="19"/>
        <v>0.88533700000000004</v>
      </c>
      <c r="E9" s="5">
        <f t="shared" si="19"/>
        <v>0.88840399999999986</v>
      </c>
      <c r="F9" s="5">
        <f t="shared" si="19"/>
        <v>0.89048300000000002</v>
      </c>
      <c r="G9" s="5">
        <f t="shared" si="19"/>
        <v>0.89213339999999997</v>
      </c>
      <c r="H9" s="5">
        <f t="shared" si="19"/>
        <v>0.89206839999999998</v>
      </c>
      <c r="I9" s="5">
        <f t="shared" si="19"/>
        <v>0.89308240000000017</v>
      </c>
      <c r="J9" s="5">
        <f t="shared" si="19"/>
        <v>0.89273140000000006</v>
      </c>
      <c r="K9" s="5">
        <f t="shared" si="19"/>
        <v>0.89305599999999996</v>
      </c>
      <c r="L9" s="5">
        <f t="shared" si="19"/>
        <v>0.8935632</v>
      </c>
      <c r="M9" s="5">
        <f t="shared" si="19"/>
        <v>0.89408320000000008</v>
      </c>
      <c r="N9" s="5">
        <f t="shared" si="19"/>
        <v>0.89590259999999999</v>
      </c>
      <c r="O9" s="5">
        <f t="shared" si="19"/>
        <v>0.89644780000000002</v>
      </c>
      <c r="P9" s="5">
        <f t="shared" si="19"/>
        <v>0.8971498</v>
      </c>
      <c r="Q9" s="5">
        <f t="shared" si="19"/>
        <v>0.8975008000000001</v>
      </c>
      <c r="R9" s="28">
        <f t="shared" si="19"/>
        <v>0.89785180000000009</v>
      </c>
      <c r="S9" s="28">
        <f t="shared" si="19"/>
        <v>0.89785180000000009</v>
      </c>
      <c r="V9" s="11" t="s">
        <v>5</v>
      </c>
      <c r="W9" s="19">
        <f t="shared" ref="W9:AN9" si="20">COUNTIF(W4:W8,"&lt;1")</f>
        <v>0</v>
      </c>
      <c r="X9" s="19">
        <f t="shared" si="20"/>
        <v>0</v>
      </c>
      <c r="Y9" s="19">
        <f t="shared" si="20"/>
        <v>0</v>
      </c>
      <c r="Z9" s="19">
        <f t="shared" si="20"/>
        <v>0</v>
      </c>
      <c r="AA9" s="19">
        <f t="shared" si="20"/>
        <v>0</v>
      </c>
      <c r="AB9" s="19">
        <f t="shared" si="20"/>
        <v>0</v>
      </c>
      <c r="AC9" s="19">
        <f t="shared" si="20"/>
        <v>0</v>
      </c>
      <c r="AD9" s="19">
        <f t="shared" si="20"/>
        <v>0</v>
      </c>
      <c r="AE9" s="19">
        <f t="shared" si="20"/>
        <v>0</v>
      </c>
      <c r="AF9" s="19">
        <f t="shared" si="20"/>
        <v>0</v>
      </c>
      <c r="AG9" s="19">
        <f t="shared" si="20"/>
        <v>0</v>
      </c>
      <c r="AH9" s="19">
        <f t="shared" si="20"/>
        <v>0</v>
      </c>
      <c r="AI9" s="19">
        <f t="shared" si="20"/>
        <v>0</v>
      </c>
      <c r="AJ9" s="19">
        <f t="shared" si="20"/>
        <v>0</v>
      </c>
      <c r="AK9" s="19">
        <f t="shared" si="20"/>
        <v>0</v>
      </c>
      <c r="AL9" s="19">
        <f t="shared" si="20"/>
        <v>0</v>
      </c>
      <c r="AM9" s="19">
        <f t="shared" si="20"/>
        <v>0</v>
      </c>
      <c r="AN9" s="19">
        <f t="shared" si="20"/>
        <v>0</v>
      </c>
      <c r="AO9" s="12"/>
    </row>
    <row r="10" spans="1:41" ht="31.5" x14ac:dyDescent="0.25">
      <c r="A10" s="11" t="s">
        <v>4</v>
      </c>
      <c r="B10" s="18">
        <f t="shared" ref="B10:Q10" si="21">W10</f>
        <v>18</v>
      </c>
      <c r="C10" s="18">
        <f t="shared" si="21"/>
        <v>17</v>
      </c>
      <c r="D10" s="18">
        <f t="shared" si="21"/>
        <v>16</v>
      </c>
      <c r="E10" s="18">
        <f t="shared" si="21"/>
        <v>15</v>
      </c>
      <c r="F10" s="18">
        <f t="shared" si="21"/>
        <v>13.5</v>
      </c>
      <c r="G10" s="18">
        <f t="shared" si="21"/>
        <v>12</v>
      </c>
      <c r="H10" s="18">
        <f t="shared" si="21"/>
        <v>12.3</v>
      </c>
      <c r="I10" s="18">
        <f t="shared" si="21"/>
        <v>9.4</v>
      </c>
      <c r="J10" s="18">
        <f t="shared" si="21"/>
        <v>10.9</v>
      </c>
      <c r="K10" s="18">
        <f t="shared" si="21"/>
        <v>10</v>
      </c>
      <c r="L10" s="18">
        <f t="shared" si="21"/>
        <v>8.4</v>
      </c>
      <c r="M10" s="18">
        <f t="shared" si="21"/>
        <v>6.7</v>
      </c>
      <c r="N10" s="18">
        <f t="shared" si="21"/>
        <v>5.8</v>
      </c>
      <c r="O10" s="18">
        <f t="shared" si="21"/>
        <v>4.4000000000000004</v>
      </c>
      <c r="P10" s="18">
        <f t="shared" si="21"/>
        <v>3.8</v>
      </c>
      <c r="Q10" s="18">
        <f t="shared" si="21"/>
        <v>3.2</v>
      </c>
      <c r="R10" s="21">
        <f t="shared" ref="R10:S10" si="22">AM10</f>
        <v>2.2999999999999998</v>
      </c>
      <c r="S10" s="21">
        <f t="shared" si="22"/>
        <v>2.2999999999999998</v>
      </c>
      <c r="V10" s="11" t="s">
        <v>10</v>
      </c>
      <c r="W10" s="18">
        <f>AVERAGE(W4:W8)</f>
        <v>18</v>
      </c>
      <c r="X10" s="18">
        <f t="shared" ref="X10:AN10" si="23">AVERAGE(X4:X8)</f>
        <v>17</v>
      </c>
      <c r="Y10" s="18">
        <f t="shared" si="23"/>
        <v>16</v>
      </c>
      <c r="Z10" s="18">
        <f t="shared" si="23"/>
        <v>15</v>
      </c>
      <c r="AA10" s="18">
        <f t="shared" si="23"/>
        <v>13.5</v>
      </c>
      <c r="AB10" s="18">
        <f t="shared" si="23"/>
        <v>12</v>
      </c>
      <c r="AC10" s="18">
        <f t="shared" si="23"/>
        <v>12.3</v>
      </c>
      <c r="AD10" s="18">
        <f t="shared" si="23"/>
        <v>9.4</v>
      </c>
      <c r="AE10" s="18">
        <f t="shared" si="23"/>
        <v>10.9</v>
      </c>
      <c r="AF10" s="18">
        <f t="shared" si="23"/>
        <v>10</v>
      </c>
      <c r="AG10" s="18">
        <f t="shared" si="23"/>
        <v>8.4</v>
      </c>
      <c r="AH10" s="18">
        <f t="shared" si="23"/>
        <v>6.7</v>
      </c>
      <c r="AI10" s="18">
        <f t="shared" si="23"/>
        <v>5.8</v>
      </c>
      <c r="AJ10" s="18">
        <f t="shared" si="23"/>
        <v>4.4000000000000004</v>
      </c>
      <c r="AK10" s="18">
        <f t="shared" si="23"/>
        <v>3.8</v>
      </c>
      <c r="AL10" s="18">
        <f t="shared" si="23"/>
        <v>3.2</v>
      </c>
      <c r="AM10" s="18">
        <f t="shared" si="23"/>
        <v>2.2999999999999998</v>
      </c>
      <c r="AN10" s="18">
        <f t="shared" si="23"/>
        <v>2.2999999999999998</v>
      </c>
      <c r="AO10" s="12"/>
    </row>
    <row r="11" spans="1:41" ht="15.75" x14ac:dyDescent="0.25">
      <c r="A11" s="13" t="s">
        <v>7</v>
      </c>
      <c r="B11" s="14">
        <f>_xlfn.RANK.AVG(B9,B9:S9)</f>
        <v>18</v>
      </c>
      <c r="C11" s="14">
        <f>_xlfn.RANK.AVG(C9,B9:S9)</f>
        <v>17</v>
      </c>
      <c r="D11" s="14">
        <f>_xlfn.RANK.AVG(D9,B9:S9)</f>
        <v>16</v>
      </c>
      <c r="E11" s="14">
        <f>_xlfn.RANK.AVG(E9,B9:S9)</f>
        <v>15</v>
      </c>
      <c r="F11" s="14">
        <f>_xlfn.RANK.AVG(F9,B9:S9)</f>
        <v>14</v>
      </c>
      <c r="G11" s="14">
        <f>_xlfn.RANK.AVG(G9,B9:S9)</f>
        <v>12</v>
      </c>
      <c r="H11" s="14">
        <f>_xlfn.RANK.AVG(H9,B9:S9)</f>
        <v>13</v>
      </c>
      <c r="I11" s="14">
        <f>_xlfn.RANK.AVG(I9,B9:S9)</f>
        <v>9</v>
      </c>
      <c r="J11" s="14">
        <f>_xlfn.RANK.AVG(J9,B9:S9)</f>
        <v>11</v>
      </c>
      <c r="K11" s="14">
        <f>_xlfn.RANK.AVG(K9,B9:S9)</f>
        <v>10</v>
      </c>
      <c r="L11" s="14">
        <f>_xlfn.RANK.AVG(L9,B9:S9)</f>
        <v>8</v>
      </c>
      <c r="M11" s="14">
        <f>_xlfn.RANK.AVG(M9,B9:S9)</f>
        <v>7</v>
      </c>
      <c r="N11" s="14">
        <f>_xlfn.RANK.AVG(N9,B9:S9)</f>
        <v>6</v>
      </c>
      <c r="O11" s="14">
        <f>_xlfn.RANK.AVG(O9,B9:S9)</f>
        <v>5</v>
      </c>
      <c r="P11" s="14">
        <f>_xlfn.RANK.AVG(P9,B9:S9)</f>
        <v>4</v>
      </c>
      <c r="Q11" s="14">
        <f>_xlfn.RANK.AVG(Q9,B9:S9)</f>
        <v>3</v>
      </c>
      <c r="R11" s="39">
        <f>_xlfn.RANK.AVG(R9,B9:S9)</f>
        <v>1.5</v>
      </c>
      <c r="S11" s="39">
        <f>_xlfn.RANK.AVG(S9,B9:S9)</f>
        <v>1.5</v>
      </c>
    </row>
    <row r="12" spans="1:41" ht="42.75" customHeight="1" x14ac:dyDescent="0.25">
      <c r="A12" s="13" t="s">
        <v>8</v>
      </c>
      <c r="B12" s="14">
        <f>_xlfn.RANK.AVG(B10,B10:S10,1)</f>
        <v>18</v>
      </c>
      <c r="C12" s="15">
        <f>_xlfn.RANK.AVG(C10,B10:S10,1)</f>
        <v>17</v>
      </c>
      <c r="D12" s="15">
        <f>_xlfn.RANK.AVG(D10,B10:S10,1)</f>
        <v>16</v>
      </c>
      <c r="E12" s="15">
        <f>_xlfn.RANK.AVG(E10,B10:S10,1)</f>
        <v>15</v>
      </c>
      <c r="F12" s="15">
        <f>_xlfn.RANK.AVG(F10,B10:S10,1)</f>
        <v>14</v>
      </c>
      <c r="G12" s="15">
        <f>_xlfn.RANK.AVG(G10,B10:S10,1)</f>
        <v>12</v>
      </c>
      <c r="H12" s="15">
        <f>_xlfn.RANK.AVG(H10,B10:S10,1)</f>
        <v>13</v>
      </c>
      <c r="I12" s="15">
        <f>_xlfn.RANK.AVG(I10,B10:S10,1)</f>
        <v>9</v>
      </c>
      <c r="J12" s="15">
        <f>_xlfn.RANK.AVG(J10,B10:S10,1)</f>
        <v>11</v>
      </c>
      <c r="K12" s="15">
        <f>_xlfn.RANK.AVG(K10,B10:S10,1)</f>
        <v>10</v>
      </c>
      <c r="L12" s="15">
        <f>_xlfn.RANK.AVG(L10,B10:S10,1)</f>
        <v>8</v>
      </c>
      <c r="M12" s="15">
        <f>_xlfn.RANK.AVG(M10,B10:S10,1)</f>
        <v>7</v>
      </c>
      <c r="N12" s="15">
        <f>_xlfn.RANK.AVG(N10,B10:S10,1)</f>
        <v>6</v>
      </c>
      <c r="O12" s="15">
        <f>_xlfn.RANK.AVG(O10,B10:S10,1)</f>
        <v>5</v>
      </c>
      <c r="P12" s="15">
        <f>_xlfn.RANK.AVG(P10,B10:S10,1)</f>
        <v>4</v>
      </c>
      <c r="Q12" s="15">
        <f>_xlfn.RANK.AVG(Q10,B10:S10,1)</f>
        <v>3</v>
      </c>
      <c r="R12" s="40">
        <f>_xlfn.RANK.AVG(R10,B10:S10,1)</f>
        <v>1.5</v>
      </c>
      <c r="S12" s="40">
        <f>_xlfn.RANK.AVG(S10,B10:S10,1)</f>
        <v>1.5</v>
      </c>
    </row>
    <row r="13" spans="1:41" ht="38.25" customHeight="1" x14ac:dyDescent="0.25"/>
  </sheetData>
  <mergeCells count="6">
    <mergeCell ref="A2:A3"/>
    <mergeCell ref="V2:V3"/>
    <mergeCell ref="A1:Q1"/>
    <mergeCell ref="V1:AL1"/>
    <mergeCell ref="W2:AL2"/>
    <mergeCell ref="B2:S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"/>
  <sheetViews>
    <sheetView showGridLines="0" topLeftCell="E1" zoomScale="88" zoomScaleNormal="70" workbookViewId="0">
      <selection activeCell="D19" sqref="D19"/>
    </sheetView>
  </sheetViews>
  <sheetFormatPr defaultRowHeight="15" x14ac:dyDescent="0.25"/>
  <cols>
    <col min="1" max="1" width="11.5703125" customWidth="1"/>
    <col min="16" max="16" width="11.5703125" customWidth="1"/>
  </cols>
  <sheetData>
    <row r="1" spans="1:28" ht="19.5" x14ac:dyDescent="0.25">
      <c r="A1" s="58" t="s">
        <v>11</v>
      </c>
      <c r="B1" s="59"/>
      <c r="C1" s="59"/>
      <c r="D1" s="59"/>
      <c r="E1" s="59"/>
      <c r="F1" s="59"/>
      <c r="G1" s="59"/>
      <c r="H1" s="25"/>
      <c r="I1" s="25"/>
      <c r="J1" s="34"/>
      <c r="K1" s="34"/>
      <c r="L1" s="34"/>
      <c r="M1" s="34"/>
      <c r="P1" s="58" t="s">
        <v>9</v>
      </c>
      <c r="Q1" s="60"/>
      <c r="R1" s="60"/>
      <c r="S1" s="60"/>
      <c r="T1" s="60"/>
      <c r="U1" s="60"/>
      <c r="V1" s="60"/>
      <c r="W1" s="25"/>
      <c r="X1" s="25"/>
      <c r="Y1" s="34"/>
      <c r="Z1" s="34"/>
      <c r="AA1" s="34"/>
      <c r="AB1" s="34"/>
    </row>
    <row r="2" spans="1:28" ht="15.75" x14ac:dyDescent="0.25">
      <c r="A2" s="61" t="s">
        <v>1</v>
      </c>
      <c r="B2" s="56" t="s">
        <v>20</v>
      </c>
      <c r="C2" s="57"/>
      <c r="D2" s="57"/>
      <c r="E2" s="57"/>
      <c r="F2" s="57"/>
      <c r="G2" s="57"/>
      <c r="H2" s="57"/>
      <c r="I2" s="57"/>
      <c r="J2" s="35"/>
      <c r="K2" s="35"/>
      <c r="L2" s="35"/>
      <c r="M2" s="35"/>
      <c r="P2" s="61" t="s">
        <v>1</v>
      </c>
      <c r="Q2" s="63" t="s">
        <v>2</v>
      </c>
      <c r="R2" s="64"/>
      <c r="S2" s="64"/>
      <c r="T2" s="64"/>
      <c r="U2" s="64"/>
      <c r="V2" s="64"/>
      <c r="W2" s="64"/>
      <c r="X2" s="65"/>
      <c r="Y2" s="35"/>
      <c r="Z2" s="35"/>
      <c r="AA2" s="35"/>
      <c r="AB2" s="35"/>
    </row>
    <row r="3" spans="1:28" ht="15.75" x14ac:dyDescent="0.25">
      <c r="A3" s="62"/>
      <c r="B3" s="7">
        <v>5</v>
      </c>
      <c r="C3" s="7">
        <v>10</v>
      </c>
      <c r="D3" s="7">
        <v>15</v>
      </c>
      <c r="E3" s="7">
        <v>20</v>
      </c>
      <c r="F3" s="7">
        <v>25</v>
      </c>
      <c r="G3" s="7">
        <v>30</v>
      </c>
      <c r="H3" s="29">
        <v>35</v>
      </c>
      <c r="I3" s="29">
        <v>40</v>
      </c>
      <c r="J3" s="7">
        <v>45</v>
      </c>
      <c r="K3" s="7">
        <v>50</v>
      </c>
      <c r="L3" s="7">
        <v>55</v>
      </c>
      <c r="M3" s="7">
        <v>60</v>
      </c>
      <c r="P3" s="62"/>
      <c r="Q3" s="8">
        <v>5</v>
      </c>
      <c r="R3" s="8">
        <v>10</v>
      </c>
      <c r="S3" s="8">
        <v>15</v>
      </c>
      <c r="T3" s="8">
        <v>20</v>
      </c>
      <c r="U3" s="8">
        <v>25</v>
      </c>
      <c r="V3" s="8">
        <v>30</v>
      </c>
      <c r="W3" s="8">
        <v>35</v>
      </c>
      <c r="X3" s="8">
        <v>40</v>
      </c>
      <c r="Y3" s="45">
        <v>45</v>
      </c>
      <c r="Z3" s="45">
        <v>50</v>
      </c>
      <c r="AA3" s="45">
        <v>55</v>
      </c>
      <c r="AB3" s="45">
        <v>60</v>
      </c>
    </row>
    <row r="4" spans="1:28" ht="15.75" x14ac:dyDescent="0.25">
      <c r="A4" s="9" t="s">
        <v>16</v>
      </c>
      <c r="B4" s="4">
        <v>0.89415199999999995</v>
      </c>
      <c r="C4" s="1">
        <v>0.88771900000000004</v>
      </c>
      <c r="D4" s="1">
        <v>0.89122800000000002</v>
      </c>
      <c r="E4" s="1">
        <v>0.89941499999999996</v>
      </c>
      <c r="F4" s="1">
        <v>0.9</v>
      </c>
      <c r="G4" s="1">
        <v>0.88421099999999997</v>
      </c>
      <c r="H4" s="30">
        <v>0.89532199999999995</v>
      </c>
      <c r="I4" s="30">
        <v>0.9</v>
      </c>
      <c r="J4" s="1">
        <v>0.90058499999999997</v>
      </c>
      <c r="K4" s="42">
        <v>0.90292399999999995</v>
      </c>
      <c r="L4" s="1">
        <v>0.89005800000000002</v>
      </c>
      <c r="M4" s="1">
        <v>0.89941499999999996</v>
      </c>
      <c r="P4" s="9" t="s">
        <v>16</v>
      </c>
      <c r="Q4" s="17">
        <f>_xlfn.RANK.AVG(B4,B4:M4)</f>
        <v>8</v>
      </c>
      <c r="R4" s="17">
        <f>_xlfn.RANK.AVG(C4,B4:M4)</f>
        <v>11</v>
      </c>
      <c r="S4" s="17">
        <f>_xlfn.RANK.AVG(D4,B4:M4)</f>
        <v>9</v>
      </c>
      <c r="T4" s="17">
        <f>_xlfn.RANK.AVG(E4,B4:M4)</f>
        <v>5.5</v>
      </c>
      <c r="U4" s="17">
        <f>_xlfn.RANK.AVG(F4,B4:M4)</f>
        <v>3.5</v>
      </c>
      <c r="V4" s="17">
        <f>_xlfn.RANK.AVG(G4,B4:M4)</f>
        <v>12</v>
      </c>
      <c r="W4" s="17">
        <f>_xlfn.RANK.AVG(H4,B4:M4)</f>
        <v>7</v>
      </c>
      <c r="X4" s="17">
        <f>_xlfn.RANK.AVG(I4,B4:M4)</f>
        <v>3.5</v>
      </c>
      <c r="Y4" s="17">
        <f>_xlfn.RANK.AVG(J4,B4:M4)</f>
        <v>2</v>
      </c>
      <c r="Z4" s="17">
        <f>_xlfn.RANK.AVG(K4,B4:M4)</f>
        <v>1</v>
      </c>
      <c r="AA4" s="17">
        <f>_xlfn.RANK.AVG(L4,B4:M4)</f>
        <v>10</v>
      </c>
      <c r="AB4" s="17">
        <f>_xlfn.RANK.AVG(M4,B4:M4)</f>
        <v>5.5</v>
      </c>
    </row>
    <row r="5" spans="1:28" ht="15.75" x14ac:dyDescent="0.25">
      <c r="A5" s="10" t="s">
        <v>3</v>
      </c>
      <c r="B5" s="4">
        <v>0.74475499999999994</v>
      </c>
      <c r="C5" s="1">
        <v>0.74737799999999999</v>
      </c>
      <c r="D5" s="1">
        <v>0.74825200000000003</v>
      </c>
      <c r="E5" s="1">
        <v>0.75174799999999997</v>
      </c>
      <c r="F5" s="1">
        <v>0.75</v>
      </c>
      <c r="G5" s="1">
        <v>0.75611899999999999</v>
      </c>
      <c r="H5" s="30">
        <v>0.75961500000000004</v>
      </c>
      <c r="I5" s="30">
        <v>0.76049</v>
      </c>
      <c r="J5" s="1">
        <v>0.76049</v>
      </c>
      <c r="K5" s="42">
        <v>0.76311200000000001</v>
      </c>
      <c r="L5" s="1">
        <v>0.76485999999999998</v>
      </c>
      <c r="M5" s="1">
        <v>0.76485999999999998</v>
      </c>
      <c r="P5" s="10" t="s">
        <v>3</v>
      </c>
      <c r="Q5" s="17">
        <f t="shared" ref="Q5:Q8" si="0">_xlfn.RANK.AVG(B5,B5:M5)</f>
        <v>12</v>
      </c>
      <c r="R5" s="17">
        <f t="shared" ref="R5:R8" si="1">_xlfn.RANK.AVG(C5,B5:M5)</f>
        <v>11</v>
      </c>
      <c r="S5" s="17">
        <f t="shared" ref="S5:S8" si="2">_xlfn.RANK.AVG(D5,B5:M5)</f>
        <v>10</v>
      </c>
      <c r="T5" s="17">
        <f t="shared" ref="T5:T8" si="3">_xlfn.RANK.AVG(E5,B5:M5)</f>
        <v>8</v>
      </c>
      <c r="U5" s="17">
        <f t="shared" ref="U5:U8" si="4">_xlfn.RANK.AVG(F5,B5:M5)</f>
        <v>9</v>
      </c>
      <c r="V5" s="17">
        <f t="shared" ref="V5:V8" si="5">_xlfn.RANK.AVG(G5,B5:M5)</f>
        <v>7</v>
      </c>
      <c r="W5" s="17">
        <f t="shared" ref="W5:W8" si="6">_xlfn.RANK.AVG(H5,B5:M5)</f>
        <v>6</v>
      </c>
      <c r="X5" s="17">
        <f t="shared" ref="X5:X8" si="7">_xlfn.RANK.AVG(I5,B5:M5)</f>
        <v>4.5</v>
      </c>
      <c r="Y5" s="17">
        <f t="shared" ref="Y5:Y8" si="8">_xlfn.RANK.AVG(J5,B5:M5)</f>
        <v>4.5</v>
      </c>
      <c r="Z5" s="17">
        <f t="shared" ref="Z5:Z8" si="9">_xlfn.RANK.AVG(K5,B5:M5)</f>
        <v>3</v>
      </c>
      <c r="AA5" s="17">
        <f t="shared" ref="AA5:AA8" si="10">_xlfn.RANK.AVG(L5,B5:M5)</f>
        <v>1.5</v>
      </c>
      <c r="AB5" s="17">
        <f t="shared" ref="AB5:AB8" si="11">_xlfn.RANK.AVG(M5,B5:M5)</f>
        <v>1.5</v>
      </c>
    </row>
    <row r="6" spans="1:28" ht="15.75" x14ac:dyDescent="0.25">
      <c r="A6" s="10" t="s">
        <v>17</v>
      </c>
      <c r="B6" s="4">
        <v>0.865263</v>
      </c>
      <c r="C6" s="1">
        <v>0.87157899999999999</v>
      </c>
      <c r="D6" s="1">
        <v>0.87473699999999999</v>
      </c>
      <c r="E6" s="1">
        <v>0.85263199999999995</v>
      </c>
      <c r="F6" s="1">
        <v>0.84947399999999995</v>
      </c>
      <c r="G6" s="1">
        <v>0.86</v>
      </c>
      <c r="H6" s="30">
        <v>0.84736800000000001</v>
      </c>
      <c r="I6" s="30">
        <v>0.85789499999999996</v>
      </c>
      <c r="J6" s="1">
        <v>0.84315799999999996</v>
      </c>
      <c r="K6" s="42">
        <v>0.84</v>
      </c>
      <c r="L6" s="1">
        <v>0.84</v>
      </c>
      <c r="M6" s="1">
        <v>0.84</v>
      </c>
      <c r="P6" s="10" t="s">
        <v>17</v>
      </c>
      <c r="Q6" s="17">
        <f t="shared" si="0"/>
        <v>3</v>
      </c>
      <c r="R6" s="17">
        <f t="shared" si="1"/>
        <v>2</v>
      </c>
      <c r="S6" s="17">
        <f t="shared" si="2"/>
        <v>1</v>
      </c>
      <c r="T6" s="17">
        <f t="shared" si="3"/>
        <v>6</v>
      </c>
      <c r="U6" s="17">
        <f t="shared" si="4"/>
        <v>7</v>
      </c>
      <c r="V6" s="17">
        <f t="shared" si="5"/>
        <v>4</v>
      </c>
      <c r="W6" s="17">
        <f t="shared" si="6"/>
        <v>8</v>
      </c>
      <c r="X6" s="17">
        <f t="shared" si="7"/>
        <v>5</v>
      </c>
      <c r="Y6" s="17">
        <f t="shared" si="8"/>
        <v>9</v>
      </c>
      <c r="Z6" s="17">
        <f t="shared" si="9"/>
        <v>11</v>
      </c>
      <c r="AA6" s="17">
        <f t="shared" si="10"/>
        <v>11</v>
      </c>
      <c r="AB6" s="17">
        <f t="shared" si="11"/>
        <v>11</v>
      </c>
    </row>
    <row r="7" spans="1:28" ht="15.75" customHeight="1" x14ac:dyDescent="0.25">
      <c r="A7" s="10" t="s">
        <v>18</v>
      </c>
      <c r="B7" s="4">
        <v>0.88993500000000003</v>
      </c>
      <c r="C7" s="1">
        <v>0.88603900000000002</v>
      </c>
      <c r="D7" s="1">
        <v>0.888961</v>
      </c>
      <c r="E7" s="1">
        <v>0.88863599999999998</v>
      </c>
      <c r="F7" s="1">
        <v>0.89090899999999995</v>
      </c>
      <c r="G7" s="1">
        <v>0.89090899999999995</v>
      </c>
      <c r="H7" s="30">
        <v>0.89480499999999996</v>
      </c>
      <c r="I7" s="30">
        <v>0.89383100000000004</v>
      </c>
      <c r="J7" s="1">
        <v>0.89415599999999995</v>
      </c>
      <c r="K7" s="42">
        <v>0.89480499999999996</v>
      </c>
      <c r="L7" s="1">
        <v>0.89318200000000003</v>
      </c>
      <c r="M7" s="1">
        <v>0.89610400000000001</v>
      </c>
      <c r="P7" s="10" t="s">
        <v>18</v>
      </c>
      <c r="Q7" s="17">
        <f t="shared" si="0"/>
        <v>9</v>
      </c>
      <c r="R7" s="17">
        <f t="shared" si="1"/>
        <v>12</v>
      </c>
      <c r="S7" s="17">
        <f t="shared" si="2"/>
        <v>10</v>
      </c>
      <c r="T7" s="17">
        <f t="shared" si="3"/>
        <v>11</v>
      </c>
      <c r="U7" s="17">
        <f t="shared" si="4"/>
        <v>7.5</v>
      </c>
      <c r="V7" s="17">
        <f t="shared" si="5"/>
        <v>7.5</v>
      </c>
      <c r="W7" s="17">
        <f t="shared" si="6"/>
        <v>2.5</v>
      </c>
      <c r="X7" s="17">
        <f t="shared" si="7"/>
        <v>5</v>
      </c>
      <c r="Y7" s="17">
        <f t="shared" si="8"/>
        <v>4</v>
      </c>
      <c r="Z7" s="17">
        <f t="shared" si="9"/>
        <v>2.5</v>
      </c>
      <c r="AA7" s="17">
        <f t="shared" si="10"/>
        <v>6</v>
      </c>
      <c r="AB7" s="17">
        <f t="shared" si="11"/>
        <v>1</v>
      </c>
    </row>
    <row r="8" spans="1:28" ht="15.75" x14ac:dyDescent="0.25">
      <c r="A8" s="10" t="s">
        <v>19</v>
      </c>
      <c r="B8" s="4">
        <v>0.84192699999999998</v>
      </c>
      <c r="C8" s="1">
        <v>0.84953500000000004</v>
      </c>
      <c r="D8" s="1">
        <v>0.825021</v>
      </c>
      <c r="E8" s="1">
        <v>0.81994900000000004</v>
      </c>
      <c r="F8" s="1">
        <v>0.82333100000000004</v>
      </c>
      <c r="G8" s="1">
        <v>0.83178399999999997</v>
      </c>
      <c r="H8" s="30">
        <v>0.84192699999999998</v>
      </c>
      <c r="I8" s="30">
        <v>0.84953500000000004</v>
      </c>
      <c r="J8" s="1">
        <v>0.85545199999999999</v>
      </c>
      <c r="K8" s="42">
        <v>0.87404899999999996</v>
      </c>
      <c r="L8" s="1">
        <v>0.87404899999999996</v>
      </c>
      <c r="M8" s="1">
        <v>0.87404899999999996</v>
      </c>
      <c r="P8" s="10" t="s">
        <v>19</v>
      </c>
      <c r="Q8" s="17">
        <f t="shared" si="0"/>
        <v>7.5</v>
      </c>
      <c r="R8" s="17">
        <f t="shared" si="1"/>
        <v>5.5</v>
      </c>
      <c r="S8" s="17">
        <f t="shared" si="2"/>
        <v>10</v>
      </c>
      <c r="T8" s="17">
        <f t="shared" si="3"/>
        <v>12</v>
      </c>
      <c r="U8" s="17">
        <f t="shared" si="4"/>
        <v>11</v>
      </c>
      <c r="V8" s="17">
        <f t="shared" si="5"/>
        <v>9</v>
      </c>
      <c r="W8" s="17">
        <f t="shared" si="6"/>
        <v>7.5</v>
      </c>
      <c r="X8" s="17">
        <f t="shared" si="7"/>
        <v>5.5</v>
      </c>
      <c r="Y8" s="17">
        <f t="shared" si="8"/>
        <v>4</v>
      </c>
      <c r="Z8" s="17">
        <f t="shared" si="9"/>
        <v>2</v>
      </c>
      <c r="AA8" s="17">
        <f t="shared" si="10"/>
        <v>2</v>
      </c>
      <c r="AB8" s="17">
        <f t="shared" si="11"/>
        <v>2</v>
      </c>
    </row>
    <row r="9" spans="1:28" ht="15.75" x14ac:dyDescent="0.25">
      <c r="A9" s="11" t="s">
        <v>10</v>
      </c>
      <c r="B9" s="5">
        <f>AVERAGE(B4:B8)</f>
        <v>0.84720639999999992</v>
      </c>
      <c r="C9" s="2">
        <f t="shared" ref="C9:H9" si="12">AVERAGE(C4:C8)</f>
        <v>0.84845000000000004</v>
      </c>
      <c r="D9" s="2">
        <f t="shared" si="12"/>
        <v>0.84563980000000005</v>
      </c>
      <c r="E9" s="2">
        <f t="shared" si="12"/>
        <v>0.84247599999999989</v>
      </c>
      <c r="F9" s="2">
        <f t="shared" si="12"/>
        <v>0.8427427999999999</v>
      </c>
      <c r="G9" s="2">
        <f t="shared" si="12"/>
        <v>0.84460459999999993</v>
      </c>
      <c r="H9" s="32">
        <f t="shared" si="12"/>
        <v>0.84780739999999999</v>
      </c>
      <c r="I9" s="32">
        <f>AVERAGE(I4:I8)</f>
        <v>0.85235020000000006</v>
      </c>
      <c r="J9" s="32">
        <f t="shared" ref="J9:M9" si="13">AVERAGE(J4:J8)</f>
        <v>0.85076819999999986</v>
      </c>
      <c r="K9" s="31">
        <f t="shared" si="13"/>
        <v>0.85497800000000002</v>
      </c>
      <c r="L9" s="32">
        <f t="shared" si="13"/>
        <v>0.85242980000000002</v>
      </c>
      <c r="M9" s="32">
        <f t="shared" si="13"/>
        <v>0.85488560000000002</v>
      </c>
      <c r="P9" s="11" t="s">
        <v>5</v>
      </c>
      <c r="Q9" s="19">
        <f>COUNTIF(Q4:Q8,"&lt;2")</f>
        <v>0</v>
      </c>
      <c r="R9" s="19">
        <f t="shared" ref="R9:W9" si="14">COUNTIF(R4:R8,"&lt;2")</f>
        <v>0</v>
      </c>
      <c r="S9" s="19">
        <f t="shared" si="14"/>
        <v>1</v>
      </c>
      <c r="T9" s="19">
        <f t="shared" si="14"/>
        <v>0</v>
      </c>
      <c r="U9" s="19">
        <f t="shared" si="14"/>
        <v>0</v>
      </c>
      <c r="V9" s="19">
        <f t="shared" si="14"/>
        <v>0</v>
      </c>
      <c r="W9" s="19">
        <f t="shared" si="14"/>
        <v>0</v>
      </c>
      <c r="X9" s="19">
        <f>COUNTIF(X4:X8,"&lt;2")</f>
        <v>0</v>
      </c>
      <c r="Y9" s="19">
        <f t="shared" ref="Y9:AB9" si="15">COUNTIF(Y4:Y8,"&lt;2")</f>
        <v>0</v>
      </c>
      <c r="Z9" s="19">
        <f t="shared" si="15"/>
        <v>1</v>
      </c>
      <c r="AA9" s="19">
        <f t="shared" si="15"/>
        <v>1</v>
      </c>
      <c r="AB9" s="19">
        <f t="shared" si="15"/>
        <v>2</v>
      </c>
    </row>
    <row r="10" spans="1:28" ht="31.5" x14ac:dyDescent="0.25">
      <c r="A10" s="11" t="s">
        <v>4</v>
      </c>
      <c r="B10" s="18">
        <f t="shared" ref="B10:G10" si="16">Q10</f>
        <v>7.9</v>
      </c>
      <c r="C10" s="18">
        <f t="shared" si="16"/>
        <v>8.3000000000000007</v>
      </c>
      <c r="D10" s="18">
        <f t="shared" si="16"/>
        <v>8</v>
      </c>
      <c r="E10" s="18">
        <f t="shared" si="16"/>
        <v>8.5</v>
      </c>
      <c r="F10" s="18">
        <f t="shared" si="16"/>
        <v>7.6</v>
      </c>
      <c r="G10" s="18">
        <f t="shared" si="16"/>
        <v>7.9</v>
      </c>
      <c r="H10" s="18">
        <f>W10</f>
        <v>6.2</v>
      </c>
      <c r="I10" s="46">
        <f>X10</f>
        <v>4.7</v>
      </c>
      <c r="J10" s="46">
        <f t="shared" ref="J10:M10" si="17">Y10</f>
        <v>4.7</v>
      </c>
      <c r="K10" s="47">
        <f t="shared" si="17"/>
        <v>3.9</v>
      </c>
      <c r="L10" s="46">
        <f t="shared" si="17"/>
        <v>6.1</v>
      </c>
      <c r="M10" s="46">
        <f t="shared" si="17"/>
        <v>4.2</v>
      </c>
      <c r="P10" s="11" t="s">
        <v>10</v>
      </c>
      <c r="Q10" s="18">
        <f t="shared" ref="Q10:U10" si="18">AVERAGE(Q4:Q8)</f>
        <v>7.9</v>
      </c>
      <c r="R10" s="19">
        <f t="shared" si="18"/>
        <v>8.3000000000000007</v>
      </c>
      <c r="S10" s="19">
        <f t="shared" si="18"/>
        <v>8</v>
      </c>
      <c r="T10" s="19">
        <f>AVERAGE(T4:T8)</f>
        <v>8.5</v>
      </c>
      <c r="U10" s="19">
        <f t="shared" si="18"/>
        <v>7.6</v>
      </c>
      <c r="V10" s="19">
        <f>AVERAGE(V4:V8)</f>
        <v>7.9</v>
      </c>
      <c r="W10" s="19">
        <f t="shared" ref="W10" si="19">AVERAGE(W4:W8)</f>
        <v>6.2</v>
      </c>
      <c r="X10" s="19">
        <f>AVERAGE(X4:X8)</f>
        <v>4.7</v>
      </c>
      <c r="Y10" s="19">
        <f>AVERAGE(Y4:Y8)</f>
        <v>4.7</v>
      </c>
      <c r="Z10" s="19">
        <f t="shared" ref="Z10:AB10" si="20">AVERAGE(Z4:Z8)</f>
        <v>3.9</v>
      </c>
      <c r="AA10" s="19">
        <f t="shared" si="20"/>
        <v>6.1</v>
      </c>
      <c r="AB10" s="19">
        <f t="shared" si="20"/>
        <v>4.2</v>
      </c>
    </row>
    <row r="11" spans="1:28" ht="15.75" x14ac:dyDescent="0.25">
      <c r="A11" s="13" t="s">
        <v>7</v>
      </c>
      <c r="B11" s="14">
        <f>_xlfn.RANK.AVG(B9,B9:M9)</f>
        <v>8</v>
      </c>
      <c r="C11" s="14">
        <f>_xlfn.RANK.AVG(C9,B9:M9)</f>
        <v>6</v>
      </c>
      <c r="D11" s="14">
        <f>_xlfn.RANK.AVG(D9,B9:M9)</f>
        <v>9</v>
      </c>
      <c r="E11" s="14">
        <f>_xlfn.RANK.AVG(E9,B9:M9)</f>
        <v>12</v>
      </c>
      <c r="F11" s="14">
        <f>_xlfn.RANK.AVG(F9,B9:M9)</f>
        <v>11</v>
      </c>
      <c r="G11" s="14">
        <f>_xlfn.RANK.AVG(G9,B9:M9)</f>
        <v>10</v>
      </c>
      <c r="H11" s="14">
        <f>_xlfn.RANK.AVG(H9,B9:M9)</f>
        <v>7</v>
      </c>
      <c r="I11" s="14">
        <f>_xlfn.RANK.AVG(I9,B9:M9)</f>
        <v>4</v>
      </c>
      <c r="J11" s="14">
        <f>_xlfn.RANK.AVG(J9,B9:M9)</f>
        <v>5</v>
      </c>
      <c r="K11" s="39">
        <f>_xlfn.RANK.AVG(K9,B9:M9)</f>
        <v>1</v>
      </c>
      <c r="L11" s="14">
        <f>_xlfn.RANK.AVG(L9,B9:M9)</f>
        <v>3</v>
      </c>
      <c r="M11" s="14">
        <f>_xlfn.RANK.AVG(M9,B9:M9)</f>
        <v>2</v>
      </c>
    </row>
    <row r="12" spans="1:28" ht="31.5" x14ac:dyDescent="0.25">
      <c r="A12" s="13" t="s">
        <v>8</v>
      </c>
      <c r="B12" s="20">
        <f>_xlfn.RANK.AVG(B10,B10:M10,1)</f>
        <v>8.5</v>
      </c>
      <c r="C12" s="20">
        <f>_xlfn.RANK.AVG(C10,B10:M10,1)</f>
        <v>11</v>
      </c>
      <c r="D12" s="20">
        <f>_xlfn.RANK.AVG(D10,B10:M10,1)</f>
        <v>10</v>
      </c>
      <c r="E12" s="20">
        <f>_xlfn.RANK.AVG(E10,B10:M10,1)</f>
        <v>12</v>
      </c>
      <c r="F12" s="20">
        <f>_xlfn.RANK.AVG(F10,B10:M10,1)</f>
        <v>7</v>
      </c>
      <c r="G12" s="20">
        <f>_xlfn.RANK.AVG(G10,B10:M10,1)</f>
        <v>8.5</v>
      </c>
      <c r="H12" s="20">
        <f>_xlfn.RANK.AVG(H10,B10:M10,1)</f>
        <v>6</v>
      </c>
      <c r="I12" s="20">
        <f>_xlfn.RANK.AVG(I10,B10:M10,1)</f>
        <v>3.5</v>
      </c>
      <c r="J12" s="20">
        <f>_xlfn.RANK.AVG(J10,B10:M10,1)</f>
        <v>3.5</v>
      </c>
      <c r="K12" s="48">
        <f>_xlfn.RANK.AVG(K10,B10:M10,1)</f>
        <v>1</v>
      </c>
      <c r="L12" s="20">
        <f>_xlfn.RANK.AVG(L10,B10:M10,1)</f>
        <v>5</v>
      </c>
      <c r="M12" s="20">
        <f>_xlfn.RANK.AVG(M10,B10:M10,1)</f>
        <v>2</v>
      </c>
    </row>
  </sheetData>
  <mergeCells count="6">
    <mergeCell ref="A1:G1"/>
    <mergeCell ref="P1:V1"/>
    <mergeCell ref="A2:A3"/>
    <mergeCell ref="P2:P3"/>
    <mergeCell ref="Q2:X2"/>
    <mergeCell ref="B2:I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showGridLines="0" zoomScale="83" zoomScaleNormal="100" workbookViewId="0">
      <selection activeCell="G13" sqref="G13"/>
    </sheetView>
  </sheetViews>
  <sheetFormatPr defaultRowHeight="15" x14ac:dyDescent="0.25"/>
  <cols>
    <col min="1" max="1" width="12" customWidth="1"/>
    <col min="13" max="13" width="11" customWidth="1"/>
  </cols>
  <sheetData>
    <row r="1" spans="1:22" ht="19.5" x14ac:dyDescent="0.25">
      <c r="A1" s="66" t="s">
        <v>12</v>
      </c>
      <c r="B1" s="66"/>
      <c r="C1" s="66"/>
      <c r="D1" s="66"/>
      <c r="E1" s="66"/>
      <c r="F1" s="66"/>
      <c r="G1" s="66"/>
      <c r="H1" s="36"/>
      <c r="I1" s="36"/>
      <c r="J1" s="36"/>
      <c r="M1" s="66" t="s">
        <v>9</v>
      </c>
      <c r="N1" s="66"/>
      <c r="O1" s="66"/>
      <c r="P1" s="66"/>
      <c r="Q1" s="66"/>
      <c r="R1" s="66"/>
      <c r="S1" s="66"/>
      <c r="T1" s="36"/>
      <c r="U1" s="36"/>
      <c r="V1" s="36"/>
    </row>
    <row r="2" spans="1:22" ht="15.75" x14ac:dyDescent="0.25">
      <c r="A2" s="51" t="s">
        <v>1</v>
      </c>
      <c r="B2" s="67" t="s">
        <v>23</v>
      </c>
      <c r="C2" s="67"/>
      <c r="D2" s="67"/>
      <c r="E2" s="67"/>
      <c r="F2" s="67"/>
      <c r="G2" s="67"/>
      <c r="H2" s="37"/>
      <c r="I2" s="37"/>
      <c r="J2" s="37"/>
      <c r="M2" s="51" t="s">
        <v>1</v>
      </c>
      <c r="N2" s="67"/>
      <c r="O2" s="67"/>
      <c r="P2" s="67"/>
      <c r="Q2" s="67"/>
      <c r="R2" s="67"/>
      <c r="S2" s="67"/>
      <c r="T2" s="37"/>
      <c r="U2" s="37"/>
      <c r="V2" s="37"/>
    </row>
    <row r="3" spans="1:22" ht="15.75" x14ac:dyDescent="0.25">
      <c r="A3" s="51"/>
      <c r="B3" s="7">
        <v>100</v>
      </c>
      <c r="C3" s="7">
        <v>150</v>
      </c>
      <c r="D3" s="7">
        <v>200</v>
      </c>
      <c r="E3" s="7">
        <v>250</v>
      </c>
      <c r="F3" s="7">
        <v>300</v>
      </c>
      <c r="G3" s="7">
        <v>350</v>
      </c>
      <c r="H3" s="7">
        <v>400</v>
      </c>
      <c r="I3" s="7">
        <v>450</v>
      </c>
      <c r="J3" s="7">
        <v>500</v>
      </c>
      <c r="M3" s="51"/>
      <c r="N3" s="7">
        <v>100</v>
      </c>
      <c r="O3" s="7">
        <v>150</v>
      </c>
      <c r="P3" s="7">
        <v>200</v>
      </c>
      <c r="Q3" s="7">
        <v>250</v>
      </c>
      <c r="R3" s="7">
        <v>300</v>
      </c>
      <c r="S3" s="7">
        <v>350</v>
      </c>
      <c r="T3" s="7">
        <v>400</v>
      </c>
      <c r="U3" s="7">
        <v>450</v>
      </c>
      <c r="V3" s="7">
        <v>500</v>
      </c>
    </row>
    <row r="4" spans="1:22" ht="15.75" x14ac:dyDescent="0.25">
      <c r="A4" s="9" t="s">
        <v>16</v>
      </c>
      <c r="B4" s="1">
        <v>0.89532199999999995</v>
      </c>
      <c r="C4" s="1">
        <v>0.89707599999999998</v>
      </c>
      <c r="D4" s="1">
        <v>0.89532199999999995</v>
      </c>
      <c r="E4" s="1">
        <v>0.894737</v>
      </c>
      <c r="F4" s="1">
        <v>0.89590599999999998</v>
      </c>
      <c r="G4" s="1">
        <v>0.89649100000000004</v>
      </c>
      <c r="H4" s="42">
        <v>0.89649100000000004</v>
      </c>
      <c r="I4" s="1">
        <v>0.89766100000000004</v>
      </c>
      <c r="J4" s="1">
        <v>0.89649100000000004</v>
      </c>
      <c r="M4" s="9" t="s">
        <v>16</v>
      </c>
      <c r="N4" s="17">
        <f>_xlfn.RANK.AVG(B4,B4:J4)</f>
        <v>7.5</v>
      </c>
      <c r="O4" s="17">
        <f>_xlfn.RANK.AVG(C4,B4:J4)</f>
        <v>2</v>
      </c>
      <c r="P4" s="17">
        <f>_xlfn.RANK.AVG(D4,B4:J4)</f>
        <v>7.5</v>
      </c>
      <c r="Q4" s="17">
        <f>_xlfn.RANK.AVG(E4,B4:J4)</f>
        <v>9</v>
      </c>
      <c r="R4" s="17">
        <f>_xlfn.RANK.AVG(F4,B4:J4)</f>
        <v>6</v>
      </c>
      <c r="S4" s="17">
        <f>_xlfn.RANK.AVG(G4,B4:J4)</f>
        <v>4</v>
      </c>
      <c r="T4" s="17">
        <f>_xlfn.RANK.AVG(H4,B4:J4)</f>
        <v>4</v>
      </c>
      <c r="U4" s="17">
        <f>_xlfn.RANK.AVG(I4,B4:J4)</f>
        <v>1</v>
      </c>
      <c r="V4" s="17">
        <f>_xlfn.RANK.AVG(J4,B4:J4)</f>
        <v>4</v>
      </c>
    </row>
    <row r="5" spans="1:22" ht="15.75" x14ac:dyDescent="0.25">
      <c r="A5" s="10" t="s">
        <v>3</v>
      </c>
      <c r="B5" s="1">
        <v>0.75174799999999997</v>
      </c>
      <c r="C5" s="1">
        <v>0.74912599999999996</v>
      </c>
      <c r="D5" s="1">
        <v>0.74912599999999996</v>
      </c>
      <c r="E5" s="1">
        <v>0.75087400000000004</v>
      </c>
      <c r="F5" s="1">
        <v>0.75087400000000004</v>
      </c>
      <c r="G5" s="1">
        <v>0.74912599999999996</v>
      </c>
      <c r="H5" s="42">
        <v>0.74912599999999996</v>
      </c>
      <c r="I5" s="1">
        <v>0.74825200000000003</v>
      </c>
      <c r="J5" s="1">
        <v>0.74825200000000003</v>
      </c>
      <c r="M5" s="10" t="s">
        <v>3</v>
      </c>
      <c r="N5" s="17">
        <f t="shared" ref="N5:N8" si="0">_xlfn.RANK.AVG(B5,B5:J5)</f>
        <v>1</v>
      </c>
      <c r="O5" s="17">
        <f t="shared" ref="O5:O8" si="1">_xlfn.RANK.AVG(C5,B5:J5)</f>
        <v>5.5</v>
      </c>
      <c r="P5" s="17">
        <f t="shared" ref="P5:P8" si="2">_xlfn.RANK.AVG(D5,B5:J5)</f>
        <v>5.5</v>
      </c>
      <c r="Q5" s="17">
        <f t="shared" ref="Q5:Q8" si="3">_xlfn.RANK.AVG(E5,B5:J5)</f>
        <v>2.5</v>
      </c>
      <c r="R5" s="17">
        <f t="shared" ref="R5:R8" si="4">_xlfn.RANK.AVG(F5,B5:J5)</f>
        <v>2.5</v>
      </c>
      <c r="S5" s="17">
        <f t="shared" ref="S5:S8" si="5">_xlfn.RANK.AVG(G5,B5:J5)</f>
        <v>5.5</v>
      </c>
      <c r="T5" s="17">
        <f t="shared" ref="T5:T8" si="6">_xlfn.RANK.AVG(H5,B5:J5)</f>
        <v>5.5</v>
      </c>
      <c r="U5" s="17">
        <f t="shared" ref="U5:U8" si="7">_xlfn.RANK.AVG(I5,B5:J5)</f>
        <v>8.5</v>
      </c>
      <c r="V5" s="17">
        <f t="shared" ref="V5:V8" si="8">_xlfn.RANK.AVG(J5,B5:J5)</f>
        <v>8.5</v>
      </c>
    </row>
    <row r="6" spans="1:22" ht="15.75" x14ac:dyDescent="0.25">
      <c r="A6" s="10" t="s">
        <v>17</v>
      </c>
      <c r="B6" s="1">
        <v>0.91052599999999995</v>
      </c>
      <c r="C6" s="1">
        <v>0.90842100000000003</v>
      </c>
      <c r="D6" s="1">
        <v>0.90842100000000003</v>
      </c>
      <c r="E6" s="1">
        <v>0.909474</v>
      </c>
      <c r="F6" s="1">
        <v>0.909474</v>
      </c>
      <c r="G6" s="1">
        <v>0.909474</v>
      </c>
      <c r="H6" s="42">
        <v>0.91052599999999995</v>
      </c>
      <c r="I6" s="1">
        <v>0.909474</v>
      </c>
      <c r="J6" s="1">
        <v>0.90842100000000003</v>
      </c>
      <c r="M6" s="10" t="s">
        <v>17</v>
      </c>
      <c r="N6" s="17">
        <f t="shared" si="0"/>
        <v>1.5</v>
      </c>
      <c r="O6" s="17">
        <f t="shared" si="1"/>
        <v>8</v>
      </c>
      <c r="P6" s="17">
        <f t="shared" si="2"/>
        <v>8</v>
      </c>
      <c r="Q6" s="17">
        <f t="shared" si="3"/>
        <v>4.5</v>
      </c>
      <c r="R6" s="17">
        <f t="shared" si="4"/>
        <v>4.5</v>
      </c>
      <c r="S6" s="17">
        <f t="shared" si="5"/>
        <v>4.5</v>
      </c>
      <c r="T6" s="17">
        <f t="shared" si="6"/>
        <v>1.5</v>
      </c>
      <c r="U6" s="17">
        <f t="shared" si="7"/>
        <v>4.5</v>
      </c>
      <c r="V6" s="17">
        <f t="shared" si="8"/>
        <v>8</v>
      </c>
    </row>
    <row r="7" spans="1:22" ht="18" customHeight="1" x14ac:dyDescent="0.25">
      <c r="A7" s="10" t="s">
        <v>18</v>
      </c>
      <c r="B7" s="1">
        <v>0.89058400000000004</v>
      </c>
      <c r="C7" s="1">
        <v>0.89188299999999998</v>
      </c>
      <c r="D7" s="1">
        <v>0.89155799999999996</v>
      </c>
      <c r="E7" s="1">
        <v>0.89188299999999998</v>
      </c>
      <c r="F7" s="1">
        <v>0.892208</v>
      </c>
      <c r="G7" s="1">
        <v>0.89188299999999998</v>
      </c>
      <c r="H7" s="42">
        <v>0.892208</v>
      </c>
      <c r="I7" s="1">
        <v>0.89188299999999998</v>
      </c>
      <c r="J7" s="1">
        <v>0.892208</v>
      </c>
      <c r="M7" s="10" t="s">
        <v>18</v>
      </c>
      <c r="N7" s="17">
        <f t="shared" si="0"/>
        <v>9</v>
      </c>
      <c r="O7" s="17">
        <f t="shared" si="1"/>
        <v>5.5</v>
      </c>
      <c r="P7" s="17">
        <f t="shared" si="2"/>
        <v>8</v>
      </c>
      <c r="Q7" s="17">
        <f t="shared" si="3"/>
        <v>5.5</v>
      </c>
      <c r="R7" s="17">
        <f t="shared" si="4"/>
        <v>2</v>
      </c>
      <c r="S7" s="17">
        <f t="shared" si="5"/>
        <v>5.5</v>
      </c>
      <c r="T7" s="17">
        <f t="shared" si="6"/>
        <v>2</v>
      </c>
      <c r="U7" s="17">
        <f t="shared" si="7"/>
        <v>5.5</v>
      </c>
      <c r="V7" s="17">
        <f t="shared" si="8"/>
        <v>2</v>
      </c>
    </row>
    <row r="8" spans="1:22" ht="15.75" x14ac:dyDescent="0.25">
      <c r="A8" s="10" t="s">
        <v>19</v>
      </c>
      <c r="B8" s="1">
        <v>0.86813200000000001</v>
      </c>
      <c r="C8" s="1">
        <v>0.870668</v>
      </c>
      <c r="D8" s="1">
        <v>0.86982199999999998</v>
      </c>
      <c r="E8" s="1">
        <v>0.870668</v>
      </c>
      <c r="F8" s="1">
        <v>0.87235799999999997</v>
      </c>
      <c r="G8" s="1">
        <v>0.87235799999999997</v>
      </c>
      <c r="H8" s="42">
        <v>0.87489399999999995</v>
      </c>
      <c r="I8" s="1">
        <v>0.87489399999999995</v>
      </c>
      <c r="J8" s="1">
        <v>0.87573999999999996</v>
      </c>
      <c r="M8" s="10" t="s">
        <v>19</v>
      </c>
      <c r="N8" s="17">
        <f t="shared" si="0"/>
        <v>9</v>
      </c>
      <c r="O8" s="17">
        <f t="shared" si="1"/>
        <v>6.5</v>
      </c>
      <c r="P8" s="17">
        <f t="shared" si="2"/>
        <v>8</v>
      </c>
      <c r="Q8" s="17">
        <f t="shared" si="3"/>
        <v>6.5</v>
      </c>
      <c r="R8" s="17">
        <f t="shared" si="4"/>
        <v>4.5</v>
      </c>
      <c r="S8" s="17">
        <f t="shared" si="5"/>
        <v>4.5</v>
      </c>
      <c r="T8" s="17">
        <f t="shared" si="6"/>
        <v>2.5</v>
      </c>
      <c r="U8" s="17">
        <f t="shared" si="7"/>
        <v>2.5</v>
      </c>
      <c r="V8" s="17">
        <f t="shared" si="8"/>
        <v>1</v>
      </c>
    </row>
    <row r="9" spans="1:22" ht="15.75" x14ac:dyDescent="0.25">
      <c r="A9" s="11" t="s">
        <v>10</v>
      </c>
      <c r="B9" s="2">
        <f t="shared" ref="B9:F9" si="9">AVERAGE(B4:B8)</f>
        <v>0.86326239999999999</v>
      </c>
      <c r="C9" s="2">
        <f t="shared" si="9"/>
        <v>0.86343479999999995</v>
      </c>
      <c r="D9" s="2">
        <f t="shared" si="9"/>
        <v>0.86284979999999989</v>
      </c>
      <c r="E9" s="2">
        <f t="shared" si="9"/>
        <v>0.86352720000000005</v>
      </c>
      <c r="F9" s="2">
        <f t="shared" si="9"/>
        <v>0.86416400000000004</v>
      </c>
      <c r="G9" s="2">
        <f>AVERAGE(G4:G8)</f>
        <v>0.86386640000000003</v>
      </c>
      <c r="H9" s="22">
        <f t="shared" ref="H9:J9" si="10">AVERAGE(H4:H8)</f>
        <v>0.864649</v>
      </c>
      <c r="I9" s="2">
        <f t="shared" si="10"/>
        <v>0.8644328</v>
      </c>
      <c r="J9" s="2">
        <f t="shared" si="10"/>
        <v>0.86422240000000006</v>
      </c>
      <c r="M9" s="11" t="s">
        <v>5</v>
      </c>
      <c r="N9" s="19">
        <f t="shared" ref="N9:R9" si="11">COUNTIF(N4:N8,1)</f>
        <v>1</v>
      </c>
      <c r="O9" s="19">
        <f t="shared" si="11"/>
        <v>0</v>
      </c>
      <c r="P9" s="19">
        <f t="shared" si="11"/>
        <v>0</v>
      </c>
      <c r="Q9" s="19">
        <f t="shared" si="11"/>
        <v>0</v>
      </c>
      <c r="R9" s="19">
        <f t="shared" si="11"/>
        <v>0</v>
      </c>
      <c r="S9" s="19">
        <f>COUNTIF(S4:S8,1)</f>
        <v>0</v>
      </c>
      <c r="T9" s="19">
        <f t="shared" ref="T9:U9" si="12">COUNTIF(T4:T8,1)</f>
        <v>0</v>
      </c>
      <c r="U9" s="19">
        <f t="shared" si="12"/>
        <v>1</v>
      </c>
      <c r="V9" s="19">
        <f>COUNTIF(V4:V8,1)</f>
        <v>1</v>
      </c>
    </row>
    <row r="10" spans="1:22" ht="31.5" x14ac:dyDescent="0.25">
      <c r="A10" s="11" t="s">
        <v>4</v>
      </c>
      <c r="B10" s="18">
        <f t="shared" ref="B10:F10" si="13">N10</f>
        <v>5.6</v>
      </c>
      <c r="C10" s="18">
        <f t="shared" si="13"/>
        <v>5.5</v>
      </c>
      <c r="D10" s="18">
        <f t="shared" si="13"/>
        <v>7.4</v>
      </c>
      <c r="E10" s="18">
        <f t="shared" si="13"/>
        <v>5.6</v>
      </c>
      <c r="F10" s="18">
        <f t="shared" si="13"/>
        <v>3.9</v>
      </c>
      <c r="G10" s="18">
        <f>S10</f>
        <v>4.8</v>
      </c>
      <c r="H10" s="21">
        <f t="shared" ref="H10:J10" si="14">T10</f>
        <v>3.1</v>
      </c>
      <c r="I10" s="18">
        <f t="shared" si="14"/>
        <v>4.4000000000000004</v>
      </c>
      <c r="J10" s="18">
        <f t="shared" si="14"/>
        <v>4.7</v>
      </c>
      <c r="M10" s="11" t="s">
        <v>10</v>
      </c>
      <c r="N10" s="19">
        <f t="shared" ref="N10:R10" si="15">AVERAGE(N4:N8)</f>
        <v>5.6</v>
      </c>
      <c r="O10" s="19">
        <f t="shared" si="15"/>
        <v>5.5</v>
      </c>
      <c r="P10" s="19">
        <f t="shared" si="15"/>
        <v>7.4</v>
      </c>
      <c r="Q10" s="19">
        <f t="shared" si="15"/>
        <v>5.6</v>
      </c>
      <c r="R10" s="19">
        <f t="shared" si="15"/>
        <v>3.9</v>
      </c>
      <c r="S10" s="19">
        <f>AVERAGE(S4:S8)</f>
        <v>4.8</v>
      </c>
      <c r="T10" s="19">
        <f t="shared" ref="T10:U10" si="16">AVERAGE(T4:T8)</f>
        <v>3.1</v>
      </c>
      <c r="U10" s="19">
        <f t="shared" si="16"/>
        <v>4.4000000000000004</v>
      </c>
      <c r="V10" s="19">
        <f>AVERAGE(V4:V8)</f>
        <v>4.7</v>
      </c>
    </row>
    <row r="11" spans="1:22" ht="31.5" x14ac:dyDescent="0.25">
      <c r="A11" s="11" t="s">
        <v>6</v>
      </c>
      <c r="B11" s="18">
        <f>N9</f>
        <v>1</v>
      </c>
      <c r="C11" s="18">
        <f t="shared" ref="C11:F11" si="17">O9</f>
        <v>0</v>
      </c>
      <c r="D11" s="18">
        <f t="shared" si="17"/>
        <v>0</v>
      </c>
      <c r="E11" s="18">
        <f t="shared" si="17"/>
        <v>0</v>
      </c>
      <c r="F11" s="18">
        <f t="shared" si="17"/>
        <v>0</v>
      </c>
      <c r="G11" s="18">
        <f>S9</f>
        <v>0</v>
      </c>
      <c r="H11" s="21">
        <f t="shared" ref="H11" si="18">T9</f>
        <v>0</v>
      </c>
      <c r="I11" s="18">
        <f t="shared" ref="I11" si="19">U9</f>
        <v>1</v>
      </c>
      <c r="J11" s="18">
        <f t="shared" ref="J11" si="20">V9</f>
        <v>1</v>
      </c>
    </row>
    <row r="12" spans="1:22" ht="15.75" x14ac:dyDescent="0.25">
      <c r="A12" s="50" t="s">
        <v>7</v>
      </c>
      <c r="B12" s="20">
        <f>_xlfn.RANK.AVG(B9,B9:J9)</f>
        <v>8</v>
      </c>
      <c r="C12" s="20">
        <f>_xlfn.RANK.AVG(C9,B9:J9)</f>
        <v>7</v>
      </c>
      <c r="D12" s="20">
        <f>_xlfn.RANK.AVG(D9,B9:J9)</f>
        <v>9</v>
      </c>
      <c r="E12" s="20">
        <f>_xlfn.RANK.AVG(E9,B9:J9)</f>
        <v>6</v>
      </c>
      <c r="F12" s="20">
        <f>_xlfn.RANK.AVG(F9,B9:J9)</f>
        <v>4</v>
      </c>
      <c r="G12" s="20">
        <f>_xlfn.RANK.AVG(G9,B9:J9)</f>
        <v>5</v>
      </c>
      <c r="H12" s="48">
        <f>_xlfn.RANK.AVG(H9,B9:J9)</f>
        <v>1</v>
      </c>
      <c r="I12" s="20">
        <f>_xlfn.RANK.AVG(I9,B9:J9)</f>
        <v>2</v>
      </c>
      <c r="J12" s="20">
        <f>_xlfn.RANK.AVG(J9,B9:J9)</f>
        <v>3</v>
      </c>
    </row>
    <row r="13" spans="1:22" ht="31.5" x14ac:dyDescent="0.25">
      <c r="A13" s="13" t="s">
        <v>8</v>
      </c>
      <c r="B13" s="20">
        <f>_xlfn.RANK.AVG(B10,B10:J10,1)</f>
        <v>7.5</v>
      </c>
      <c r="C13" s="20">
        <f>_xlfn.RANK.AVG(C10,B10:J10,1)</f>
        <v>6</v>
      </c>
      <c r="D13" s="49">
        <f>_xlfn.RANK.AVG(D10,B10:J10,1)</f>
        <v>9</v>
      </c>
      <c r="E13" s="20">
        <f>_xlfn.RANK.AVG(E10,B10:J10,1)</f>
        <v>7.5</v>
      </c>
      <c r="F13" s="20">
        <f>_xlfn.RANK.AVG(F10,B10:J10,1)</f>
        <v>2</v>
      </c>
      <c r="G13" s="20">
        <f>_xlfn.RANK.AVG(G10,B10:J10,1)</f>
        <v>5</v>
      </c>
      <c r="H13" s="48">
        <f>_xlfn.RANK.AVG(H10,B10:J10,1)</f>
        <v>1</v>
      </c>
      <c r="I13" s="20">
        <f>_xlfn.RANK.AVG(I10,B10:J10,1)</f>
        <v>3</v>
      </c>
      <c r="J13" s="20">
        <f>_xlfn.RANK.AVG(J10,B10:J10,1)</f>
        <v>4</v>
      </c>
    </row>
    <row r="20" spans="6:6" x14ac:dyDescent="0.25">
      <c r="F20" s="33"/>
    </row>
  </sheetData>
  <mergeCells count="6">
    <mergeCell ref="A1:G1"/>
    <mergeCell ref="M1:S1"/>
    <mergeCell ref="A2:A3"/>
    <mergeCell ref="B2:G2"/>
    <mergeCell ref="M2:M3"/>
    <mergeCell ref="N2:S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showGridLines="0" workbookViewId="0">
      <selection activeCell="E18" sqref="E18"/>
    </sheetView>
  </sheetViews>
  <sheetFormatPr defaultRowHeight="15" x14ac:dyDescent="0.25"/>
  <cols>
    <col min="1" max="1" width="12.28515625" customWidth="1"/>
    <col min="2" max="2" width="11.7109375" customWidth="1"/>
    <col min="4" max="4" width="11.140625" customWidth="1"/>
    <col min="7" max="8" width="10.85546875" customWidth="1"/>
    <col min="10" max="10" width="12.28515625" customWidth="1"/>
  </cols>
  <sheetData>
    <row r="1" spans="1:11" ht="19.5" x14ac:dyDescent="0.25">
      <c r="A1" s="66" t="s">
        <v>13</v>
      </c>
      <c r="B1" s="66"/>
      <c r="C1" s="66"/>
      <c r="D1" s="66"/>
      <c r="G1" s="66" t="s">
        <v>9</v>
      </c>
      <c r="H1" s="66"/>
      <c r="I1" s="66"/>
      <c r="J1" s="66"/>
    </row>
    <row r="2" spans="1:11" ht="15.75" x14ac:dyDescent="0.25">
      <c r="A2" s="51" t="s">
        <v>1</v>
      </c>
      <c r="B2" s="67" t="s">
        <v>22</v>
      </c>
      <c r="C2" s="67"/>
      <c r="D2" s="67"/>
      <c r="G2" s="51" t="s">
        <v>1</v>
      </c>
      <c r="H2" s="67" t="s">
        <v>22</v>
      </c>
      <c r="I2" s="67"/>
      <c r="J2" s="67"/>
    </row>
    <row r="3" spans="1:11" ht="15.75" x14ac:dyDescent="0.25">
      <c r="A3" s="51"/>
      <c r="B3" s="16" t="s">
        <v>14</v>
      </c>
      <c r="C3" s="16" t="s">
        <v>24</v>
      </c>
      <c r="D3" s="16" t="s">
        <v>15</v>
      </c>
      <c r="G3" s="51"/>
      <c r="H3" s="16" t="s">
        <v>14</v>
      </c>
      <c r="I3" s="16" t="s">
        <v>24</v>
      </c>
      <c r="J3" s="16" t="s">
        <v>15</v>
      </c>
    </row>
    <row r="4" spans="1:11" ht="15.75" x14ac:dyDescent="0.25">
      <c r="A4" s="9" t="s">
        <v>16</v>
      </c>
      <c r="B4" s="38">
        <v>0.89239800000000002</v>
      </c>
      <c r="C4" s="38">
        <v>0.90584799999999999</v>
      </c>
      <c r="D4" s="22">
        <v>0.90643300000000004</v>
      </c>
      <c r="G4" s="9" t="s">
        <v>16</v>
      </c>
      <c r="H4" s="17">
        <f>_xlfn.RANK.AVG(B4,B4:D4)</f>
        <v>3</v>
      </c>
      <c r="I4" s="17">
        <f>_xlfn.RANK.AVG(C4,B4:D4)</f>
        <v>2</v>
      </c>
      <c r="J4" s="17">
        <f>_xlfn.RANK.AVG(D4,B4:D4)</f>
        <v>1</v>
      </c>
      <c r="K4" s="6">
        <f>COUNTIF(H4:J4,1)</f>
        <v>1</v>
      </c>
    </row>
    <row r="5" spans="1:11" ht="15.75" x14ac:dyDescent="0.25">
      <c r="A5" s="10" t="s">
        <v>3</v>
      </c>
      <c r="B5" s="38">
        <v>0.74650300000000003</v>
      </c>
      <c r="C5" s="38">
        <v>0.76485999999999998</v>
      </c>
      <c r="D5" s="22">
        <v>0.76573400000000003</v>
      </c>
      <c r="G5" s="10" t="s">
        <v>3</v>
      </c>
      <c r="H5" s="17">
        <f>_xlfn.RANK.AVG(B5,B5:D5)</f>
        <v>3</v>
      </c>
      <c r="I5" s="17">
        <f>_xlfn.RANK.AVG(C5,B5:D5)</f>
        <v>2</v>
      </c>
      <c r="J5" s="17">
        <f>_xlfn.RANK.AVG(D5,B5:D5)</f>
        <v>1</v>
      </c>
      <c r="K5" s="6">
        <f>COUNTIF(H5:J5,1)</f>
        <v>1</v>
      </c>
    </row>
    <row r="6" spans="1:11" ht="15.75" x14ac:dyDescent="0.25">
      <c r="A6" s="10" t="s">
        <v>17</v>
      </c>
      <c r="B6" s="38">
        <v>0.88947399999999999</v>
      </c>
      <c r="C6" s="38">
        <v>0.909474</v>
      </c>
      <c r="D6" s="22">
        <v>0.91052599999999995</v>
      </c>
      <c r="G6" s="10" t="s">
        <v>17</v>
      </c>
      <c r="H6" s="17">
        <f>_xlfn.RANK.AVG(B6,B6:D6)</f>
        <v>3</v>
      </c>
      <c r="I6" s="17">
        <f>_xlfn.RANK.AVG(C6,B6:D6)</f>
        <v>2</v>
      </c>
      <c r="J6" s="17">
        <f>_xlfn.RANK.AVG(D6,B6:D6)</f>
        <v>1</v>
      </c>
      <c r="K6" s="6">
        <f>COUNTIF(H6:J6,1)</f>
        <v>1</v>
      </c>
    </row>
    <row r="7" spans="1:11" ht="15.75" x14ac:dyDescent="0.25">
      <c r="A7" s="10" t="s">
        <v>18</v>
      </c>
      <c r="B7" s="38">
        <v>0.88733799999999996</v>
      </c>
      <c r="C7" s="38">
        <v>0.89415599999999995</v>
      </c>
      <c r="D7" s="22">
        <v>0.89415599999999995</v>
      </c>
      <c r="G7" s="10" t="s">
        <v>18</v>
      </c>
      <c r="H7" s="17">
        <f>_xlfn.RANK.AVG(B7,B7:D7)</f>
        <v>3</v>
      </c>
      <c r="I7" s="17">
        <f>_xlfn.RANK.AVG(C7,B7:D7)</f>
        <v>1.5</v>
      </c>
      <c r="J7" s="17">
        <f>_xlfn.RANK.AVG(D7,B7:D7)</f>
        <v>1.5</v>
      </c>
      <c r="K7" s="6">
        <f>COUNTIF(H7:J7,1)</f>
        <v>0</v>
      </c>
    </row>
    <row r="8" spans="1:11" ht="15.75" x14ac:dyDescent="0.25">
      <c r="A8" s="10" t="s">
        <v>19</v>
      </c>
      <c r="B8" s="38">
        <v>0.86306000000000005</v>
      </c>
      <c r="C8" s="38">
        <v>0.87404899999999996</v>
      </c>
      <c r="D8" s="22">
        <v>0.87404899999999996</v>
      </c>
      <c r="G8" s="10" t="s">
        <v>19</v>
      </c>
      <c r="H8" s="17">
        <f>_xlfn.RANK.AVG(B8,B8:D8)</f>
        <v>3</v>
      </c>
      <c r="I8" s="17">
        <f>_xlfn.RANK.AVG(C8,B8:D8)</f>
        <v>1.5</v>
      </c>
      <c r="J8" s="17">
        <f>_xlfn.RANK.AVG(D8,B8:D8)</f>
        <v>1.5</v>
      </c>
      <c r="K8" s="6">
        <f>COUNTIF(H8:J8,1)</f>
        <v>0</v>
      </c>
    </row>
    <row r="9" spans="1:11" ht="15.75" x14ac:dyDescent="0.25">
      <c r="A9" s="11" t="s">
        <v>10</v>
      </c>
      <c r="B9" s="5">
        <f>AVERAGE(B4:B8)</f>
        <v>0.85575460000000003</v>
      </c>
      <c r="C9" s="2">
        <f>AVERAGE(C4:C8)</f>
        <v>0.86967739999999993</v>
      </c>
      <c r="D9" s="22">
        <f>AVERAGE(D4:D8)</f>
        <v>0.87017959999999994</v>
      </c>
      <c r="G9" s="11" t="s">
        <v>5</v>
      </c>
      <c r="H9" s="19">
        <f>COUNTIF(H4:H8,1)</f>
        <v>0</v>
      </c>
      <c r="I9" s="19">
        <f t="shared" ref="I9:J9" si="0">COUNTIF(I4:I8,1)</f>
        <v>0</v>
      </c>
      <c r="J9" s="19">
        <f t="shared" si="0"/>
        <v>3</v>
      </c>
      <c r="K9" s="12"/>
    </row>
    <row r="10" spans="1:11" ht="31.5" x14ac:dyDescent="0.25">
      <c r="A10" s="11" t="s">
        <v>4</v>
      </c>
      <c r="B10" s="18">
        <f>H10</f>
        <v>3</v>
      </c>
      <c r="C10" s="18">
        <f>I10</f>
        <v>1.8</v>
      </c>
      <c r="D10" s="21">
        <f>J10</f>
        <v>1.2</v>
      </c>
      <c r="G10" s="11" t="s">
        <v>10</v>
      </c>
      <c r="H10" s="18">
        <f>AVERAGE(H4:H8)</f>
        <v>3</v>
      </c>
      <c r="I10" s="19">
        <f>AVERAGE(I4:I8)</f>
        <v>1.8</v>
      </c>
      <c r="J10" s="19">
        <f>AVERAGE(J4:J8)</f>
        <v>1.2</v>
      </c>
      <c r="K10" s="12"/>
    </row>
    <row r="11" spans="1:11" ht="15.75" x14ac:dyDescent="0.25">
      <c r="A11" s="13" t="s">
        <v>7</v>
      </c>
      <c r="B11" s="14">
        <f>_xlfn.RANK.AVG(B9,B9:D9)</f>
        <v>3</v>
      </c>
      <c r="C11" s="15">
        <f>_xlfn.RANK.AVG(C9,B9:D9)</f>
        <v>2</v>
      </c>
      <c r="D11" s="40">
        <f>_xlfn.RANK.AVG(D9,B9:D9)</f>
        <v>1</v>
      </c>
    </row>
    <row r="12" spans="1:11" ht="31.5" x14ac:dyDescent="0.25">
      <c r="A12" s="13" t="s">
        <v>8</v>
      </c>
      <c r="B12" s="14">
        <f>_xlfn.RANK.AVG(B10,B10:D10,1)</f>
        <v>3</v>
      </c>
      <c r="C12" s="15">
        <f>_xlfn.RANK.AVG(C10,B10:D10,1)</f>
        <v>2</v>
      </c>
      <c r="D12" s="40">
        <f>_xlfn.RANK.AVG(D10,B10:D10,1)</f>
        <v>1</v>
      </c>
    </row>
  </sheetData>
  <mergeCells count="6">
    <mergeCell ref="A1:D1"/>
    <mergeCell ref="G1:J1"/>
    <mergeCell ref="A2:A3"/>
    <mergeCell ref="B2:D2"/>
    <mergeCell ref="G2:G3"/>
    <mergeCell ref="H2:J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"/>
  <sheetViews>
    <sheetView showGridLines="0" tabSelected="1" topLeftCell="C1" zoomScale="87" zoomScaleNormal="115" workbookViewId="0">
      <selection activeCell="Q18" sqref="Q18"/>
    </sheetView>
  </sheetViews>
  <sheetFormatPr defaultRowHeight="15" x14ac:dyDescent="0.25"/>
  <cols>
    <col min="1" max="1" width="12.140625" customWidth="1"/>
    <col min="4" max="4" width="12.140625" customWidth="1"/>
    <col min="17" max="17" width="12.7109375" customWidth="1"/>
    <col min="18" max="18" width="10.140625" customWidth="1"/>
  </cols>
  <sheetData>
    <row r="1" spans="1:30" ht="19.5" x14ac:dyDescent="0.25">
      <c r="A1" s="66" t="s">
        <v>21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43"/>
      <c r="M1" s="43"/>
      <c r="N1" s="43"/>
      <c r="Q1" s="66" t="s">
        <v>9</v>
      </c>
      <c r="R1" s="66"/>
      <c r="S1" s="66"/>
      <c r="T1" s="66"/>
      <c r="U1" s="66"/>
      <c r="V1" s="66"/>
      <c r="W1" s="66"/>
      <c r="X1" s="66"/>
      <c r="Y1" s="66"/>
      <c r="Z1" s="66"/>
      <c r="AA1" s="66"/>
      <c r="AB1" s="43"/>
      <c r="AC1" s="43"/>
      <c r="AD1" s="43"/>
    </row>
    <row r="2" spans="1:30" ht="15.75" x14ac:dyDescent="0.25">
      <c r="A2" s="51" t="s">
        <v>1</v>
      </c>
      <c r="B2" s="67" t="s">
        <v>20</v>
      </c>
      <c r="C2" s="67"/>
      <c r="D2" s="67"/>
      <c r="E2" s="67"/>
      <c r="F2" s="67"/>
      <c r="G2" s="67"/>
      <c r="H2" s="67"/>
      <c r="I2" s="67"/>
      <c r="J2" s="67"/>
      <c r="K2" s="67"/>
      <c r="L2" s="44"/>
      <c r="M2" s="44"/>
      <c r="N2" s="44"/>
      <c r="Q2" s="51" t="s">
        <v>1</v>
      </c>
      <c r="R2" s="67" t="s">
        <v>2</v>
      </c>
      <c r="S2" s="67"/>
      <c r="T2" s="67"/>
      <c r="U2" s="67"/>
      <c r="V2" s="67"/>
      <c r="W2" s="67"/>
      <c r="X2" s="67"/>
      <c r="Y2" s="67"/>
      <c r="Z2" s="67"/>
      <c r="AA2" s="67"/>
      <c r="AB2" s="44"/>
      <c r="AC2" s="44"/>
      <c r="AD2" s="44"/>
    </row>
    <row r="3" spans="1:30" ht="15.75" x14ac:dyDescent="0.25">
      <c r="A3" s="51"/>
      <c r="B3" s="7">
        <v>2</v>
      </c>
      <c r="C3" s="7">
        <v>4</v>
      </c>
      <c r="D3" s="7">
        <v>6</v>
      </c>
      <c r="E3" s="7">
        <v>8</v>
      </c>
      <c r="F3" s="7">
        <v>10</v>
      </c>
      <c r="G3" s="7">
        <v>12</v>
      </c>
      <c r="H3" s="7">
        <v>14</v>
      </c>
      <c r="I3" s="7">
        <v>16</v>
      </c>
      <c r="J3" s="7">
        <v>18</v>
      </c>
      <c r="K3" s="68">
        <v>20</v>
      </c>
      <c r="L3" s="7">
        <v>22</v>
      </c>
      <c r="M3" s="7">
        <v>24</v>
      </c>
      <c r="N3" s="7">
        <v>26</v>
      </c>
      <c r="Q3" s="51"/>
      <c r="R3" s="7">
        <v>2</v>
      </c>
      <c r="S3" s="7">
        <v>4</v>
      </c>
      <c r="T3" s="7">
        <v>6</v>
      </c>
      <c r="U3" s="7">
        <v>8</v>
      </c>
      <c r="V3" s="7">
        <v>10</v>
      </c>
      <c r="W3" s="7">
        <v>12</v>
      </c>
      <c r="X3" s="7">
        <v>14</v>
      </c>
      <c r="Y3" s="7">
        <v>16</v>
      </c>
      <c r="Z3" s="7">
        <v>18</v>
      </c>
      <c r="AA3" s="7">
        <v>20</v>
      </c>
      <c r="AB3" s="7">
        <v>22</v>
      </c>
      <c r="AC3" s="7">
        <v>24</v>
      </c>
      <c r="AD3" s="7">
        <v>26</v>
      </c>
    </row>
    <row r="4" spans="1:30" ht="19.5" customHeight="1" x14ac:dyDescent="0.25">
      <c r="A4" s="9" t="s">
        <v>16</v>
      </c>
      <c r="B4" s="38">
        <v>0.859649</v>
      </c>
      <c r="C4" s="38">
        <v>0.88537999999999994</v>
      </c>
      <c r="D4" s="38">
        <v>0.88304099999999996</v>
      </c>
      <c r="E4" s="38">
        <v>0.9</v>
      </c>
      <c r="F4" s="38">
        <v>0.89883000000000002</v>
      </c>
      <c r="G4" s="38">
        <v>0.90058499999999997</v>
      </c>
      <c r="H4" s="38">
        <v>0.9</v>
      </c>
      <c r="I4" s="38">
        <v>0.90117000000000003</v>
      </c>
      <c r="J4" s="38">
        <v>0.89941499999999996</v>
      </c>
      <c r="K4" s="22">
        <v>0.90058499999999997</v>
      </c>
      <c r="L4" s="38">
        <v>0.90058499999999997</v>
      </c>
      <c r="M4" s="38">
        <v>0.90117000000000003</v>
      </c>
      <c r="N4" s="38">
        <v>0.89941499999999996</v>
      </c>
      <c r="Q4" s="9" t="s">
        <v>16</v>
      </c>
      <c r="R4" s="17">
        <f>_xlfn.RANK.AVG(B4,B4:N4)</f>
        <v>13</v>
      </c>
      <c r="S4" s="17">
        <f>_xlfn.RANK.AVG(C4,B4:N4)</f>
        <v>11</v>
      </c>
      <c r="T4" s="17">
        <f>_xlfn.RANK.AVG(D4,B4:N4)</f>
        <v>12</v>
      </c>
      <c r="U4" s="17">
        <f>_xlfn.RANK.AVG(E4,B4:N4)</f>
        <v>6.5</v>
      </c>
      <c r="V4" s="17">
        <f>_xlfn.RANK.AVG(F4,B4:N4)</f>
        <v>10</v>
      </c>
      <c r="W4" s="17">
        <f>_xlfn.RANK.AVG(G4,B4:N4)</f>
        <v>4</v>
      </c>
      <c r="X4" s="17">
        <f>_xlfn.RANK.AVG(H4,B4:N4)</f>
        <v>6.5</v>
      </c>
      <c r="Y4" s="17">
        <f>_xlfn.RANK.AVG(I4,B4:N4)</f>
        <v>1.5</v>
      </c>
      <c r="Z4" s="17">
        <f>_xlfn.RANK.AVG(J4,B4:N4)</f>
        <v>8.5</v>
      </c>
      <c r="AA4" s="17">
        <f>_xlfn.RANK.AVG(K4,B4:N4)</f>
        <v>4</v>
      </c>
      <c r="AB4" s="17">
        <f>_xlfn.RANK.AVG(L4,B4:N4)</f>
        <v>4</v>
      </c>
      <c r="AC4" s="17">
        <f>_xlfn.RANK.AVG(M4,B4:N4)</f>
        <v>1.5</v>
      </c>
      <c r="AD4" s="17">
        <f>_xlfn.RANK.AVG(N4,B4:N4)</f>
        <v>8.5</v>
      </c>
    </row>
    <row r="5" spans="1:30" ht="18" customHeight="1" x14ac:dyDescent="0.25">
      <c r="A5" s="10" t="s">
        <v>3</v>
      </c>
      <c r="B5" s="38">
        <v>0.73776200000000003</v>
      </c>
      <c r="C5" s="38">
        <v>0.72727299999999995</v>
      </c>
      <c r="D5" s="38">
        <v>0.73426599999999997</v>
      </c>
      <c r="E5" s="38">
        <v>0.74300699999999997</v>
      </c>
      <c r="F5" s="38">
        <v>0.75</v>
      </c>
      <c r="G5" s="38">
        <v>0.75611899999999999</v>
      </c>
      <c r="H5" s="38">
        <v>0.75524500000000006</v>
      </c>
      <c r="I5" s="38">
        <v>0.74475499999999994</v>
      </c>
      <c r="J5" s="38">
        <v>0.75</v>
      </c>
      <c r="K5" s="22">
        <v>0.75174799999999997</v>
      </c>
      <c r="L5" s="38">
        <v>0.74912599999999996</v>
      </c>
      <c r="M5" s="38">
        <v>0.74825200000000003</v>
      </c>
      <c r="N5" s="38">
        <v>0.74650300000000003</v>
      </c>
      <c r="Q5" s="10" t="s">
        <v>3</v>
      </c>
      <c r="R5" s="17">
        <f t="shared" ref="R5:R8" si="0">_xlfn.RANK.AVG(B5,B5:N5)</f>
        <v>11</v>
      </c>
      <c r="S5" s="17">
        <f t="shared" ref="S5:S8" si="1">_xlfn.RANK.AVG(C5,B5:N5)</f>
        <v>13</v>
      </c>
      <c r="T5" s="17">
        <f t="shared" ref="T5:T8" si="2">_xlfn.RANK.AVG(D5,B5:N5)</f>
        <v>12</v>
      </c>
      <c r="U5" s="17">
        <f t="shared" ref="U5:U8" si="3">_xlfn.RANK.AVG(E5,B5:N5)</f>
        <v>10</v>
      </c>
      <c r="V5" s="17">
        <f t="shared" ref="V5:V8" si="4">_xlfn.RANK.AVG(F5,B5:N5)</f>
        <v>4.5</v>
      </c>
      <c r="W5" s="17">
        <f t="shared" ref="W5:W8" si="5">_xlfn.RANK.AVG(G5,B5:N5)</f>
        <v>1</v>
      </c>
      <c r="X5" s="17">
        <f t="shared" ref="X5:X8" si="6">_xlfn.RANK.AVG(H5,B5:N5)</f>
        <v>2</v>
      </c>
      <c r="Y5" s="17">
        <f t="shared" ref="Y5:Y8" si="7">_xlfn.RANK.AVG(I5,B5:N5)</f>
        <v>9</v>
      </c>
      <c r="Z5" s="17">
        <f t="shared" ref="Z5:Z8" si="8">_xlfn.RANK.AVG(J5,B5:N5)</f>
        <v>4.5</v>
      </c>
      <c r="AA5" s="17">
        <f t="shared" ref="AA5:AA8" si="9">_xlfn.RANK.AVG(K5,B5:N5)</f>
        <v>3</v>
      </c>
      <c r="AB5" s="17">
        <f t="shared" ref="AB5:AB8" si="10">_xlfn.RANK.AVG(L5,B5:N5)</f>
        <v>6</v>
      </c>
      <c r="AC5" s="17">
        <f t="shared" ref="AC5:AC8" si="11">_xlfn.RANK.AVG(M5,B5:N5)</f>
        <v>7</v>
      </c>
      <c r="AD5" s="17">
        <f t="shared" ref="AD5:AD8" si="12">_xlfn.RANK.AVG(N5,B5:N5)</f>
        <v>8</v>
      </c>
    </row>
    <row r="6" spans="1:30" ht="19.5" customHeight="1" x14ac:dyDescent="0.25">
      <c r="A6" s="10" t="s">
        <v>17</v>
      </c>
      <c r="B6" s="38">
        <v>0.82105300000000003</v>
      </c>
      <c r="C6" s="38">
        <v>0.85684199999999999</v>
      </c>
      <c r="D6" s="38">
        <v>0.86631599999999997</v>
      </c>
      <c r="E6" s="38">
        <v>0.85789499999999996</v>
      </c>
      <c r="F6" s="38">
        <v>0.86631599999999997</v>
      </c>
      <c r="G6" s="38">
        <v>0.84947399999999995</v>
      </c>
      <c r="H6" s="38">
        <v>0.85684199999999999</v>
      </c>
      <c r="I6" s="38">
        <v>0.86315799999999998</v>
      </c>
      <c r="J6" s="38">
        <v>0.853684</v>
      </c>
      <c r="K6" s="22">
        <v>0.85578900000000002</v>
      </c>
      <c r="L6" s="38">
        <v>0.85789499999999996</v>
      </c>
      <c r="M6" s="38">
        <v>0.86</v>
      </c>
      <c r="N6" s="38">
        <v>0.86</v>
      </c>
      <c r="Q6" s="10" t="s">
        <v>17</v>
      </c>
      <c r="R6" s="17">
        <f t="shared" si="0"/>
        <v>13</v>
      </c>
      <c r="S6" s="17">
        <f t="shared" si="1"/>
        <v>8.5</v>
      </c>
      <c r="T6" s="17">
        <f t="shared" si="2"/>
        <v>1.5</v>
      </c>
      <c r="U6" s="17">
        <f t="shared" si="3"/>
        <v>6.5</v>
      </c>
      <c r="V6" s="17">
        <f t="shared" si="4"/>
        <v>1.5</v>
      </c>
      <c r="W6" s="17">
        <f t="shared" si="5"/>
        <v>12</v>
      </c>
      <c r="X6" s="17">
        <f t="shared" si="6"/>
        <v>8.5</v>
      </c>
      <c r="Y6" s="17">
        <f t="shared" si="7"/>
        <v>3</v>
      </c>
      <c r="Z6" s="17">
        <f t="shared" si="8"/>
        <v>11</v>
      </c>
      <c r="AA6" s="17">
        <f t="shared" si="9"/>
        <v>10</v>
      </c>
      <c r="AB6" s="17">
        <f t="shared" si="10"/>
        <v>6.5</v>
      </c>
      <c r="AC6" s="17">
        <f t="shared" si="11"/>
        <v>4.5</v>
      </c>
      <c r="AD6" s="17">
        <f t="shared" si="12"/>
        <v>4.5</v>
      </c>
    </row>
    <row r="7" spans="1:30" ht="19.5" customHeight="1" x14ac:dyDescent="0.25">
      <c r="A7" s="10" t="s">
        <v>18</v>
      </c>
      <c r="B7" s="38">
        <v>0.85227299999999995</v>
      </c>
      <c r="C7" s="38">
        <v>0.86753199999999997</v>
      </c>
      <c r="D7" s="38">
        <v>0.88214300000000001</v>
      </c>
      <c r="E7" s="38">
        <v>0.88051900000000005</v>
      </c>
      <c r="F7" s="38">
        <v>0.88019499999999995</v>
      </c>
      <c r="G7" s="38">
        <v>0.88766199999999995</v>
      </c>
      <c r="H7" s="38">
        <v>0.88961000000000001</v>
      </c>
      <c r="I7" s="38">
        <v>0.88246800000000003</v>
      </c>
      <c r="J7" s="38">
        <v>0.89058400000000004</v>
      </c>
      <c r="K7" s="22">
        <v>0.89318200000000003</v>
      </c>
      <c r="L7" s="38">
        <v>0.89318200000000003</v>
      </c>
      <c r="M7" s="38">
        <v>0.89350600000000002</v>
      </c>
      <c r="N7" s="38">
        <v>0.88928600000000002</v>
      </c>
      <c r="Q7" s="10" t="s">
        <v>18</v>
      </c>
      <c r="R7" s="17">
        <f t="shared" si="0"/>
        <v>13</v>
      </c>
      <c r="S7" s="17">
        <f t="shared" si="1"/>
        <v>12</v>
      </c>
      <c r="T7" s="17">
        <f t="shared" si="2"/>
        <v>9</v>
      </c>
      <c r="U7" s="17">
        <f t="shared" si="3"/>
        <v>10</v>
      </c>
      <c r="V7" s="17">
        <f t="shared" si="4"/>
        <v>11</v>
      </c>
      <c r="W7" s="17">
        <f t="shared" si="5"/>
        <v>7</v>
      </c>
      <c r="X7" s="17">
        <f t="shared" si="6"/>
        <v>5</v>
      </c>
      <c r="Y7" s="17">
        <f t="shared" si="7"/>
        <v>8</v>
      </c>
      <c r="Z7" s="17">
        <f t="shared" si="8"/>
        <v>4</v>
      </c>
      <c r="AA7" s="17">
        <f t="shared" si="9"/>
        <v>2.5</v>
      </c>
      <c r="AB7" s="17">
        <f t="shared" si="10"/>
        <v>2.5</v>
      </c>
      <c r="AC7" s="17">
        <f t="shared" si="11"/>
        <v>1</v>
      </c>
      <c r="AD7" s="17">
        <f t="shared" si="12"/>
        <v>6</v>
      </c>
    </row>
    <row r="8" spans="1:30" ht="20.25" customHeight="1" x14ac:dyDescent="0.25">
      <c r="A8" s="10" t="s">
        <v>19</v>
      </c>
      <c r="B8" s="38">
        <v>0.80811500000000003</v>
      </c>
      <c r="C8" s="38">
        <v>0.82586599999999999</v>
      </c>
      <c r="D8" s="38">
        <v>0.81994900000000004</v>
      </c>
      <c r="E8" s="38">
        <v>0.84277299999999999</v>
      </c>
      <c r="F8" s="38">
        <v>0.83770100000000003</v>
      </c>
      <c r="G8" s="38">
        <v>0.84023700000000001</v>
      </c>
      <c r="H8" s="38">
        <v>0.82164000000000004</v>
      </c>
      <c r="I8" s="38">
        <v>0.84277299999999999</v>
      </c>
      <c r="J8" s="38">
        <v>0.85122600000000004</v>
      </c>
      <c r="K8" s="22">
        <v>0.84869000000000006</v>
      </c>
      <c r="L8" s="38">
        <v>0.82586599999999999</v>
      </c>
      <c r="M8" s="38">
        <v>0.82333100000000004</v>
      </c>
      <c r="N8" s="38">
        <v>0.82755699999999999</v>
      </c>
      <c r="Q8" s="10" t="s">
        <v>19</v>
      </c>
      <c r="R8" s="17">
        <f t="shared" si="0"/>
        <v>13</v>
      </c>
      <c r="S8" s="17">
        <f t="shared" si="1"/>
        <v>8.5</v>
      </c>
      <c r="T8" s="17">
        <f t="shared" si="2"/>
        <v>12</v>
      </c>
      <c r="U8" s="17">
        <f t="shared" si="3"/>
        <v>3.5</v>
      </c>
      <c r="V8" s="17">
        <f t="shared" si="4"/>
        <v>6</v>
      </c>
      <c r="W8" s="17">
        <f t="shared" si="5"/>
        <v>5</v>
      </c>
      <c r="X8" s="17">
        <f t="shared" si="6"/>
        <v>11</v>
      </c>
      <c r="Y8" s="17">
        <f t="shared" si="7"/>
        <v>3.5</v>
      </c>
      <c r="Z8" s="17">
        <f t="shared" si="8"/>
        <v>1</v>
      </c>
      <c r="AA8" s="17">
        <f t="shared" si="9"/>
        <v>2</v>
      </c>
      <c r="AB8" s="17">
        <f t="shared" si="10"/>
        <v>8.5</v>
      </c>
      <c r="AC8" s="17">
        <f t="shared" si="11"/>
        <v>10</v>
      </c>
      <c r="AD8" s="17">
        <f t="shared" si="12"/>
        <v>7</v>
      </c>
    </row>
    <row r="9" spans="1:30" ht="18" customHeight="1" x14ac:dyDescent="0.25">
      <c r="A9" s="11" t="s">
        <v>10</v>
      </c>
      <c r="B9" s="5">
        <f t="shared" ref="B9:K9" si="13">AVERAGE(B4:B8)</f>
        <v>0.81577040000000012</v>
      </c>
      <c r="C9" s="5">
        <f t="shared" si="13"/>
        <v>0.83257860000000006</v>
      </c>
      <c r="D9" s="5">
        <f t="shared" si="13"/>
        <v>0.83714299999999997</v>
      </c>
      <c r="E9" s="5">
        <f t="shared" si="13"/>
        <v>0.8448388</v>
      </c>
      <c r="F9" s="5">
        <f t="shared" si="13"/>
        <v>0.84660840000000004</v>
      </c>
      <c r="G9" s="5">
        <f t="shared" si="13"/>
        <v>0.8468154</v>
      </c>
      <c r="H9" s="5">
        <f t="shared" si="13"/>
        <v>0.84466740000000018</v>
      </c>
      <c r="I9" s="5">
        <f t="shared" si="13"/>
        <v>0.84686479999999997</v>
      </c>
      <c r="J9" s="5">
        <f t="shared" si="13"/>
        <v>0.84898180000000001</v>
      </c>
      <c r="K9" s="28">
        <f t="shared" si="13"/>
        <v>0.84999880000000005</v>
      </c>
      <c r="L9" s="5">
        <f t="shared" ref="L9:N9" si="14">AVERAGE(L4:L8)</f>
        <v>0.84533079999999994</v>
      </c>
      <c r="M9" s="5">
        <f t="shared" si="14"/>
        <v>0.8452518</v>
      </c>
      <c r="N9" s="5">
        <f t="shared" si="14"/>
        <v>0.84455219999999986</v>
      </c>
      <c r="Q9" s="11" t="s">
        <v>5</v>
      </c>
      <c r="R9" s="3">
        <f>COUNTIF(R4:R8,"&lt;2")</f>
        <v>0</v>
      </c>
      <c r="S9" s="3">
        <f t="shared" ref="S9:AD9" si="15">COUNTIF(S4:S8,"&lt;2")</f>
        <v>0</v>
      </c>
      <c r="T9" s="3">
        <f t="shared" si="15"/>
        <v>1</v>
      </c>
      <c r="U9" s="3">
        <f t="shared" si="15"/>
        <v>0</v>
      </c>
      <c r="V9" s="3">
        <f t="shared" si="15"/>
        <v>1</v>
      </c>
      <c r="W9" s="3">
        <f t="shared" si="15"/>
        <v>1</v>
      </c>
      <c r="X9" s="3">
        <f t="shared" si="15"/>
        <v>0</v>
      </c>
      <c r="Y9" s="3">
        <f t="shared" si="15"/>
        <v>1</v>
      </c>
      <c r="Z9" s="3">
        <f t="shared" si="15"/>
        <v>1</v>
      </c>
      <c r="AA9" s="3">
        <f t="shared" si="15"/>
        <v>0</v>
      </c>
      <c r="AB9" s="3">
        <f t="shared" si="15"/>
        <v>0</v>
      </c>
      <c r="AC9" s="3">
        <f t="shared" si="15"/>
        <v>2</v>
      </c>
      <c r="AD9" s="3">
        <f t="shared" si="15"/>
        <v>0</v>
      </c>
    </row>
    <row r="10" spans="1:30" ht="38.25" customHeight="1" x14ac:dyDescent="0.25">
      <c r="A10" s="11" t="s">
        <v>4</v>
      </c>
      <c r="B10" s="18">
        <f>R10</f>
        <v>12.6</v>
      </c>
      <c r="C10" s="18">
        <f t="shared" ref="C10:K10" si="16">S10</f>
        <v>10.6</v>
      </c>
      <c r="D10" s="18">
        <f t="shared" si="16"/>
        <v>9.3000000000000007</v>
      </c>
      <c r="E10" s="18">
        <f t="shared" si="16"/>
        <v>7.3</v>
      </c>
      <c r="F10" s="18">
        <f t="shared" si="16"/>
        <v>6.6</v>
      </c>
      <c r="G10" s="18">
        <f t="shared" si="16"/>
        <v>5.8</v>
      </c>
      <c r="H10" s="18">
        <f t="shared" si="16"/>
        <v>6.6</v>
      </c>
      <c r="I10" s="18">
        <f t="shared" si="16"/>
        <v>5</v>
      </c>
      <c r="J10" s="18">
        <f t="shared" si="16"/>
        <v>5.8</v>
      </c>
      <c r="K10" s="21">
        <f t="shared" si="16"/>
        <v>4.3</v>
      </c>
      <c r="L10" s="18">
        <f t="shared" ref="L10" si="17">AB10</f>
        <v>5.5</v>
      </c>
      <c r="M10" s="18">
        <f t="shared" ref="M10" si="18">AC10</f>
        <v>4.8</v>
      </c>
      <c r="N10" s="18">
        <f t="shared" ref="N10" si="19">AD10</f>
        <v>6.8</v>
      </c>
      <c r="Q10" s="11" t="s">
        <v>10</v>
      </c>
      <c r="R10" s="18">
        <f>AVERAGE(R4:R8)</f>
        <v>12.6</v>
      </c>
      <c r="S10" s="19">
        <f t="shared" ref="S10:AA10" si="20">AVERAGE(S4:S8)</f>
        <v>10.6</v>
      </c>
      <c r="T10" s="19">
        <f t="shared" si="20"/>
        <v>9.3000000000000007</v>
      </c>
      <c r="U10" s="19">
        <f t="shared" si="20"/>
        <v>7.3</v>
      </c>
      <c r="V10" s="19">
        <f t="shared" si="20"/>
        <v>6.6</v>
      </c>
      <c r="W10" s="19">
        <f t="shared" si="20"/>
        <v>5.8</v>
      </c>
      <c r="X10" s="19">
        <f t="shared" si="20"/>
        <v>6.6</v>
      </c>
      <c r="Y10" s="19">
        <f t="shared" si="20"/>
        <v>5</v>
      </c>
      <c r="Z10" s="19">
        <f t="shared" si="20"/>
        <v>5.8</v>
      </c>
      <c r="AA10" s="19">
        <f>AVERAGE(AA4:AA8)</f>
        <v>4.3</v>
      </c>
      <c r="AB10" s="19">
        <f t="shared" ref="AB10:AD10" si="21">AVERAGE(AB4:AB8)</f>
        <v>5.5</v>
      </c>
      <c r="AC10" s="19">
        <f t="shared" si="21"/>
        <v>4.8</v>
      </c>
      <c r="AD10" s="19">
        <f t="shared" si="21"/>
        <v>6.8</v>
      </c>
    </row>
    <row r="11" spans="1:30" ht="18" customHeight="1" x14ac:dyDescent="0.25">
      <c r="A11" s="13" t="s">
        <v>7</v>
      </c>
      <c r="B11" s="20">
        <f>_xlfn.RANK.AVG(B9,B9:N9)</f>
        <v>13</v>
      </c>
      <c r="C11" s="20">
        <f>_xlfn.RANK.AVG(C9,B9:N9)</f>
        <v>12</v>
      </c>
      <c r="D11" s="20">
        <f>_xlfn.RANK.AVG(D9,B9:N9)</f>
        <v>11</v>
      </c>
      <c r="E11" s="20">
        <f>_xlfn.RANK.AVG(E9,B9:N9)</f>
        <v>8</v>
      </c>
      <c r="F11" s="20">
        <f>_xlfn.RANK.AVG(F9,B9:N9)</f>
        <v>5</v>
      </c>
      <c r="G11" s="20">
        <f>_xlfn.RANK.AVG(G9,B9:N9)</f>
        <v>4</v>
      </c>
      <c r="H11" s="20">
        <f>_xlfn.RANK.AVG(H9,B9:N9)</f>
        <v>9</v>
      </c>
      <c r="I11" s="20">
        <f>_xlfn.RANK.AVG(I9,I9:U9)</f>
        <v>4</v>
      </c>
      <c r="J11" s="20">
        <f>_xlfn.RANK.AVG(J9,B9:N9)</f>
        <v>2</v>
      </c>
      <c r="K11" s="48">
        <f>_xlfn.RANK.AVG(K9,B9:N9)</f>
        <v>1</v>
      </c>
      <c r="L11" s="20">
        <f>_xlfn.RANK.AVG(L9,B9:N9)</f>
        <v>6</v>
      </c>
      <c r="M11" s="20">
        <f>_xlfn.RANK.AVG(M9,B9:N9)</f>
        <v>7</v>
      </c>
      <c r="N11" s="20">
        <f>_xlfn.RANK.AVG(N9,B9:N9)</f>
        <v>10</v>
      </c>
    </row>
    <row r="12" spans="1:30" ht="31.5" x14ac:dyDescent="0.25">
      <c r="A12" s="13" t="s">
        <v>8</v>
      </c>
      <c r="B12" s="14">
        <f>_xlfn.RANK.AVG(B10,B10:N10,1)</f>
        <v>13</v>
      </c>
      <c r="C12" s="14">
        <f>_xlfn.RANK.AVG(C10,B10:N10,1)</f>
        <v>12</v>
      </c>
      <c r="D12" s="14">
        <f>_xlfn.RANK.AVG(D10,B10:N10,1)</f>
        <v>11</v>
      </c>
      <c r="E12" s="14">
        <f>_xlfn.RANK.AVG(E10,B10:N10,1)</f>
        <v>10</v>
      </c>
      <c r="F12" s="14">
        <f>_xlfn.RANK.AVG(F10,B10:N10,1)</f>
        <v>7.5</v>
      </c>
      <c r="G12" s="14">
        <f>_xlfn.RANK.AVG(G10,B10:N10,1)</f>
        <v>5.5</v>
      </c>
      <c r="H12" s="14">
        <f>_xlfn.RANK.AVG(H10,B10:N10,1)</f>
        <v>7.5</v>
      </c>
      <c r="I12" s="14">
        <f>_xlfn.RANK.AVG(I10,B10:N10,1)</f>
        <v>3</v>
      </c>
      <c r="J12" s="14">
        <f>_xlfn.RANK.AVG(J10,B10:N10,1)</f>
        <v>5.5</v>
      </c>
      <c r="K12" s="39">
        <f>_xlfn.RANK.AVG(K10,B10:N10,1)</f>
        <v>1</v>
      </c>
      <c r="L12" s="14">
        <f>_xlfn.RANK.AVG(L10,B10:N10,1)</f>
        <v>4</v>
      </c>
      <c r="M12" s="14">
        <f>_xlfn.RANK.AVG(M10,B10:N10,1)</f>
        <v>2</v>
      </c>
      <c r="N12" s="14">
        <f>_xlfn.RANK.AVG(N10,B10:N10,1)</f>
        <v>9</v>
      </c>
    </row>
  </sheetData>
  <mergeCells count="6">
    <mergeCell ref="A1:K1"/>
    <mergeCell ref="Q1:AA1"/>
    <mergeCell ref="A2:A3"/>
    <mergeCell ref="B2:K2"/>
    <mergeCell ref="Q2:Q3"/>
    <mergeCell ref="R2:AA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IBk</vt:lpstr>
      <vt:lpstr>J48</vt:lpstr>
      <vt:lpstr>Random Florest</vt:lpstr>
      <vt:lpstr>SMO</vt:lpstr>
      <vt:lpstr>PART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2019-12-03T15:03:43Z</dcterms:modified>
</cp:coreProperties>
</file>