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3\resultados\"/>
    </mc:Choice>
  </mc:AlternateContent>
  <bookViews>
    <workbookView xWindow="0" yWindow="9450" windowWidth="16380" windowHeight="8190" tabRatio="500"/>
  </bookViews>
  <sheets>
    <sheet name="comparacaoAlgoritmo" sheetId="1" r:id="rId1"/>
    <sheet name="ComparacaoCojuntos" sheetId="2" r:id="rId2"/>
    <sheet name="Planilha1" sheetId="4" r:id="rId3"/>
    <sheet name="Atributos" sheetId="3" r:id="rId4"/>
  </sheets>
  <calcPr calcId="162913"/>
</workbook>
</file>

<file path=xl/calcChain.xml><?xml version="1.0" encoding="utf-8"?>
<calcChain xmlns="http://schemas.openxmlformats.org/spreadsheetml/2006/main">
  <c r="B148" i="3" l="1"/>
  <c r="B147" i="3"/>
  <c r="B122" i="3"/>
  <c r="B121" i="3"/>
  <c r="B94" i="3"/>
  <c r="B95" i="3"/>
  <c r="C23" i="4" l="1"/>
  <c r="B23" i="4"/>
  <c r="J22" i="4"/>
  <c r="K22" i="4" s="1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K15" i="4" s="1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K4" i="4" s="1"/>
  <c r="J3" i="4"/>
  <c r="K3" i="4" s="1"/>
  <c r="I3" i="4"/>
  <c r="K12" i="4" l="1"/>
  <c r="K21" i="4"/>
  <c r="K19" i="4"/>
  <c r="K10" i="4"/>
  <c r="K16" i="4"/>
  <c r="I23" i="4"/>
  <c r="B25" i="4" s="1"/>
  <c r="K7" i="4"/>
  <c r="K9" i="4"/>
  <c r="K11" i="4"/>
  <c r="K13" i="4"/>
  <c r="K18" i="4"/>
  <c r="K20" i="4"/>
  <c r="J24" i="4"/>
  <c r="C24" i="4" s="1"/>
  <c r="K14" i="4"/>
  <c r="K6" i="4"/>
  <c r="K8" i="4"/>
  <c r="K17" i="4"/>
  <c r="I24" i="4"/>
  <c r="B24" i="4" s="1"/>
  <c r="J23" i="4"/>
  <c r="C25" i="4" s="1"/>
  <c r="K5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D23" i="2"/>
  <c r="K24" i="2" l="1"/>
  <c r="D24" i="2" s="1"/>
  <c r="K23" i="2"/>
  <c r="D25" i="2" s="1"/>
  <c r="B36" i="3"/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I3" i="2"/>
  <c r="B56" i="3" l="1"/>
  <c r="F56" i="3"/>
  <c r="J56" i="3"/>
  <c r="J28" i="3" s="1"/>
  <c r="N56" i="3"/>
  <c r="N28" i="3" s="1"/>
  <c r="R56" i="3"/>
  <c r="R28" i="3" s="1"/>
  <c r="E56" i="3"/>
  <c r="I56" i="3"/>
  <c r="I28" i="3" s="1"/>
  <c r="U56" i="3"/>
  <c r="U28" i="3" s="1"/>
  <c r="Y56" i="3"/>
  <c r="Y28" i="3" s="1"/>
  <c r="AC56" i="3"/>
  <c r="AC28" i="3" s="1"/>
  <c r="AG56" i="3"/>
  <c r="AG28" i="3" s="1"/>
  <c r="AK56" i="3"/>
  <c r="AK28" i="3" s="1"/>
  <c r="AO56" i="3"/>
  <c r="AO28" i="3" s="1"/>
  <c r="AS56" i="3"/>
  <c r="AW56" i="3"/>
  <c r="AW28" i="3" s="1"/>
  <c r="BA56" i="3"/>
  <c r="BA28" i="3" s="1"/>
  <c r="BB48" i="3"/>
  <c r="BB44" i="3"/>
  <c r="BB40" i="3"/>
  <c r="C56" i="3"/>
  <c r="C28" i="3" s="1"/>
  <c r="G56" i="3"/>
  <c r="K56" i="3"/>
  <c r="K28" i="3" s="1"/>
  <c r="O56" i="3"/>
  <c r="O28" i="3" s="1"/>
  <c r="S56" i="3"/>
  <c r="S28" i="3" s="1"/>
  <c r="V56" i="3"/>
  <c r="V28" i="3" s="1"/>
  <c r="Z56" i="3"/>
  <c r="Z28" i="3" s="1"/>
  <c r="AD56" i="3"/>
  <c r="AD28" i="3" s="1"/>
  <c r="AH56" i="3"/>
  <c r="AH28" i="3" s="1"/>
  <c r="AL56" i="3"/>
  <c r="AL28" i="3" s="1"/>
  <c r="AP56" i="3"/>
  <c r="AP28" i="3" s="1"/>
  <c r="AT56" i="3"/>
  <c r="AT28" i="3" s="1"/>
  <c r="AX56" i="3"/>
  <c r="AX28" i="3" s="1"/>
  <c r="BB55" i="3"/>
  <c r="BB51" i="3"/>
  <c r="BB47" i="3"/>
  <c r="BB43" i="3"/>
  <c r="BB39" i="3"/>
  <c r="BB52" i="3"/>
  <c r="D56" i="3"/>
  <c r="D28" i="3" s="1"/>
  <c r="H56" i="3"/>
  <c r="H28" i="3" s="1"/>
  <c r="L56" i="3"/>
  <c r="L28" i="3" s="1"/>
  <c r="P56" i="3"/>
  <c r="P28" i="3" s="1"/>
  <c r="T56" i="3"/>
  <c r="T28" i="3" s="1"/>
  <c r="W56" i="3"/>
  <c r="W28" i="3" s="1"/>
  <c r="AA56" i="3"/>
  <c r="AA28" i="3" s="1"/>
  <c r="AE56" i="3"/>
  <c r="AE28" i="3" s="1"/>
  <c r="AI56" i="3"/>
  <c r="AI28" i="3" s="1"/>
  <c r="AM56" i="3"/>
  <c r="AM28" i="3" s="1"/>
  <c r="AQ56" i="3"/>
  <c r="AQ28" i="3" s="1"/>
  <c r="AU56" i="3"/>
  <c r="AU28" i="3" s="1"/>
  <c r="AY56" i="3"/>
  <c r="AY28" i="3" s="1"/>
  <c r="BB54" i="3"/>
  <c r="BB53" i="3"/>
  <c r="BB50" i="3"/>
  <c r="BB49" i="3"/>
  <c r="BB46" i="3"/>
  <c r="BB45" i="3"/>
  <c r="BB42" i="3"/>
  <c r="BB41" i="3"/>
  <c r="BB38" i="3"/>
  <c r="BB37" i="3"/>
  <c r="M56" i="3"/>
  <c r="M28" i="3" s="1"/>
  <c r="Q56" i="3"/>
  <c r="Q28" i="3" s="1"/>
  <c r="X56" i="3"/>
  <c r="X28" i="3" s="1"/>
  <c r="AB56" i="3"/>
  <c r="AB28" i="3" s="1"/>
  <c r="AF56" i="3"/>
  <c r="AF28" i="3" s="1"/>
  <c r="AJ56" i="3"/>
  <c r="AJ28" i="3" s="1"/>
  <c r="AN56" i="3"/>
  <c r="AN28" i="3" s="1"/>
  <c r="AR56" i="3"/>
  <c r="AR28" i="3" s="1"/>
  <c r="AV56" i="3"/>
  <c r="AV28" i="3" s="1"/>
  <c r="AZ56" i="3"/>
  <c r="AZ28" i="3" s="1"/>
  <c r="BB36" i="3"/>
  <c r="N26" i="3"/>
  <c r="AJ26" i="3"/>
  <c r="B26" i="3"/>
  <c r="B28" i="3"/>
  <c r="B57" i="3"/>
  <c r="B27" i="3" s="1"/>
  <c r="C26" i="3"/>
  <c r="E28" i="3"/>
  <c r="F28" i="3"/>
  <c r="G28" i="3"/>
  <c r="AS28" i="3"/>
  <c r="C57" i="3"/>
  <c r="C27" i="3" s="1"/>
  <c r="D57" i="3"/>
  <c r="D27" i="3" s="1"/>
  <c r="E57" i="3"/>
  <c r="E27" i="3" s="1"/>
  <c r="F57" i="3"/>
  <c r="F27" i="3" s="1"/>
  <c r="G57" i="3"/>
  <c r="G27" i="3" s="1"/>
  <c r="H57" i="3"/>
  <c r="H27" i="3" s="1"/>
  <c r="I57" i="3"/>
  <c r="I27" i="3" s="1"/>
  <c r="J57" i="3"/>
  <c r="J27" i="3" s="1"/>
  <c r="K57" i="3"/>
  <c r="K27" i="3" s="1"/>
  <c r="L57" i="3"/>
  <c r="L27" i="3" s="1"/>
  <c r="M57" i="3"/>
  <c r="M27" i="3" s="1"/>
  <c r="N57" i="3"/>
  <c r="N27" i="3" s="1"/>
  <c r="O57" i="3"/>
  <c r="O27" i="3" s="1"/>
  <c r="P57" i="3"/>
  <c r="P27" i="3" s="1"/>
  <c r="Q57" i="3"/>
  <c r="Q27" i="3" s="1"/>
  <c r="R57" i="3"/>
  <c r="R27" i="3" s="1"/>
  <c r="S57" i="3"/>
  <c r="S27" i="3" s="1"/>
  <c r="T57" i="3"/>
  <c r="T27" i="3" s="1"/>
  <c r="U57" i="3"/>
  <c r="U27" i="3" s="1"/>
  <c r="V57" i="3"/>
  <c r="V27" i="3" s="1"/>
  <c r="W57" i="3"/>
  <c r="W27" i="3" s="1"/>
  <c r="X57" i="3"/>
  <c r="X27" i="3" s="1"/>
  <c r="Y57" i="3"/>
  <c r="Y27" i="3" s="1"/>
  <c r="Z57" i="3"/>
  <c r="Z27" i="3" s="1"/>
  <c r="AA57" i="3"/>
  <c r="AA27" i="3" s="1"/>
  <c r="AB57" i="3"/>
  <c r="AB27" i="3" s="1"/>
  <c r="AC57" i="3"/>
  <c r="AC27" i="3" s="1"/>
  <c r="AD57" i="3"/>
  <c r="AD27" i="3" s="1"/>
  <c r="AE57" i="3"/>
  <c r="AE27" i="3" s="1"/>
  <c r="AF57" i="3"/>
  <c r="AF27" i="3" s="1"/>
  <c r="AG57" i="3"/>
  <c r="AG27" i="3" s="1"/>
  <c r="AH57" i="3"/>
  <c r="AH27" i="3" s="1"/>
  <c r="AI57" i="3"/>
  <c r="AI27" i="3" s="1"/>
  <c r="AJ57" i="3"/>
  <c r="AJ27" i="3" s="1"/>
  <c r="AK57" i="3"/>
  <c r="AK27" i="3" s="1"/>
  <c r="AL57" i="3"/>
  <c r="AL27" i="3" s="1"/>
  <c r="AM57" i="3"/>
  <c r="AM27" i="3" s="1"/>
  <c r="AN57" i="3"/>
  <c r="AN27" i="3" s="1"/>
  <c r="AO57" i="3"/>
  <c r="AO27" i="3" s="1"/>
  <c r="AP57" i="3"/>
  <c r="AP27" i="3" s="1"/>
  <c r="AQ57" i="3"/>
  <c r="AQ27" i="3" s="1"/>
  <c r="AR57" i="3"/>
  <c r="AR27" i="3" s="1"/>
  <c r="AS57" i="3"/>
  <c r="AS27" i="3" s="1"/>
  <c r="AT57" i="3"/>
  <c r="AT27" i="3" s="1"/>
  <c r="AU57" i="3"/>
  <c r="AU27" i="3" s="1"/>
  <c r="AV57" i="3"/>
  <c r="AV27" i="3" s="1"/>
  <c r="AW57" i="3"/>
  <c r="AW27" i="3" s="1"/>
  <c r="AX57" i="3"/>
  <c r="AX27" i="3" s="1"/>
  <c r="AY57" i="3"/>
  <c r="AY27" i="3" s="1"/>
  <c r="AZ57" i="3"/>
  <c r="AZ27" i="3" s="1"/>
  <c r="BA57" i="3"/>
  <c r="BA27" i="3" s="1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D26" i="3"/>
  <c r="E26" i="3"/>
  <c r="F26" i="3"/>
  <c r="G26" i="3"/>
  <c r="H26" i="3"/>
  <c r="I26" i="3"/>
  <c r="J26" i="3"/>
  <c r="K26" i="3"/>
  <c r="L26" i="3"/>
  <c r="M26" i="3"/>
  <c r="O26" i="3"/>
  <c r="P26" i="3"/>
  <c r="Q26" i="3"/>
  <c r="R26" i="3"/>
  <c r="S26" i="3"/>
  <c r="T26" i="3"/>
  <c r="B23" i="1"/>
  <c r="R29" i="3" l="1"/>
  <c r="AY30" i="3"/>
  <c r="H29" i="3"/>
  <c r="M29" i="3"/>
  <c r="I29" i="3"/>
  <c r="AY29" i="3"/>
  <c r="AM29" i="3"/>
  <c r="Z29" i="3"/>
  <c r="AU30" i="3"/>
  <c r="AM30" i="3"/>
  <c r="AA30" i="3"/>
  <c r="W30" i="3"/>
  <c r="K30" i="3"/>
  <c r="G30" i="3"/>
  <c r="B30" i="3"/>
  <c r="Q29" i="3"/>
  <c r="L29" i="3"/>
  <c r="D29" i="3"/>
  <c r="AX29" i="3"/>
  <c r="AT29" i="3"/>
  <c r="AP29" i="3"/>
  <c r="AL29" i="3"/>
  <c r="AG29" i="3"/>
  <c r="AC29" i="3"/>
  <c r="Y29" i="3"/>
  <c r="U29" i="3"/>
  <c r="AX30" i="3"/>
  <c r="AT30" i="3"/>
  <c r="AP30" i="3"/>
  <c r="AL30" i="3"/>
  <c r="AH30" i="3"/>
  <c r="AD30" i="3"/>
  <c r="Z30" i="3"/>
  <c r="V30" i="3"/>
  <c r="R30" i="3"/>
  <c r="N31" i="3"/>
  <c r="N30" i="3"/>
  <c r="J30" i="3"/>
  <c r="F30" i="3"/>
  <c r="E29" i="3"/>
  <c r="AQ29" i="3"/>
  <c r="AH29" i="3"/>
  <c r="AQ30" i="3"/>
  <c r="AE30" i="3"/>
  <c r="S30" i="3"/>
  <c r="O30" i="3"/>
  <c r="C30" i="3"/>
  <c r="N29" i="3"/>
  <c r="T29" i="3"/>
  <c r="P29" i="3"/>
  <c r="K29" i="3"/>
  <c r="G29" i="3"/>
  <c r="BA29" i="3"/>
  <c r="AW29" i="3"/>
  <c r="AS29" i="3"/>
  <c r="AO29" i="3"/>
  <c r="AK29" i="3"/>
  <c r="AF29" i="3"/>
  <c r="AB29" i="3"/>
  <c r="X29" i="3"/>
  <c r="BA30" i="3"/>
  <c r="AW30" i="3"/>
  <c r="AS30" i="3"/>
  <c r="AO30" i="3"/>
  <c r="AK30" i="3"/>
  <c r="AG30" i="3"/>
  <c r="AC30" i="3"/>
  <c r="Y30" i="3"/>
  <c r="U30" i="3"/>
  <c r="Q30" i="3"/>
  <c r="M30" i="3"/>
  <c r="I30" i="3"/>
  <c r="E30" i="3"/>
  <c r="B29" i="3"/>
  <c r="AU29" i="3"/>
  <c r="AD29" i="3"/>
  <c r="V29" i="3"/>
  <c r="AI30" i="3"/>
  <c r="S29" i="3"/>
  <c r="O29" i="3"/>
  <c r="J29" i="3"/>
  <c r="F29" i="3"/>
  <c r="AZ29" i="3"/>
  <c r="AV29" i="3"/>
  <c r="AR29" i="3"/>
  <c r="AN29" i="3"/>
  <c r="AI29" i="3"/>
  <c r="AE29" i="3"/>
  <c r="AA29" i="3"/>
  <c r="W29" i="3"/>
  <c r="AZ30" i="3"/>
  <c r="AV30" i="3"/>
  <c r="AR30" i="3"/>
  <c r="AN30" i="3"/>
  <c r="AJ30" i="3"/>
  <c r="AF30" i="3"/>
  <c r="AB30" i="3"/>
  <c r="X30" i="3"/>
  <c r="T30" i="3"/>
  <c r="P30" i="3"/>
  <c r="L30" i="3"/>
  <c r="H30" i="3"/>
  <c r="D30" i="3"/>
  <c r="C29" i="3"/>
  <c r="AJ29" i="3"/>
  <c r="BB56" i="3"/>
  <c r="C23" i="2"/>
  <c r="B23" i="2"/>
  <c r="J22" i="2"/>
  <c r="I22" i="2"/>
  <c r="J21" i="2"/>
  <c r="I21" i="2"/>
  <c r="J20" i="2"/>
  <c r="I20" i="2"/>
  <c r="L20" i="2" s="1"/>
  <c r="J19" i="2"/>
  <c r="I19" i="2"/>
  <c r="L19" i="2" s="1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F23" i="1"/>
  <c r="E23" i="1"/>
  <c r="D23" i="1"/>
  <c r="C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K24" i="1" l="1"/>
  <c r="B24" i="1" s="1"/>
  <c r="I24" i="2"/>
  <c r="O24" i="1"/>
  <c r="F24" i="1" s="1"/>
  <c r="L18" i="2"/>
  <c r="L5" i="2"/>
  <c r="L9" i="2"/>
  <c r="L13" i="2"/>
  <c r="L4" i="2"/>
  <c r="L8" i="2"/>
  <c r="L12" i="2"/>
  <c r="J24" i="2"/>
  <c r="C24" i="2" s="1"/>
  <c r="L7" i="2"/>
  <c r="L11" i="2"/>
  <c r="L15" i="2"/>
  <c r="L6" i="2"/>
  <c r="L10" i="2"/>
  <c r="L14" i="2"/>
  <c r="L17" i="2"/>
  <c r="L22" i="2"/>
  <c r="L3" i="2"/>
  <c r="J23" i="2"/>
  <c r="C25" i="2" s="1"/>
  <c r="E26" i="1"/>
  <c r="F26" i="1"/>
  <c r="D26" i="1"/>
  <c r="C26" i="1"/>
  <c r="B26" i="1"/>
  <c r="L24" i="1"/>
  <c r="C24" i="1" s="1"/>
  <c r="N24" i="1"/>
  <c r="E24" i="1" s="1"/>
  <c r="M24" i="1"/>
  <c r="D24" i="1" s="1"/>
  <c r="P7" i="1"/>
  <c r="P10" i="1"/>
  <c r="P15" i="1"/>
  <c r="P18" i="1"/>
  <c r="N23" i="1"/>
  <c r="E25" i="1" s="1"/>
  <c r="M23" i="1"/>
  <c r="D25" i="1" s="1"/>
  <c r="P4" i="1"/>
  <c r="P5" i="1"/>
  <c r="P8" i="1"/>
  <c r="P9" i="1"/>
  <c r="P12" i="1"/>
  <c r="P13" i="1"/>
  <c r="P16" i="1"/>
  <c r="P17" i="1"/>
  <c r="P20" i="1"/>
  <c r="P21" i="1"/>
  <c r="P6" i="1"/>
  <c r="P11" i="1"/>
  <c r="P14" i="1"/>
  <c r="P19" i="1"/>
  <c r="P22" i="1"/>
  <c r="L23" i="1"/>
  <c r="C25" i="1" s="1"/>
  <c r="L21" i="2"/>
  <c r="B24" i="2"/>
  <c r="I23" i="2"/>
  <c r="B25" i="2" s="1"/>
  <c r="L16" i="2"/>
  <c r="O23" i="1"/>
  <c r="F25" i="1" s="1"/>
  <c r="P3" i="1"/>
  <c r="K23" i="1"/>
  <c r="B25" i="1" s="1"/>
  <c r="G25" i="1" l="1"/>
  <c r="P23" i="1"/>
  <c r="C27" i="1"/>
  <c r="B27" i="1"/>
  <c r="D27" i="1"/>
  <c r="E27" i="1"/>
  <c r="F27" i="1"/>
</calcChain>
</file>

<file path=xl/sharedStrings.xml><?xml version="1.0" encoding="utf-8"?>
<sst xmlns="http://schemas.openxmlformats.org/spreadsheetml/2006/main" count="454" uniqueCount="105">
  <si>
    <t>Resultados dos Experimentos</t>
  </si>
  <si>
    <t>Ranking de vitorias</t>
  </si>
  <si>
    <t>Projeto</t>
  </si>
  <si>
    <t>IKB (k=33)</t>
  </si>
  <si>
    <t>IKB (k=1)</t>
  </si>
  <si>
    <t>J48 (padrão NMO=2)</t>
  </si>
  <si>
    <t>Random Florest (NI=400)</t>
  </si>
  <si>
    <t>SMO (BRFKernel)</t>
  </si>
  <si>
    <t>PART (padrão)</t>
  </si>
  <si>
    <t>Appium</t>
  </si>
  <si>
    <t>Bundler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</si>
  <si>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</si>
  <si>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</si>
  <si>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</si>
  <si>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</si>
  <si>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</si>
  <si>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</si>
  <si>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</si>
  <si>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</si>
  <si>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</si>
  <si>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</si>
  <si>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Okhttp</t>
  </si>
  <si>
    <t>Pouchdb</t>
  </si>
  <si>
    <t>Pulp</t>
  </si>
  <si>
    <t>Rosdistro</t>
  </si>
  <si>
    <t>Scala IDE</t>
  </si>
  <si>
    <t>Scala JS</t>
  </si>
  <si>
    <t>Scikit</t>
  </si>
  <si>
    <t>Vagrant</t>
  </si>
  <si>
    <t>Média</t>
  </si>
  <si>
    <t>Número de Vitorias</t>
  </si>
  <si>
    <t>Média do ranking</t>
  </si>
  <si>
    <t>Número de vitórias</t>
  </si>
  <si>
    <t>Conjunto A (nosso)</t>
  </si>
  <si>
    <t>Conjunto B (Artigo)</t>
  </si>
  <si>
    <t>Conjunto C (nosso com file_name)</t>
  </si>
  <si>
    <t>created_at_week_day</t>
  </si>
  <si>
    <t>created_at_day_turn</t>
  </si>
  <si>
    <t>conflict</t>
  </si>
  <si>
    <t>forward_links</t>
  </si>
  <si>
    <t>intra_branch</t>
  </si>
  <si>
    <t>description_length</t>
  </si>
  <si>
    <t>num_commits</t>
  </si>
  <si>
    <t>files_added</t>
  </si>
  <si>
    <t>files_deleted</t>
  </si>
  <si>
    <t>files_modified</t>
  </si>
  <si>
    <t>files_changed</t>
  </si>
  <si>
    <t>src_files</t>
  </si>
  <si>
    <t>doc_files</t>
  </si>
  <si>
    <t>other_files</t>
  </si>
  <si>
    <t>src_churn</t>
  </si>
  <si>
    <t>test_churn</t>
  </si>
  <si>
    <t>new_entropy</t>
  </si>
  <si>
    <t>entropy_diff</t>
  </si>
  <si>
    <t>commits_on_files_touched</t>
  </si>
  <si>
    <t>commits_to_hottest_file</t>
  </si>
  <si>
    <t>hotness</t>
  </si>
  <si>
    <t>at_mentions_description</t>
  </si>
  <si>
    <t>at_mentions_comments</t>
  </si>
  <si>
    <t>prev_pull_reqs_project</t>
  </si>
  <si>
    <t>project_succ_rate</t>
  </si>
  <si>
    <t>perc_external_contribs</t>
  </si>
  <si>
    <t>sloc</t>
  </si>
  <si>
    <t>test_lines_per_kloc</t>
  </si>
  <si>
    <t>test_cases_per_kloc</t>
  </si>
  <si>
    <t>asserts_per_kloc</t>
  </si>
  <si>
    <t>stars</t>
  </si>
  <si>
    <t>team_size</t>
  </si>
  <si>
    <t>project_age</t>
  </si>
  <si>
    <t>workload</t>
  </si>
  <si>
    <t>ci</t>
  </si>
  <si>
    <t>requester</t>
  </si>
  <si>
    <t>prev_pullreqs</t>
  </si>
  <si>
    <t>requester_succ_rate</t>
  </si>
  <si>
    <t>followers</t>
  </si>
  <si>
    <t>following</t>
  </si>
  <si>
    <t>requester_age</t>
  </si>
  <si>
    <t>main_team_member</t>
  </si>
  <si>
    <t>watcher_project</t>
  </si>
  <si>
    <t>req_follows_integrator</t>
  </si>
  <si>
    <t>integrator_follows_req</t>
  </si>
  <si>
    <t>prior_interaction_issue_events</t>
  </si>
  <si>
    <t>prior_interaction_issue_comments</t>
  </si>
  <si>
    <t>prior_interaction_pr_events</t>
  </si>
  <si>
    <t>prior_interaction_pr_comments</t>
  </si>
  <si>
    <t>prior_interaction_commits</t>
  </si>
  <si>
    <t>prior_interaction_commit_comments</t>
  </si>
  <si>
    <t>first_response</t>
  </si>
  <si>
    <t>Atributos</t>
  </si>
  <si>
    <t>Resultados dos empenhos dos atributos</t>
  </si>
  <si>
    <t>Relevancia dos atributos</t>
  </si>
  <si>
    <t>Ordem Média</t>
  </si>
  <si>
    <t>Ordem média do ranking</t>
  </si>
  <si>
    <t>J48 (NMO=50)</t>
  </si>
  <si>
    <t>SMO (RBFKernel)</t>
  </si>
  <si>
    <t>PART (NMO = 20)</t>
  </si>
  <si>
    <t>CFS</t>
  </si>
  <si>
    <t>15Best</t>
  </si>
  <si>
    <t>número de atriutos CFS sem a classe</t>
  </si>
  <si>
    <t>num commits</t>
  </si>
  <si>
    <t>tamano da descrição</t>
  </si>
  <si>
    <t>turno do dia</t>
  </si>
  <si>
    <t>noite</t>
  </si>
  <si>
    <t>tarde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</si>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</sst>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2" x14ac:knownFonts="1">
    <font>
      <sz val="11"/>
      <color rgb="FF000000"/>
      <name val="Calibri"/>
      <family val="2"/>
      <charset val="1"/>
    </font>
    <font>
      <b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rgb="FF000000"/>
      <name val="Calibri"/>
      <family val="2"/>
      <charset val="1"/>
    </font>
    <font>
      <b/>
      <sz val="12"/>
      <color rgb="FFFFFFFF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7F7F7F"/>
        <bgColor rgb="FF969696"/>
      </patternFill>
    </fill>
    <fill>
      <patternFill patternType="solid">
        <fgColor rgb="FF44546A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FFFFCC"/>
      </patternFill>
    </fill>
    <fill>
      <patternFill patternType="solid">
        <fgColor theme="3"/>
        <bgColor rgb="FF993300"/>
      </patternFill>
    </fill>
    <fill>
      <patternFill patternType="solid">
        <fgColor theme="3"/>
        <bgColor rgb="FF969696"/>
      </patternFill>
    </fill>
    <fill>
      <patternFill patternType="solid">
        <fgColor theme="3" tint="0.59999389629810485"/>
        <bgColor rgb="FF99CCFF"/>
      </patternFill>
    </fill>
    <fill>
      <patternFill patternType="solid">
        <fgColor theme="3" tint="0.59999389629810485"/>
        <bgColor rgb="FFFF9900"/>
      </patternFill>
    </fill>
    <fill>
      <patternFill patternType="solid">
        <fgColor theme="3"/>
        <bgColor rgb="FF333399"/>
      </patternFill>
    </fill>
    <fill>
      <patternFill patternType="solid">
        <fgColor theme="9" tint="0.39997558519241921"/>
        <bgColor rgb="FF99CCFF"/>
      </patternFill>
    </fill>
    <fill>
      <patternFill patternType="solid">
        <fgColor theme="9" tint="0.39997558519241921"/>
        <bgColor rgb="FFFF9900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4" fillId="0" borderId="0" applyBorder="0" applyProtection="0"/>
  </cellStyleXfs>
  <cellXfs count="7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4" borderId="1" xfId="0" applyFont="1" applyFill="1" applyBorder="1"/>
    <xf numFmtId="10" fontId="0" fillId="4" borderId="1" xfId="1" applyNumberFormat="1" applyFont="1" applyFill="1" applyBorder="1" applyAlignment="1" applyProtection="1"/>
    <xf numFmtId="0" fontId="3" fillId="5" borderId="1" xfId="0" applyFont="1" applyFill="1" applyBorder="1"/>
    <xf numFmtId="0" fontId="0" fillId="5" borderId="1" xfId="0" applyFont="1" applyFill="1" applyBorder="1"/>
    <xf numFmtId="0" fontId="0" fillId="5" borderId="1" xfId="1" applyNumberFormat="1" applyFont="1" applyFill="1" applyBorder="1" applyAlignment="1" applyProtection="1"/>
    <xf numFmtId="10" fontId="0" fillId="0" borderId="1" xfId="1" applyNumberFormat="1" applyFont="1" applyBorder="1" applyAlignment="1" applyProtection="1"/>
    <xf numFmtId="0" fontId="5" fillId="4" borderId="1" xfId="0" applyFont="1" applyFill="1" applyBorder="1"/>
    <xf numFmtId="0" fontId="5" fillId="5" borderId="1" xfId="0" applyFont="1" applyFill="1" applyBorder="1"/>
    <xf numFmtId="0" fontId="5" fillId="0" borderId="1" xfId="0" applyFont="1" applyFill="1" applyBorder="1"/>
    <xf numFmtId="0" fontId="7" fillId="0" borderId="0" xfId="0" applyFont="1"/>
    <xf numFmtId="0" fontId="0" fillId="0" borderId="1" xfId="0" applyFill="1" applyBorder="1" applyAlignment="1"/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/>
    <xf numFmtId="10" fontId="0" fillId="10" borderId="1" xfId="1" applyNumberFormat="1" applyFont="1" applyFill="1" applyBorder="1" applyAlignment="1" applyProtection="1"/>
    <xf numFmtId="10" fontId="0" fillId="11" borderId="1" xfId="1" applyNumberFormat="1" applyFont="1" applyFill="1" applyBorder="1" applyAlignment="1" applyProtection="1"/>
    <xf numFmtId="0" fontId="0" fillId="10" borderId="1" xfId="0" applyFill="1" applyBorder="1"/>
    <xf numFmtId="0" fontId="0" fillId="10" borderId="1" xfId="0" applyFont="1" applyFill="1" applyBorder="1"/>
    <xf numFmtId="0" fontId="9" fillId="4" borderId="1" xfId="0" applyFont="1" applyFill="1" applyBorder="1"/>
    <xf numFmtId="0" fontId="9" fillId="0" borderId="1" xfId="0" applyFont="1" applyFill="1" applyBorder="1"/>
    <xf numFmtId="0" fontId="2" fillId="12" borderId="1" xfId="0" applyFont="1" applyFill="1" applyBorder="1" applyAlignment="1">
      <alignment horizontal="center" wrapText="1"/>
    </xf>
    <xf numFmtId="0" fontId="0" fillId="10" borderId="1" xfId="0" applyNumberFormat="1" applyFill="1" applyBorder="1"/>
    <xf numFmtId="0" fontId="0" fillId="10" borderId="1" xfId="1" applyNumberFormat="1" applyFont="1" applyFill="1" applyBorder="1" applyAlignment="1" applyProtection="1"/>
    <xf numFmtId="10" fontId="0" fillId="0" borderId="1" xfId="0" applyNumberFormat="1" applyBorder="1"/>
    <xf numFmtId="0" fontId="0" fillId="11" borderId="1" xfId="0" applyNumberFormat="1" applyFill="1" applyBorder="1"/>
    <xf numFmtId="0" fontId="0" fillId="13" borderId="1" xfId="0" applyNumberFormat="1" applyFill="1" applyBorder="1"/>
    <xf numFmtId="0" fontId="0" fillId="14" borderId="1" xfId="0" applyFont="1" applyFill="1" applyBorder="1"/>
    <xf numFmtId="10" fontId="0" fillId="13" borderId="1" xfId="1" applyNumberFormat="1" applyFont="1" applyFill="1" applyBorder="1" applyAlignment="1" applyProtection="1"/>
    <xf numFmtId="0" fontId="6" fillId="15" borderId="1" xfId="0" applyFont="1" applyFill="1" applyBorder="1"/>
    <xf numFmtId="10" fontId="10" fillId="15" borderId="1" xfId="0" applyNumberFormat="1" applyFont="1" applyFill="1" applyBorder="1"/>
    <xf numFmtId="10" fontId="11" fillId="15" borderId="1" xfId="0" applyNumberFormat="1" applyFont="1" applyFill="1" applyBorder="1"/>
    <xf numFmtId="0" fontId="0" fillId="0" borderId="0" xfId="0" applyBorder="1"/>
    <xf numFmtId="0" fontId="0" fillId="0" borderId="1" xfId="0" applyFill="1" applyBorder="1"/>
    <xf numFmtId="165" fontId="0" fillId="10" borderId="1" xfId="1" applyNumberFormat="1" applyFont="1" applyFill="1" applyBorder="1" applyAlignment="1" applyProtection="1"/>
    <xf numFmtId="164" fontId="0" fillId="10" borderId="1" xfId="0" applyNumberFormat="1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7" borderId="1" xfId="1" applyNumberFormat="1" applyFont="1" applyFill="1" applyBorder="1" applyAlignment="1" applyProtection="1"/>
    <xf numFmtId="164" fontId="0" fillId="17" borderId="1" xfId="0" applyNumberFormat="1" applyFill="1" applyBorder="1"/>
    <xf numFmtId="0" fontId="0" fillId="17" borderId="1" xfId="0" applyFill="1" applyBorder="1"/>
    <xf numFmtId="0" fontId="7" fillId="0" borderId="1" xfId="0" applyFont="1" applyBorder="1"/>
    <xf numFmtId="0" fontId="1" fillId="2" borderId="1" xfId="0" applyFont="1" applyFill="1" applyBorder="1" applyAlignment="1"/>
    <xf numFmtId="10" fontId="0" fillId="10" borderId="0" xfId="1" applyNumberFormat="1" applyFont="1" applyFill="1" applyBorder="1" applyAlignment="1" applyProtection="1"/>
    <xf numFmtId="0" fontId="0" fillId="10" borderId="0" xfId="0" applyNumberFormat="1" applyFill="1" applyBorder="1"/>
    <xf numFmtId="0" fontId="0" fillId="10" borderId="0" xfId="0" applyFont="1" applyFill="1" applyBorder="1"/>
    <xf numFmtId="0" fontId="0" fillId="4" borderId="1" xfId="1" applyNumberFormat="1" applyFont="1" applyFill="1" applyBorder="1" applyAlignment="1" applyProtection="1"/>
    <xf numFmtId="0" fontId="0" fillId="10" borderId="7" xfId="0" applyFont="1" applyFill="1" applyBorder="1"/>
    <xf numFmtId="0" fontId="3" fillId="5" borderId="7" xfId="0" applyFont="1" applyFill="1" applyBorder="1"/>
    <xf numFmtId="0" fontId="0" fillId="18" borderId="0" xfId="0" applyFill="1"/>
    <xf numFmtId="0" fontId="0" fillId="18" borderId="1" xfId="0" applyFill="1" applyBorder="1"/>
    <xf numFmtId="0" fontId="0" fillId="19" borderId="1" xfId="0" applyFill="1" applyBorder="1"/>
    <xf numFmtId="0" fontId="0" fillId="0" borderId="0" xfId="0" applyFill="1"/>
    <xf numFmtId="0" fontId="0" fillId="20" borderId="0" xfId="0" applyFill="1"/>
    <xf numFmtId="0" fontId="0" fillId="15" borderId="0" xfId="0" applyFill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Atributos!$A$65:$T$65</c:f>
              <c:strCache>
                <c:ptCount val="20"/>
                <c:pt idx="0">
                  <c:v>num_commits</c:v>
                </c:pt>
                <c:pt idx="1">
                  <c:v>description_length</c:v>
                </c:pt>
                <c:pt idx="2">
                  <c:v>created_at_day_turn</c:v>
                </c:pt>
                <c:pt idx="3">
                  <c:v>files_modified</c:v>
                </c:pt>
                <c:pt idx="4">
                  <c:v>files_changed</c:v>
                </c:pt>
                <c:pt idx="5">
                  <c:v>files_added</c:v>
                </c:pt>
                <c:pt idx="6">
                  <c:v>src_files</c:v>
                </c:pt>
                <c:pt idx="7">
                  <c:v>new_entropy</c:v>
                </c:pt>
                <c:pt idx="8">
                  <c:v>src_churn</c:v>
                </c:pt>
                <c:pt idx="9">
                  <c:v>files_deleted</c:v>
                </c:pt>
                <c:pt idx="10">
                  <c:v>entropy_diff</c:v>
                </c:pt>
                <c:pt idx="11">
                  <c:v>other_files</c:v>
                </c:pt>
                <c:pt idx="12">
                  <c:v>created_at_week_day</c:v>
                </c:pt>
                <c:pt idx="13">
                  <c:v>commits_on_files_touched</c:v>
                </c:pt>
                <c:pt idx="14">
                  <c:v>commits_to_hottest_file</c:v>
                </c:pt>
                <c:pt idx="15">
                  <c:v>test_churn</c:v>
                </c:pt>
                <c:pt idx="16">
                  <c:v>hotness</c:v>
                </c:pt>
                <c:pt idx="17">
                  <c:v>project_succ_rate</c:v>
                </c:pt>
                <c:pt idx="18">
                  <c:v>intra_branch</c:v>
                </c:pt>
                <c:pt idx="19">
                  <c:v>at_mentions_comments</c:v>
                </c:pt>
              </c:strCache>
            </c:strRef>
          </c:cat>
          <c:val>
            <c:numRef>
              <c:f>Atributos!$A$66:$T$66</c:f>
              <c:numCache>
                <c:formatCode>General</c:formatCode>
                <c:ptCount val="20"/>
                <c:pt idx="0">
                  <c:v>0.58299999999999996</c:v>
                </c:pt>
                <c:pt idx="1">
                  <c:v>0.57250000000000001</c:v>
                </c:pt>
                <c:pt idx="2">
                  <c:v>0.56599999999999995</c:v>
                </c:pt>
                <c:pt idx="3">
                  <c:v>0.55049999999999999</c:v>
                </c:pt>
                <c:pt idx="4">
                  <c:v>0.54300000000000004</c:v>
                </c:pt>
                <c:pt idx="5">
                  <c:v>0.54149999999999998</c:v>
                </c:pt>
                <c:pt idx="6">
                  <c:v>0.53749999999999998</c:v>
                </c:pt>
                <c:pt idx="7">
                  <c:v>0.51900000000000002</c:v>
                </c:pt>
                <c:pt idx="8">
                  <c:v>0.51600000000000001</c:v>
                </c:pt>
                <c:pt idx="9">
                  <c:v>0.51249999999999996</c:v>
                </c:pt>
                <c:pt idx="10">
                  <c:v>0.51200000000000001</c:v>
                </c:pt>
                <c:pt idx="11">
                  <c:v>0.51100000000000001</c:v>
                </c:pt>
                <c:pt idx="12">
                  <c:v>0.50949999999999995</c:v>
                </c:pt>
                <c:pt idx="13">
                  <c:v>0.48199999999999998</c:v>
                </c:pt>
                <c:pt idx="14">
                  <c:v>0.48199999999999998</c:v>
                </c:pt>
                <c:pt idx="15">
                  <c:v>0.48</c:v>
                </c:pt>
                <c:pt idx="16">
                  <c:v>0.47299999999999998</c:v>
                </c:pt>
                <c:pt idx="17">
                  <c:v>0.46650000000000003</c:v>
                </c:pt>
                <c:pt idx="18">
                  <c:v>0.46550000000000002</c:v>
                </c:pt>
                <c:pt idx="19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2-447D-8AB8-9AED38F6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631840"/>
        <c:axId val="116643072"/>
      </c:barChart>
      <c:catAx>
        <c:axId val="1166318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Atributos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643072"/>
        <c:crosses val="autoZero"/>
        <c:auto val="1"/>
        <c:lblAlgn val="ctr"/>
        <c:lblOffset val="100"/>
        <c:noMultiLvlLbl val="0"/>
      </c:catAx>
      <c:valAx>
        <c:axId val="116643072"/>
        <c:scaling>
          <c:orientation val="minMax"/>
          <c:max val="0.600000000000000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Relevância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6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956187</xdr:colOff>
      <xdr:row>94</xdr:row>
      <xdr:rowOff>166687</xdr:rowOff>
    </xdr:from>
    <xdr:to>
      <xdr:col>66</xdr:col>
      <xdr:colOff>489857</xdr:colOff>
      <xdr:row>126</xdr:row>
      <xdr:rowOff>163285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16" zoomScale="128" zoomScaleNormal="100" workbookViewId="0">
      <selection activeCell="A25" sqref="A25"/>
    </sheetView>
  </sheetViews>
  <sheetFormatPr defaultRowHeight="15" x14ac:dyDescent="0.25"/>
  <cols>
    <col min="1" max="1" width="22.5703125" customWidth="1"/>
    <col min="2" max="2" width="8.85546875" customWidth="1"/>
    <col min="3" max="3" width="10.5703125" customWidth="1"/>
    <col min="4" max="4" width="15" customWidth="1"/>
    <col min="5" max="5" width="12" customWidth="1"/>
    <col min="6" max="6" width="10.7109375" customWidth="1"/>
    <col min="7" max="9" width="8.5703125" customWidth="1"/>
    <col min="10" max="10" width="22.85546875" customWidth="1"/>
    <col min="11" max="1025" width="8.5703125" customWidth="1"/>
  </cols>
  <sheetData>
    <row r="1" spans="1:16" ht="31.5" x14ac:dyDescent="0.5">
      <c r="A1" s="59" t="s">
        <v>0</v>
      </c>
      <c r="B1" s="59"/>
      <c r="C1" s="59"/>
      <c r="D1" s="59"/>
      <c r="E1" s="59"/>
      <c r="F1" s="59"/>
      <c r="J1" s="59" t="s">
        <v>1</v>
      </c>
      <c r="K1" s="59"/>
      <c r="L1" s="59"/>
      <c r="M1" s="59"/>
      <c r="N1" s="59"/>
      <c r="O1" s="59"/>
    </row>
    <row r="2" spans="1:16" ht="45" x14ac:dyDescent="0.25">
      <c r="A2" s="1" t="s">
        <v>2</v>
      </c>
      <c r="B2" s="1" t="s">
        <v>3</v>
      </c>
      <c r="C2" s="1" t="s">
        <v>93</v>
      </c>
      <c r="D2" s="1" t="s">
        <v>6</v>
      </c>
      <c r="E2" s="1" t="s">
        <v>94</v>
      </c>
      <c r="F2" s="1" t="s">
        <v>95</v>
      </c>
      <c r="J2" s="1" t="s">
        <v>2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</row>
    <row r="3" spans="1:16" x14ac:dyDescent="0.25">
      <c r="A3" s="23" t="s">
        <v>9</v>
      </c>
      <c r="B3" s="28">
        <v>0.90701799999999999</v>
      </c>
      <c r="C3" s="28">
        <v>0.90292399999999995</v>
      </c>
      <c r="D3" s="28">
        <v>0.89649100000000004</v>
      </c>
      <c r="E3" s="28">
        <v>0.76573400000000003</v>
      </c>
      <c r="F3" s="28">
        <v>0.90058499999999997</v>
      </c>
      <c r="J3" s="18" t="s">
        <v>9</v>
      </c>
      <c r="K3" s="18">
        <f t="shared" ref="K3:K22" si="0">_xlfn.RANK.AVG(B3,B3:F3)</f>
        <v>1</v>
      </c>
      <c r="L3" s="18">
        <f t="shared" ref="L3:L22" si="1">_xlfn.RANK.AVG(C3,B3:F3)</f>
        <v>2</v>
      </c>
      <c r="M3" s="18">
        <f t="shared" ref="M3:M22" si="2">_xlfn.RANK.AVG(D3,B3:F3)</f>
        <v>4</v>
      </c>
      <c r="N3" s="18">
        <f t="shared" ref="N3:N22" si="3">_xlfn.RANK.AVG(E3,B3:F3)</f>
        <v>5</v>
      </c>
      <c r="O3" s="18">
        <f t="shared" ref="O3:O22" si="4">_xlfn.RANK.AVG(F3,B3:F3)</f>
        <v>3</v>
      </c>
      <c r="P3" s="4">
        <f t="shared" ref="P3:P22" si="5">COUNTIF(K3:O3,1)</f>
        <v>1</v>
      </c>
    </row>
    <row r="4" spans="1:16" x14ac:dyDescent="0.25">
      <c r="A4" s="23" t="s">
        <v>10</v>
      </c>
      <c r="B4" s="28">
        <v>0.76573400000000003</v>
      </c>
      <c r="C4" s="28">
        <v>0.76311200000000001</v>
      </c>
      <c r="D4" s="28">
        <v>0.74912599999999996</v>
      </c>
      <c r="E4" s="28">
        <v>0.91052599999999995</v>
      </c>
      <c r="F4" s="28">
        <v>0.75174799999999997</v>
      </c>
      <c r="J4" s="18" t="s">
        <v>10</v>
      </c>
      <c r="K4" s="18">
        <f t="shared" si="0"/>
        <v>2</v>
      </c>
      <c r="L4" s="18">
        <f t="shared" si="1"/>
        <v>3</v>
      </c>
      <c r="M4" s="18">
        <f t="shared" si="2"/>
        <v>5</v>
      </c>
      <c r="N4" s="18">
        <f t="shared" si="3"/>
        <v>1</v>
      </c>
      <c r="O4" s="18">
        <f t="shared" si="4"/>
        <v>4</v>
      </c>
      <c r="P4" s="4">
        <f t="shared" si="5"/>
        <v>1</v>
      </c>
    </row>
    <row r="5" spans="1:16" x14ac:dyDescent="0.25">
      <c r="A5" s="33" t="s">
        <v>11</v>
      </c>
      <c r="B5" s="34">
        <v>0.91052599999999995</v>
      </c>
      <c r="C5" s="28">
        <v>0.84</v>
      </c>
      <c r="D5" s="35">
        <v>0.91052599999999995</v>
      </c>
      <c r="E5" s="35">
        <v>0.91052599999999995</v>
      </c>
      <c r="F5" s="28">
        <v>0.85578900000000002</v>
      </c>
      <c r="J5" s="18" t="s">
        <v>11</v>
      </c>
      <c r="K5" s="18">
        <f t="shared" si="0"/>
        <v>2</v>
      </c>
      <c r="L5" s="18">
        <f t="shared" si="1"/>
        <v>5</v>
      </c>
      <c r="M5" s="18">
        <f t="shared" si="2"/>
        <v>2</v>
      </c>
      <c r="N5" s="18">
        <f t="shared" si="3"/>
        <v>2</v>
      </c>
      <c r="O5" s="18">
        <f t="shared" si="4"/>
        <v>4</v>
      </c>
      <c r="P5" s="4">
        <f t="shared" si="5"/>
        <v>0</v>
      </c>
    </row>
    <row r="6" spans="1:16" x14ac:dyDescent="0.25">
      <c r="A6" s="24" t="s">
        <v>12</v>
      </c>
      <c r="B6" s="28">
        <v>0.77144100000000004</v>
      </c>
      <c r="C6" s="28">
        <v>0.76702000000000004</v>
      </c>
      <c r="D6" s="28">
        <v>0.77320999999999995</v>
      </c>
      <c r="E6" s="28">
        <v>0.76480999999999999</v>
      </c>
      <c r="F6" s="28">
        <v>0.76613600000000004</v>
      </c>
      <c r="J6" s="18" t="s">
        <v>12</v>
      </c>
      <c r="K6" s="18">
        <f t="shared" si="0"/>
        <v>2</v>
      </c>
      <c r="L6" s="18">
        <f t="shared" si="1"/>
        <v>3</v>
      </c>
      <c r="M6" s="18">
        <f t="shared" si="2"/>
        <v>1</v>
      </c>
      <c r="N6" s="18">
        <f t="shared" si="3"/>
        <v>5</v>
      </c>
      <c r="O6" s="18">
        <f t="shared" si="4"/>
        <v>4</v>
      </c>
      <c r="P6" s="4">
        <f t="shared" si="5"/>
        <v>1</v>
      </c>
    </row>
    <row r="7" spans="1:16" x14ac:dyDescent="0.25">
      <c r="A7" s="24" t="s">
        <v>13</v>
      </c>
      <c r="B7" s="28">
        <v>0.92298000000000002</v>
      </c>
      <c r="C7" s="28">
        <v>0.92298000000000002</v>
      </c>
      <c r="D7" s="28">
        <v>0.92361099999999996</v>
      </c>
      <c r="E7" s="28">
        <v>0.92298000000000002</v>
      </c>
      <c r="F7" s="28">
        <v>0.912879</v>
      </c>
      <c r="J7" s="18" t="s">
        <v>13</v>
      </c>
      <c r="K7" s="18">
        <f t="shared" si="0"/>
        <v>3</v>
      </c>
      <c r="L7" s="18">
        <f t="shared" si="1"/>
        <v>3</v>
      </c>
      <c r="M7" s="18">
        <f t="shared" si="2"/>
        <v>1</v>
      </c>
      <c r="N7" s="18">
        <f t="shared" si="3"/>
        <v>3</v>
      </c>
      <c r="O7" s="18">
        <f t="shared" si="4"/>
        <v>5</v>
      </c>
      <c r="P7" s="4">
        <f t="shared" si="5"/>
        <v>1</v>
      </c>
    </row>
    <row r="8" spans="1:16" x14ac:dyDescent="0.25">
      <c r="A8" s="24" t="s">
        <v>14</v>
      </c>
      <c r="B8" s="28">
        <v>0.89415599999999995</v>
      </c>
      <c r="C8" s="28">
        <v>0.89480499999999996</v>
      </c>
      <c r="D8" s="28">
        <v>0.892208</v>
      </c>
      <c r="E8" s="28">
        <v>0.89415599999999995</v>
      </c>
      <c r="F8" s="28">
        <v>0.89318200000000003</v>
      </c>
      <c r="J8" s="18" t="s">
        <v>14</v>
      </c>
      <c r="K8" s="18">
        <f t="shared" si="0"/>
        <v>2.5</v>
      </c>
      <c r="L8" s="18">
        <f t="shared" si="1"/>
        <v>1</v>
      </c>
      <c r="M8" s="18">
        <f t="shared" si="2"/>
        <v>5</v>
      </c>
      <c r="N8" s="18">
        <f t="shared" si="3"/>
        <v>2.5</v>
      </c>
      <c r="O8" s="18">
        <f t="shared" si="4"/>
        <v>4</v>
      </c>
      <c r="P8" s="4">
        <f t="shared" si="5"/>
        <v>1</v>
      </c>
    </row>
    <row r="9" spans="1:16" x14ac:dyDescent="0.25">
      <c r="A9" s="24" t="s">
        <v>15</v>
      </c>
      <c r="B9" s="28">
        <v>0.87404899999999996</v>
      </c>
      <c r="C9" s="28">
        <v>0.87404899999999996</v>
      </c>
      <c r="D9" s="28">
        <v>0.87489399999999995</v>
      </c>
      <c r="E9" s="28">
        <v>0.87404899999999996</v>
      </c>
      <c r="F9" s="28">
        <v>0.84869000000000006</v>
      </c>
      <c r="J9" s="18" t="s">
        <v>15</v>
      </c>
      <c r="K9" s="18">
        <f t="shared" si="0"/>
        <v>3</v>
      </c>
      <c r="L9" s="18">
        <f t="shared" si="1"/>
        <v>3</v>
      </c>
      <c r="M9" s="18">
        <f t="shared" si="2"/>
        <v>1</v>
      </c>
      <c r="N9" s="18">
        <f t="shared" si="3"/>
        <v>3</v>
      </c>
      <c r="O9" s="18">
        <f t="shared" si="4"/>
        <v>5</v>
      </c>
      <c r="P9" s="4">
        <f t="shared" si="5"/>
        <v>1</v>
      </c>
    </row>
    <row r="10" spans="1:16" x14ac:dyDescent="0.25">
      <c r="A10" s="24" t="s">
        <v>16</v>
      </c>
      <c r="B10" s="28">
        <v>0.858599</v>
      </c>
      <c r="C10" s="28">
        <v>0.85838199999999998</v>
      </c>
      <c r="D10" s="28">
        <v>0.860985</v>
      </c>
      <c r="E10" s="28">
        <v>0.85773200000000005</v>
      </c>
      <c r="F10" s="28">
        <v>0.85773200000000005</v>
      </c>
      <c r="J10" s="18" t="s">
        <v>16</v>
      </c>
      <c r="K10" s="18">
        <f t="shared" si="0"/>
        <v>2</v>
      </c>
      <c r="L10" s="18">
        <f t="shared" si="1"/>
        <v>3</v>
      </c>
      <c r="M10" s="18">
        <f t="shared" si="2"/>
        <v>1</v>
      </c>
      <c r="N10" s="18">
        <f t="shared" si="3"/>
        <v>4.5</v>
      </c>
      <c r="O10" s="18">
        <f t="shared" si="4"/>
        <v>4.5</v>
      </c>
      <c r="P10" s="4">
        <f t="shared" si="5"/>
        <v>1</v>
      </c>
    </row>
    <row r="11" spans="1:16" x14ac:dyDescent="0.25">
      <c r="A11" s="24" t="s">
        <v>17</v>
      </c>
      <c r="B11" s="28">
        <v>0.60815600000000003</v>
      </c>
      <c r="C11" s="28">
        <v>0.64716300000000004</v>
      </c>
      <c r="D11" s="28">
        <v>0.62234</v>
      </c>
      <c r="E11" s="28">
        <v>0.56116999999999995</v>
      </c>
      <c r="F11" s="28">
        <v>0.62943300000000002</v>
      </c>
      <c r="J11" s="18" t="s">
        <v>17</v>
      </c>
      <c r="K11" s="18">
        <f t="shared" si="0"/>
        <v>4</v>
      </c>
      <c r="L11" s="18">
        <f t="shared" si="1"/>
        <v>1</v>
      </c>
      <c r="M11" s="18">
        <f t="shared" si="2"/>
        <v>3</v>
      </c>
      <c r="N11" s="18">
        <f t="shared" si="3"/>
        <v>5</v>
      </c>
      <c r="O11" s="18">
        <f t="shared" si="4"/>
        <v>2</v>
      </c>
      <c r="P11" s="4">
        <f t="shared" si="5"/>
        <v>1</v>
      </c>
    </row>
    <row r="12" spans="1:16" x14ac:dyDescent="0.25">
      <c r="A12" s="33" t="s">
        <v>18</v>
      </c>
      <c r="B12" s="34">
        <v>0.844086</v>
      </c>
      <c r="C12" s="28">
        <v>0.84229399999999999</v>
      </c>
      <c r="D12" s="28">
        <v>0.83602200000000004</v>
      </c>
      <c r="E12" s="34">
        <v>0.844086</v>
      </c>
      <c r="F12" s="28">
        <v>0.83960599999999996</v>
      </c>
      <c r="J12" s="18" t="s">
        <v>18</v>
      </c>
      <c r="K12" s="18">
        <f t="shared" si="0"/>
        <v>1.5</v>
      </c>
      <c r="L12" s="18">
        <f t="shared" si="1"/>
        <v>3</v>
      </c>
      <c r="M12" s="18">
        <f t="shared" si="2"/>
        <v>5</v>
      </c>
      <c r="N12" s="18">
        <f t="shared" si="3"/>
        <v>1.5</v>
      </c>
      <c r="O12" s="18">
        <f t="shared" si="4"/>
        <v>4</v>
      </c>
      <c r="P12" s="4">
        <f t="shared" si="5"/>
        <v>0</v>
      </c>
    </row>
    <row r="13" spans="1:16" x14ac:dyDescent="0.25">
      <c r="A13" s="24" t="s">
        <v>19</v>
      </c>
      <c r="B13" s="28">
        <v>0.69261399999999995</v>
      </c>
      <c r="C13" s="28">
        <v>0.67840900000000004</v>
      </c>
      <c r="D13" s="28">
        <v>0.71761399999999997</v>
      </c>
      <c r="E13" s="28">
        <v>0.65170499999999998</v>
      </c>
      <c r="F13" s="28">
        <v>0.68068200000000001</v>
      </c>
      <c r="J13" s="18" t="s">
        <v>19</v>
      </c>
      <c r="K13" s="18">
        <f t="shared" si="0"/>
        <v>2</v>
      </c>
      <c r="L13" s="18">
        <f t="shared" si="1"/>
        <v>4</v>
      </c>
      <c r="M13" s="18">
        <f t="shared" si="2"/>
        <v>1</v>
      </c>
      <c r="N13" s="18">
        <f t="shared" si="3"/>
        <v>5</v>
      </c>
      <c r="O13" s="18">
        <f t="shared" si="4"/>
        <v>3</v>
      </c>
      <c r="P13" s="4">
        <f t="shared" si="5"/>
        <v>1</v>
      </c>
    </row>
    <row r="14" spans="1:16" x14ac:dyDescent="0.25">
      <c r="A14" s="24" t="s">
        <v>20</v>
      </c>
      <c r="B14" s="28">
        <v>0.70819799999999999</v>
      </c>
      <c r="C14" s="28">
        <v>0.69967500000000005</v>
      </c>
      <c r="D14" s="28">
        <v>0.73985400000000001</v>
      </c>
      <c r="E14" s="28">
        <v>0.712256</v>
      </c>
      <c r="F14" s="28">
        <v>0.72362000000000004</v>
      </c>
      <c r="J14" s="18" t="s">
        <v>20</v>
      </c>
      <c r="K14" s="18">
        <f t="shared" si="0"/>
        <v>4</v>
      </c>
      <c r="L14" s="18">
        <f t="shared" si="1"/>
        <v>5</v>
      </c>
      <c r="M14" s="18">
        <f t="shared" si="2"/>
        <v>1</v>
      </c>
      <c r="N14" s="18">
        <f t="shared" si="3"/>
        <v>3</v>
      </c>
      <c r="O14" s="18">
        <f t="shared" si="4"/>
        <v>2</v>
      </c>
      <c r="P14" s="4">
        <f t="shared" si="5"/>
        <v>1</v>
      </c>
    </row>
    <row r="15" spans="1:16" x14ac:dyDescent="0.25">
      <c r="A15" s="24" t="s">
        <v>21</v>
      </c>
      <c r="B15" s="28">
        <v>0.87814300000000001</v>
      </c>
      <c r="C15" s="28">
        <v>0.88588</v>
      </c>
      <c r="D15" s="28">
        <v>0.88588</v>
      </c>
      <c r="E15" s="28">
        <v>0.88491299999999995</v>
      </c>
      <c r="F15" s="28">
        <v>0.89748499999999998</v>
      </c>
      <c r="J15" s="18" t="s">
        <v>21</v>
      </c>
      <c r="K15" s="18">
        <f t="shared" si="0"/>
        <v>5</v>
      </c>
      <c r="L15" s="18">
        <f t="shared" si="1"/>
        <v>2.5</v>
      </c>
      <c r="M15" s="18">
        <f t="shared" si="2"/>
        <v>2.5</v>
      </c>
      <c r="N15" s="18">
        <f t="shared" si="3"/>
        <v>4</v>
      </c>
      <c r="O15" s="18">
        <f t="shared" si="4"/>
        <v>1</v>
      </c>
      <c r="P15" s="4">
        <f t="shared" si="5"/>
        <v>1</v>
      </c>
    </row>
    <row r="16" spans="1:16" x14ac:dyDescent="0.25">
      <c r="A16" s="24" t="s">
        <v>22</v>
      </c>
      <c r="B16" s="28">
        <v>0.75287400000000004</v>
      </c>
      <c r="C16" s="28">
        <v>0.75359200000000004</v>
      </c>
      <c r="D16" s="28">
        <v>0.76293100000000003</v>
      </c>
      <c r="E16" s="28">
        <v>0.75790199999999996</v>
      </c>
      <c r="F16" s="28">
        <v>0.76795999999999998</v>
      </c>
      <c r="J16" s="18" t="s">
        <v>22</v>
      </c>
      <c r="K16" s="18">
        <f t="shared" si="0"/>
        <v>5</v>
      </c>
      <c r="L16" s="18">
        <f t="shared" si="1"/>
        <v>4</v>
      </c>
      <c r="M16" s="18">
        <f t="shared" si="2"/>
        <v>2</v>
      </c>
      <c r="N16" s="18">
        <f t="shared" si="3"/>
        <v>3</v>
      </c>
      <c r="O16" s="18">
        <f t="shared" si="4"/>
        <v>1</v>
      </c>
      <c r="P16" s="4">
        <f t="shared" si="5"/>
        <v>1</v>
      </c>
    </row>
    <row r="17" spans="1:16" x14ac:dyDescent="0.25">
      <c r="A17" s="33" t="s">
        <v>23</v>
      </c>
      <c r="B17" s="34">
        <v>0.94157100000000005</v>
      </c>
      <c r="C17" s="35">
        <v>0.94157100000000005</v>
      </c>
      <c r="D17" s="28">
        <v>0.93965500000000002</v>
      </c>
      <c r="E17" s="35">
        <v>0.94157100000000005</v>
      </c>
      <c r="F17" s="28">
        <v>0.93534499999999998</v>
      </c>
      <c r="J17" s="18" t="s">
        <v>23</v>
      </c>
      <c r="K17" s="18">
        <f t="shared" si="0"/>
        <v>2</v>
      </c>
      <c r="L17" s="18">
        <f t="shared" si="1"/>
        <v>2</v>
      </c>
      <c r="M17" s="18">
        <f t="shared" si="2"/>
        <v>4</v>
      </c>
      <c r="N17" s="18">
        <f t="shared" si="3"/>
        <v>2</v>
      </c>
      <c r="O17" s="18">
        <f t="shared" si="4"/>
        <v>5</v>
      </c>
      <c r="P17" s="4">
        <f t="shared" si="5"/>
        <v>0</v>
      </c>
    </row>
    <row r="18" spans="1:16" x14ac:dyDescent="0.25">
      <c r="A18" s="33" t="s">
        <v>24</v>
      </c>
      <c r="B18" s="34">
        <v>0.94321200000000005</v>
      </c>
      <c r="C18" s="28">
        <v>0.93945599999999996</v>
      </c>
      <c r="D18" s="28">
        <v>0.94082200000000005</v>
      </c>
      <c r="E18" s="35">
        <v>0.94321200000000005</v>
      </c>
      <c r="F18" s="28">
        <v>0.94207399999999997</v>
      </c>
      <c r="J18" s="18" t="s">
        <v>24</v>
      </c>
      <c r="K18" s="18">
        <f t="shared" si="0"/>
        <v>1.5</v>
      </c>
      <c r="L18" s="18">
        <f t="shared" si="1"/>
        <v>5</v>
      </c>
      <c r="M18" s="18">
        <f t="shared" si="2"/>
        <v>4</v>
      </c>
      <c r="N18" s="18">
        <f t="shared" si="3"/>
        <v>1.5</v>
      </c>
      <c r="O18" s="18">
        <f t="shared" si="4"/>
        <v>3</v>
      </c>
      <c r="P18" s="4">
        <f t="shared" si="5"/>
        <v>0</v>
      </c>
    </row>
    <row r="19" spans="1:16" x14ac:dyDescent="0.25">
      <c r="A19" s="24" t="s">
        <v>25</v>
      </c>
      <c r="B19" s="28">
        <v>0.86593399999999998</v>
      </c>
      <c r="C19" s="28">
        <v>0.86043999999999998</v>
      </c>
      <c r="D19" s="28">
        <v>0.86703300000000005</v>
      </c>
      <c r="E19" s="28">
        <v>0.86593399999999998</v>
      </c>
      <c r="F19" s="28">
        <v>0.85384599999999999</v>
      </c>
      <c r="J19" s="18" t="s">
        <v>25</v>
      </c>
      <c r="K19" s="18">
        <f t="shared" si="0"/>
        <v>2.5</v>
      </c>
      <c r="L19" s="18">
        <f t="shared" si="1"/>
        <v>4</v>
      </c>
      <c r="M19" s="18">
        <f t="shared" si="2"/>
        <v>1</v>
      </c>
      <c r="N19" s="18">
        <f t="shared" si="3"/>
        <v>2.5</v>
      </c>
      <c r="O19" s="18">
        <f t="shared" si="4"/>
        <v>5</v>
      </c>
      <c r="P19" s="4">
        <f t="shared" si="5"/>
        <v>1</v>
      </c>
    </row>
    <row r="20" spans="1:16" x14ac:dyDescent="0.25">
      <c r="A20" s="24" t="s">
        <v>26</v>
      </c>
      <c r="B20" s="28">
        <v>0.94505499999999998</v>
      </c>
      <c r="C20" s="28">
        <v>0.94505499999999998</v>
      </c>
      <c r="D20" s="28">
        <v>0.94285699999999995</v>
      </c>
      <c r="E20" s="28">
        <v>0.94505499999999998</v>
      </c>
      <c r="F20" s="28">
        <v>0.94725300000000001</v>
      </c>
      <c r="J20" s="18" t="s">
        <v>26</v>
      </c>
      <c r="K20" s="18">
        <f t="shared" si="0"/>
        <v>3</v>
      </c>
      <c r="L20" s="18">
        <f t="shared" si="1"/>
        <v>3</v>
      </c>
      <c r="M20" s="18">
        <f t="shared" si="2"/>
        <v>5</v>
      </c>
      <c r="N20" s="18">
        <f t="shared" si="3"/>
        <v>3</v>
      </c>
      <c r="O20" s="18">
        <f t="shared" si="4"/>
        <v>1</v>
      </c>
      <c r="P20" s="4">
        <f t="shared" si="5"/>
        <v>1</v>
      </c>
    </row>
    <row r="21" spans="1:16" x14ac:dyDescent="0.25">
      <c r="A21" s="23" t="s">
        <v>27</v>
      </c>
      <c r="B21" s="28">
        <v>0.81034499999999998</v>
      </c>
      <c r="C21" s="28">
        <v>0.80998599999999998</v>
      </c>
      <c r="D21" s="28">
        <v>0.80747100000000005</v>
      </c>
      <c r="E21" s="28">
        <v>0.81070399999999998</v>
      </c>
      <c r="F21" s="28">
        <v>0.80818999999999996</v>
      </c>
      <c r="J21" s="18" t="s">
        <v>27</v>
      </c>
      <c r="K21" s="18">
        <f t="shared" si="0"/>
        <v>2</v>
      </c>
      <c r="L21" s="18">
        <f t="shared" si="1"/>
        <v>3</v>
      </c>
      <c r="M21" s="18">
        <f t="shared" si="2"/>
        <v>5</v>
      </c>
      <c r="N21" s="18">
        <f t="shared" si="3"/>
        <v>1</v>
      </c>
      <c r="O21" s="18">
        <f t="shared" si="4"/>
        <v>4</v>
      </c>
      <c r="P21" s="4">
        <f t="shared" si="5"/>
        <v>1</v>
      </c>
    </row>
    <row r="22" spans="1:16" x14ac:dyDescent="0.25">
      <c r="A22" s="23" t="s">
        <v>28</v>
      </c>
      <c r="B22" s="28">
        <v>0.75426099999999996</v>
      </c>
      <c r="C22" s="28">
        <v>0.77130699999999996</v>
      </c>
      <c r="D22" s="28">
        <v>0.75852299999999995</v>
      </c>
      <c r="E22" s="28">
        <v>0.76065300000000002</v>
      </c>
      <c r="F22" s="28">
        <v>0.75710200000000005</v>
      </c>
      <c r="J22" s="18" t="s">
        <v>28</v>
      </c>
      <c r="K22" s="18">
        <f t="shared" si="0"/>
        <v>5</v>
      </c>
      <c r="L22" s="18">
        <f t="shared" si="1"/>
        <v>1</v>
      </c>
      <c r="M22" s="18">
        <f t="shared" si="2"/>
        <v>3</v>
      </c>
      <c r="N22" s="18">
        <f t="shared" si="3"/>
        <v>2</v>
      </c>
      <c r="O22" s="18">
        <f t="shared" si="4"/>
        <v>4</v>
      </c>
      <c r="P22" s="4">
        <f t="shared" si="5"/>
        <v>1</v>
      </c>
    </row>
    <row r="23" spans="1:16" x14ac:dyDescent="0.25">
      <c r="A23" s="9" t="s">
        <v>29</v>
      </c>
      <c r="B23" s="19">
        <f>AVERAGE(B3:B22)</f>
        <v>0.83244760000000007</v>
      </c>
      <c r="C23" s="19">
        <f>AVERAGE(C3:C22)</f>
        <v>0.82990500000000011</v>
      </c>
      <c r="D23" s="32">
        <f>AVERAGE(D3:D22)</f>
        <v>0.83510264999999995</v>
      </c>
      <c r="E23" s="20">
        <f>AVERAGE(E3:E22)</f>
        <v>0.82898369999999988</v>
      </c>
      <c r="F23" s="19">
        <f>AVERAGE(F3:F22)</f>
        <v>0.8284668500000002</v>
      </c>
      <c r="J23" s="5" t="s">
        <v>30</v>
      </c>
      <c r="K23" s="5">
        <f>COUNTIF(K3:K22,"&lt;2")</f>
        <v>3</v>
      </c>
      <c r="L23" s="5">
        <f>COUNTIF(L3:L22,"&lt;2")</f>
        <v>3</v>
      </c>
      <c r="M23" s="5">
        <f>COUNTIF(M3:M22,"&lt;2")</f>
        <v>7</v>
      </c>
      <c r="N23" s="5">
        <f>COUNTIF(N3:N22,"&lt;2")</f>
        <v>4</v>
      </c>
      <c r="O23" s="5">
        <f>COUNTIF(O3:O22,"&lt;2")</f>
        <v>3</v>
      </c>
      <c r="P23" s="52">
        <f>SUM(P3:P22)</f>
        <v>16</v>
      </c>
    </row>
    <row r="24" spans="1:16" x14ac:dyDescent="0.25">
      <c r="A24" s="9" t="s">
        <v>31</v>
      </c>
      <c r="B24" s="30">
        <f>K24</f>
        <v>2.75</v>
      </c>
      <c r="C24" s="26">
        <f>L24</f>
        <v>3.0249999999999999</v>
      </c>
      <c r="D24" s="29">
        <f>M24</f>
        <v>2.8250000000000002</v>
      </c>
      <c r="E24" s="26">
        <f>N24</f>
        <v>2.9750000000000001</v>
      </c>
      <c r="F24" s="26">
        <f>O24</f>
        <v>3.4249999999999998</v>
      </c>
      <c r="J24" s="5" t="s">
        <v>31</v>
      </c>
      <c r="K24" s="6">
        <f>AVERAGE(K3:K22)</f>
        <v>2.75</v>
      </c>
      <c r="L24" s="6">
        <f>AVERAGE(L3:L22)</f>
        <v>3.0249999999999999</v>
      </c>
      <c r="M24" s="6">
        <f>AVERAGE(M3:M22)</f>
        <v>2.8250000000000002</v>
      </c>
      <c r="N24" s="6">
        <f>AVERAGE(N3:N22)</f>
        <v>2.9750000000000001</v>
      </c>
      <c r="O24" s="6">
        <f>AVERAGE(O3:O22)</f>
        <v>3.4249999999999998</v>
      </c>
    </row>
    <row r="25" spans="1:16" x14ac:dyDescent="0.25">
      <c r="A25" s="9" t="s">
        <v>32</v>
      </c>
      <c r="B25" s="21">
        <f>K23</f>
        <v>3</v>
      </c>
      <c r="C25" s="22">
        <f>L23</f>
        <v>3</v>
      </c>
      <c r="D25" s="31">
        <f>M23</f>
        <v>7</v>
      </c>
      <c r="E25" s="21">
        <f>N23</f>
        <v>4</v>
      </c>
      <c r="F25" s="22">
        <f>O23</f>
        <v>3</v>
      </c>
      <c r="G25" s="51">
        <f>SUM(B25:F25)</f>
        <v>20</v>
      </c>
    </row>
    <row r="26" spans="1:16" x14ac:dyDescent="0.25">
      <c r="A26" s="16" t="s">
        <v>91</v>
      </c>
      <c r="B26" s="36">
        <f>_xlfn.RANK.AVG(B23,B23:F23)</f>
        <v>2</v>
      </c>
      <c r="C26" s="36">
        <f>_xlfn.RANK.AVG(C23,B23:F23)</f>
        <v>3</v>
      </c>
      <c r="D26" s="36">
        <f>_xlfn.RANK.AVG(D23,B23:F23)</f>
        <v>1</v>
      </c>
      <c r="E26" s="36">
        <f>_xlfn.RANK.AVG(E23,B23:F23)</f>
        <v>4</v>
      </c>
      <c r="F26" s="36">
        <f>_xlfn.RANK.AVG(F23,B23:F23)</f>
        <v>5</v>
      </c>
    </row>
    <row r="27" spans="1:16" x14ac:dyDescent="0.25">
      <c r="A27" s="16" t="s">
        <v>92</v>
      </c>
      <c r="B27" s="36">
        <f>_xlfn.RANK.AVG(B24,B24:F24,1)</f>
        <v>1</v>
      </c>
      <c r="C27" s="36">
        <f>_xlfn.RANK.AVG(C24,B24:F24,1)</f>
        <v>4</v>
      </c>
      <c r="D27" s="36">
        <f>_xlfn.RANK.AVG(D24,B24:F24,1)</f>
        <v>2</v>
      </c>
      <c r="E27" s="36">
        <f>_xlfn.RANK.AVG(E24,B24:F24,1)</f>
        <v>3</v>
      </c>
      <c r="F27" s="36">
        <f>_xlfn.RANK.AVG(F24,B24:F24,1)</f>
        <v>5</v>
      </c>
    </row>
  </sheetData>
  <mergeCells count="2">
    <mergeCell ref="A1:F1"/>
    <mergeCell ref="J1:O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zoomScaleNormal="100" workbookViewId="0">
      <selection activeCell="B28" sqref="B28"/>
    </sheetView>
  </sheetViews>
  <sheetFormatPr defaultRowHeight="15" x14ac:dyDescent="0.25"/>
  <cols>
    <col min="1" max="1" width="22.42578125" customWidth="1"/>
    <col min="2" max="2" width="12.7109375" customWidth="1"/>
    <col min="3" max="3" width="14" customWidth="1"/>
    <col min="4" max="4" width="15.28515625" customWidth="1"/>
    <col min="5" max="7" width="9.140625" customWidth="1"/>
    <col min="8" max="8" width="19" customWidth="1"/>
    <col min="9" max="9" width="13.140625" customWidth="1"/>
    <col min="10" max="10" width="13" customWidth="1"/>
    <col min="11" max="11" width="15.5703125" customWidth="1"/>
    <col min="12" max="1025" width="9.140625" customWidth="1"/>
  </cols>
  <sheetData>
    <row r="1" spans="1:12" ht="31.5" x14ac:dyDescent="0.5">
      <c r="A1" s="59" t="s">
        <v>0</v>
      </c>
      <c r="B1" s="59"/>
      <c r="C1" s="59"/>
      <c r="D1" s="59"/>
      <c r="H1" s="59" t="s">
        <v>1</v>
      </c>
      <c r="I1" s="59"/>
      <c r="J1" s="59"/>
      <c r="K1" s="59"/>
    </row>
    <row r="2" spans="1:12" ht="48.75" customHeight="1" x14ac:dyDescent="0.25">
      <c r="A2" s="1" t="s">
        <v>2</v>
      </c>
      <c r="B2" s="1" t="s">
        <v>33</v>
      </c>
      <c r="C2" s="1" t="s">
        <v>34</v>
      </c>
      <c r="D2" s="25" t="s">
        <v>97</v>
      </c>
      <c r="H2" s="1" t="s">
        <v>2</v>
      </c>
      <c r="I2" s="1" t="s">
        <v>33</v>
      </c>
      <c r="J2" s="1" t="s">
        <v>34</v>
      </c>
      <c r="K2" s="25" t="s">
        <v>35</v>
      </c>
    </row>
    <row r="3" spans="1:12" x14ac:dyDescent="0.25">
      <c r="A3" s="8" t="s">
        <v>9</v>
      </c>
      <c r="B3" s="3">
        <v>0.89649100000000004</v>
      </c>
      <c r="C3" s="3">
        <v>0.90058499999999997</v>
      </c>
      <c r="D3" s="3">
        <v>0.89064299999999996</v>
      </c>
      <c r="H3" s="2" t="s">
        <v>9</v>
      </c>
      <c r="I3" s="2">
        <f t="shared" ref="I3:I22" si="0">_xlfn.RANK.AVG(B3,B3:D3)</f>
        <v>2</v>
      </c>
      <c r="J3" s="2">
        <f t="shared" ref="J3:J22" si="1">_xlfn.RANK.AVG(C3,B3:D3)</f>
        <v>1</v>
      </c>
      <c r="K3" s="18">
        <f t="shared" ref="K3:K22" si="2">_xlfn.RANK.AVG(D3,B3:D3)</f>
        <v>3</v>
      </c>
      <c r="L3" s="4">
        <f t="shared" ref="L3:L22" si="3">COUNTIF(I3:K3,1)</f>
        <v>1</v>
      </c>
    </row>
    <row r="4" spans="1:12" x14ac:dyDescent="0.25">
      <c r="A4" s="8" t="s">
        <v>10</v>
      </c>
      <c r="B4" s="3">
        <v>0.74912599999999996</v>
      </c>
      <c r="C4" s="3">
        <v>0.73164300000000004</v>
      </c>
      <c r="D4" s="3">
        <v>0.75349699999999997</v>
      </c>
      <c r="H4" s="2" t="s">
        <v>10</v>
      </c>
      <c r="I4" s="2">
        <f t="shared" si="0"/>
        <v>2</v>
      </c>
      <c r="J4" s="2">
        <f t="shared" si="1"/>
        <v>3</v>
      </c>
      <c r="K4" s="18">
        <f t="shared" si="2"/>
        <v>1</v>
      </c>
      <c r="L4" s="4">
        <f t="shared" si="3"/>
        <v>1</v>
      </c>
    </row>
    <row r="5" spans="1:12" x14ac:dyDescent="0.25">
      <c r="A5" s="8" t="s">
        <v>11</v>
      </c>
      <c r="B5" s="3">
        <v>0.91052599999999995</v>
      </c>
      <c r="C5" s="3">
        <v>0.89894700000000005</v>
      </c>
      <c r="D5" s="3">
        <v>0.90105299999999999</v>
      </c>
      <c r="H5" s="2" t="s">
        <v>11</v>
      </c>
      <c r="I5" s="2">
        <f t="shared" si="0"/>
        <v>1</v>
      </c>
      <c r="J5" s="2">
        <f t="shared" si="1"/>
        <v>3</v>
      </c>
      <c r="K5" s="18">
        <f t="shared" si="2"/>
        <v>2</v>
      </c>
      <c r="L5" s="4">
        <f t="shared" si="3"/>
        <v>1</v>
      </c>
    </row>
    <row r="6" spans="1:12" x14ac:dyDescent="0.25">
      <c r="A6" s="8" t="s">
        <v>12</v>
      </c>
      <c r="B6" s="3">
        <v>0.77320999999999995</v>
      </c>
      <c r="C6" s="3">
        <v>0.780725</v>
      </c>
      <c r="D6" s="3">
        <v>0.75243099999999996</v>
      </c>
      <c r="H6" s="2" t="s">
        <v>12</v>
      </c>
      <c r="I6" s="2">
        <f t="shared" si="0"/>
        <v>2</v>
      </c>
      <c r="J6" s="2">
        <f t="shared" si="1"/>
        <v>1</v>
      </c>
      <c r="K6" s="18">
        <f t="shared" si="2"/>
        <v>3</v>
      </c>
      <c r="L6" s="4">
        <f t="shared" si="3"/>
        <v>1</v>
      </c>
    </row>
    <row r="7" spans="1:12" x14ac:dyDescent="0.25">
      <c r="A7" s="8" t="s">
        <v>13</v>
      </c>
      <c r="B7" s="3">
        <v>0.92361099999999996</v>
      </c>
      <c r="C7" s="3">
        <v>0.92108599999999996</v>
      </c>
      <c r="D7" s="3">
        <v>0.91729799999999995</v>
      </c>
      <c r="G7" s="11"/>
      <c r="H7" s="2" t="s">
        <v>13</v>
      </c>
      <c r="I7" s="2">
        <f t="shared" si="0"/>
        <v>1</v>
      </c>
      <c r="J7" s="2">
        <f t="shared" si="1"/>
        <v>2</v>
      </c>
      <c r="K7" s="18">
        <f t="shared" si="2"/>
        <v>3</v>
      </c>
      <c r="L7" s="4">
        <f t="shared" si="3"/>
        <v>1</v>
      </c>
    </row>
    <row r="8" spans="1:12" x14ac:dyDescent="0.25">
      <c r="A8" s="10" t="s">
        <v>14</v>
      </c>
      <c r="B8" s="3">
        <v>0.892208</v>
      </c>
      <c r="C8" s="3">
        <v>0.89188299999999998</v>
      </c>
      <c r="D8" s="3">
        <v>0.88603900000000002</v>
      </c>
      <c r="H8" s="2" t="s">
        <v>14</v>
      </c>
      <c r="I8" s="2">
        <f t="shared" si="0"/>
        <v>1</v>
      </c>
      <c r="J8" s="2">
        <f t="shared" si="1"/>
        <v>2</v>
      </c>
      <c r="K8" s="18">
        <f t="shared" si="2"/>
        <v>3</v>
      </c>
      <c r="L8" s="4">
        <f t="shared" si="3"/>
        <v>1</v>
      </c>
    </row>
    <row r="9" spans="1:12" x14ac:dyDescent="0.25">
      <c r="A9" s="10" t="s">
        <v>15</v>
      </c>
      <c r="B9" s="3">
        <v>0.87489399999999995</v>
      </c>
      <c r="C9" s="3">
        <v>0.85883299999999996</v>
      </c>
      <c r="D9" s="3">
        <v>0.86982199999999998</v>
      </c>
      <c r="H9" s="2" t="s">
        <v>15</v>
      </c>
      <c r="I9" s="2">
        <f t="shared" si="0"/>
        <v>1</v>
      </c>
      <c r="J9" s="2">
        <f t="shared" si="1"/>
        <v>3</v>
      </c>
      <c r="K9" s="18">
        <f t="shared" si="2"/>
        <v>2</v>
      </c>
      <c r="L9" s="4">
        <f t="shared" si="3"/>
        <v>1</v>
      </c>
    </row>
    <row r="10" spans="1:12" x14ac:dyDescent="0.25">
      <c r="A10" s="10" t="s">
        <v>16</v>
      </c>
      <c r="B10" s="3">
        <v>0.860985</v>
      </c>
      <c r="C10" s="3">
        <v>0.86076799999999998</v>
      </c>
      <c r="D10" s="3">
        <v>0.85708099999999998</v>
      </c>
      <c r="H10" s="2" t="s">
        <v>16</v>
      </c>
      <c r="I10" s="2">
        <f t="shared" si="0"/>
        <v>1</v>
      </c>
      <c r="J10" s="2">
        <f t="shared" si="1"/>
        <v>2</v>
      </c>
      <c r="K10" s="18">
        <f t="shared" si="2"/>
        <v>3</v>
      </c>
      <c r="L10" s="4">
        <f t="shared" si="3"/>
        <v>1</v>
      </c>
    </row>
    <row r="11" spans="1:12" x14ac:dyDescent="0.25">
      <c r="A11" s="10" t="s">
        <v>17</v>
      </c>
      <c r="B11" s="3">
        <v>0.62234</v>
      </c>
      <c r="C11" s="3">
        <v>0.60372300000000001</v>
      </c>
      <c r="D11" s="3">
        <v>0.57446799999999998</v>
      </c>
      <c r="H11" s="2" t="s">
        <v>17</v>
      </c>
      <c r="I11" s="2">
        <f t="shared" si="0"/>
        <v>1</v>
      </c>
      <c r="J11" s="2">
        <f t="shared" si="1"/>
        <v>2</v>
      </c>
      <c r="K11" s="18">
        <f t="shared" si="2"/>
        <v>3</v>
      </c>
      <c r="L11" s="4">
        <f t="shared" si="3"/>
        <v>1</v>
      </c>
    </row>
    <row r="12" spans="1:12" x14ac:dyDescent="0.25">
      <c r="A12" s="10" t="s">
        <v>18</v>
      </c>
      <c r="B12" s="3">
        <v>0.83602200000000004</v>
      </c>
      <c r="C12" s="3">
        <v>0.84856600000000004</v>
      </c>
      <c r="D12" s="3">
        <v>0.83602200000000004</v>
      </c>
      <c r="H12" s="2" t="s">
        <v>18</v>
      </c>
      <c r="I12" s="2">
        <f t="shared" si="0"/>
        <v>2.5</v>
      </c>
      <c r="J12" s="2">
        <f t="shared" si="1"/>
        <v>1</v>
      </c>
      <c r="K12" s="18">
        <f t="shared" si="2"/>
        <v>2.5</v>
      </c>
      <c r="L12" s="4">
        <f t="shared" si="3"/>
        <v>1</v>
      </c>
    </row>
    <row r="13" spans="1:12" x14ac:dyDescent="0.25">
      <c r="A13" s="10" t="s">
        <v>19</v>
      </c>
      <c r="B13" s="3">
        <v>0.71761399999999997</v>
      </c>
      <c r="C13" s="3">
        <v>0.70568200000000003</v>
      </c>
      <c r="D13" s="3">
        <v>0.57784100000000005</v>
      </c>
      <c r="H13" s="2" t="s">
        <v>19</v>
      </c>
      <c r="I13" s="2">
        <f t="shared" si="0"/>
        <v>1</v>
      </c>
      <c r="J13" s="2">
        <f t="shared" si="1"/>
        <v>2</v>
      </c>
      <c r="K13" s="18">
        <f t="shared" si="2"/>
        <v>3</v>
      </c>
      <c r="L13" s="4">
        <f t="shared" si="3"/>
        <v>1</v>
      </c>
    </row>
    <row r="14" spans="1:12" x14ac:dyDescent="0.25">
      <c r="A14" s="10" t="s">
        <v>20</v>
      </c>
      <c r="B14" s="3">
        <v>0.73985400000000001</v>
      </c>
      <c r="C14" s="3">
        <v>0.73579499999999998</v>
      </c>
      <c r="D14" s="3">
        <v>0.63311700000000004</v>
      </c>
      <c r="H14" s="2" t="s">
        <v>20</v>
      </c>
      <c r="I14" s="2">
        <f t="shared" si="0"/>
        <v>1</v>
      </c>
      <c r="J14" s="2">
        <f t="shared" si="1"/>
        <v>2</v>
      </c>
      <c r="K14" s="18">
        <f t="shared" si="2"/>
        <v>3</v>
      </c>
      <c r="L14" s="4">
        <f t="shared" si="3"/>
        <v>1</v>
      </c>
    </row>
    <row r="15" spans="1:12" x14ac:dyDescent="0.25">
      <c r="A15" s="10" t="s">
        <v>21</v>
      </c>
      <c r="B15" s="3">
        <v>0.88588</v>
      </c>
      <c r="C15" s="3">
        <v>0.87524199999999996</v>
      </c>
      <c r="D15" s="3">
        <v>0.880077</v>
      </c>
      <c r="H15" s="2" t="s">
        <v>21</v>
      </c>
      <c r="I15" s="2">
        <f t="shared" si="0"/>
        <v>1</v>
      </c>
      <c r="J15" s="2">
        <f t="shared" si="1"/>
        <v>3</v>
      </c>
      <c r="K15" s="18">
        <f t="shared" si="2"/>
        <v>2</v>
      </c>
      <c r="L15" s="4">
        <f t="shared" si="3"/>
        <v>1</v>
      </c>
    </row>
    <row r="16" spans="1:12" x14ac:dyDescent="0.25">
      <c r="A16" s="10" t="s">
        <v>22</v>
      </c>
      <c r="B16" s="3">
        <v>0.76293100000000003</v>
      </c>
      <c r="C16" s="3">
        <v>0.780891</v>
      </c>
      <c r="D16" s="3">
        <v>0.76364900000000002</v>
      </c>
      <c r="H16" s="2" t="s">
        <v>22</v>
      </c>
      <c r="I16" s="2">
        <f t="shared" si="0"/>
        <v>3</v>
      </c>
      <c r="J16" s="2">
        <f t="shared" si="1"/>
        <v>1</v>
      </c>
      <c r="K16" s="18">
        <f t="shared" si="2"/>
        <v>2</v>
      </c>
      <c r="L16" s="4">
        <f t="shared" si="3"/>
        <v>1</v>
      </c>
    </row>
    <row r="17" spans="1:12" x14ac:dyDescent="0.25">
      <c r="A17" s="10" t="s">
        <v>23</v>
      </c>
      <c r="B17" s="3">
        <v>0.93965500000000002</v>
      </c>
      <c r="C17" s="3">
        <v>0.93917600000000001</v>
      </c>
      <c r="D17" s="3">
        <v>0.94013400000000003</v>
      </c>
      <c r="H17" s="2" t="s">
        <v>23</v>
      </c>
      <c r="I17" s="2">
        <f t="shared" si="0"/>
        <v>2</v>
      </c>
      <c r="J17" s="2">
        <f t="shared" si="1"/>
        <v>3</v>
      </c>
      <c r="K17" s="18">
        <f t="shared" si="2"/>
        <v>1</v>
      </c>
      <c r="L17" s="4">
        <f t="shared" si="3"/>
        <v>1</v>
      </c>
    </row>
    <row r="18" spans="1:12" x14ac:dyDescent="0.25">
      <c r="A18" s="10" t="s">
        <v>24</v>
      </c>
      <c r="B18" s="3">
        <v>0.94082200000000005</v>
      </c>
      <c r="C18" s="3">
        <v>0.94298400000000004</v>
      </c>
      <c r="D18" s="3">
        <v>0.93820400000000004</v>
      </c>
      <c r="H18" s="2" t="s">
        <v>24</v>
      </c>
      <c r="I18" s="2">
        <f t="shared" si="0"/>
        <v>2</v>
      </c>
      <c r="J18" s="2">
        <f t="shared" si="1"/>
        <v>1</v>
      </c>
      <c r="K18" s="18">
        <f t="shared" si="2"/>
        <v>3</v>
      </c>
      <c r="L18" s="4">
        <f t="shared" si="3"/>
        <v>1</v>
      </c>
    </row>
    <row r="19" spans="1:12" x14ac:dyDescent="0.25">
      <c r="A19" s="8" t="s">
        <v>25</v>
      </c>
      <c r="B19" s="3">
        <v>0.86703300000000005</v>
      </c>
      <c r="C19" s="3">
        <v>0.86153800000000003</v>
      </c>
      <c r="D19" s="3">
        <v>0.86593399999999998</v>
      </c>
      <c r="H19" s="2" t="s">
        <v>25</v>
      </c>
      <c r="I19" s="2">
        <f t="shared" si="0"/>
        <v>1</v>
      </c>
      <c r="J19" s="2">
        <f t="shared" si="1"/>
        <v>3</v>
      </c>
      <c r="K19" s="18">
        <f t="shared" si="2"/>
        <v>2</v>
      </c>
      <c r="L19" s="4">
        <f t="shared" si="3"/>
        <v>1</v>
      </c>
    </row>
    <row r="20" spans="1:12" x14ac:dyDescent="0.25">
      <c r="A20" s="8" t="s">
        <v>26</v>
      </c>
      <c r="B20" s="7">
        <v>0.94285699999999995</v>
      </c>
      <c r="C20" s="3">
        <v>0.94505499999999998</v>
      </c>
      <c r="D20" s="3">
        <v>0.94285699999999995</v>
      </c>
      <c r="H20" s="2" t="s">
        <v>26</v>
      </c>
      <c r="I20" s="2">
        <f t="shared" si="0"/>
        <v>2.5</v>
      </c>
      <c r="J20" s="2">
        <f t="shared" si="1"/>
        <v>1</v>
      </c>
      <c r="K20" s="18">
        <f t="shared" si="2"/>
        <v>2.5</v>
      </c>
      <c r="L20" s="4">
        <f t="shared" si="3"/>
        <v>1</v>
      </c>
    </row>
    <row r="21" spans="1:12" x14ac:dyDescent="0.25">
      <c r="A21" s="8" t="s">
        <v>27</v>
      </c>
      <c r="B21" s="3">
        <v>0.80747100000000005</v>
      </c>
      <c r="C21" s="3">
        <v>0.81070399999999998</v>
      </c>
      <c r="D21" s="3">
        <v>0.80783000000000005</v>
      </c>
      <c r="H21" s="2" t="s">
        <v>27</v>
      </c>
      <c r="I21" s="2">
        <f t="shared" si="0"/>
        <v>3</v>
      </c>
      <c r="J21" s="2">
        <f t="shared" si="1"/>
        <v>1</v>
      </c>
      <c r="K21" s="18">
        <f t="shared" si="2"/>
        <v>2</v>
      </c>
      <c r="L21" s="4">
        <f t="shared" si="3"/>
        <v>1</v>
      </c>
    </row>
    <row r="22" spans="1:12" x14ac:dyDescent="0.25">
      <c r="A22" s="8" t="s">
        <v>28</v>
      </c>
      <c r="B22" s="3">
        <v>0.75852299999999995</v>
      </c>
      <c r="C22" s="3">
        <v>0.75710200000000005</v>
      </c>
      <c r="D22" s="3">
        <v>0.75710200000000005</v>
      </c>
      <c r="H22" s="2" t="s">
        <v>28</v>
      </c>
      <c r="I22" s="2">
        <f t="shared" si="0"/>
        <v>1</v>
      </c>
      <c r="J22" s="2">
        <f t="shared" si="1"/>
        <v>2.5</v>
      </c>
      <c r="K22" s="18">
        <f t="shared" si="2"/>
        <v>2.5</v>
      </c>
      <c r="L22" s="4">
        <f t="shared" si="3"/>
        <v>1</v>
      </c>
    </row>
    <row r="23" spans="1:12" x14ac:dyDescent="0.25">
      <c r="A23" s="9" t="s">
        <v>29</v>
      </c>
      <c r="B23" s="19">
        <f>AVERAGE(B3:B22)</f>
        <v>0.83510264999999995</v>
      </c>
      <c r="C23" s="19">
        <f>AVERAGE(C3:C22)</f>
        <v>0.83254640000000002</v>
      </c>
      <c r="D23" s="19">
        <f>AVERAGE(D3:D22)</f>
        <v>0.81725495000000004</v>
      </c>
      <c r="H23" s="22" t="s">
        <v>30</v>
      </c>
      <c r="I23" s="22">
        <f>COUNTIF(I3:I22,"&lt;2")</f>
        <v>11</v>
      </c>
      <c r="J23" s="22">
        <f>COUNTIF(J3:J22,"&lt;2")</f>
        <v>7</v>
      </c>
      <c r="K23" s="22">
        <f>COUNTIF(K3:K22,"&lt;2")</f>
        <v>2</v>
      </c>
    </row>
    <row r="24" spans="1:12" x14ac:dyDescent="0.25">
      <c r="A24" s="9" t="s">
        <v>31</v>
      </c>
      <c r="B24" s="26">
        <f>I24</f>
        <v>1.6</v>
      </c>
      <c r="C24" s="26">
        <f>J24</f>
        <v>1.9750000000000001</v>
      </c>
      <c r="D24" s="26">
        <f>K24</f>
        <v>2.4249999999999998</v>
      </c>
      <c r="H24" s="22" t="s">
        <v>31</v>
      </c>
      <c r="I24" s="27">
        <f>AVERAGE(I3:I22)</f>
        <v>1.6</v>
      </c>
      <c r="J24" s="27">
        <f>AVERAGE(J3:J22)</f>
        <v>1.9750000000000001</v>
      </c>
      <c r="K24" s="27">
        <f>AVERAGE(K3:K22)</f>
        <v>2.4249999999999998</v>
      </c>
    </row>
    <row r="25" spans="1:12" x14ac:dyDescent="0.25">
      <c r="A25" s="9" t="s">
        <v>32</v>
      </c>
      <c r="B25" s="21">
        <f>I23</f>
        <v>11</v>
      </c>
      <c r="C25" s="22">
        <f>J23</f>
        <v>7</v>
      </c>
      <c r="D25" s="22">
        <f>K23</f>
        <v>2</v>
      </c>
    </row>
  </sheetData>
  <mergeCells count="2">
    <mergeCell ref="A1:D1"/>
    <mergeCell ref="H1:K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F6" workbookViewId="0">
      <selection activeCell="H17" sqref="H17"/>
    </sheetView>
  </sheetViews>
  <sheetFormatPr defaultRowHeight="15" x14ac:dyDescent="0.25"/>
  <cols>
    <col min="1" max="1" width="22.7109375" customWidth="1"/>
    <col min="2" max="2" width="12.85546875" customWidth="1"/>
    <col min="3" max="3" width="12.5703125" customWidth="1"/>
    <col min="4" max="4" width="14" customWidth="1"/>
    <col min="8" max="8" width="17" customWidth="1"/>
    <col min="9" max="9" width="16" customWidth="1"/>
    <col min="10" max="10" width="17.7109375" customWidth="1"/>
  </cols>
  <sheetData>
    <row r="1" spans="1:11" ht="31.5" x14ac:dyDescent="0.5">
      <c r="A1" s="60" t="s">
        <v>0</v>
      </c>
      <c r="B1" s="61"/>
      <c r="C1" s="61"/>
      <c r="D1" s="62"/>
      <c r="H1" s="46" t="s">
        <v>1</v>
      </c>
      <c r="I1" s="46"/>
      <c r="J1" s="46"/>
    </row>
    <row r="2" spans="1:11" ht="45" x14ac:dyDescent="0.25">
      <c r="A2" s="1" t="s">
        <v>2</v>
      </c>
      <c r="B2" s="1" t="s">
        <v>96</v>
      </c>
      <c r="C2" s="1" t="s">
        <v>97</v>
      </c>
      <c r="D2" s="1" t="s">
        <v>98</v>
      </c>
      <c r="H2" s="1" t="s">
        <v>2</v>
      </c>
      <c r="I2" s="1" t="s">
        <v>33</v>
      </c>
      <c r="J2" s="1" t="s">
        <v>34</v>
      </c>
    </row>
    <row r="3" spans="1:11" x14ac:dyDescent="0.25">
      <c r="A3" s="8" t="s">
        <v>9</v>
      </c>
      <c r="B3" s="3">
        <v>0.89239800000000002</v>
      </c>
      <c r="C3" s="3">
        <v>0.89064299999999996</v>
      </c>
      <c r="D3" s="50">
        <v>16</v>
      </c>
      <c r="H3" s="2" t="s">
        <v>9</v>
      </c>
      <c r="I3" s="2">
        <f t="shared" ref="I3:I22" si="0">_xlfn.RANK.AVG(B3,B3:C3)</f>
        <v>1</v>
      </c>
      <c r="J3" s="2">
        <f t="shared" ref="J3:J22" si="1">_xlfn.RANK.AVG(C3,B3:C3)</f>
        <v>2</v>
      </c>
      <c r="K3" s="4">
        <f t="shared" ref="K3:K22" si="2">COUNTIF(I3:J3,1)</f>
        <v>1</v>
      </c>
    </row>
    <row r="4" spans="1:11" x14ac:dyDescent="0.25">
      <c r="A4" s="8" t="s">
        <v>10</v>
      </c>
      <c r="B4" s="3">
        <v>0.73951</v>
      </c>
      <c r="C4" s="3">
        <v>0.75349699999999997</v>
      </c>
      <c r="D4" s="50">
        <v>3</v>
      </c>
      <c r="H4" s="2" t="s">
        <v>10</v>
      </c>
      <c r="I4" s="2">
        <f t="shared" si="0"/>
        <v>2</v>
      </c>
      <c r="J4" s="2">
        <f t="shared" si="1"/>
        <v>1</v>
      </c>
      <c r="K4" s="4">
        <f t="shared" si="2"/>
        <v>1</v>
      </c>
    </row>
    <row r="5" spans="1:11" x14ac:dyDescent="0.25">
      <c r="A5" s="8" t="s">
        <v>11</v>
      </c>
      <c r="B5" s="3">
        <v>0.87157899999999999</v>
      </c>
      <c r="C5" s="3">
        <v>0.90105299999999999</v>
      </c>
      <c r="D5" s="50">
        <v>6</v>
      </c>
      <c r="H5" s="2" t="s">
        <v>11</v>
      </c>
      <c r="I5" s="2">
        <f t="shared" si="0"/>
        <v>2</v>
      </c>
      <c r="J5" s="2">
        <f t="shared" si="1"/>
        <v>1</v>
      </c>
      <c r="K5" s="4">
        <f t="shared" si="2"/>
        <v>1</v>
      </c>
    </row>
    <row r="6" spans="1:11" x14ac:dyDescent="0.25">
      <c r="A6" s="8" t="s">
        <v>12</v>
      </c>
      <c r="B6" s="3">
        <v>0.74580000000000002</v>
      </c>
      <c r="C6" s="3">
        <v>0.75243099999999996</v>
      </c>
      <c r="D6" s="50">
        <v>8</v>
      </c>
      <c r="H6" s="2" t="s">
        <v>12</v>
      </c>
      <c r="I6" s="2">
        <f t="shared" si="0"/>
        <v>2</v>
      </c>
      <c r="J6" s="2">
        <f t="shared" si="1"/>
        <v>1</v>
      </c>
      <c r="K6" s="4">
        <f t="shared" si="2"/>
        <v>1</v>
      </c>
    </row>
    <row r="7" spans="1:11" x14ac:dyDescent="0.25">
      <c r="A7" s="8" t="s">
        <v>13</v>
      </c>
      <c r="B7" s="3">
        <v>0.91224700000000003</v>
      </c>
      <c r="C7" s="3">
        <v>0.91729799999999995</v>
      </c>
      <c r="D7" s="50">
        <v>8</v>
      </c>
      <c r="G7" s="11"/>
      <c r="H7" s="2" t="s">
        <v>13</v>
      </c>
      <c r="I7" s="2">
        <f t="shared" si="0"/>
        <v>2</v>
      </c>
      <c r="J7" s="2">
        <f t="shared" si="1"/>
        <v>1</v>
      </c>
      <c r="K7" s="4">
        <f t="shared" si="2"/>
        <v>1</v>
      </c>
    </row>
    <row r="8" spans="1:11" x14ac:dyDescent="0.25">
      <c r="A8" s="10" t="s">
        <v>14</v>
      </c>
      <c r="B8" s="3">
        <v>0.89610400000000001</v>
      </c>
      <c r="C8" s="3">
        <v>0.88603900000000002</v>
      </c>
      <c r="D8" s="50">
        <v>4</v>
      </c>
      <c r="H8" s="2" t="s">
        <v>14</v>
      </c>
      <c r="I8" s="2">
        <f t="shared" si="0"/>
        <v>1</v>
      </c>
      <c r="J8" s="2">
        <f t="shared" si="1"/>
        <v>2</v>
      </c>
      <c r="K8" s="4">
        <f t="shared" si="2"/>
        <v>1</v>
      </c>
    </row>
    <row r="9" spans="1:11" x14ac:dyDescent="0.25">
      <c r="A9" s="10" t="s">
        <v>15</v>
      </c>
      <c r="B9" s="3">
        <v>0.84023700000000001</v>
      </c>
      <c r="C9" s="3">
        <v>0.86982199999999998</v>
      </c>
      <c r="D9" s="50">
        <v>5</v>
      </c>
      <c r="H9" s="2" t="s">
        <v>15</v>
      </c>
      <c r="I9" s="2">
        <f t="shared" si="0"/>
        <v>2</v>
      </c>
      <c r="J9" s="2">
        <f t="shared" si="1"/>
        <v>1</v>
      </c>
      <c r="K9" s="4">
        <f t="shared" si="2"/>
        <v>1</v>
      </c>
    </row>
    <row r="10" spans="1:11" x14ac:dyDescent="0.25">
      <c r="A10" s="10" t="s">
        <v>16</v>
      </c>
      <c r="B10" s="3">
        <v>0.793103</v>
      </c>
      <c r="C10" s="3">
        <v>0.85708099999999998</v>
      </c>
      <c r="D10" s="50">
        <v>4</v>
      </c>
      <c r="H10" s="2" t="s">
        <v>16</v>
      </c>
      <c r="I10" s="2">
        <f t="shared" si="0"/>
        <v>2</v>
      </c>
      <c r="J10" s="2">
        <f t="shared" si="1"/>
        <v>1</v>
      </c>
      <c r="K10" s="4">
        <f t="shared" si="2"/>
        <v>1</v>
      </c>
    </row>
    <row r="11" spans="1:11" x14ac:dyDescent="0.25">
      <c r="A11" s="10" t="s">
        <v>17</v>
      </c>
      <c r="B11" s="3">
        <v>0.55407799999999996</v>
      </c>
      <c r="C11" s="3">
        <v>0.57446799999999998</v>
      </c>
      <c r="D11" s="50">
        <v>3</v>
      </c>
      <c r="H11" s="2" t="s">
        <v>17</v>
      </c>
      <c r="I11" s="2">
        <f t="shared" si="0"/>
        <v>2</v>
      </c>
      <c r="J11" s="2">
        <f t="shared" si="1"/>
        <v>1</v>
      </c>
      <c r="K11" s="4">
        <f t="shared" si="2"/>
        <v>1</v>
      </c>
    </row>
    <row r="12" spans="1:11" x14ac:dyDescent="0.25">
      <c r="A12" s="10" t="s">
        <v>18</v>
      </c>
      <c r="B12" s="3">
        <v>0.83333299999999999</v>
      </c>
      <c r="C12" s="3">
        <v>0.83602200000000004</v>
      </c>
      <c r="D12" s="50">
        <v>11</v>
      </c>
      <c r="H12" s="2" t="s">
        <v>18</v>
      </c>
      <c r="I12" s="2">
        <f t="shared" si="0"/>
        <v>2</v>
      </c>
      <c r="J12" s="2">
        <f t="shared" si="1"/>
        <v>1</v>
      </c>
      <c r="K12" s="4">
        <f t="shared" si="2"/>
        <v>1</v>
      </c>
    </row>
    <row r="13" spans="1:11" x14ac:dyDescent="0.25">
      <c r="A13" s="10" t="s">
        <v>19</v>
      </c>
      <c r="B13" s="3">
        <v>0.68977299999999997</v>
      </c>
      <c r="C13" s="3">
        <v>0.57784100000000005</v>
      </c>
      <c r="D13" s="50">
        <v>8</v>
      </c>
      <c r="H13" s="2" t="s">
        <v>19</v>
      </c>
      <c r="I13" s="2">
        <f t="shared" si="0"/>
        <v>1</v>
      </c>
      <c r="J13" s="2">
        <f t="shared" si="1"/>
        <v>2</v>
      </c>
      <c r="K13" s="4">
        <f t="shared" si="2"/>
        <v>1</v>
      </c>
    </row>
    <row r="14" spans="1:11" x14ac:dyDescent="0.25">
      <c r="A14" s="10" t="s">
        <v>20</v>
      </c>
      <c r="B14" s="3">
        <v>0.71793799999999997</v>
      </c>
      <c r="C14" s="3">
        <v>0.63311700000000004</v>
      </c>
      <c r="D14" s="50">
        <v>9</v>
      </c>
      <c r="H14" s="2" t="s">
        <v>20</v>
      </c>
      <c r="I14" s="2">
        <f t="shared" si="0"/>
        <v>1</v>
      </c>
      <c r="J14" s="2">
        <f t="shared" si="1"/>
        <v>2</v>
      </c>
      <c r="K14" s="4">
        <f t="shared" si="2"/>
        <v>1</v>
      </c>
    </row>
    <row r="15" spans="1:11" x14ac:dyDescent="0.25">
      <c r="A15" s="10" t="s">
        <v>21</v>
      </c>
      <c r="B15" s="3">
        <v>0.85880100000000004</v>
      </c>
      <c r="C15" s="3">
        <v>0.880077</v>
      </c>
      <c r="D15" s="50">
        <v>12</v>
      </c>
      <c r="H15" s="2" t="s">
        <v>21</v>
      </c>
      <c r="I15" s="2">
        <f t="shared" si="0"/>
        <v>2</v>
      </c>
      <c r="J15" s="2">
        <f t="shared" si="1"/>
        <v>1</v>
      </c>
      <c r="K15" s="4">
        <f t="shared" si="2"/>
        <v>1</v>
      </c>
    </row>
    <row r="16" spans="1:11" x14ac:dyDescent="0.25">
      <c r="A16" s="10" t="s">
        <v>22</v>
      </c>
      <c r="B16" s="3">
        <v>0.74137900000000001</v>
      </c>
      <c r="C16" s="3">
        <v>0.76364900000000002</v>
      </c>
      <c r="D16" s="50">
        <v>5</v>
      </c>
      <c r="H16" s="2" t="s">
        <v>22</v>
      </c>
      <c r="I16" s="2">
        <f t="shared" si="0"/>
        <v>2</v>
      </c>
      <c r="J16" s="2">
        <f t="shared" si="1"/>
        <v>1</v>
      </c>
      <c r="K16" s="4">
        <f t="shared" si="2"/>
        <v>1</v>
      </c>
    </row>
    <row r="17" spans="1:11" x14ac:dyDescent="0.25">
      <c r="A17" s="10" t="s">
        <v>23</v>
      </c>
      <c r="B17" s="3">
        <v>0.94013400000000003</v>
      </c>
      <c r="C17" s="3">
        <v>0.94013400000000003</v>
      </c>
      <c r="D17" s="50">
        <v>11</v>
      </c>
      <c r="H17" s="2" t="s">
        <v>23</v>
      </c>
      <c r="I17" s="2">
        <f t="shared" si="0"/>
        <v>1.5</v>
      </c>
      <c r="J17" s="2">
        <f t="shared" si="1"/>
        <v>1.5</v>
      </c>
      <c r="K17" s="4">
        <f t="shared" si="2"/>
        <v>0</v>
      </c>
    </row>
    <row r="18" spans="1:11" x14ac:dyDescent="0.25">
      <c r="A18" s="10" t="s">
        <v>24</v>
      </c>
      <c r="B18" s="3">
        <v>0.93342400000000003</v>
      </c>
      <c r="C18" s="3">
        <v>0.93820400000000004</v>
      </c>
      <c r="D18" s="50">
        <v>5</v>
      </c>
      <c r="H18" s="2" t="s">
        <v>24</v>
      </c>
      <c r="I18" s="2">
        <f t="shared" si="0"/>
        <v>2</v>
      </c>
      <c r="J18" s="2">
        <f t="shared" si="1"/>
        <v>1</v>
      </c>
      <c r="K18" s="4">
        <f t="shared" si="2"/>
        <v>1</v>
      </c>
    </row>
    <row r="19" spans="1:11" x14ac:dyDescent="0.25">
      <c r="A19" s="8" t="s">
        <v>25</v>
      </c>
      <c r="B19" s="3">
        <v>0.84285699999999997</v>
      </c>
      <c r="C19" s="3">
        <v>0.86593399999999998</v>
      </c>
      <c r="D19" s="50">
        <v>5</v>
      </c>
      <c r="H19" s="2" t="s">
        <v>25</v>
      </c>
      <c r="I19" s="2">
        <f t="shared" si="0"/>
        <v>2</v>
      </c>
      <c r="J19" s="2">
        <f t="shared" si="1"/>
        <v>1</v>
      </c>
      <c r="K19" s="4">
        <f t="shared" si="2"/>
        <v>1</v>
      </c>
    </row>
    <row r="20" spans="1:11" x14ac:dyDescent="0.25">
      <c r="A20" s="8" t="s">
        <v>26</v>
      </c>
      <c r="B20" s="7">
        <v>0.94395600000000002</v>
      </c>
      <c r="C20" s="3">
        <v>0.94285699999999995</v>
      </c>
      <c r="D20" s="50">
        <v>3</v>
      </c>
      <c r="H20" s="2" t="s">
        <v>26</v>
      </c>
      <c r="I20" s="2">
        <f t="shared" si="0"/>
        <v>1</v>
      </c>
      <c r="J20" s="2">
        <f t="shared" si="1"/>
        <v>2</v>
      </c>
      <c r="K20" s="4">
        <f t="shared" si="2"/>
        <v>1</v>
      </c>
    </row>
    <row r="21" spans="1:11" x14ac:dyDescent="0.25">
      <c r="A21" s="8" t="s">
        <v>27</v>
      </c>
      <c r="B21" s="3">
        <v>0.79777299999999995</v>
      </c>
      <c r="C21" s="3">
        <v>0.80783000000000005</v>
      </c>
      <c r="D21" s="50">
        <v>2</v>
      </c>
      <c r="H21" s="2" t="s">
        <v>27</v>
      </c>
      <c r="I21" s="2">
        <f t="shared" si="0"/>
        <v>2</v>
      </c>
      <c r="J21" s="2">
        <f t="shared" si="1"/>
        <v>1</v>
      </c>
      <c r="K21" s="4">
        <f t="shared" si="2"/>
        <v>1</v>
      </c>
    </row>
    <row r="22" spans="1:11" x14ac:dyDescent="0.25">
      <c r="A22" s="8" t="s">
        <v>28</v>
      </c>
      <c r="B22" s="3">
        <v>0.75284099999999998</v>
      </c>
      <c r="C22" s="3">
        <v>0.75710200000000005</v>
      </c>
      <c r="D22" s="50">
        <v>1</v>
      </c>
      <c r="H22" s="2" t="s">
        <v>28</v>
      </c>
      <c r="I22" s="2">
        <f t="shared" si="0"/>
        <v>2</v>
      </c>
      <c r="J22" s="2">
        <f t="shared" si="1"/>
        <v>1</v>
      </c>
      <c r="K22" s="4">
        <f t="shared" si="2"/>
        <v>1</v>
      </c>
    </row>
    <row r="23" spans="1:11" x14ac:dyDescent="0.25">
      <c r="A23" s="9" t="s">
        <v>29</v>
      </c>
      <c r="B23" s="19">
        <f>AVERAGE(B3:B22)</f>
        <v>0.81486325000000015</v>
      </c>
      <c r="C23" s="19">
        <f>AVERAGE(C3:C22)</f>
        <v>0.81725495000000004</v>
      </c>
      <c r="D23" s="47"/>
      <c r="H23" s="22" t="s">
        <v>30</v>
      </c>
      <c r="I23" s="22">
        <f>COUNTIF(I3:I22,"&lt;2")</f>
        <v>6</v>
      </c>
      <c r="J23" s="22">
        <f>COUNTIF(J3:J22,"&lt;2")</f>
        <v>15</v>
      </c>
    </row>
    <row r="24" spans="1:11" x14ac:dyDescent="0.25">
      <c r="A24" s="9" t="s">
        <v>31</v>
      </c>
      <c r="B24" s="26">
        <f>I24</f>
        <v>1.7250000000000001</v>
      </c>
      <c r="C24" s="26">
        <f>J24</f>
        <v>1.2749999999999999</v>
      </c>
      <c r="D24" s="48"/>
      <c r="H24" s="22" t="s">
        <v>31</v>
      </c>
      <c r="I24" s="27">
        <f>AVERAGE(I3:I22)</f>
        <v>1.7250000000000001</v>
      </c>
      <c r="J24" s="27">
        <f>AVERAGE(J3:J22)</f>
        <v>1.2749999999999999</v>
      </c>
    </row>
    <row r="25" spans="1:11" x14ac:dyDescent="0.25">
      <c r="A25" s="9" t="s">
        <v>32</v>
      </c>
      <c r="B25" s="21">
        <f>I23</f>
        <v>6</v>
      </c>
      <c r="C25" s="22">
        <f>J23</f>
        <v>15</v>
      </c>
      <c r="D25" s="49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148"/>
  <sheetViews>
    <sheetView topLeftCell="A6" zoomScale="46" zoomScaleNormal="70" workbookViewId="0">
      <selection activeCell="D46" sqref="D46"/>
    </sheetView>
  </sheetViews>
  <sheetFormatPr defaultRowHeight="15" x14ac:dyDescent="0.25"/>
  <cols>
    <col min="1" max="1" width="37.42578125" customWidth="1"/>
    <col min="2" max="2" width="21.42578125" customWidth="1"/>
    <col min="3" max="3" width="21.85546875" customWidth="1"/>
    <col min="4" max="4" width="20.140625" customWidth="1"/>
    <col min="5" max="5" width="21.140625" customWidth="1"/>
    <col min="6" max="6" width="18.5703125" customWidth="1"/>
    <col min="7" max="7" width="19.85546875" customWidth="1"/>
    <col min="8" max="8" width="14.140625" customWidth="1"/>
    <col min="9" max="9" width="20.42578125" customWidth="1"/>
    <col min="10" max="10" width="15" customWidth="1"/>
    <col min="11" max="11" width="19.85546875" customWidth="1"/>
    <col min="12" max="12" width="18.7109375" customWidth="1"/>
    <col min="13" max="13" width="15" customWidth="1"/>
    <col min="14" max="14" width="18.140625" customWidth="1"/>
    <col min="15" max="15" width="22.28515625" customWidth="1"/>
    <col min="16" max="16" width="20.5703125" customWidth="1"/>
    <col min="17" max="17" width="21.7109375" customWidth="1"/>
    <col min="18" max="18" width="13.85546875" customWidth="1"/>
    <col min="19" max="19" width="13.5703125" customWidth="1"/>
    <col min="20" max="20" width="24.85546875" customWidth="1"/>
    <col min="21" max="21" width="20.7109375" customWidth="1"/>
    <col min="23" max="23" width="10" customWidth="1"/>
    <col min="24" max="24" width="11.7109375" customWidth="1"/>
    <col min="36" max="36" width="9.28515625" customWidth="1"/>
    <col min="45" max="45" width="11.140625" customWidth="1"/>
    <col min="48" max="48" width="20" customWidth="1"/>
    <col min="50" max="50" width="31.5703125" customWidth="1"/>
    <col min="52" max="52" width="15.42578125" customWidth="1"/>
    <col min="53" max="53" width="14.85546875" customWidth="1"/>
  </cols>
  <sheetData>
    <row r="3" spans="1:53" ht="31.5" x14ac:dyDescent="0.5">
      <c r="A3" s="59" t="s">
        <v>89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</row>
    <row r="4" spans="1:53" ht="15.75" x14ac:dyDescent="0.25">
      <c r="A4" s="68" t="s">
        <v>88</v>
      </c>
      <c r="B4" s="69" t="s">
        <v>90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</row>
    <row r="5" spans="1:53" x14ac:dyDescent="0.25">
      <c r="A5" s="68"/>
      <c r="B5" s="17" t="s">
        <v>36</v>
      </c>
      <c r="C5" s="40" t="s">
        <v>37</v>
      </c>
      <c r="D5" s="17" t="s">
        <v>38</v>
      </c>
      <c r="E5" s="17" t="s">
        <v>39</v>
      </c>
      <c r="F5" s="17" t="s">
        <v>40</v>
      </c>
      <c r="G5" s="40" t="s">
        <v>41</v>
      </c>
      <c r="H5" s="40" t="s">
        <v>42</v>
      </c>
      <c r="I5" s="40" t="s">
        <v>43</v>
      </c>
      <c r="J5" s="40" t="s">
        <v>44</v>
      </c>
      <c r="K5" s="40" t="s">
        <v>45</v>
      </c>
      <c r="L5" s="40" t="s">
        <v>46</v>
      </c>
      <c r="M5" s="40" t="s">
        <v>47</v>
      </c>
      <c r="N5" s="17" t="s">
        <v>48</v>
      </c>
      <c r="O5" s="17" t="s">
        <v>49</v>
      </c>
      <c r="P5" s="40" t="s">
        <v>50</v>
      </c>
      <c r="Q5" s="17" t="s">
        <v>51</v>
      </c>
      <c r="R5" s="40" t="s">
        <v>52</v>
      </c>
      <c r="S5" s="17" t="s">
        <v>53</v>
      </c>
      <c r="T5" s="17" t="s">
        <v>54</v>
      </c>
      <c r="U5" s="17" t="s">
        <v>55</v>
      </c>
      <c r="V5" s="17" t="s">
        <v>56</v>
      </c>
      <c r="W5" s="17" t="s">
        <v>57</v>
      </c>
      <c r="X5" s="17" t="s">
        <v>58</v>
      </c>
      <c r="Y5" s="17" t="s">
        <v>59</v>
      </c>
      <c r="Z5" s="17" t="s">
        <v>60</v>
      </c>
      <c r="AA5" s="17" t="s">
        <v>61</v>
      </c>
      <c r="AB5" s="17" t="s">
        <v>62</v>
      </c>
      <c r="AC5" s="17" t="s">
        <v>63</v>
      </c>
      <c r="AD5" s="17" t="s">
        <v>64</v>
      </c>
      <c r="AE5" s="17" t="s">
        <v>65</v>
      </c>
      <c r="AF5" s="17" t="s">
        <v>66</v>
      </c>
      <c r="AG5" s="17" t="s">
        <v>67</v>
      </c>
      <c r="AH5" s="17" t="s">
        <v>68</v>
      </c>
      <c r="AI5" s="17" t="s">
        <v>69</v>
      </c>
      <c r="AJ5" s="17" t="s">
        <v>70</v>
      </c>
      <c r="AK5" s="17" t="s">
        <v>71</v>
      </c>
      <c r="AL5" s="17" t="s">
        <v>72</v>
      </c>
      <c r="AM5" s="17" t="s">
        <v>73</v>
      </c>
      <c r="AN5" s="17" t="s">
        <v>74</v>
      </c>
      <c r="AO5" s="17" t="s">
        <v>75</v>
      </c>
      <c r="AP5" s="17" t="s">
        <v>76</v>
      </c>
      <c r="AQ5" s="17" t="s">
        <v>77</v>
      </c>
      <c r="AR5" s="17" t="s">
        <v>78</v>
      </c>
      <c r="AS5" s="17" t="s">
        <v>79</v>
      </c>
      <c r="AT5" s="17" t="s">
        <v>80</v>
      </c>
      <c r="AU5" s="17" t="s">
        <v>81</v>
      </c>
      <c r="AV5" s="17" t="s">
        <v>82</v>
      </c>
      <c r="AW5" s="17" t="s">
        <v>83</v>
      </c>
      <c r="AX5" s="17" t="s">
        <v>84</v>
      </c>
      <c r="AY5" s="17" t="s">
        <v>85</v>
      </c>
      <c r="AZ5" s="17" t="s">
        <v>86</v>
      </c>
      <c r="BA5" s="17" t="s">
        <v>87</v>
      </c>
    </row>
    <row r="6" spans="1:53" x14ac:dyDescent="0.25">
      <c r="A6" s="13" t="s">
        <v>9</v>
      </c>
      <c r="B6" s="16">
        <v>0.52</v>
      </c>
      <c r="C6" s="41">
        <v>0.6</v>
      </c>
      <c r="D6" s="16">
        <v>0</v>
      </c>
      <c r="E6" s="16">
        <v>0.36</v>
      </c>
      <c r="F6" s="16">
        <v>0.47</v>
      </c>
      <c r="G6" s="41">
        <v>0.59</v>
      </c>
      <c r="H6" s="41">
        <v>0.59</v>
      </c>
      <c r="I6" s="41">
        <v>0.54</v>
      </c>
      <c r="J6" s="41">
        <v>0.48</v>
      </c>
      <c r="K6" s="41">
        <v>0.56000000000000005</v>
      </c>
      <c r="L6" s="41">
        <v>0.53</v>
      </c>
      <c r="M6" s="41">
        <v>0.55000000000000004</v>
      </c>
      <c r="N6" s="16">
        <v>0.65</v>
      </c>
      <c r="O6" s="16">
        <v>0.53</v>
      </c>
      <c r="P6" s="41">
        <v>0.55000000000000004</v>
      </c>
      <c r="Q6" s="16">
        <v>0.53</v>
      </c>
      <c r="R6" s="41">
        <v>0.52</v>
      </c>
      <c r="S6" s="16">
        <v>0.52</v>
      </c>
      <c r="T6" s="16">
        <v>0.48</v>
      </c>
      <c r="U6" s="16">
        <v>0.48</v>
      </c>
      <c r="V6" s="16">
        <v>0.47</v>
      </c>
      <c r="W6" s="16">
        <v>0.43</v>
      </c>
      <c r="X6" s="16">
        <v>0.53</v>
      </c>
      <c r="Y6" s="16">
        <v>0.43</v>
      </c>
      <c r="Z6" s="16">
        <v>0.45</v>
      </c>
      <c r="AA6" s="16">
        <v>0.42</v>
      </c>
      <c r="AB6" s="16">
        <v>0.4</v>
      </c>
      <c r="AC6" s="16">
        <v>0.37</v>
      </c>
      <c r="AD6" s="16">
        <v>0.37</v>
      </c>
      <c r="AE6" s="16">
        <v>0.36</v>
      </c>
      <c r="AF6" s="16">
        <v>0.34</v>
      </c>
      <c r="AG6" s="16">
        <v>0.34</v>
      </c>
      <c r="AH6" s="16">
        <v>0.33</v>
      </c>
      <c r="AI6" s="16">
        <v>0.34</v>
      </c>
      <c r="AJ6" s="16">
        <v>0.26</v>
      </c>
      <c r="AK6" s="16">
        <v>0.41</v>
      </c>
      <c r="AL6" s="16">
        <v>0.37</v>
      </c>
      <c r="AM6" s="16">
        <v>0.36</v>
      </c>
      <c r="AN6" s="16">
        <v>0.23</v>
      </c>
      <c r="AO6" s="16">
        <v>0.28999999999999998</v>
      </c>
      <c r="AP6" s="16">
        <v>0.31</v>
      </c>
      <c r="AQ6" s="16">
        <v>0.2</v>
      </c>
      <c r="AR6" s="16">
        <v>0.23</v>
      </c>
      <c r="AS6" s="16">
        <v>0.5</v>
      </c>
      <c r="AT6" s="16">
        <v>0.43</v>
      </c>
      <c r="AU6" s="16">
        <v>0.26</v>
      </c>
      <c r="AV6" s="16">
        <v>0.33</v>
      </c>
      <c r="AW6" s="16">
        <v>0.33</v>
      </c>
      <c r="AX6" s="16">
        <v>0.26</v>
      </c>
      <c r="AY6" s="16">
        <v>0.27</v>
      </c>
      <c r="AZ6" s="16">
        <v>0.24</v>
      </c>
      <c r="BA6" s="16">
        <v>0.34</v>
      </c>
    </row>
    <row r="7" spans="1:53" x14ac:dyDescent="0.25">
      <c r="A7" s="13" t="s">
        <v>10</v>
      </c>
      <c r="B7" s="16">
        <v>0.56999999999999995</v>
      </c>
      <c r="C7" s="41">
        <v>0.61</v>
      </c>
      <c r="D7" s="16">
        <v>0</v>
      </c>
      <c r="E7" s="16">
        <v>0.47</v>
      </c>
      <c r="F7" s="16">
        <v>0.59</v>
      </c>
      <c r="G7" s="41">
        <v>0.62</v>
      </c>
      <c r="H7" s="41">
        <v>0.63</v>
      </c>
      <c r="I7" s="41">
        <v>0.63</v>
      </c>
      <c r="J7" s="41">
        <v>0.62</v>
      </c>
      <c r="K7" s="41">
        <v>0.61</v>
      </c>
      <c r="L7" s="41">
        <v>0.61</v>
      </c>
      <c r="M7" s="41">
        <v>0.62</v>
      </c>
      <c r="N7" s="16">
        <v>0.26</v>
      </c>
      <c r="O7" s="16">
        <v>0.61</v>
      </c>
      <c r="P7" s="41">
        <v>0.6</v>
      </c>
      <c r="Q7" s="16">
        <v>0.56000000000000005</v>
      </c>
      <c r="R7" s="41">
        <v>0.56000000000000005</v>
      </c>
      <c r="S7" s="16">
        <v>0.55000000000000004</v>
      </c>
      <c r="T7" s="16">
        <v>0.5</v>
      </c>
      <c r="U7" s="16">
        <v>0.53</v>
      </c>
      <c r="V7" s="16">
        <v>0.49</v>
      </c>
      <c r="W7" s="16">
        <v>0.44</v>
      </c>
      <c r="X7" s="16">
        <v>0.5</v>
      </c>
      <c r="Y7" s="16">
        <v>0.48</v>
      </c>
      <c r="Z7" s="16">
        <v>0.5</v>
      </c>
      <c r="AA7" s="16">
        <v>0.44</v>
      </c>
      <c r="AB7" s="16">
        <v>0.43</v>
      </c>
      <c r="AC7" s="16">
        <v>0.42</v>
      </c>
      <c r="AD7" s="16">
        <v>0.42</v>
      </c>
      <c r="AE7" s="16">
        <v>0.39</v>
      </c>
      <c r="AF7" s="16">
        <v>0.35</v>
      </c>
      <c r="AG7" s="16">
        <v>0.41</v>
      </c>
      <c r="AH7" s="16">
        <v>0.36</v>
      </c>
      <c r="AI7" s="16">
        <v>0.41</v>
      </c>
      <c r="AJ7" s="16">
        <v>0.38</v>
      </c>
      <c r="AK7" s="16">
        <v>0.63</v>
      </c>
      <c r="AL7" s="16">
        <v>0.43</v>
      </c>
      <c r="AM7" s="16">
        <v>0.42</v>
      </c>
      <c r="AN7" s="16">
        <v>0.28000000000000003</v>
      </c>
      <c r="AO7" s="16">
        <v>0.27</v>
      </c>
      <c r="AP7" s="16">
        <v>0.32</v>
      </c>
      <c r="AQ7" s="16">
        <v>0.3</v>
      </c>
      <c r="AR7" s="16">
        <v>0.3</v>
      </c>
      <c r="AS7" s="16">
        <v>0.18</v>
      </c>
      <c r="AT7" s="16">
        <v>0</v>
      </c>
      <c r="AU7" s="16">
        <v>0.3</v>
      </c>
      <c r="AV7" s="16">
        <v>0.33</v>
      </c>
      <c r="AW7" s="16">
        <v>0.39</v>
      </c>
      <c r="AX7" s="16">
        <v>0.22</v>
      </c>
      <c r="AY7" s="16">
        <v>0.25</v>
      </c>
      <c r="AZ7" s="16">
        <v>0.2</v>
      </c>
      <c r="BA7" s="16">
        <v>0.36</v>
      </c>
    </row>
    <row r="8" spans="1:53" x14ac:dyDescent="0.25">
      <c r="A8" s="14" t="s">
        <v>11</v>
      </c>
      <c r="B8" s="16">
        <v>0.44</v>
      </c>
      <c r="C8" s="41">
        <v>0.54</v>
      </c>
      <c r="D8" s="16">
        <v>0</v>
      </c>
      <c r="E8" s="16">
        <v>0.32</v>
      </c>
      <c r="F8" s="16">
        <v>0.42</v>
      </c>
      <c r="G8" s="41">
        <v>0.52</v>
      </c>
      <c r="H8" s="41">
        <v>0.55000000000000004</v>
      </c>
      <c r="I8" s="41">
        <v>0.51</v>
      </c>
      <c r="J8" s="41">
        <v>0.48</v>
      </c>
      <c r="K8" s="41">
        <v>0.47</v>
      </c>
      <c r="L8" s="41">
        <v>0.49</v>
      </c>
      <c r="M8" s="41">
        <v>0.46</v>
      </c>
      <c r="N8" s="16">
        <v>0.44</v>
      </c>
      <c r="O8" s="16">
        <v>0.45</v>
      </c>
      <c r="P8" s="41">
        <v>0.49</v>
      </c>
      <c r="Q8" s="16">
        <v>0.47</v>
      </c>
      <c r="R8" s="41">
        <v>0.46</v>
      </c>
      <c r="S8" s="16">
        <v>0.44</v>
      </c>
      <c r="T8" s="16">
        <v>0.44</v>
      </c>
      <c r="U8" s="16">
        <v>0.44</v>
      </c>
      <c r="V8" s="16">
        <v>0.41</v>
      </c>
      <c r="W8" s="16">
        <v>0.33</v>
      </c>
      <c r="X8" s="16">
        <v>0.44</v>
      </c>
      <c r="Y8" s="16">
        <v>0.37</v>
      </c>
      <c r="Z8" s="16">
        <v>0.41</v>
      </c>
      <c r="AA8" s="16">
        <v>0.39</v>
      </c>
      <c r="AB8" s="16">
        <v>0.39</v>
      </c>
      <c r="AC8" s="16">
        <v>0.33</v>
      </c>
      <c r="AD8" s="16">
        <v>0.38</v>
      </c>
      <c r="AE8" s="16">
        <v>0.36</v>
      </c>
      <c r="AF8" s="16">
        <v>0.28999999999999998</v>
      </c>
      <c r="AG8" s="16">
        <v>0.33</v>
      </c>
      <c r="AH8" s="16">
        <v>0.31</v>
      </c>
      <c r="AI8" s="16">
        <v>0.33</v>
      </c>
      <c r="AJ8" s="16">
        <v>0</v>
      </c>
      <c r="AK8" s="16">
        <v>0.25</v>
      </c>
      <c r="AL8" s="16">
        <v>0.33</v>
      </c>
      <c r="AM8" s="16">
        <v>0.35</v>
      </c>
      <c r="AN8" s="16">
        <v>0.26</v>
      </c>
      <c r="AO8" s="16">
        <v>0.23</v>
      </c>
      <c r="AP8" s="16">
        <v>0.25</v>
      </c>
      <c r="AQ8" s="16">
        <v>0.2</v>
      </c>
      <c r="AR8" s="16">
        <v>0.28000000000000003</v>
      </c>
      <c r="AS8" s="16">
        <v>0.41</v>
      </c>
      <c r="AT8" s="16">
        <v>0.33</v>
      </c>
      <c r="AU8" s="16">
        <v>0</v>
      </c>
      <c r="AV8" s="16">
        <v>0.27</v>
      </c>
      <c r="AW8" s="16">
        <v>0.33</v>
      </c>
      <c r="AX8" s="16">
        <v>0.27</v>
      </c>
      <c r="AY8" s="16">
        <v>0.26</v>
      </c>
      <c r="AZ8" s="16">
        <v>0.2</v>
      </c>
      <c r="BA8" s="16">
        <v>0.31</v>
      </c>
    </row>
    <row r="9" spans="1:53" x14ac:dyDescent="0.25">
      <c r="A9" s="13" t="s">
        <v>12</v>
      </c>
      <c r="B9" s="16">
        <v>0.57999999999999996</v>
      </c>
      <c r="C9" s="41">
        <v>0.63</v>
      </c>
      <c r="D9" s="16">
        <v>0</v>
      </c>
      <c r="E9" s="16">
        <v>0.47</v>
      </c>
      <c r="F9" s="16">
        <v>0.55000000000000004</v>
      </c>
      <c r="G9" s="41">
        <v>0.64</v>
      </c>
      <c r="H9" s="41">
        <v>0.64</v>
      </c>
      <c r="I9" s="41">
        <v>0.61</v>
      </c>
      <c r="J9" s="41">
        <v>0.63</v>
      </c>
      <c r="K9" s="41">
        <v>0.61</v>
      </c>
      <c r="L9" s="41">
        <v>0.61</v>
      </c>
      <c r="M9" s="41">
        <v>0.61</v>
      </c>
      <c r="N9" s="16">
        <v>0.6</v>
      </c>
      <c r="O9" s="16">
        <v>0.57999999999999996</v>
      </c>
      <c r="P9" s="41">
        <v>0.61</v>
      </c>
      <c r="Q9" s="16">
        <v>0.56000000000000005</v>
      </c>
      <c r="R9" s="41">
        <v>0.56999999999999995</v>
      </c>
      <c r="S9" s="16">
        <v>0.57999999999999996</v>
      </c>
      <c r="T9" s="16">
        <v>0.55000000000000004</v>
      </c>
      <c r="U9" s="16">
        <v>0.56000000000000005</v>
      </c>
      <c r="V9" s="16">
        <v>0.53</v>
      </c>
      <c r="W9" s="16">
        <v>0.56000000000000005</v>
      </c>
      <c r="X9" s="16">
        <v>0.52</v>
      </c>
      <c r="Y9" s="16">
        <v>0.5</v>
      </c>
      <c r="Z9" s="16">
        <v>0.53</v>
      </c>
      <c r="AA9" s="16">
        <v>0.48</v>
      </c>
      <c r="AB9" s="16">
        <v>0.45</v>
      </c>
      <c r="AC9" s="16">
        <v>0.45</v>
      </c>
      <c r="AD9" s="16">
        <v>0.44</v>
      </c>
      <c r="AE9" s="16">
        <v>0.44</v>
      </c>
      <c r="AF9" s="16">
        <v>0.43</v>
      </c>
      <c r="AG9" s="16">
        <v>0.39</v>
      </c>
      <c r="AH9" s="16">
        <v>0.39</v>
      </c>
      <c r="AI9" s="16">
        <v>0.42</v>
      </c>
      <c r="AJ9" s="16">
        <v>0.33</v>
      </c>
      <c r="AK9" s="16">
        <v>0.53</v>
      </c>
      <c r="AL9" s="16">
        <v>0.42</v>
      </c>
      <c r="AM9" s="16">
        <v>0.41</v>
      </c>
      <c r="AN9" s="16">
        <v>0.27</v>
      </c>
      <c r="AO9" s="16">
        <v>0.3</v>
      </c>
      <c r="AP9" s="16">
        <v>0.35</v>
      </c>
      <c r="AQ9" s="16">
        <v>0.32</v>
      </c>
      <c r="AR9" s="16">
        <v>0.31</v>
      </c>
      <c r="AS9" s="16">
        <v>0.26</v>
      </c>
      <c r="AT9" s="16">
        <v>0.17</v>
      </c>
      <c r="AU9" s="16">
        <v>0.36</v>
      </c>
      <c r="AV9" s="16">
        <v>0.35</v>
      </c>
      <c r="AW9" s="16">
        <v>0.4</v>
      </c>
      <c r="AX9" s="16">
        <v>0.23</v>
      </c>
      <c r="AY9" s="16">
        <v>0.3</v>
      </c>
      <c r="AZ9" s="16">
        <v>0.25</v>
      </c>
      <c r="BA9" s="16">
        <v>0.39</v>
      </c>
    </row>
    <row r="10" spans="1:53" x14ac:dyDescent="0.25">
      <c r="A10" s="13" t="s">
        <v>13</v>
      </c>
      <c r="B10" s="16">
        <v>0.63</v>
      </c>
      <c r="C10" s="41">
        <v>0.66</v>
      </c>
      <c r="D10" s="16">
        <v>0</v>
      </c>
      <c r="E10" s="16">
        <v>0.65</v>
      </c>
      <c r="F10" s="16">
        <v>0.53</v>
      </c>
      <c r="G10" s="41">
        <v>0.67</v>
      </c>
      <c r="H10" s="41">
        <v>0.7</v>
      </c>
      <c r="I10" s="41">
        <v>0.69</v>
      </c>
      <c r="J10" s="41">
        <v>0.69</v>
      </c>
      <c r="K10" s="41">
        <v>0.65</v>
      </c>
      <c r="L10" s="41">
        <v>0.66</v>
      </c>
      <c r="M10" s="41">
        <v>0.65</v>
      </c>
      <c r="N10" s="16">
        <v>0.91</v>
      </c>
      <c r="O10" s="16">
        <v>0.69</v>
      </c>
      <c r="P10" s="41">
        <v>0.64</v>
      </c>
      <c r="Q10" s="16">
        <v>0.64</v>
      </c>
      <c r="R10" s="41">
        <v>0.65</v>
      </c>
      <c r="S10" s="16">
        <v>0.63</v>
      </c>
      <c r="T10" s="16">
        <v>0.54</v>
      </c>
      <c r="U10" s="16">
        <v>0.57999999999999996</v>
      </c>
      <c r="V10" s="16">
        <v>0.57999999999999996</v>
      </c>
      <c r="W10" s="16">
        <v>0.55000000000000004</v>
      </c>
      <c r="X10" s="16">
        <v>0.4</v>
      </c>
      <c r="Y10" s="16">
        <v>0.57999999999999996</v>
      </c>
      <c r="Z10" s="16">
        <v>0.6</v>
      </c>
      <c r="AA10" s="16">
        <v>0.55000000000000004</v>
      </c>
      <c r="AB10" s="16">
        <v>0.5</v>
      </c>
      <c r="AC10" s="16">
        <v>0.52</v>
      </c>
      <c r="AD10" s="16">
        <v>0.49</v>
      </c>
      <c r="AE10" s="16">
        <v>0.49</v>
      </c>
      <c r="AF10" s="16">
        <v>0.44</v>
      </c>
      <c r="AG10" s="16">
        <v>0.44</v>
      </c>
      <c r="AH10" s="16">
        <v>0.42</v>
      </c>
      <c r="AI10" s="16">
        <v>0.49</v>
      </c>
      <c r="AJ10" s="16">
        <v>0</v>
      </c>
      <c r="AK10" s="16">
        <v>0.4</v>
      </c>
      <c r="AL10" s="16">
        <v>0.48</v>
      </c>
      <c r="AM10" s="16">
        <v>0.47</v>
      </c>
      <c r="AN10" s="16">
        <v>0.35</v>
      </c>
      <c r="AO10" s="16">
        <v>0.4</v>
      </c>
      <c r="AP10" s="16">
        <v>0.5</v>
      </c>
      <c r="AQ10" s="16">
        <v>0.17</v>
      </c>
      <c r="AR10" s="16">
        <v>0.41</v>
      </c>
      <c r="AS10" s="16">
        <v>0.53</v>
      </c>
      <c r="AT10" s="16">
        <v>0.2</v>
      </c>
      <c r="AU10" s="16">
        <v>0.34</v>
      </c>
      <c r="AV10" s="16">
        <v>0.33</v>
      </c>
      <c r="AW10" s="16">
        <v>0.46</v>
      </c>
      <c r="AX10" s="16">
        <v>0.3</v>
      </c>
      <c r="AY10" s="16">
        <v>0.33</v>
      </c>
      <c r="AZ10" s="16">
        <v>0.28999999999999998</v>
      </c>
      <c r="BA10" s="16">
        <v>0.45</v>
      </c>
    </row>
    <row r="11" spans="1:53" x14ac:dyDescent="0.25">
      <c r="A11" s="15" t="s">
        <v>14</v>
      </c>
      <c r="B11" s="16">
        <v>0.46</v>
      </c>
      <c r="C11" s="41">
        <v>0.52</v>
      </c>
      <c r="D11" s="16">
        <v>0</v>
      </c>
      <c r="E11" s="16">
        <v>0.3</v>
      </c>
      <c r="F11" s="16">
        <v>0.52</v>
      </c>
      <c r="G11" s="41">
        <v>0.53</v>
      </c>
      <c r="H11" s="41">
        <v>0.52</v>
      </c>
      <c r="I11" s="41">
        <v>0.47</v>
      </c>
      <c r="J11" s="41">
        <v>0.44</v>
      </c>
      <c r="K11" s="41">
        <v>0.52</v>
      </c>
      <c r="L11" s="41">
        <v>0.51</v>
      </c>
      <c r="M11" s="41">
        <v>0.49</v>
      </c>
      <c r="N11" s="16">
        <v>0.49</v>
      </c>
      <c r="O11" s="16">
        <v>0.45</v>
      </c>
      <c r="P11" s="41">
        <v>0.46</v>
      </c>
      <c r="Q11" s="16">
        <v>0.44</v>
      </c>
      <c r="R11" s="41">
        <v>0.47</v>
      </c>
      <c r="S11" s="16">
        <v>0.46</v>
      </c>
      <c r="T11" s="16">
        <v>0.44</v>
      </c>
      <c r="U11" s="16">
        <v>0.44</v>
      </c>
      <c r="V11" s="16">
        <v>0.43</v>
      </c>
      <c r="W11" s="16">
        <v>0.28000000000000003</v>
      </c>
      <c r="X11" s="16">
        <v>0.4</v>
      </c>
      <c r="Y11" s="16">
        <v>0.41</v>
      </c>
      <c r="Z11" s="16">
        <v>0.41</v>
      </c>
      <c r="AA11" s="16">
        <v>0.39</v>
      </c>
      <c r="AB11" s="16">
        <v>0.37</v>
      </c>
      <c r="AC11" s="16">
        <v>0.37</v>
      </c>
      <c r="AD11" s="16">
        <v>0.35</v>
      </c>
      <c r="AE11" s="16">
        <v>0.33</v>
      </c>
      <c r="AF11" s="16">
        <v>0.33</v>
      </c>
      <c r="AG11" s="16">
        <v>0.33</v>
      </c>
      <c r="AH11" s="16">
        <v>0.33</v>
      </c>
      <c r="AI11" s="16">
        <v>0.35</v>
      </c>
      <c r="AJ11" s="16">
        <v>0.25</v>
      </c>
      <c r="AK11" s="16">
        <v>0.33</v>
      </c>
      <c r="AL11" s="16">
        <v>0.33</v>
      </c>
      <c r="AM11" s="16">
        <v>0.33</v>
      </c>
      <c r="AN11" s="16">
        <v>0.26</v>
      </c>
      <c r="AO11" s="16">
        <v>0.26</v>
      </c>
      <c r="AP11" s="16">
        <v>0.28999999999999998</v>
      </c>
      <c r="AQ11" s="16">
        <v>0.17</v>
      </c>
      <c r="AR11" s="16">
        <v>0.24</v>
      </c>
      <c r="AS11" s="16">
        <v>0.21</v>
      </c>
      <c r="AT11" s="16">
        <v>0.21</v>
      </c>
      <c r="AU11" s="16">
        <v>0.24</v>
      </c>
      <c r="AV11" s="16">
        <v>0.28000000000000003</v>
      </c>
      <c r="AW11" s="16">
        <v>0.31</v>
      </c>
      <c r="AX11" s="16">
        <v>0.26</v>
      </c>
      <c r="AY11" s="16">
        <v>0.26</v>
      </c>
      <c r="AZ11" s="16">
        <v>0.21</v>
      </c>
      <c r="BA11" s="16">
        <v>0.31</v>
      </c>
    </row>
    <row r="12" spans="1:53" x14ac:dyDescent="0.25">
      <c r="A12" s="15" t="s">
        <v>15</v>
      </c>
      <c r="B12" s="16">
        <v>0.5</v>
      </c>
      <c r="C12" s="41">
        <v>0.55000000000000004</v>
      </c>
      <c r="D12" s="16">
        <v>0</v>
      </c>
      <c r="E12" s="16">
        <v>0.35</v>
      </c>
      <c r="F12" s="16">
        <v>0.48</v>
      </c>
      <c r="G12" s="41">
        <v>0.56999999999999995</v>
      </c>
      <c r="H12" s="41">
        <v>0.56000000000000005</v>
      </c>
      <c r="I12" s="41">
        <v>0.49</v>
      </c>
      <c r="J12" s="41">
        <v>0.49</v>
      </c>
      <c r="K12" s="41">
        <v>0.53</v>
      </c>
      <c r="L12" s="41">
        <v>0.5</v>
      </c>
      <c r="M12" s="41">
        <v>0.49</v>
      </c>
      <c r="N12" s="16">
        <v>0.45</v>
      </c>
      <c r="O12" s="16">
        <v>0.54</v>
      </c>
      <c r="P12" s="41">
        <v>0.48</v>
      </c>
      <c r="Q12" s="16">
        <v>0.49</v>
      </c>
      <c r="R12" s="41">
        <v>0.49</v>
      </c>
      <c r="S12" s="16">
        <v>0.48</v>
      </c>
      <c r="T12" s="16">
        <v>0.48</v>
      </c>
      <c r="U12" s="16">
        <v>0.49</v>
      </c>
      <c r="V12" s="16">
        <v>0.49</v>
      </c>
      <c r="W12" s="16">
        <v>0.37</v>
      </c>
      <c r="X12" s="16">
        <v>0.46</v>
      </c>
      <c r="Y12" s="16">
        <v>0.44</v>
      </c>
      <c r="Z12" s="16">
        <v>0.46</v>
      </c>
      <c r="AA12" s="16">
        <v>0.43</v>
      </c>
      <c r="AB12" s="16">
        <v>0.4</v>
      </c>
      <c r="AC12" s="16">
        <v>0.39</v>
      </c>
      <c r="AD12" s="16">
        <v>0</v>
      </c>
      <c r="AE12" s="16">
        <v>0.37</v>
      </c>
      <c r="AF12" s="16">
        <v>0.36</v>
      </c>
      <c r="AG12" s="16">
        <v>0.32</v>
      </c>
      <c r="AH12" s="16">
        <v>0.35</v>
      </c>
      <c r="AI12" s="16">
        <v>0.33</v>
      </c>
      <c r="AJ12" s="16">
        <v>0.36</v>
      </c>
      <c r="AK12" s="16">
        <v>0.4</v>
      </c>
      <c r="AL12" s="16">
        <v>0.4</v>
      </c>
      <c r="AM12" s="16">
        <v>0.38</v>
      </c>
      <c r="AN12" s="16">
        <v>0.26</v>
      </c>
      <c r="AO12" s="16">
        <v>0.23</v>
      </c>
      <c r="AP12" s="16">
        <v>0.28999999999999998</v>
      </c>
      <c r="AQ12" s="16">
        <v>0.32</v>
      </c>
      <c r="AR12" s="16">
        <v>0.28999999999999998</v>
      </c>
      <c r="AS12" s="16">
        <v>0.15</v>
      </c>
      <c r="AT12" s="16">
        <v>0.27</v>
      </c>
      <c r="AU12" s="16">
        <v>0.28000000000000003</v>
      </c>
      <c r="AV12" s="16">
        <v>0.28000000000000003</v>
      </c>
      <c r="AW12" s="16">
        <v>0.36</v>
      </c>
      <c r="AX12" s="16">
        <v>0.25</v>
      </c>
      <c r="AY12" s="16">
        <v>0.28000000000000003</v>
      </c>
      <c r="AZ12" s="16">
        <v>0.23</v>
      </c>
      <c r="BA12" s="16">
        <v>0.32</v>
      </c>
    </row>
    <row r="13" spans="1:53" x14ac:dyDescent="0.25">
      <c r="A13" s="15" t="s">
        <v>16</v>
      </c>
      <c r="B13" s="16">
        <v>0.52</v>
      </c>
      <c r="C13" s="41">
        <v>0.57999999999999996</v>
      </c>
      <c r="D13" s="16">
        <v>0</v>
      </c>
      <c r="E13" s="16">
        <v>0.41</v>
      </c>
      <c r="F13" s="16">
        <v>0.52</v>
      </c>
      <c r="G13" s="41">
        <v>0.57999999999999996</v>
      </c>
      <c r="H13" s="41">
        <v>0.61</v>
      </c>
      <c r="I13" s="41">
        <v>0.56999999999999995</v>
      </c>
      <c r="J13" s="41">
        <v>0.48</v>
      </c>
      <c r="K13" s="41">
        <v>0.55000000000000004</v>
      </c>
      <c r="L13" s="41">
        <v>0.57999999999999996</v>
      </c>
      <c r="M13" s="41">
        <v>0.56000000000000005</v>
      </c>
      <c r="N13" s="16">
        <v>0.47</v>
      </c>
      <c r="O13" s="16">
        <v>0.49</v>
      </c>
      <c r="P13" s="41">
        <v>0.53</v>
      </c>
      <c r="Q13" s="16">
        <v>0.41</v>
      </c>
      <c r="R13" s="41">
        <v>0.54</v>
      </c>
      <c r="S13" s="16">
        <v>0.54</v>
      </c>
      <c r="T13" s="16">
        <v>0.48</v>
      </c>
      <c r="U13" s="16">
        <v>0.47</v>
      </c>
      <c r="V13" s="16">
        <v>0.45</v>
      </c>
      <c r="W13" s="16">
        <v>0.4</v>
      </c>
      <c r="X13" s="16">
        <v>0.51</v>
      </c>
      <c r="Y13" s="16">
        <v>0.47</v>
      </c>
      <c r="Z13" s="16">
        <v>0.49</v>
      </c>
      <c r="AA13" s="16">
        <v>0.45</v>
      </c>
      <c r="AB13" s="16">
        <v>0.42</v>
      </c>
      <c r="AC13" s="16">
        <v>0.41</v>
      </c>
      <c r="AD13" s="16">
        <v>0.42</v>
      </c>
      <c r="AE13" s="16">
        <v>0.39</v>
      </c>
      <c r="AF13" s="16">
        <v>0.37</v>
      </c>
      <c r="AG13" s="16">
        <v>0.38</v>
      </c>
      <c r="AH13" s="16">
        <v>0.37</v>
      </c>
      <c r="AI13" s="16">
        <v>0.4</v>
      </c>
      <c r="AJ13" s="16">
        <v>0.42</v>
      </c>
      <c r="AK13" s="16">
        <v>0.47</v>
      </c>
      <c r="AL13" s="16">
        <v>0.38</v>
      </c>
      <c r="AM13" s="16">
        <v>0.36</v>
      </c>
      <c r="AN13" s="16">
        <v>0.28999999999999998</v>
      </c>
      <c r="AO13" s="16">
        <v>0.26</v>
      </c>
      <c r="AP13" s="16">
        <v>0.31</v>
      </c>
      <c r="AQ13" s="16">
        <v>0.24</v>
      </c>
      <c r="AR13" s="16">
        <v>0.25</v>
      </c>
      <c r="AS13" s="16">
        <v>0.27</v>
      </c>
      <c r="AT13" s="16">
        <v>0.19</v>
      </c>
      <c r="AU13" s="16">
        <v>0.33</v>
      </c>
      <c r="AV13" s="16">
        <v>0.31</v>
      </c>
      <c r="AW13" s="16">
        <v>0.35</v>
      </c>
      <c r="AX13" s="16">
        <v>0.25</v>
      </c>
      <c r="AY13" s="16">
        <v>0.25</v>
      </c>
      <c r="AZ13" s="16">
        <v>0.24</v>
      </c>
      <c r="BA13" s="16">
        <v>0.35</v>
      </c>
    </row>
    <row r="14" spans="1:53" x14ac:dyDescent="0.25">
      <c r="A14" s="15" t="s">
        <v>17</v>
      </c>
      <c r="B14" s="16">
        <v>0.6</v>
      </c>
      <c r="C14" s="41">
        <v>0.64</v>
      </c>
      <c r="D14" s="16">
        <v>0</v>
      </c>
      <c r="E14" s="16">
        <v>0.64</v>
      </c>
      <c r="F14" s="16">
        <v>0.5</v>
      </c>
      <c r="G14" s="41">
        <v>0.64</v>
      </c>
      <c r="H14" s="41">
        <v>0.65</v>
      </c>
      <c r="I14" s="41">
        <v>0.62</v>
      </c>
      <c r="J14" s="41">
        <v>0.63</v>
      </c>
      <c r="K14" s="41">
        <v>0.62</v>
      </c>
      <c r="L14" s="41">
        <v>0.63</v>
      </c>
      <c r="M14" s="41">
        <v>0.61</v>
      </c>
      <c r="N14" s="16">
        <v>0.61</v>
      </c>
      <c r="O14" s="16">
        <v>0.51</v>
      </c>
      <c r="P14" s="41">
        <v>0.6</v>
      </c>
      <c r="Q14" s="16">
        <v>0.51</v>
      </c>
      <c r="R14" s="41">
        <v>0.56999999999999995</v>
      </c>
      <c r="S14" s="16">
        <v>0.57999999999999996</v>
      </c>
      <c r="T14" s="16">
        <v>0.57999999999999996</v>
      </c>
      <c r="U14" s="16">
        <v>0.56999999999999995</v>
      </c>
      <c r="V14" s="16">
        <v>0.55000000000000004</v>
      </c>
      <c r="W14" s="16">
        <v>0.56999999999999995</v>
      </c>
      <c r="X14" s="16">
        <v>0.56999999999999995</v>
      </c>
      <c r="Y14" s="16">
        <v>0.48</v>
      </c>
      <c r="Z14" s="16">
        <v>0.54</v>
      </c>
      <c r="AA14" s="16">
        <v>0.51</v>
      </c>
      <c r="AB14" s="16">
        <v>0.49</v>
      </c>
      <c r="AC14" s="16">
        <v>0.48</v>
      </c>
      <c r="AD14" s="16">
        <v>0.45</v>
      </c>
      <c r="AE14" s="16">
        <v>0.48</v>
      </c>
      <c r="AF14" s="16">
        <v>0.42</v>
      </c>
      <c r="AG14" s="16">
        <v>0.44</v>
      </c>
      <c r="AH14" s="16">
        <v>0.42</v>
      </c>
      <c r="AI14" s="16">
        <v>0.42</v>
      </c>
      <c r="AJ14" s="16">
        <v>0.39</v>
      </c>
      <c r="AK14" s="16">
        <v>0.61</v>
      </c>
      <c r="AL14" s="16">
        <v>0.43</v>
      </c>
      <c r="AM14" s="16">
        <v>0.43</v>
      </c>
      <c r="AN14" s="16">
        <v>0.32</v>
      </c>
      <c r="AO14" s="16">
        <v>0.32</v>
      </c>
      <c r="AP14" s="16">
        <v>0.33</v>
      </c>
      <c r="AQ14" s="16">
        <v>0.34</v>
      </c>
      <c r="AR14" s="16">
        <v>0.32</v>
      </c>
      <c r="AS14" s="16">
        <v>0.37</v>
      </c>
      <c r="AT14" s="16">
        <v>0.31</v>
      </c>
      <c r="AU14" s="16">
        <v>0.35</v>
      </c>
      <c r="AV14" s="16">
        <v>0.37</v>
      </c>
      <c r="AW14" s="16">
        <v>0.43</v>
      </c>
      <c r="AX14" s="16">
        <v>0.32</v>
      </c>
      <c r="AY14" s="16">
        <v>0.28000000000000003</v>
      </c>
      <c r="AZ14" s="16">
        <v>0.33</v>
      </c>
      <c r="BA14" s="16">
        <v>0.35</v>
      </c>
    </row>
    <row r="15" spans="1:53" x14ac:dyDescent="0.25">
      <c r="A15" s="15" t="s">
        <v>18</v>
      </c>
      <c r="B15" s="16">
        <v>0.56999999999999995</v>
      </c>
      <c r="C15" s="41">
        <v>0.59</v>
      </c>
      <c r="D15" s="16">
        <v>0</v>
      </c>
      <c r="E15" s="16">
        <v>0.4</v>
      </c>
      <c r="F15" s="16">
        <v>0.5</v>
      </c>
      <c r="G15" s="41">
        <v>0.62</v>
      </c>
      <c r="H15" s="41">
        <v>0.63</v>
      </c>
      <c r="I15" s="41">
        <v>0.54</v>
      </c>
      <c r="J15" s="41">
        <v>0.48</v>
      </c>
      <c r="K15" s="41">
        <v>0.52</v>
      </c>
      <c r="L15" s="41">
        <v>0.53</v>
      </c>
      <c r="M15" s="41">
        <v>0.53</v>
      </c>
      <c r="N15" s="16">
        <v>0.49</v>
      </c>
      <c r="O15" s="16">
        <v>0.49</v>
      </c>
      <c r="P15" s="41">
        <v>0.55000000000000004</v>
      </c>
      <c r="Q15" s="16">
        <v>0</v>
      </c>
      <c r="R15" s="41">
        <v>0.51</v>
      </c>
      <c r="S15" s="16">
        <v>0.51</v>
      </c>
      <c r="T15" s="16">
        <v>0.47</v>
      </c>
      <c r="U15" s="16">
        <v>0.48</v>
      </c>
      <c r="V15" s="16">
        <v>0.5</v>
      </c>
      <c r="W15" s="16">
        <v>0.42</v>
      </c>
      <c r="X15" s="16">
        <v>0.47</v>
      </c>
      <c r="Y15" s="16">
        <v>0.46</v>
      </c>
      <c r="Z15" s="16">
        <v>0.49</v>
      </c>
      <c r="AA15" s="16">
        <v>0.41</v>
      </c>
      <c r="AB15" s="16">
        <v>0.43</v>
      </c>
      <c r="AC15" s="16">
        <v>0</v>
      </c>
      <c r="AD15" s="16">
        <v>0</v>
      </c>
      <c r="AE15" s="16">
        <v>0</v>
      </c>
      <c r="AF15" s="16">
        <v>0.42</v>
      </c>
      <c r="AG15" s="16">
        <v>0.42</v>
      </c>
      <c r="AH15" s="16">
        <v>0.4</v>
      </c>
      <c r="AI15" s="16">
        <v>0.38</v>
      </c>
      <c r="AJ15" s="16">
        <v>0.33</v>
      </c>
      <c r="AK15" s="16">
        <v>0.52</v>
      </c>
      <c r="AL15" s="16">
        <v>0.4</v>
      </c>
      <c r="AM15" s="16">
        <v>0.43</v>
      </c>
      <c r="AN15" s="16">
        <v>0.31</v>
      </c>
      <c r="AO15" s="16">
        <v>0.28999999999999998</v>
      </c>
      <c r="AP15" s="16">
        <v>0.37</v>
      </c>
      <c r="AQ15" s="16">
        <v>0.33</v>
      </c>
      <c r="AR15" s="16">
        <v>0.28999999999999998</v>
      </c>
      <c r="AS15" s="16">
        <v>0.25</v>
      </c>
      <c r="AT15" s="16">
        <v>0.11</v>
      </c>
      <c r="AU15" s="16">
        <v>0.3</v>
      </c>
      <c r="AV15" s="16">
        <v>0.33</v>
      </c>
      <c r="AW15" s="16">
        <v>0.36</v>
      </c>
      <c r="AX15" s="16">
        <v>0.25</v>
      </c>
      <c r="AY15" s="16">
        <v>0.26</v>
      </c>
      <c r="AZ15" s="16">
        <v>0.28999999999999998</v>
      </c>
      <c r="BA15" s="16">
        <v>0.33</v>
      </c>
    </row>
    <row r="16" spans="1:53" x14ac:dyDescent="0.25">
      <c r="A16" s="15" t="s">
        <v>19</v>
      </c>
      <c r="B16" s="16">
        <v>0.52</v>
      </c>
      <c r="C16" s="41">
        <v>0.56999999999999995</v>
      </c>
      <c r="D16" s="16">
        <v>0</v>
      </c>
      <c r="E16" s="16">
        <v>0.47</v>
      </c>
      <c r="F16" s="16">
        <v>0.45</v>
      </c>
      <c r="G16" s="41">
        <v>0.56000000000000005</v>
      </c>
      <c r="H16" s="41">
        <v>0.59</v>
      </c>
      <c r="I16" s="41">
        <v>0.56999999999999995</v>
      </c>
      <c r="J16" s="41">
        <v>0.53</v>
      </c>
      <c r="K16" s="41">
        <v>0.55000000000000004</v>
      </c>
      <c r="L16" s="41">
        <v>0.56000000000000005</v>
      </c>
      <c r="M16" s="41">
        <v>0.56999999999999995</v>
      </c>
      <c r="N16" s="16">
        <v>0.47</v>
      </c>
      <c r="O16" s="16">
        <v>0.51</v>
      </c>
      <c r="P16" s="41">
        <v>0.53</v>
      </c>
      <c r="Q16" s="16">
        <v>0.5</v>
      </c>
      <c r="R16" s="41">
        <v>0.52</v>
      </c>
      <c r="S16" s="16">
        <v>0.51</v>
      </c>
      <c r="T16" s="16">
        <v>0.51</v>
      </c>
      <c r="U16" s="16">
        <v>0.5</v>
      </c>
      <c r="V16" s="16">
        <v>0.49</v>
      </c>
      <c r="W16" s="16">
        <v>0.47</v>
      </c>
      <c r="X16" s="16">
        <v>0.49</v>
      </c>
      <c r="Y16" s="16">
        <v>0.44</v>
      </c>
      <c r="Z16" s="16">
        <v>0.45</v>
      </c>
      <c r="AA16" s="16">
        <v>0.43</v>
      </c>
      <c r="AB16" s="16">
        <v>0.41</v>
      </c>
      <c r="AC16" s="16">
        <v>0.4</v>
      </c>
      <c r="AD16" s="16">
        <v>0.4</v>
      </c>
      <c r="AE16" s="16">
        <v>0.39</v>
      </c>
      <c r="AF16" s="16">
        <v>0.36</v>
      </c>
      <c r="AG16" s="16">
        <v>0.37</v>
      </c>
      <c r="AH16" s="16">
        <v>0.35</v>
      </c>
      <c r="AI16" s="16">
        <v>0.38</v>
      </c>
      <c r="AJ16" s="16">
        <v>0.32</v>
      </c>
      <c r="AK16" s="16">
        <v>0.47</v>
      </c>
      <c r="AL16" s="16">
        <v>0.38</v>
      </c>
      <c r="AM16" s="16">
        <v>0.36</v>
      </c>
      <c r="AN16" s="16">
        <v>0.28999999999999998</v>
      </c>
      <c r="AO16" s="16">
        <v>0.25</v>
      </c>
      <c r="AP16" s="16">
        <v>0.31</v>
      </c>
      <c r="AQ16" s="16">
        <v>0.34</v>
      </c>
      <c r="AR16" s="16">
        <v>0.31</v>
      </c>
      <c r="AS16" s="16">
        <v>0.3</v>
      </c>
      <c r="AT16" s="16">
        <v>0.32</v>
      </c>
      <c r="AU16" s="16">
        <v>0.31</v>
      </c>
      <c r="AV16" s="16">
        <v>0.33</v>
      </c>
      <c r="AW16" s="16">
        <v>0.35</v>
      </c>
      <c r="AX16" s="16">
        <v>0.28000000000000003</v>
      </c>
      <c r="AY16" s="16">
        <v>0.31</v>
      </c>
      <c r="AZ16" s="16">
        <v>0.27</v>
      </c>
      <c r="BA16" s="16">
        <v>0.36</v>
      </c>
    </row>
    <row r="17" spans="1:53" x14ac:dyDescent="0.25">
      <c r="A17" s="15" t="s">
        <v>20</v>
      </c>
      <c r="B17" s="16">
        <v>0.54</v>
      </c>
      <c r="C17" s="41">
        <v>0.59</v>
      </c>
      <c r="D17" s="16">
        <v>0</v>
      </c>
      <c r="E17" s="16">
        <v>0.53</v>
      </c>
      <c r="F17" s="16">
        <v>0.52</v>
      </c>
      <c r="G17" s="41">
        <v>0.6</v>
      </c>
      <c r="H17" s="41">
        <v>0.56000000000000005</v>
      </c>
      <c r="I17" s="41">
        <v>0.56999999999999995</v>
      </c>
      <c r="J17" s="41">
        <v>0.55000000000000004</v>
      </c>
      <c r="K17" s="41">
        <v>0.57999999999999996</v>
      </c>
      <c r="L17" s="41">
        <v>0.56000000000000005</v>
      </c>
      <c r="M17" s="41">
        <v>0.56999999999999995</v>
      </c>
      <c r="N17" s="16">
        <v>0.51</v>
      </c>
      <c r="O17" s="16">
        <v>0.51</v>
      </c>
      <c r="P17" s="41">
        <v>0.56000000000000005</v>
      </c>
      <c r="Q17" s="16">
        <v>0.54</v>
      </c>
      <c r="R17" s="41">
        <v>0.54</v>
      </c>
      <c r="S17" s="16">
        <v>0.54</v>
      </c>
      <c r="T17" s="16">
        <v>0.53</v>
      </c>
      <c r="U17" s="16">
        <v>0.53</v>
      </c>
      <c r="V17" s="16">
        <v>0.52</v>
      </c>
      <c r="W17" s="16">
        <v>0.45</v>
      </c>
      <c r="X17" s="16">
        <v>0.5</v>
      </c>
      <c r="Y17" s="16">
        <v>0.47</v>
      </c>
      <c r="Z17" s="16">
        <v>0.49</v>
      </c>
      <c r="AA17" s="16">
        <v>0.46</v>
      </c>
      <c r="AB17" s="16">
        <v>0.44</v>
      </c>
      <c r="AC17" s="16">
        <v>0.43</v>
      </c>
      <c r="AD17" s="16">
        <v>0.42</v>
      </c>
      <c r="AE17" s="16">
        <v>0.41</v>
      </c>
      <c r="AF17" s="16">
        <v>0.4</v>
      </c>
      <c r="AG17" s="16">
        <v>0.39</v>
      </c>
      <c r="AH17" s="16">
        <v>0.38</v>
      </c>
      <c r="AI17" s="16">
        <v>0.4</v>
      </c>
      <c r="AJ17" s="16">
        <v>0.34</v>
      </c>
      <c r="AK17" s="16">
        <v>0.47</v>
      </c>
      <c r="AL17" s="16">
        <v>0.38</v>
      </c>
      <c r="AM17" s="16">
        <v>0.37</v>
      </c>
      <c r="AN17" s="16">
        <v>0.3</v>
      </c>
      <c r="AO17" s="16">
        <v>0.25</v>
      </c>
      <c r="AP17" s="16">
        <v>0.34</v>
      </c>
      <c r="AQ17" s="16">
        <v>0.23</v>
      </c>
      <c r="AR17" s="16">
        <v>0.3</v>
      </c>
      <c r="AS17" s="16">
        <v>0.28000000000000003</v>
      </c>
      <c r="AT17" s="16">
        <v>0.31</v>
      </c>
      <c r="AU17" s="16">
        <v>0.32</v>
      </c>
      <c r="AV17" s="16">
        <v>0.33</v>
      </c>
      <c r="AW17" s="16">
        <v>0.35</v>
      </c>
      <c r="AX17" s="16">
        <v>0.3</v>
      </c>
      <c r="AY17" s="16">
        <v>0.32</v>
      </c>
      <c r="AZ17" s="16">
        <v>0.27</v>
      </c>
      <c r="BA17" s="16">
        <v>0.38</v>
      </c>
    </row>
    <row r="18" spans="1:53" x14ac:dyDescent="0.25">
      <c r="A18" s="15" t="s">
        <v>21</v>
      </c>
      <c r="B18" s="16">
        <v>0.42</v>
      </c>
      <c r="C18" s="41">
        <v>0.52</v>
      </c>
      <c r="D18" s="16">
        <v>0</v>
      </c>
      <c r="E18" s="16">
        <v>0.26</v>
      </c>
      <c r="F18" s="16">
        <v>0.4</v>
      </c>
      <c r="G18" s="41">
        <v>0.53</v>
      </c>
      <c r="H18" s="41">
        <v>0.52</v>
      </c>
      <c r="I18" s="41">
        <v>0.44</v>
      </c>
      <c r="J18" s="41">
        <v>0.38</v>
      </c>
      <c r="K18" s="41">
        <v>0.51</v>
      </c>
      <c r="L18" s="41">
        <v>0.49</v>
      </c>
      <c r="M18" s="41">
        <v>0.51</v>
      </c>
      <c r="N18" s="16">
        <v>0.32</v>
      </c>
      <c r="O18" s="16">
        <v>0.43</v>
      </c>
      <c r="P18" s="41">
        <v>0.49</v>
      </c>
      <c r="Q18" s="16">
        <v>0.45</v>
      </c>
      <c r="R18" s="41">
        <v>0.46</v>
      </c>
      <c r="S18" s="16">
        <v>0.45</v>
      </c>
      <c r="T18" s="16">
        <v>0.42</v>
      </c>
      <c r="U18" s="16">
        <v>0.43</v>
      </c>
      <c r="V18" s="16">
        <v>0.43</v>
      </c>
      <c r="W18" s="16">
        <v>0.54</v>
      </c>
      <c r="X18" s="16">
        <v>0.45</v>
      </c>
      <c r="Y18" s="16">
        <v>0.38</v>
      </c>
      <c r="Z18" s="16">
        <v>0.41</v>
      </c>
      <c r="AA18" s="16">
        <v>0.36</v>
      </c>
      <c r="AB18" s="16">
        <v>0.35</v>
      </c>
      <c r="AC18" s="16">
        <v>0.34</v>
      </c>
      <c r="AD18" s="16">
        <v>0.34</v>
      </c>
      <c r="AE18" s="16">
        <v>0.33</v>
      </c>
      <c r="AF18" s="16">
        <v>0.31</v>
      </c>
      <c r="AG18" s="16">
        <v>0.32</v>
      </c>
      <c r="AH18" s="16">
        <v>0.32</v>
      </c>
      <c r="AI18" s="16">
        <v>0.3</v>
      </c>
      <c r="AJ18" s="16">
        <v>0.15</v>
      </c>
      <c r="AK18" s="16">
        <v>0.57999999999999996</v>
      </c>
      <c r="AL18" s="16">
        <v>0.31</v>
      </c>
      <c r="AM18" s="16">
        <v>0.31</v>
      </c>
      <c r="AN18" s="16">
        <v>0.24</v>
      </c>
      <c r="AO18" s="16">
        <v>0.25</v>
      </c>
      <c r="AP18" s="16">
        <v>0.28999999999999998</v>
      </c>
      <c r="AQ18" s="16">
        <v>0.21</v>
      </c>
      <c r="AR18" s="16">
        <v>0.2</v>
      </c>
      <c r="AS18" s="16">
        <v>0.22</v>
      </c>
      <c r="AT18" s="16">
        <v>0.15</v>
      </c>
      <c r="AU18" s="16">
        <v>0.2</v>
      </c>
      <c r="AV18" s="16">
        <v>0.24</v>
      </c>
      <c r="AW18" s="16">
        <v>0.3</v>
      </c>
      <c r="AX18" s="16">
        <v>0.21</v>
      </c>
      <c r="AY18" s="16">
        <v>0.21</v>
      </c>
      <c r="AZ18" s="16">
        <v>0.2</v>
      </c>
      <c r="BA18" s="16">
        <v>0.3</v>
      </c>
    </row>
    <row r="19" spans="1:53" x14ac:dyDescent="0.25">
      <c r="A19" s="15" t="s">
        <v>22</v>
      </c>
      <c r="B19" s="16">
        <v>0.45</v>
      </c>
      <c r="C19" s="41">
        <v>0.53</v>
      </c>
      <c r="D19" s="16">
        <v>0</v>
      </c>
      <c r="E19" s="16">
        <v>0.34</v>
      </c>
      <c r="F19" s="16">
        <v>0.53</v>
      </c>
      <c r="G19" s="41">
        <v>0.52</v>
      </c>
      <c r="H19" s="41">
        <v>0.5</v>
      </c>
      <c r="I19" s="41">
        <v>0.51</v>
      </c>
      <c r="J19" s="41">
        <v>0.4</v>
      </c>
      <c r="K19" s="41">
        <v>0.52</v>
      </c>
      <c r="L19" s="41">
        <v>0.51</v>
      </c>
      <c r="M19" s="41">
        <v>0.49</v>
      </c>
      <c r="N19" s="16">
        <v>0.44</v>
      </c>
      <c r="O19" s="16">
        <v>0.43</v>
      </c>
      <c r="P19" s="41">
        <v>0.49</v>
      </c>
      <c r="Q19" s="16">
        <v>0.46</v>
      </c>
      <c r="R19" s="41">
        <v>0.48</v>
      </c>
      <c r="S19" s="16">
        <v>0.47</v>
      </c>
      <c r="T19" s="16">
        <v>0.46</v>
      </c>
      <c r="U19" s="16">
        <v>0.45</v>
      </c>
      <c r="V19" s="16">
        <v>0.44</v>
      </c>
      <c r="W19" s="16">
        <v>0.39</v>
      </c>
      <c r="X19" s="16">
        <v>0.4</v>
      </c>
      <c r="Y19" s="16">
        <v>0.41</v>
      </c>
      <c r="Z19" s="16">
        <v>0.43</v>
      </c>
      <c r="AA19" s="16">
        <v>0.4</v>
      </c>
      <c r="AB19" s="16">
        <v>0.38</v>
      </c>
      <c r="AC19" s="16">
        <v>0.37</v>
      </c>
      <c r="AD19" s="16">
        <v>0.36</v>
      </c>
      <c r="AE19" s="16">
        <v>0.36</v>
      </c>
      <c r="AF19" s="16">
        <v>0.35</v>
      </c>
      <c r="AG19" s="16">
        <v>0.37</v>
      </c>
      <c r="AH19" s="16">
        <v>0.33</v>
      </c>
      <c r="AI19" s="16">
        <v>0.36</v>
      </c>
      <c r="AJ19" s="16">
        <v>0</v>
      </c>
      <c r="AK19" s="16">
        <v>0.33</v>
      </c>
      <c r="AL19" s="16">
        <v>0.35</v>
      </c>
      <c r="AM19" s="16">
        <v>0.36</v>
      </c>
      <c r="AN19" s="16">
        <v>0.3</v>
      </c>
      <c r="AO19" s="16">
        <v>0.28000000000000003</v>
      </c>
      <c r="AP19" s="16">
        <v>0.28999999999999998</v>
      </c>
      <c r="AQ19" s="16">
        <v>0.35</v>
      </c>
      <c r="AR19" s="16">
        <v>0.27</v>
      </c>
      <c r="AS19" s="16">
        <v>0.24</v>
      </c>
      <c r="AT19" s="16">
        <v>0.28000000000000003</v>
      </c>
      <c r="AU19" s="16">
        <v>0.3</v>
      </c>
      <c r="AV19" s="16">
        <v>0.31</v>
      </c>
      <c r="AW19" s="16">
        <v>0.33</v>
      </c>
      <c r="AX19" s="16">
        <v>0.27</v>
      </c>
      <c r="AY19" s="16">
        <v>0.28000000000000003</v>
      </c>
      <c r="AZ19" s="16">
        <v>0.26</v>
      </c>
      <c r="BA19" s="16">
        <v>0.33</v>
      </c>
    </row>
    <row r="20" spans="1:53" x14ac:dyDescent="0.25">
      <c r="A20" s="15" t="s">
        <v>23</v>
      </c>
      <c r="B20" s="16">
        <v>0.42</v>
      </c>
      <c r="C20" s="41">
        <v>0.49</v>
      </c>
      <c r="D20" s="16">
        <v>0</v>
      </c>
      <c r="E20" s="16">
        <v>0.62</v>
      </c>
      <c r="F20" s="16">
        <v>0.44</v>
      </c>
      <c r="G20" s="41">
        <v>0.5</v>
      </c>
      <c r="H20" s="41">
        <v>0.54</v>
      </c>
      <c r="I20" s="41">
        <v>0.43</v>
      </c>
      <c r="J20" s="41">
        <v>0.43</v>
      </c>
      <c r="K20" s="41">
        <v>0.53</v>
      </c>
      <c r="L20" s="41">
        <v>0.49</v>
      </c>
      <c r="M20" s="41">
        <v>0.5</v>
      </c>
      <c r="N20" s="16">
        <v>0.15</v>
      </c>
      <c r="O20" s="16">
        <v>0.42</v>
      </c>
      <c r="P20" s="41">
        <v>0.47</v>
      </c>
      <c r="Q20" s="16">
        <v>0.45</v>
      </c>
      <c r="R20" s="41">
        <v>0.46</v>
      </c>
      <c r="S20" s="16">
        <v>0.46</v>
      </c>
      <c r="T20" s="16">
        <v>0.4</v>
      </c>
      <c r="U20" s="16">
        <v>0.42</v>
      </c>
      <c r="V20" s="16">
        <v>0.42</v>
      </c>
      <c r="W20" s="16">
        <v>0.34</v>
      </c>
      <c r="X20" s="16">
        <v>0.37</v>
      </c>
      <c r="Y20" s="16">
        <v>0.4</v>
      </c>
      <c r="Z20" s="16">
        <v>0.4</v>
      </c>
      <c r="AA20" s="16">
        <v>0.37</v>
      </c>
      <c r="AB20" s="16">
        <v>0.35</v>
      </c>
      <c r="AC20" s="16">
        <v>0.33</v>
      </c>
      <c r="AD20" s="16">
        <v>0.31</v>
      </c>
      <c r="AE20" s="16">
        <v>0.31</v>
      </c>
      <c r="AF20" s="16">
        <v>0.31</v>
      </c>
      <c r="AG20" s="16">
        <v>0.26</v>
      </c>
      <c r="AH20" s="16">
        <v>0.31</v>
      </c>
      <c r="AI20" s="16">
        <v>0.3</v>
      </c>
      <c r="AJ20" s="16">
        <v>0.28000000000000003</v>
      </c>
      <c r="AK20" s="16">
        <v>0.23</v>
      </c>
      <c r="AL20" s="16">
        <v>0.32</v>
      </c>
      <c r="AM20" s="16">
        <v>0.34</v>
      </c>
      <c r="AN20" s="16">
        <v>0.23</v>
      </c>
      <c r="AO20" s="16">
        <v>0.19</v>
      </c>
      <c r="AP20" s="16">
        <v>0.27</v>
      </c>
      <c r="AQ20" s="16">
        <v>0.11</v>
      </c>
      <c r="AR20" s="16">
        <v>0.24</v>
      </c>
      <c r="AS20" s="16">
        <v>0.2</v>
      </c>
      <c r="AT20" s="16">
        <v>0</v>
      </c>
      <c r="AU20" s="16">
        <v>0.12</v>
      </c>
      <c r="AV20" s="16">
        <v>0.26</v>
      </c>
      <c r="AW20" s="16">
        <v>0.28999999999999998</v>
      </c>
      <c r="AX20" s="16">
        <v>0.22</v>
      </c>
      <c r="AY20" s="16">
        <v>0.25</v>
      </c>
      <c r="AZ20" s="16">
        <v>0.33</v>
      </c>
      <c r="BA20" s="16">
        <v>0.26</v>
      </c>
    </row>
    <row r="21" spans="1:53" x14ac:dyDescent="0.25">
      <c r="A21" s="15" t="s">
        <v>24</v>
      </c>
      <c r="B21" s="16">
        <v>0.41</v>
      </c>
      <c r="C21" s="41">
        <v>0.46</v>
      </c>
      <c r="D21" s="16">
        <v>0</v>
      </c>
      <c r="E21" s="16">
        <v>0.32</v>
      </c>
      <c r="F21" s="16">
        <v>0.45</v>
      </c>
      <c r="G21" s="41">
        <v>0.48</v>
      </c>
      <c r="H21" s="41">
        <v>0.48</v>
      </c>
      <c r="I21" s="41">
        <v>0.49</v>
      </c>
      <c r="J21" s="41">
        <v>0.4</v>
      </c>
      <c r="K21" s="41">
        <v>0.45</v>
      </c>
      <c r="L21" s="41">
        <v>0.43</v>
      </c>
      <c r="M21" s="41">
        <v>0.41</v>
      </c>
      <c r="N21" s="16">
        <v>0</v>
      </c>
      <c r="O21" s="16">
        <v>0.46</v>
      </c>
      <c r="P21" s="41">
        <v>0.24</v>
      </c>
      <c r="Q21" s="16">
        <v>0.64</v>
      </c>
      <c r="R21" s="41">
        <v>0.5</v>
      </c>
      <c r="S21" s="16">
        <v>0.49</v>
      </c>
      <c r="T21" s="16">
        <v>0.43</v>
      </c>
      <c r="U21" s="16">
        <v>0.42</v>
      </c>
      <c r="V21" s="16">
        <v>0.43</v>
      </c>
      <c r="W21" s="16">
        <v>0.4</v>
      </c>
      <c r="X21" s="16">
        <v>0.36</v>
      </c>
      <c r="Y21" s="16">
        <v>0.46</v>
      </c>
      <c r="Z21" s="16">
        <v>0.48</v>
      </c>
      <c r="AA21" s="16">
        <v>0.39</v>
      </c>
      <c r="AB21" s="16">
        <v>0.32</v>
      </c>
      <c r="AC21" s="16">
        <v>0.31</v>
      </c>
      <c r="AD21" s="16">
        <v>0.3</v>
      </c>
      <c r="AE21" s="16">
        <v>0.28000000000000003</v>
      </c>
      <c r="AF21" s="16">
        <v>0.3</v>
      </c>
      <c r="AG21" s="16">
        <v>0.31</v>
      </c>
      <c r="AH21" s="16">
        <v>0.31</v>
      </c>
      <c r="AI21" s="16">
        <v>0.38</v>
      </c>
      <c r="AJ21" s="16">
        <v>0.28000000000000003</v>
      </c>
      <c r="AK21" s="16">
        <v>0.36</v>
      </c>
      <c r="AL21" s="16">
        <v>0.42</v>
      </c>
      <c r="AM21" s="16">
        <v>0.42</v>
      </c>
      <c r="AN21" s="16">
        <v>0.23</v>
      </c>
      <c r="AO21" s="16">
        <v>0.23</v>
      </c>
      <c r="AP21" s="16">
        <v>0.28000000000000003</v>
      </c>
      <c r="AQ21" s="16">
        <v>0.28999999999999998</v>
      </c>
      <c r="AR21" s="16">
        <v>0.18</v>
      </c>
      <c r="AS21" s="16">
        <v>0.3</v>
      </c>
      <c r="AT21" s="16">
        <v>0.36</v>
      </c>
      <c r="AU21" s="16">
        <v>0.28000000000000003</v>
      </c>
      <c r="AV21" s="16">
        <v>0.28999999999999998</v>
      </c>
      <c r="AW21" s="16">
        <v>0.39</v>
      </c>
      <c r="AX21" s="16">
        <v>0.19</v>
      </c>
      <c r="AY21" s="16">
        <v>0.25</v>
      </c>
      <c r="AZ21" s="16">
        <v>0.14000000000000001</v>
      </c>
      <c r="BA21" s="16">
        <v>0.35</v>
      </c>
    </row>
    <row r="22" spans="1:53" x14ac:dyDescent="0.25">
      <c r="A22" s="13" t="s">
        <v>25</v>
      </c>
      <c r="B22" s="16">
        <v>0.47</v>
      </c>
      <c r="C22" s="41">
        <v>0.53</v>
      </c>
      <c r="D22" s="16">
        <v>0</v>
      </c>
      <c r="E22" s="16">
        <v>0.35</v>
      </c>
      <c r="F22" s="16">
        <v>0.53</v>
      </c>
      <c r="G22" s="41">
        <v>0.5</v>
      </c>
      <c r="H22" s="41">
        <v>0.55000000000000004</v>
      </c>
      <c r="I22" s="41">
        <v>0.48</v>
      </c>
      <c r="J22" s="41">
        <v>0.5</v>
      </c>
      <c r="K22" s="41">
        <v>0.48</v>
      </c>
      <c r="L22" s="41">
        <v>0.47</v>
      </c>
      <c r="M22" s="41">
        <v>0.46</v>
      </c>
      <c r="N22" s="16">
        <v>0.26</v>
      </c>
      <c r="O22" s="45">
        <v>0.48</v>
      </c>
      <c r="P22" s="41">
        <v>0.44</v>
      </c>
      <c r="Q22" s="16">
        <v>0.45</v>
      </c>
      <c r="R22" s="41">
        <v>0.46</v>
      </c>
      <c r="S22" s="16">
        <v>0.46</v>
      </c>
      <c r="T22" s="16">
        <v>0.45</v>
      </c>
      <c r="U22" s="16">
        <v>0.43</v>
      </c>
      <c r="V22" s="16">
        <v>0.42</v>
      </c>
      <c r="W22" s="16">
        <v>0.32</v>
      </c>
      <c r="X22" s="16">
        <v>0.42</v>
      </c>
      <c r="Y22" s="16">
        <v>0.41</v>
      </c>
      <c r="Z22" s="16">
        <v>0.39</v>
      </c>
      <c r="AA22" s="16">
        <v>0.37</v>
      </c>
      <c r="AB22" s="16">
        <v>0.38</v>
      </c>
      <c r="AC22" s="16">
        <v>0.35</v>
      </c>
      <c r="AD22" s="16">
        <v>0</v>
      </c>
      <c r="AE22" s="16">
        <v>0.35</v>
      </c>
      <c r="AF22" s="16">
        <v>0.36</v>
      </c>
      <c r="AG22" s="16">
        <v>0.32</v>
      </c>
      <c r="AH22" s="16">
        <v>0.33</v>
      </c>
      <c r="AI22" s="16">
        <v>0.37</v>
      </c>
      <c r="AJ22" s="16">
        <v>0</v>
      </c>
      <c r="AK22" s="16">
        <v>0.28000000000000003</v>
      </c>
      <c r="AL22" s="16">
        <v>0.33</v>
      </c>
      <c r="AM22" s="16">
        <v>0.35</v>
      </c>
      <c r="AN22" s="16">
        <v>0.27</v>
      </c>
      <c r="AO22" s="16">
        <v>0.25</v>
      </c>
      <c r="AP22" s="16">
        <v>0.28999999999999998</v>
      </c>
      <c r="AQ22" s="16">
        <v>0.19</v>
      </c>
      <c r="AR22" s="16">
        <v>0.25</v>
      </c>
      <c r="AS22" s="16">
        <v>0.33</v>
      </c>
      <c r="AT22" s="16">
        <v>0.22</v>
      </c>
      <c r="AU22" s="16">
        <v>0.31</v>
      </c>
      <c r="AV22" s="16">
        <v>0.28000000000000003</v>
      </c>
      <c r="AW22" s="16">
        <v>0.28999999999999998</v>
      </c>
      <c r="AX22" s="16">
        <v>0.28000000000000003</v>
      </c>
      <c r="AY22" s="16">
        <v>0.28000000000000003</v>
      </c>
      <c r="AZ22" s="16">
        <v>0.28000000000000003</v>
      </c>
      <c r="BA22" s="16">
        <v>0.3</v>
      </c>
    </row>
    <row r="23" spans="1:53" x14ac:dyDescent="0.25">
      <c r="A23" s="14" t="s">
        <v>26</v>
      </c>
      <c r="B23" s="16">
        <v>0.42</v>
      </c>
      <c r="C23" s="41">
        <v>0.51</v>
      </c>
      <c r="D23" s="16">
        <v>0</v>
      </c>
      <c r="E23" s="16">
        <v>0.35</v>
      </c>
      <c r="F23" s="16">
        <v>0</v>
      </c>
      <c r="G23" s="41">
        <v>0.53</v>
      </c>
      <c r="H23" s="41">
        <v>0.56000000000000005</v>
      </c>
      <c r="I23" s="41">
        <v>0.5</v>
      </c>
      <c r="J23" s="41">
        <v>0.47</v>
      </c>
      <c r="K23" s="41">
        <v>0.52</v>
      </c>
      <c r="L23" s="41">
        <v>0.48</v>
      </c>
      <c r="M23" s="41">
        <v>0.46</v>
      </c>
      <c r="N23" s="16">
        <v>0.39</v>
      </c>
      <c r="O23" s="16">
        <v>0.49</v>
      </c>
      <c r="P23" s="41">
        <v>0.47</v>
      </c>
      <c r="Q23" s="16">
        <v>0.46</v>
      </c>
      <c r="R23" s="41">
        <v>0.49</v>
      </c>
      <c r="S23" s="16">
        <v>0.46</v>
      </c>
      <c r="T23" s="16">
        <v>0.42</v>
      </c>
      <c r="U23" s="16">
        <v>0.36</v>
      </c>
      <c r="V23" s="16">
        <v>0.4</v>
      </c>
      <c r="W23" s="16">
        <v>0.65</v>
      </c>
      <c r="X23" s="16">
        <v>0.35</v>
      </c>
      <c r="Y23" s="16">
        <v>0.36</v>
      </c>
      <c r="Z23" s="16">
        <v>0.4</v>
      </c>
      <c r="AA23" s="16">
        <v>0.36</v>
      </c>
      <c r="AB23" s="16">
        <v>0.35</v>
      </c>
      <c r="AC23" s="16">
        <v>0.33</v>
      </c>
      <c r="AD23" s="16">
        <v>7.0000000000000007E-2</v>
      </c>
      <c r="AE23" s="16">
        <v>0.3</v>
      </c>
      <c r="AF23" s="16">
        <v>0.28999999999999998</v>
      </c>
      <c r="AG23" s="16">
        <v>0.36</v>
      </c>
      <c r="AH23" s="16">
        <v>0.28999999999999998</v>
      </c>
      <c r="AI23" s="16">
        <v>0.33</v>
      </c>
      <c r="AJ23" s="16">
        <v>0.38</v>
      </c>
      <c r="AK23" s="16">
        <v>0.39</v>
      </c>
      <c r="AL23" s="16">
        <v>0.28999999999999998</v>
      </c>
      <c r="AM23" s="16">
        <v>0.28000000000000003</v>
      </c>
      <c r="AN23" s="16">
        <v>0.22</v>
      </c>
      <c r="AO23" s="16">
        <v>0.25</v>
      </c>
      <c r="AP23" s="16">
        <v>0.27</v>
      </c>
      <c r="AQ23" s="16">
        <v>0.17</v>
      </c>
      <c r="AR23" s="16">
        <v>0.27</v>
      </c>
      <c r="AS23" s="16">
        <v>0.42</v>
      </c>
      <c r="AT23" s="16">
        <v>0</v>
      </c>
      <c r="AU23" s="16">
        <v>0.2</v>
      </c>
      <c r="AV23" s="16">
        <v>0.21</v>
      </c>
      <c r="AW23" s="16">
        <v>0.26</v>
      </c>
      <c r="AX23" s="16">
        <v>0.19</v>
      </c>
      <c r="AY23" s="16">
        <v>0.18</v>
      </c>
      <c r="AZ23" s="16">
        <v>0.18</v>
      </c>
      <c r="BA23" s="16">
        <v>0.27</v>
      </c>
    </row>
    <row r="24" spans="1:53" x14ac:dyDescent="0.25">
      <c r="A24" s="13" t="s">
        <v>27</v>
      </c>
      <c r="B24" s="16">
        <v>0.57999999999999996</v>
      </c>
      <c r="C24" s="41">
        <v>0.61</v>
      </c>
      <c r="D24" s="16">
        <v>0</v>
      </c>
      <c r="E24" s="16">
        <v>0.46</v>
      </c>
      <c r="F24" s="16">
        <v>0.48</v>
      </c>
      <c r="G24" s="41">
        <v>0.61</v>
      </c>
      <c r="H24" s="41">
        <v>0.62</v>
      </c>
      <c r="I24" s="41">
        <v>0.55000000000000004</v>
      </c>
      <c r="J24" s="41">
        <v>0.57999999999999996</v>
      </c>
      <c r="K24" s="41">
        <v>0.61</v>
      </c>
      <c r="L24" s="41">
        <v>0.59</v>
      </c>
      <c r="M24" s="41">
        <v>0.59</v>
      </c>
      <c r="N24" s="16">
        <v>0.52</v>
      </c>
      <c r="O24" s="16">
        <v>0.55000000000000004</v>
      </c>
      <c r="P24" s="41">
        <v>0.54</v>
      </c>
      <c r="Q24" s="16">
        <v>0.56999999999999995</v>
      </c>
      <c r="R24" s="41">
        <v>0.56999999999999995</v>
      </c>
      <c r="S24" s="16">
        <v>0.55000000000000004</v>
      </c>
      <c r="T24" s="16">
        <v>0.53</v>
      </c>
      <c r="U24" s="16">
        <v>0.52</v>
      </c>
      <c r="V24" s="16">
        <v>0.52</v>
      </c>
      <c r="W24" s="16">
        <v>0.48</v>
      </c>
      <c r="X24" s="16">
        <v>0.51</v>
      </c>
      <c r="Y24" s="16">
        <v>0.49</v>
      </c>
      <c r="Z24" s="16">
        <v>0.5</v>
      </c>
      <c r="AA24" s="16">
        <v>0.46</v>
      </c>
      <c r="AB24" s="16">
        <v>0.45</v>
      </c>
      <c r="AC24" s="16">
        <v>0.44</v>
      </c>
      <c r="AD24" s="16">
        <v>0.42</v>
      </c>
      <c r="AE24" s="16">
        <v>0.42</v>
      </c>
      <c r="AF24" s="16">
        <v>0.42</v>
      </c>
      <c r="AG24" s="16">
        <v>0.4</v>
      </c>
      <c r="AH24" s="16">
        <v>0.39</v>
      </c>
      <c r="AI24" s="16">
        <v>0.38</v>
      </c>
      <c r="AJ24" s="16">
        <v>0.4</v>
      </c>
      <c r="AK24" s="16">
        <v>0.52</v>
      </c>
      <c r="AL24" s="16">
        <v>0.41</v>
      </c>
      <c r="AM24" s="16">
        <v>0.37</v>
      </c>
      <c r="AN24" s="16">
        <v>0.3</v>
      </c>
      <c r="AO24" s="16">
        <v>0.28999999999999998</v>
      </c>
      <c r="AP24" s="16">
        <v>0.32</v>
      </c>
      <c r="AQ24" s="16">
        <v>0.28000000000000003</v>
      </c>
      <c r="AR24" s="16">
        <v>0.3</v>
      </c>
      <c r="AS24" s="16">
        <v>0.23</v>
      </c>
      <c r="AT24" s="16">
        <v>0.36</v>
      </c>
      <c r="AU24" s="16">
        <v>0.33</v>
      </c>
      <c r="AV24" s="16">
        <v>0.33</v>
      </c>
      <c r="AW24" s="16">
        <v>0.37</v>
      </c>
      <c r="AX24" s="16">
        <v>0.3</v>
      </c>
      <c r="AY24" s="16">
        <v>0.3</v>
      </c>
      <c r="AZ24" s="16">
        <v>0.26</v>
      </c>
      <c r="BA24" s="16">
        <v>0.36</v>
      </c>
    </row>
    <row r="25" spans="1:53" x14ac:dyDescent="0.25">
      <c r="A25" s="13" t="s">
        <v>28</v>
      </c>
      <c r="B25" s="16">
        <v>0.56999999999999995</v>
      </c>
      <c r="C25" s="41">
        <v>0.59</v>
      </c>
      <c r="D25" s="16">
        <v>0</v>
      </c>
      <c r="E25" s="16">
        <v>0.38</v>
      </c>
      <c r="F25" s="16">
        <v>0.43</v>
      </c>
      <c r="G25" s="41">
        <v>0.64</v>
      </c>
      <c r="H25" s="41">
        <v>0.66</v>
      </c>
      <c r="I25" s="41">
        <v>0.62</v>
      </c>
      <c r="J25" s="41">
        <v>0.59</v>
      </c>
      <c r="K25" s="41">
        <v>0.62</v>
      </c>
      <c r="L25" s="41">
        <v>0.63</v>
      </c>
      <c r="M25" s="41">
        <v>0.62</v>
      </c>
      <c r="N25" s="16">
        <v>0.53</v>
      </c>
      <c r="O25" s="16">
        <v>0.6</v>
      </c>
      <c r="P25" s="41">
        <v>0.57999999999999996</v>
      </c>
      <c r="Q25" s="16">
        <v>0.47</v>
      </c>
      <c r="R25" s="41">
        <v>0.56000000000000005</v>
      </c>
      <c r="S25" s="16">
        <v>0.56000000000000005</v>
      </c>
      <c r="T25" s="16">
        <v>0.53</v>
      </c>
      <c r="U25" s="16">
        <v>0.54</v>
      </c>
      <c r="V25" s="16">
        <v>0.49</v>
      </c>
      <c r="W25" s="16">
        <v>0.38</v>
      </c>
      <c r="X25" s="16">
        <v>0.45</v>
      </c>
      <c r="Y25" s="16">
        <v>0.5</v>
      </c>
      <c r="Z25" s="16">
        <v>0.5</v>
      </c>
      <c r="AA25" s="16">
        <v>0.46</v>
      </c>
      <c r="AB25" s="16">
        <v>0.42</v>
      </c>
      <c r="AC25" s="16">
        <v>0.41</v>
      </c>
      <c r="AD25" s="16">
        <v>0.43</v>
      </c>
      <c r="AE25" s="16">
        <v>0.41</v>
      </c>
      <c r="AF25" s="16">
        <v>0.38</v>
      </c>
      <c r="AG25" s="16">
        <v>0.36</v>
      </c>
      <c r="AH25" s="16">
        <v>0.34</v>
      </c>
      <c r="AI25" s="16">
        <v>0.4</v>
      </c>
      <c r="AJ25" s="16">
        <v>0.2</v>
      </c>
      <c r="AK25" s="16">
        <v>0.68</v>
      </c>
      <c r="AL25" s="16">
        <v>0.45</v>
      </c>
      <c r="AM25" s="16">
        <v>0.41</v>
      </c>
      <c r="AN25" s="16">
        <v>0.28000000000000003</v>
      </c>
      <c r="AO25" s="16">
        <v>0.28000000000000003</v>
      </c>
      <c r="AP25" s="16">
        <v>0.31</v>
      </c>
      <c r="AQ25" s="16">
        <v>0.19</v>
      </c>
      <c r="AR25" s="16">
        <v>0.26</v>
      </c>
      <c r="AS25" s="16">
        <v>0.26</v>
      </c>
      <c r="AT25" s="16">
        <v>0</v>
      </c>
      <c r="AU25" s="16">
        <v>0.33</v>
      </c>
      <c r="AV25" s="16">
        <v>0.32</v>
      </c>
      <c r="AW25" s="16">
        <v>0.46</v>
      </c>
      <c r="AX25" s="16">
        <v>0.13</v>
      </c>
      <c r="AY25" s="16">
        <v>0.25</v>
      </c>
      <c r="AZ25" s="16">
        <v>0.1</v>
      </c>
      <c r="BA25" s="16">
        <v>0.35</v>
      </c>
    </row>
    <row r="26" spans="1:53" x14ac:dyDescent="0.25">
      <c r="A26" s="9" t="s">
        <v>29</v>
      </c>
      <c r="B26" s="27">
        <f>AVERAGE(B6:B25)</f>
        <v>0.50950000000000006</v>
      </c>
      <c r="C26" s="42">
        <f>AVERAGE(C6:C25)</f>
        <v>0.56599999999999995</v>
      </c>
      <c r="D26" s="27">
        <f t="shared" ref="D26:U26" si="0">AVERAGE(D6:D25)</f>
        <v>0</v>
      </c>
      <c r="E26" s="27">
        <f t="shared" si="0"/>
        <v>0.42250000000000004</v>
      </c>
      <c r="F26" s="27">
        <f t="shared" si="0"/>
        <v>0.46550000000000014</v>
      </c>
      <c r="G26" s="42">
        <f t="shared" si="0"/>
        <v>0.57250000000000001</v>
      </c>
      <c r="H26" s="42">
        <f t="shared" si="0"/>
        <v>0.58299999999999996</v>
      </c>
      <c r="I26" s="42">
        <f t="shared" si="0"/>
        <v>0.54150000000000009</v>
      </c>
      <c r="J26" s="42">
        <f t="shared" si="0"/>
        <v>0.51249999999999996</v>
      </c>
      <c r="K26" s="42">
        <f t="shared" si="0"/>
        <v>0.55049999999999988</v>
      </c>
      <c r="L26" s="42">
        <f t="shared" si="0"/>
        <v>0.54300000000000015</v>
      </c>
      <c r="M26" s="42">
        <f t="shared" si="0"/>
        <v>0.53750000000000009</v>
      </c>
      <c r="N26" s="27">
        <f t="shared" si="0"/>
        <v>0.44800000000000006</v>
      </c>
      <c r="O26" s="27">
        <f t="shared" si="0"/>
        <v>0.51100000000000001</v>
      </c>
      <c r="P26" s="42">
        <f t="shared" si="0"/>
        <v>0.51600000000000013</v>
      </c>
      <c r="Q26" s="27">
        <f t="shared" si="0"/>
        <v>0.48000000000000009</v>
      </c>
      <c r="R26" s="42">
        <f t="shared" si="0"/>
        <v>0.51900000000000013</v>
      </c>
      <c r="S26" s="27">
        <f t="shared" si="0"/>
        <v>0.51200000000000012</v>
      </c>
      <c r="T26" s="27">
        <f t="shared" si="0"/>
        <v>0.48199999999999987</v>
      </c>
      <c r="U26" s="27">
        <f t="shared" si="0"/>
        <v>0.48199999999999987</v>
      </c>
      <c r="V26" s="27">
        <f t="shared" ref="V26:AI26" si="1">AVERAGE(V6:V25)</f>
        <v>0.47300000000000003</v>
      </c>
      <c r="W26" s="27">
        <f t="shared" si="1"/>
        <v>0.43850000000000006</v>
      </c>
      <c r="X26" s="27">
        <f t="shared" si="1"/>
        <v>0.45499999999999996</v>
      </c>
      <c r="Y26" s="27">
        <f t="shared" si="1"/>
        <v>0.44700000000000006</v>
      </c>
      <c r="Z26" s="27">
        <f t="shared" si="1"/>
        <v>0.46650000000000003</v>
      </c>
      <c r="AA26" s="27">
        <f t="shared" si="1"/>
        <v>0.42650000000000016</v>
      </c>
      <c r="AB26" s="27">
        <f t="shared" si="1"/>
        <v>0.40649999999999997</v>
      </c>
      <c r="AC26" s="27">
        <f t="shared" si="1"/>
        <v>0.3725</v>
      </c>
      <c r="AD26" s="27">
        <f t="shared" si="1"/>
        <v>0.31849999999999995</v>
      </c>
      <c r="AE26" s="27">
        <f t="shared" si="1"/>
        <v>0.35849999999999999</v>
      </c>
      <c r="AF26" s="27">
        <f t="shared" si="1"/>
        <v>0.36149999999999993</v>
      </c>
      <c r="AG26" s="27">
        <f t="shared" si="1"/>
        <v>0.36300000000000004</v>
      </c>
      <c r="AH26" s="27">
        <f t="shared" si="1"/>
        <v>0.35149999999999998</v>
      </c>
      <c r="AI26" s="27">
        <f t="shared" si="1"/>
        <v>0.37350000000000005</v>
      </c>
      <c r="AJ26" s="38">
        <f>AVERAGE(AJ6:AJ9)</f>
        <v>0.24249999999999999</v>
      </c>
      <c r="AK26" s="27">
        <f t="shared" ref="AK26:BA26" si="2">AVERAGE(AK6:AK25)</f>
        <v>0.44300000000000006</v>
      </c>
      <c r="AL26" s="27">
        <f t="shared" si="2"/>
        <v>0.3805</v>
      </c>
      <c r="AM26" s="27">
        <f t="shared" si="2"/>
        <v>0.3755</v>
      </c>
      <c r="AN26" s="27">
        <f t="shared" si="2"/>
        <v>0.27450000000000008</v>
      </c>
      <c r="AO26" s="27">
        <f t="shared" si="2"/>
        <v>0.26850000000000007</v>
      </c>
      <c r="AP26" s="27">
        <f t="shared" si="2"/>
        <v>0.3145</v>
      </c>
      <c r="AQ26" s="27">
        <f t="shared" si="2"/>
        <v>0.2475</v>
      </c>
      <c r="AR26" s="27">
        <f t="shared" si="2"/>
        <v>0.27499999999999997</v>
      </c>
      <c r="AS26" s="27">
        <f t="shared" si="2"/>
        <v>0.29549999999999998</v>
      </c>
      <c r="AT26" s="27">
        <f t="shared" si="2"/>
        <v>0.21099999999999999</v>
      </c>
      <c r="AU26" s="27">
        <f t="shared" si="2"/>
        <v>0.27300000000000002</v>
      </c>
      <c r="AV26" s="27">
        <f t="shared" si="2"/>
        <v>0.30399999999999999</v>
      </c>
      <c r="AW26" s="27">
        <f t="shared" si="2"/>
        <v>0.35549999999999998</v>
      </c>
      <c r="AX26" s="27">
        <f t="shared" si="2"/>
        <v>0.24900000000000003</v>
      </c>
      <c r="AY26" s="27">
        <f t="shared" si="2"/>
        <v>0.26850000000000002</v>
      </c>
      <c r="AZ26" s="27">
        <f t="shared" si="2"/>
        <v>0.23849999999999999</v>
      </c>
      <c r="BA26" s="27">
        <f t="shared" si="2"/>
        <v>0.33849999999999991</v>
      </c>
    </row>
    <row r="27" spans="1:53" x14ac:dyDescent="0.25">
      <c r="A27" s="9" t="s">
        <v>31</v>
      </c>
      <c r="B27" s="39">
        <f>B57</f>
        <v>12.625</v>
      </c>
      <c r="C27" s="43">
        <f t="shared" ref="C27:BA27" si="3">C57</f>
        <v>4.2750000000000004</v>
      </c>
      <c r="D27" s="39">
        <f t="shared" si="3"/>
        <v>51.575000000000003</v>
      </c>
      <c r="E27" s="39">
        <f t="shared" si="3"/>
        <v>25.85</v>
      </c>
      <c r="F27" s="39">
        <f t="shared" si="3"/>
        <v>17.75</v>
      </c>
      <c r="G27" s="43">
        <f t="shared" si="3"/>
        <v>3.3</v>
      </c>
      <c r="H27" s="43">
        <f t="shared" si="3"/>
        <v>2.6</v>
      </c>
      <c r="I27" s="43">
        <f t="shared" si="3"/>
        <v>6.95</v>
      </c>
      <c r="J27" s="43">
        <f t="shared" si="3"/>
        <v>11.725</v>
      </c>
      <c r="K27" s="43">
        <f t="shared" si="3"/>
        <v>6.3250000000000002</v>
      </c>
      <c r="L27" s="43">
        <f t="shared" si="3"/>
        <v>7.125</v>
      </c>
      <c r="M27" s="43">
        <f t="shared" si="3"/>
        <v>8.2249999999999996</v>
      </c>
      <c r="N27" s="39">
        <f t="shared" si="3"/>
        <v>21.65</v>
      </c>
      <c r="O27" s="39">
        <f t="shared" si="3"/>
        <v>12.275</v>
      </c>
      <c r="P27" s="43">
        <f t="shared" si="3"/>
        <v>11.824999999999999</v>
      </c>
      <c r="Q27" s="39">
        <f t="shared" si="3"/>
        <v>15.65</v>
      </c>
      <c r="R27" s="43">
        <f t="shared" si="3"/>
        <v>10.875</v>
      </c>
      <c r="S27" s="39">
        <f t="shared" si="3"/>
        <v>12.35</v>
      </c>
      <c r="T27" s="39">
        <f t="shared" si="3"/>
        <v>16.675000000000001</v>
      </c>
      <c r="U27" s="39">
        <f t="shared" si="3"/>
        <v>16.850000000000001</v>
      </c>
      <c r="V27" s="39">
        <f t="shared" si="3"/>
        <v>18.05</v>
      </c>
      <c r="W27" s="39">
        <f t="shared" si="3"/>
        <v>23.625</v>
      </c>
      <c r="X27" s="39">
        <f t="shared" si="3"/>
        <v>20.725000000000001</v>
      </c>
      <c r="Y27" s="39">
        <f t="shared" si="3"/>
        <v>21.6</v>
      </c>
      <c r="Z27" s="39">
        <f t="shared" si="3"/>
        <v>19.024999999999999</v>
      </c>
      <c r="AA27" s="39">
        <f t="shared" si="3"/>
        <v>23.95</v>
      </c>
      <c r="AB27" s="39">
        <f t="shared" si="3"/>
        <v>26.024999999999999</v>
      </c>
      <c r="AC27" s="39">
        <f t="shared" si="3"/>
        <v>29.4</v>
      </c>
      <c r="AD27" s="39">
        <f t="shared" si="3"/>
        <v>33.200000000000003</v>
      </c>
      <c r="AE27" s="39">
        <f t="shared" si="3"/>
        <v>31.675000000000001</v>
      </c>
      <c r="AF27" s="39">
        <f t="shared" si="3"/>
        <v>33.225000000000001</v>
      </c>
      <c r="AG27" s="39">
        <f t="shared" si="3"/>
        <v>32.75</v>
      </c>
      <c r="AH27" s="39">
        <f t="shared" si="3"/>
        <v>34.924999999999997</v>
      </c>
      <c r="AI27" s="39">
        <f t="shared" si="3"/>
        <v>31.65</v>
      </c>
      <c r="AJ27" s="39">
        <f t="shared" si="3"/>
        <v>40.799999999999997</v>
      </c>
      <c r="AK27" s="39">
        <f t="shared" si="3"/>
        <v>23.225000000000001</v>
      </c>
      <c r="AL27" s="39">
        <f t="shared" si="3"/>
        <v>30.274999999999999</v>
      </c>
      <c r="AM27" s="39">
        <f t="shared" si="3"/>
        <v>30.875</v>
      </c>
      <c r="AN27" s="39">
        <f t="shared" si="3"/>
        <v>44.3</v>
      </c>
      <c r="AO27" s="39">
        <f t="shared" si="3"/>
        <v>45.225000000000001</v>
      </c>
      <c r="AP27" s="39">
        <f t="shared" si="3"/>
        <v>39.799999999999997</v>
      </c>
      <c r="AQ27" s="39">
        <f t="shared" si="3"/>
        <v>45.15</v>
      </c>
      <c r="AR27" s="39">
        <f t="shared" si="3"/>
        <v>44.475000000000001</v>
      </c>
      <c r="AS27" s="39">
        <f t="shared" si="3"/>
        <v>40</v>
      </c>
      <c r="AT27" s="39">
        <f t="shared" si="3"/>
        <v>44.95</v>
      </c>
      <c r="AU27" s="39">
        <f t="shared" si="3"/>
        <v>42.975000000000001</v>
      </c>
      <c r="AV27" s="39">
        <f t="shared" si="3"/>
        <v>40.6</v>
      </c>
      <c r="AW27" s="39">
        <f t="shared" si="3"/>
        <v>34.625</v>
      </c>
      <c r="AX27" s="39">
        <f t="shared" si="3"/>
        <v>46.15</v>
      </c>
      <c r="AY27" s="39">
        <f t="shared" si="3"/>
        <v>44.7</v>
      </c>
      <c r="AZ27" s="39">
        <f t="shared" si="3"/>
        <v>46.85</v>
      </c>
      <c r="BA27" s="39">
        <f t="shared" si="3"/>
        <v>36.725000000000001</v>
      </c>
    </row>
    <row r="28" spans="1:53" x14ac:dyDescent="0.25">
      <c r="A28" s="9" t="s">
        <v>32</v>
      </c>
      <c r="B28" s="21">
        <f>B56</f>
        <v>0</v>
      </c>
      <c r="C28" s="44">
        <f t="shared" ref="C28:BA28" si="4">C56</f>
        <v>0</v>
      </c>
      <c r="D28" s="21">
        <f t="shared" si="4"/>
        <v>0</v>
      </c>
      <c r="E28" s="21">
        <f t="shared" si="4"/>
        <v>1</v>
      </c>
      <c r="F28" s="21">
        <f t="shared" si="4"/>
        <v>0</v>
      </c>
      <c r="G28" s="44">
        <f t="shared" si="4"/>
        <v>3</v>
      </c>
      <c r="H28" s="44">
        <f t="shared" si="4"/>
        <v>7</v>
      </c>
      <c r="I28" s="44">
        <f t="shared" si="4"/>
        <v>0</v>
      </c>
      <c r="J28" s="44">
        <f t="shared" si="4"/>
        <v>0</v>
      </c>
      <c r="K28" s="44">
        <f t="shared" si="4"/>
        <v>0</v>
      </c>
      <c r="L28" s="44">
        <f t="shared" si="4"/>
        <v>0</v>
      </c>
      <c r="M28" s="44">
        <f t="shared" si="4"/>
        <v>0</v>
      </c>
      <c r="N28" s="21">
        <f t="shared" si="4"/>
        <v>2</v>
      </c>
      <c r="O28" s="21">
        <f t="shared" si="4"/>
        <v>0</v>
      </c>
      <c r="P28" s="44">
        <f t="shared" si="4"/>
        <v>0</v>
      </c>
      <c r="Q28" s="21">
        <f t="shared" si="4"/>
        <v>1</v>
      </c>
      <c r="R28" s="44">
        <f t="shared" si="4"/>
        <v>0</v>
      </c>
      <c r="S28" s="21">
        <f t="shared" si="4"/>
        <v>0</v>
      </c>
      <c r="T28" s="21">
        <f t="shared" si="4"/>
        <v>0</v>
      </c>
      <c r="U28" s="21">
        <f t="shared" si="4"/>
        <v>0</v>
      </c>
      <c r="V28" s="21">
        <f t="shared" si="4"/>
        <v>0</v>
      </c>
      <c r="W28" s="21">
        <f t="shared" si="4"/>
        <v>1</v>
      </c>
      <c r="X28" s="21">
        <f t="shared" si="4"/>
        <v>0</v>
      </c>
      <c r="Y28" s="21">
        <f t="shared" si="4"/>
        <v>0</v>
      </c>
      <c r="Z28" s="21">
        <f t="shared" si="4"/>
        <v>0</v>
      </c>
      <c r="AA28" s="21">
        <f t="shared" si="4"/>
        <v>0</v>
      </c>
      <c r="AB28" s="21">
        <f t="shared" si="4"/>
        <v>0</v>
      </c>
      <c r="AC28" s="21">
        <f t="shared" si="4"/>
        <v>0</v>
      </c>
      <c r="AD28" s="21">
        <f t="shared" si="4"/>
        <v>0</v>
      </c>
      <c r="AE28" s="21">
        <f t="shared" si="4"/>
        <v>0</v>
      </c>
      <c r="AF28" s="21">
        <f t="shared" si="4"/>
        <v>0</v>
      </c>
      <c r="AG28" s="21">
        <f t="shared" si="4"/>
        <v>0</v>
      </c>
      <c r="AH28" s="21">
        <f t="shared" si="4"/>
        <v>0</v>
      </c>
      <c r="AI28" s="21">
        <f t="shared" si="4"/>
        <v>0</v>
      </c>
      <c r="AJ28" s="21">
        <f t="shared" si="4"/>
        <v>0</v>
      </c>
      <c r="AK28" s="21">
        <f t="shared" si="4"/>
        <v>2</v>
      </c>
      <c r="AL28" s="21">
        <f t="shared" si="4"/>
        <v>0</v>
      </c>
      <c r="AM28" s="21">
        <f t="shared" si="4"/>
        <v>0</v>
      </c>
      <c r="AN28" s="21">
        <f t="shared" si="4"/>
        <v>0</v>
      </c>
      <c r="AO28" s="21">
        <f t="shared" si="4"/>
        <v>0</v>
      </c>
      <c r="AP28" s="21">
        <f t="shared" si="4"/>
        <v>0</v>
      </c>
      <c r="AQ28" s="21">
        <f t="shared" si="4"/>
        <v>0</v>
      </c>
      <c r="AR28" s="21">
        <f t="shared" si="4"/>
        <v>0</v>
      </c>
      <c r="AS28" s="21">
        <f t="shared" si="4"/>
        <v>0</v>
      </c>
      <c r="AT28" s="21">
        <f t="shared" si="4"/>
        <v>0</v>
      </c>
      <c r="AU28" s="21">
        <f t="shared" si="4"/>
        <v>0</v>
      </c>
      <c r="AV28" s="21">
        <f t="shared" si="4"/>
        <v>0</v>
      </c>
      <c r="AW28" s="21">
        <f t="shared" si="4"/>
        <v>0</v>
      </c>
      <c r="AX28" s="21">
        <f t="shared" si="4"/>
        <v>0</v>
      </c>
      <c r="AY28" s="21">
        <f t="shared" si="4"/>
        <v>0</v>
      </c>
      <c r="AZ28" s="21">
        <f t="shared" si="4"/>
        <v>0</v>
      </c>
      <c r="BA28" s="21">
        <f t="shared" si="4"/>
        <v>0</v>
      </c>
    </row>
    <row r="29" spans="1:53" x14ac:dyDescent="0.25">
      <c r="A29" s="16" t="s">
        <v>91</v>
      </c>
      <c r="B29" s="16">
        <f>_xlfn.RANK.AVG(B26,B26:BA26)</f>
        <v>13</v>
      </c>
      <c r="C29" s="41">
        <f>_xlfn.RANK.AVG(C26,B26:BA26)</f>
        <v>3</v>
      </c>
      <c r="D29" s="37">
        <f>_xlfn.RANK.AVG(D26,B26:BA26)</f>
        <v>52</v>
      </c>
      <c r="E29" s="37">
        <f>_xlfn.RANK.AVG(E26,B26:BA26)</f>
        <v>26</v>
      </c>
      <c r="F29" s="37">
        <f>_xlfn.RANK.AVG(F26,B26:BA26)</f>
        <v>19</v>
      </c>
      <c r="G29" s="41">
        <f>_xlfn.RANK.AVG(G26,B26:BA26)</f>
        <v>2</v>
      </c>
      <c r="H29" s="41">
        <f>_xlfn.RANK.AVG(H26,B26:BA26)</f>
        <v>1</v>
      </c>
      <c r="I29" s="41">
        <f>_xlfn.RANK.AVG(I26,B26:BA26)</f>
        <v>6</v>
      </c>
      <c r="J29" s="41">
        <f>_xlfn.RANK.AVG(J26,B26:BA26)</f>
        <v>10</v>
      </c>
      <c r="K29" s="41">
        <f>_xlfn.RANK.AVG(K26,B26:BA26)</f>
        <v>4</v>
      </c>
      <c r="L29" s="41">
        <f>_xlfn.RANK.AVG(L26,B26:BA26)</f>
        <v>5</v>
      </c>
      <c r="M29" s="41">
        <f>_xlfn.RANK.AVG(M26,B26:BA26)</f>
        <v>7</v>
      </c>
      <c r="N29" s="37">
        <f>_xlfn.RANK.AVG(N26,B26:BA26)</f>
        <v>21</v>
      </c>
      <c r="O29" s="37">
        <f>_xlfn.RANK.AVG(O26,B26:BA26)</f>
        <v>12</v>
      </c>
      <c r="P29" s="41">
        <f>_xlfn.RANK.AVG(P26,B26:BA26)</f>
        <v>9</v>
      </c>
      <c r="Q29" s="37">
        <f>_xlfn.RANK.AVG(Q26,B26:BA26)</f>
        <v>16</v>
      </c>
      <c r="R29" s="41">
        <f>_xlfn.RANK.AVG(R26,B26:BA26)</f>
        <v>8</v>
      </c>
      <c r="S29" s="37">
        <f>_xlfn.RANK.AVG(S26,B26:BA26)</f>
        <v>11</v>
      </c>
      <c r="T29" s="37">
        <f>_xlfn.RANK.AVG(T26,B26:BA26)</f>
        <v>14.5</v>
      </c>
      <c r="U29" s="37">
        <f>_xlfn.RANK.AVG(U26,B26:BA26)</f>
        <v>14.5</v>
      </c>
      <c r="V29" s="37">
        <f>_xlfn.RANK.AVG(V26,B26:BA26)</f>
        <v>17</v>
      </c>
      <c r="W29" s="16">
        <f>_xlfn.RANK.AVG(W26,B26:BA26)</f>
        <v>24</v>
      </c>
      <c r="X29" s="16">
        <f>_xlfn.RANK.AVG(X26,B26:BA26)</f>
        <v>20</v>
      </c>
      <c r="Y29" s="16">
        <f>_xlfn.RANK.AVG(Y26,B26:BA26)</f>
        <v>22</v>
      </c>
      <c r="Z29" s="16">
        <f>_xlfn.RANK.AVG(Z26,B26:BA26)</f>
        <v>18</v>
      </c>
      <c r="AA29" s="16">
        <f>_xlfn.RANK.AVG(AA26,B26:BA26)</f>
        <v>25</v>
      </c>
      <c r="AB29" s="16">
        <f>_xlfn.RANK.AVG(AB26,B26:BA26)</f>
        <v>27</v>
      </c>
      <c r="AC29" s="16">
        <f>_xlfn.RANK.AVG(AC26,B26:BA26)</f>
        <v>31</v>
      </c>
      <c r="AD29" s="16">
        <f>_xlfn.RANK.AVG(AD26,B26:BA26)</f>
        <v>38</v>
      </c>
      <c r="AE29" s="16">
        <f>_xlfn.RANK.AVG(AE26,B26:BA26)</f>
        <v>34</v>
      </c>
      <c r="AF29" s="16">
        <f>_xlfn.RANK.AVG(AF26,B26:BA26)</f>
        <v>33</v>
      </c>
      <c r="AG29" s="16">
        <f>_xlfn.RANK.AVG(AG26,B26:BA26)</f>
        <v>32</v>
      </c>
      <c r="AH29" s="16">
        <f>_xlfn.RANK.AVG(AH26,B26:BA26)</f>
        <v>36</v>
      </c>
      <c r="AI29" s="16">
        <f>_xlfn.RANK.AVG(AI26,B26:BA26)</f>
        <v>30</v>
      </c>
      <c r="AJ29" s="16">
        <f>_xlfn.RANK.AVG(AJ26,B26:BA26)</f>
        <v>49</v>
      </c>
      <c r="AK29" s="16">
        <f>_xlfn.RANK.AVG(AK26,B26:BA26)</f>
        <v>23</v>
      </c>
      <c r="AL29" s="16">
        <f>_xlfn.RANK.AVG(AL26,B26:BA26)</f>
        <v>28</v>
      </c>
      <c r="AM29" s="16">
        <f>_xlfn.RANK.AVG(AM26,B26:BA26)</f>
        <v>29</v>
      </c>
      <c r="AN29" s="16">
        <f>_xlfn.RANK.AVG(AN26,B26:BA26)</f>
        <v>43</v>
      </c>
      <c r="AO29" s="16">
        <f>_xlfn.RANK.AVG(AO26,B26:BA26)</f>
        <v>45</v>
      </c>
      <c r="AP29" s="16">
        <f>_xlfn.RANK.AVG(AP26,B26:BA26)</f>
        <v>39</v>
      </c>
      <c r="AQ29" s="16">
        <f>_xlfn.RANK.AVG(AQ26,B26:BA26)</f>
        <v>48</v>
      </c>
      <c r="AR29" s="16">
        <f>_xlfn.RANK.AVG(AR26,B26:BA26)</f>
        <v>42</v>
      </c>
      <c r="AS29" s="16">
        <f>_xlfn.RANK.AVG(AS26,B26:BA26)</f>
        <v>41</v>
      </c>
      <c r="AT29" s="16">
        <f>_xlfn.RANK.AVG(AT26,B26:BA26)</f>
        <v>51</v>
      </c>
      <c r="AU29" s="16">
        <f>_xlfn.RANK.AVG(AU26,B26:BA26)</f>
        <v>44</v>
      </c>
      <c r="AV29" s="16">
        <f>_xlfn.RANK.AVG(AV26,B26:BA26)</f>
        <v>40</v>
      </c>
      <c r="AW29" s="16">
        <f>_xlfn.RANK.AVG(AW26,B26:BA26)</f>
        <v>35</v>
      </c>
      <c r="AX29" s="16">
        <f>_xlfn.RANK.AVG(AX26,B26:BA26)</f>
        <v>47</v>
      </c>
      <c r="AY29" s="16">
        <f>_xlfn.RANK.AVG(AY26,B26:BA26)</f>
        <v>46</v>
      </c>
      <c r="AZ29" s="16">
        <f>_xlfn.RANK.AVG(AZ26,B26:BA26)</f>
        <v>50</v>
      </c>
      <c r="BA29" s="16">
        <f>_xlfn.RANK.AVG(BA26,B26:BA26)</f>
        <v>37</v>
      </c>
    </row>
    <row r="30" spans="1:53" x14ac:dyDescent="0.25">
      <c r="A30" s="16" t="s">
        <v>92</v>
      </c>
      <c r="B30" s="16">
        <f>_xlfn.RANK.AVG(B27,B27:BA27,1)</f>
        <v>13</v>
      </c>
      <c r="C30" s="41">
        <f>_xlfn.RANK.AVG(C27,B27:BA27,1)</f>
        <v>3</v>
      </c>
      <c r="D30" s="37">
        <f>_xlfn.RANK.AVG(D27,B27:BA27,1)</f>
        <v>52</v>
      </c>
      <c r="E30" s="37">
        <f>_xlfn.RANK.AVG(E27,B27:BA27,1)</f>
        <v>26</v>
      </c>
      <c r="F30" s="37">
        <f>_xlfn.RANK.AVG(F27,B27:BA27,1)</f>
        <v>17</v>
      </c>
      <c r="G30" s="41">
        <f>_xlfn.RANK.AVG(G27,B27:BA27,1)</f>
        <v>2</v>
      </c>
      <c r="H30" s="41">
        <f>_xlfn.RANK.AVG(H27,B27:BA27,1)</f>
        <v>1</v>
      </c>
      <c r="I30" s="41">
        <f>_xlfn.RANK.AVG(I27,B27:BA27,1)</f>
        <v>5</v>
      </c>
      <c r="J30" s="41">
        <f>_xlfn.RANK.AVG(J27,B27:BA27,1)</f>
        <v>9</v>
      </c>
      <c r="K30" s="41">
        <f>_xlfn.RANK.AVG(K27,B27:BA27,1)</f>
        <v>4</v>
      </c>
      <c r="L30" s="41">
        <f>_xlfn.RANK.AVG(L27,B27:BA27,1)</f>
        <v>6</v>
      </c>
      <c r="M30" s="41">
        <f>_xlfn.RANK.AVG(M27,B27:BA27,1)</f>
        <v>7</v>
      </c>
      <c r="N30" s="37">
        <f>_xlfn.RANK.AVG(N27,B27:BA27,1)</f>
        <v>22</v>
      </c>
      <c r="O30" s="37">
        <f>_xlfn.RANK.AVG(O27,B27:BA27,1)</f>
        <v>11</v>
      </c>
      <c r="P30" s="41">
        <f>_xlfn.RANK.AVG(P27,B27:BA27,1)</f>
        <v>10</v>
      </c>
      <c r="Q30" s="37">
        <f>_xlfn.RANK.AVG(Q27,B27:BA27,1)</f>
        <v>14</v>
      </c>
      <c r="R30" s="41">
        <f>_xlfn.RANK.AVG(R27,B27:BA27,1)</f>
        <v>8</v>
      </c>
      <c r="S30" s="37">
        <f>_xlfn.RANK.AVG(S27,B27:BA27,1)</f>
        <v>12</v>
      </c>
      <c r="T30" s="37">
        <f>_xlfn.RANK.AVG(T27,B27:BA27,1)</f>
        <v>15</v>
      </c>
      <c r="U30" s="37">
        <f>_xlfn.RANK.AVG(U27,B27:BA27,1)</f>
        <v>16</v>
      </c>
      <c r="V30" s="37">
        <f>_xlfn.RANK.AVG(V27,B27:BA27,1)</f>
        <v>18</v>
      </c>
      <c r="W30" s="16">
        <f>_xlfn.RANK.AVG(W27,B27:BA27,1)</f>
        <v>24</v>
      </c>
      <c r="X30" s="16">
        <f>_xlfn.RANK.AVG(X27,B27:BA27,1)</f>
        <v>20</v>
      </c>
      <c r="Y30" s="16">
        <f>_xlfn.RANK.AVG(Y27,B27:BA27,1)</f>
        <v>21</v>
      </c>
      <c r="Z30" s="16">
        <f>_xlfn.RANK.AVG(Z27,B27:BA27,1)</f>
        <v>19</v>
      </c>
      <c r="AA30" s="16">
        <f>_xlfn.RANK.AVG(AA27,B27:BA27,1)</f>
        <v>25</v>
      </c>
      <c r="AB30" s="16">
        <f>_xlfn.RANK.AVG(AB27,B27:BA27,1)</f>
        <v>27</v>
      </c>
      <c r="AC30" s="16">
        <f>_xlfn.RANK.AVG(AC27,B27:BA27,1)</f>
        <v>28</v>
      </c>
      <c r="AD30" s="16">
        <f>_xlfn.RANK.AVG(AD27,B27:BA27,1)</f>
        <v>34</v>
      </c>
      <c r="AE30" s="16">
        <f>_xlfn.RANK.AVG(AE27,B27:BA27,1)</f>
        <v>32</v>
      </c>
      <c r="AF30" s="16">
        <f>_xlfn.RANK.AVG(AF27,B27:BA27,1)</f>
        <v>35</v>
      </c>
      <c r="AG30" s="16">
        <f>_xlfn.RANK.AVG(AG27,B27:BA27,1)</f>
        <v>33</v>
      </c>
      <c r="AH30" s="16">
        <f>_xlfn.RANK.AVG(AH27,B27:BA27,1)</f>
        <v>37</v>
      </c>
      <c r="AI30" s="16">
        <f>_xlfn.RANK.AVG(AI27,B27:BA27,1)</f>
        <v>31</v>
      </c>
      <c r="AJ30" s="16">
        <f>_xlfn.RANK.AVG(AJ27,B27:BA27,1)</f>
        <v>42</v>
      </c>
      <c r="AK30" s="16">
        <f>_xlfn.RANK.AVG(AK27,B27:BA27,1)</f>
        <v>23</v>
      </c>
      <c r="AL30" s="16">
        <f>_xlfn.RANK.AVG(AL27,B27:BA27,1)</f>
        <v>29</v>
      </c>
      <c r="AM30" s="16">
        <f>_xlfn.RANK.AVG(AM27,B27:BA27,1)</f>
        <v>30</v>
      </c>
      <c r="AN30" s="16">
        <f>_xlfn.RANK.AVG(AN27,B27:BA27,1)</f>
        <v>44</v>
      </c>
      <c r="AO30" s="16">
        <f>_xlfn.RANK.AVG(AO27,B27:BA27,1)</f>
        <v>49</v>
      </c>
      <c r="AP30" s="16">
        <f>_xlfn.RANK.AVG(AP27,B27:BA27,1)</f>
        <v>39</v>
      </c>
      <c r="AQ30" s="16">
        <f>_xlfn.RANK.AVG(AQ27,B27:BA27,1)</f>
        <v>48</v>
      </c>
      <c r="AR30" s="16">
        <f>_xlfn.RANK.AVG(AR27,B27:BA27,1)</f>
        <v>45</v>
      </c>
      <c r="AS30" s="16">
        <f>_xlfn.RANK.AVG(AS27,B27:BA27,1)</f>
        <v>40</v>
      </c>
      <c r="AT30" s="16">
        <f>_xlfn.RANK.AVG(AT27,B27:BA27,1)</f>
        <v>47</v>
      </c>
      <c r="AU30" s="16">
        <f>_xlfn.RANK.AVG(AU27,B27:BA27,1)</f>
        <v>43</v>
      </c>
      <c r="AV30" s="16">
        <f>_xlfn.RANK.AVG(AV27,B27:BA27,1)</f>
        <v>41</v>
      </c>
      <c r="AW30" s="16">
        <f>_xlfn.RANK.AVG(AW27,B27:BA27,1)</f>
        <v>36</v>
      </c>
      <c r="AX30" s="16">
        <f>_xlfn.RANK.AVG(AX27,B27:BA27,1)</f>
        <v>50</v>
      </c>
      <c r="AY30" s="16">
        <f>_xlfn.RANK.AVG(AY27,B27:BA27,1)</f>
        <v>46</v>
      </c>
      <c r="AZ30" s="16">
        <f>_xlfn.RANK.AVG(AZ27,B27:BA27,1)</f>
        <v>51</v>
      </c>
      <c r="BA30" s="16">
        <f>_xlfn.RANK.AVG(BA27,B27:BA27,1)</f>
        <v>38</v>
      </c>
    </row>
    <row r="31" spans="1:53" x14ac:dyDescent="0.25">
      <c r="N31">
        <f>_xlfn.RANK.AVG(N27,B27:BA27,1)</f>
        <v>22</v>
      </c>
    </row>
    <row r="33" spans="1:54" ht="31.5" x14ac:dyDescent="0.5">
      <c r="A33" s="60" t="s">
        <v>89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2"/>
    </row>
    <row r="34" spans="1:54" ht="15.75" x14ac:dyDescent="0.25">
      <c r="A34" s="63" t="s">
        <v>88</v>
      </c>
      <c r="B34" s="65" t="s">
        <v>90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7"/>
    </row>
    <row r="35" spans="1:54" x14ac:dyDescent="0.25">
      <c r="A35" s="64"/>
      <c r="B35" s="12" t="s">
        <v>36</v>
      </c>
      <c r="C35" s="12" t="s">
        <v>37</v>
      </c>
      <c r="D35" s="12" t="s">
        <v>38</v>
      </c>
      <c r="E35" s="12" t="s">
        <v>39</v>
      </c>
      <c r="F35" s="12" t="s">
        <v>40</v>
      </c>
      <c r="G35" s="12" t="s">
        <v>41</v>
      </c>
      <c r="H35" s="12" t="s">
        <v>42</v>
      </c>
      <c r="I35" s="12" t="s">
        <v>43</v>
      </c>
      <c r="J35" s="12" t="s">
        <v>44</v>
      </c>
      <c r="K35" s="12" t="s">
        <v>45</v>
      </c>
      <c r="L35" s="12" t="s">
        <v>46</v>
      </c>
      <c r="M35" s="12" t="s">
        <v>47</v>
      </c>
      <c r="N35" s="12" t="s">
        <v>48</v>
      </c>
      <c r="O35" s="12" t="s">
        <v>49</v>
      </c>
      <c r="P35" s="12" t="s">
        <v>50</v>
      </c>
      <c r="Q35" s="12" t="s">
        <v>51</v>
      </c>
      <c r="R35" s="12" t="s">
        <v>52</v>
      </c>
      <c r="S35" s="12" t="s">
        <v>53</v>
      </c>
      <c r="T35" s="12" t="s">
        <v>54</v>
      </c>
      <c r="U35" s="12" t="s">
        <v>55</v>
      </c>
      <c r="V35" s="12" t="s">
        <v>56</v>
      </c>
      <c r="W35" s="12" t="s">
        <v>57</v>
      </c>
      <c r="X35" s="12" t="s">
        <v>58</v>
      </c>
      <c r="Y35" s="12" t="s">
        <v>59</v>
      </c>
      <c r="Z35" s="12" t="s">
        <v>60</v>
      </c>
      <c r="AA35" s="12" t="s">
        <v>61</v>
      </c>
      <c r="AB35" s="12" t="s">
        <v>62</v>
      </c>
      <c r="AC35" s="12" t="s">
        <v>63</v>
      </c>
      <c r="AD35" s="12" t="s">
        <v>64</v>
      </c>
      <c r="AE35" s="12" t="s">
        <v>65</v>
      </c>
      <c r="AF35" s="12" t="s">
        <v>66</v>
      </c>
      <c r="AG35" s="12" t="s">
        <v>67</v>
      </c>
      <c r="AH35" s="12" t="s">
        <v>68</v>
      </c>
      <c r="AI35" s="12" t="s">
        <v>69</v>
      </c>
      <c r="AJ35" s="12" t="s">
        <v>70</v>
      </c>
      <c r="AK35" s="12" t="s">
        <v>71</v>
      </c>
      <c r="AL35" s="12" t="s">
        <v>72</v>
      </c>
      <c r="AM35" s="12" t="s">
        <v>73</v>
      </c>
      <c r="AN35" s="12" t="s">
        <v>74</v>
      </c>
      <c r="AO35" s="12" t="s">
        <v>75</v>
      </c>
      <c r="AP35" s="12" t="s">
        <v>76</v>
      </c>
      <c r="AQ35" s="12" t="s">
        <v>77</v>
      </c>
      <c r="AR35" s="12" t="s">
        <v>78</v>
      </c>
      <c r="AS35" s="12" t="s">
        <v>79</v>
      </c>
      <c r="AT35" s="12" t="s">
        <v>80</v>
      </c>
      <c r="AU35" s="12" t="s">
        <v>81</v>
      </c>
      <c r="AV35" s="12" t="s">
        <v>82</v>
      </c>
      <c r="AW35" s="12" t="s">
        <v>83</v>
      </c>
      <c r="AX35" s="12" t="s">
        <v>84</v>
      </c>
      <c r="AY35" s="12" t="s">
        <v>85</v>
      </c>
      <c r="AZ35" s="12" t="s">
        <v>86</v>
      </c>
      <c r="BA35" s="12" t="s">
        <v>87</v>
      </c>
    </row>
    <row r="36" spans="1:54" x14ac:dyDescent="0.25">
      <c r="A36" s="13" t="s">
        <v>9</v>
      </c>
      <c r="B36" s="37">
        <f t="shared" ref="B36:B55" si="5">_xlfn.RANK.AVG(B6,B6:BA6)</f>
        <v>14</v>
      </c>
      <c r="C36" s="37">
        <f t="shared" ref="C36:C55" si="6">_xlfn.RANK.AVG(C6,B6:BA6)</f>
        <v>2</v>
      </c>
      <c r="D36" s="37">
        <f t="shared" ref="D36:D55" si="7">_xlfn.RANK.AVG(D6,B6:BA6)</f>
        <v>52</v>
      </c>
      <c r="E36" s="37">
        <f t="shared" ref="E36:E55" si="8">_xlfn.RANK.AVG(E6,B6:BA6)</f>
        <v>33</v>
      </c>
      <c r="F36" s="37">
        <f t="shared" ref="F36:F55" si="9">_xlfn.RANK.AVG(F6,B6:BA6)</f>
        <v>20.5</v>
      </c>
      <c r="G36" s="37">
        <f t="shared" ref="G36:G55" si="10">_xlfn.RANK.AVG(G6,B6:BA6)</f>
        <v>3.5</v>
      </c>
      <c r="H36" s="54">
        <f t="shared" ref="H36:H55" si="11">_xlfn.RANK.AVG(H6,B6:BA6)</f>
        <v>3.5</v>
      </c>
      <c r="I36" s="37">
        <f t="shared" ref="I36:I55" si="12">_xlfn.RANK.AVG(I6,B6:BA6)</f>
        <v>8</v>
      </c>
      <c r="J36" s="37">
        <f t="shared" ref="J36:J55" si="13">_xlfn.RANK.AVG(J6,B6:BA6)</f>
        <v>18</v>
      </c>
      <c r="K36" s="37">
        <f t="shared" ref="K36:K55" si="14">_xlfn.RANK.AVG(K6,B6:BA6)</f>
        <v>5</v>
      </c>
      <c r="L36" s="37">
        <f t="shared" ref="L36:L55" si="15">_xlfn.RANK.AVG(L6,B6:BA6)</f>
        <v>10.5</v>
      </c>
      <c r="M36" s="37">
        <f t="shared" ref="M36:M55" si="16">_xlfn.RANK.AVG(M6,B6:BA6)</f>
        <v>6.5</v>
      </c>
      <c r="N36" s="37">
        <f t="shared" ref="N36:N55" si="17">_xlfn.RANK.AVG(N6,B6:BA6)</f>
        <v>1</v>
      </c>
      <c r="O36" s="37">
        <f t="shared" ref="O36:O55" si="18">_xlfn.RANK.AVG(O6,B6:BA6)</f>
        <v>10.5</v>
      </c>
      <c r="P36" s="37">
        <f t="shared" ref="P36:P55" si="19">_xlfn.RANK.AVG(P6,B6:BA6)</f>
        <v>6.5</v>
      </c>
      <c r="Q36" s="37">
        <f t="shared" ref="Q36:Q55" si="20">_xlfn.RANK.AVG(Q6,B6:BA6)</f>
        <v>10.5</v>
      </c>
      <c r="R36" s="37">
        <f t="shared" ref="R36:R55" si="21">_xlfn.RANK.AVG(R6,B6:BA6)</f>
        <v>14</v>
      </c>
      <c r="S36" s="37">
        <f t="shared" ref="S36:S55" si="22">_xlfn.RANK.AVG(S6,B6:BA6)</f>
        <v>14</v>
      </c>
      <c r="T36" s="37">
        <f t="shared" ref="T36:T55" si="23">_xlfn.RANK.AVG(T6,B6:BA6)</f>
        <v>18</v>
      </c>
      <c r="U36" s="37">
        <f t="shared" ref="U36:U55" si="24">_xlfn.RANK.AVG(U6,B6:BA6)</f>
        <v>18</v>
      </c>
      <c r="V36" s="37">
        <f t="shared" ref="V36:V55" si="25">_xlfn.RANK.AVG(V6,B6:BA6)</f>
        <v>20.5</v>
      </c>
      <c r="W36" s="37">
        <f t="shared" ref="W36:W55" si="26">_xlfn.RANK.AVG(W6,B6:BA6)</f>
        <v>24</v>
      </c>
      <c r="X36" s="37">
        <f t="shared" ref="X36:X55" si="27">_xlfn.RANK.AVG(X6,B6:BA6)</f>
        <v>10.5</v>
      </c>
      <c r="Y36" s="37">
        <f t="shared" ref="Y36:Y55" si="28">_xlfn.RANK.AVG(Y6,B6:BA6)</f>
        <v>24</v>
      </c>
      <c r="Z36" s="37">
        <f t="shared" ref="Z36:Z55" si="29">_xlfn.RANK.AVG(Z6,B6:BA6)</f>
        <v>22</v>
      </c>
      <c r="AA36" s="37">
        <f t="shared" ref="AA36:AA55" si="30">_xlfn.RANK.AVG(AA6,B6:BA6)</f>
        <v>26</v>
      </c>
      <c r="AB36" s="37">
        <f t="shared" ref="AB36:AB55" si="31">_xlfn.RANK.AVG(AB6,B6:BA6)</f>
        <v>28</v>
      </c>
      <c r="AC36" s="37">
        <f t="shared" ref="AC36:AC55" si="32">_xlfn.RANK.AVG(AC6,B6:BA6)</f>
        <v>30</v>
      </c>
      <c r="AD36" s="37">
        <f t="shared" ref="AD36:AD55" si="33">_xlfn.RANK.AVG(AD6,B6:BA6)</f>
        <v>30</v>
      </c>
      <c r="AE36" s="37">
        <f t="shared" ref="AE36:AE55" si="34">_xlfn.RANK.AVG(AE6,B6:BA6)</f>
        <v>33</v>
      </c>
      <c r="AF36" s="37">
        <f t="shared" ref="AF36:AF55" si="35">_xlfn.RANK.AVG(AF6,B6:BA6)</f>
        <v>36.5</v>
      </c>
      <c r="AG36" s="37">
        <f t="shared" ref="AG36:AG55" si="36">_xlfn.RANK.AVG(AG6,B6:BA6)</f>
        <v>36.5</v>
      </c>
      <c r="AH36" s="37">
        <f t="shared" ref="AH36:AH55" si="37">_xlfn.RANK.AVG(AH6,B6:BA6)</f>
        <v>40</v>
      </c>
      <c r="AI36" s="37">
        <f t="shared" ref="AI36:AI55" si="38">_xlfn.RANK.AVG(AI6,B6:BA6)</f>
        <v>36.5</v>
      </c>
      <c r="AJ36" s="37">
        <f t="shared" ref="AJ36:AJ55" si="39">_xlfn.RANK.AVG(AJ6,B6:BA6)</f>
        <v>46</v>
      </c>
      <c r="AK36" s="37">
        <f t="shared" ref="AK36:AK55" si="40">_xlfn.RANK.AVG(AK6,B6:BA6)</f>
        <v>27</v>
      </c>
      <c r="AL36" s="37">
        <f t="shared" ref="AL36:AL55" si="41">_xlfn.RANK.AVG(AL6,B6:BA6)</f>
        <v>30</v>
      </c>
      <c r="AM36" s="37">
        <f t="shared" ref="AM36:AM55" si="42">_xlfn.RANK.AVG(AM6,B6:BA6)</f>
        <v>33</v>
      </c>
      <c r="AN36" s="37">
        <f t="shared" ref="AN36:AN55" si="43">_xlfn.RANK.AVG(AN6,B6:BA6)</f>
        <v>49.5</v>
      </c>
      <c r="AO36" s="37">
        <f t="shared" ref="AO36:AO55" si="44">_xlfn.RANK.AVG(AO6,B6:BA6)</f>
        <v>43</v>
      </c>
      <c r="AP36" s="37">
        <f t="shared" ref="AP36:AP55" si="45">_xlfn.RANK.AVG(AP6,B6:BA6)</f>
        <v>42</v>
      </c>
      <c r="AQ36" s="37">
        <f t="shared" ref="AQ36:AQ55" si="46">_xlfn.RANK.AVG(AQ6,B6:BA6)</f>
        <v>51</v>
      </c>
      <c r="AR36" s="37">
        <f t="shared" ref="AR36:AR55" si="47">_xlfn.RANK.AVG(AR6,B6:BA6)</f>
        <v>49.5</v>
      </c>
      <c r="AS36" s="37">
        <f t="shared" ref="AS36:AS55" si="48">_xlfn.RANK.AVG(AS6,B6:BA6)</f>
        <v>16</v>
      </c>
      <c r="AT36" s="37">
        <f t="shared" ref="AT36:AT55" si="49">_xlfn.RANK.AVG(AT6,B6:BA6)</f>
        <v>24</v>
      </c>
      <c r="AU36" s="37">
        <f t="shared" ref="AU36:AU55" si="50">_xlfn.RANK.AVG(AU6,B6:BA6)</f>
        <v>46</v>
      </c>
      <c r="AV36" s="37">
        <f t="shared" ref="AV36:AV55" si="51">_xlfn.RANK.AVG(AV6,B6:BA6)</f>
        <v>40</v>
      </c>
      <c r="AW36" s="37">
        <f t="shared" ref="AW36:AW55" si="52">_xlfn.RANK.AVG(AW6,B6:BA6)</f>
        <v>40</v>
      </c>
      <c r="AX36" s="37">
        <f t="shared" ref="AX36:AX55" si="53">_xlfn.RANK.AVG(AX6,B6:BA6)</f>
        <v>46</v>
      </c>
      <c r="AY36" s="37">
        <f t="shared" ref="AY36:AY55" si="54">_xlfn.RANK.AVG(AY6,B6:BA6)</f>
        <v>44</v>
      </c>
      <c r="AZ36" s="37">
        <f t="shared" ref="AZ36:AZ55" si="55">_xlfn.RANK.AVG(AZ6,B6:BA6)</f>
        <v>48</v>
      </c>
      <c r="BA36" s="37">
        <f t="shared" ref="BA36:BA55" si="56">_xlfn.RANK.AVG(BA6,B6:BA6)</f>
        <v>36.5</v>
      </c>
      <c r="BB36" s="5">
        <f t="shared" ref="BB36:BB55" si="57">COUNTIF(B36:BA36,1)</f>
        <v>1</v>
      </c>
    </row>
    <row r="37" spans="1:54" x14ac:dyDescent="0.25">
      <c r="A37" s="13" t="s">
        <v>10</v>
      </c>
      <c r="B37" s="37">
        <f t="shared" si="5"/>
        <v>13</v>
      </c>
      <c r="C37" s="37">
        <f t="shared" si="6"/>
        <v>8.5</v>
      </c>
      <c r="D37" s="37">
        <f t="shared" si="7"/>
        <v>51.5</v>
      </c>
      <c r="E37" s="37">
        <f t="shared" si="8"/>
        <v>23</v>
      </c>
      <c r="F37" s="37">
        <f t="shared" si="9"/>
        <v>12</v>
      </c>
      <c r="G37" s="37">
        <f t="shared" si="10"/>
        <v>5</v>
      </c>
      <c r="H37" s="37">
        <f t="shared" si="11"/>
        <v>2</v>
      </c>
      <c r="I37" s="37">
        <f t="shared" si="12"/>
        <v>2</v>
      </c>
      <c r="J37" s="37">
        <f t="shared" si="13"/>
        <v>5</v>
      </c>
      <c r="K37" s="37">
        <f t="shared" si="14"/>
        <v>8.5</v>
      </c>
      <c r="L37" s="37">
        <f t="shared" si="15"/>
        <v>8.5</v>
      </c>
      <c r="M37" s="37">
        <f t="shared" si="16"/>
        <v>5</v>
      </c>
      <c r="N37" s="37">
        <f t="shared" si="17"/>
        <v>46</v>
      </c>
      <c r="O37" s="37">
        <f t="shared" si="18"/>
        <v>8.5</v>
      </c>
      <c r="P37" s="37">
        <f t="shared" si="19"/>
        <v>11</v>
      </c>
      <c r="Q37" s="37">
        <f t="shared" si="20"/>
        <v>14.5</v>
      </c>
      <c r="R37" s="37">
        <f t="shared" si="21"/>
        <v>14.5</v>
      </c>
      <c r="S37" s="37">
        <f t="shared" si="22"/>
        <v>16</v>
      </c>
      <c r="T37" s="37">
        <f t="shared" si="23"/>
        <v>19</v>
      </c>
      <c r="U37" s="37">
        <f t="shared" si="24"/>
        <v>17</v>
      </c>
      <c r="V37" s="37">
        <f t="shared" si="25"/>
        <v>21</v>
      </c>
      <c r="W37" s="37">
        <f t="shared" si="26"/>
        <v>24.5</v>
      </c>
      <c r="X37" s="37">
        <f t="shared" si="27"/>
        <v>19</v>
      </c>
      <c r="Y37" s="37">
        <f t="shared" si="28"/>
        <v>22</v>
      </c>
      <c r="Z37" s="37">
        <f t="shared" si="29"/>
        <v>19</v>
      </c>
      <c r="AA37" s="37">
        <f t="shared" si="30"/>
        <v>24.5</v>
      </c>
      <c r="AB37" s="37">
        <f t="shared" si="31"/>
        <v>26.5</v>
      </c>
      <c r="AC37" s="37">
        <f t="shared" si="32"/>
        <v>29</v>
      </c>
      <c r="AD37" s="37">
        <f t="shared" si="33"/>
        <v>29</v>
      </c>
      <c r="AE37" s="37">
        <f t="shared" si="34"/>
        <v>33.5</v>
      </c>
      <c r="AF37" s="37">
        <f t="shared" si="35"/>
        <v>38</v>
      </c>
      <c r="AG37" s="37">
        <f t="shared" si="36"/>
        <v>31.5</v>
      </c>
      <c r="AH37" s="37">
        <f t="shared" si="37"/>
        <v>36.5</v>
      </c>
      <c r="AI37" s="37">
        <f t="shared" si="38"/>
        <v>31.5</v>
      </c>
      <c r="AJ37" s="37">
        <f t="shared" si="39"/>
        <v>35</v>
      </c>
      <c r="AK37" s="37">
        <f t="shared" si="40"/>
        <v>2</v>
      </c>
      <c r="AL37" s="37">
        <f t="shared" si="41"/>
        <v>26.5</v>
      </c>
      <c r="AM37" s="37">
        <f t="shared" si="42"/>
        <v>29</v>
      </c>
      <c r="AN37" s="37">
        <f t="shared" si="43"/>
        <v>44</v>
      </c>
      <c r="AO37" s="37">
        <f t="shared" si="44"/>
        <v>45</v>
      </c>
      <c r="AP37" s="37">
        <f t="shared" si="45"/>
        <v>40</v>
      </c>
      <c r="AQ37" s="37">
        <f t="shared" si="46"/>
        <v>42</v>
      </c>
      <c r="AR37" s="37">
        <f t="shared" si="47"/>
        <v>42</v>
      </c>
      <c r="AS37" s="37">
        <f t="shared" si="48"/>
        <v>50</v>
      </c>
      <c r="AT37" s="37">
        <f t="shared" si="49"/>
        <v>51.5</v>
      </c>
      <c r="AU37" s="37">
        <f t="shared" si="50"/>
        <v>42</v>
      </c>
      <c r="AV37" s="37">
        <f t="shared" si="51"/>
        <v>39</v>
      </c>
      <c r="AW37" s="37">
        <f t="shared" si="52"/>
        <v>33.5</v>
      </c>
      <c r="AX37" s="37">
        <f t="shared" si="53"/>
        <v>48</v>
      </c>
      <c r="AY37" s="37">
        <f t="shared" si="54"/>
        <v>47</v>
      </c>
      <c r="AZ37" s="37">
        <f t="shared" si="55"/>
        <v>49</v>
      </c>
      <c r="BA37" s="37">
        <f t="shared" si="56"/>
        <v>36.5</v>
      </c>
      <c r="BB37" s="5">
        <f t="shared" si="57"/>
        <v>0</v>
      </c>
    </row>
    <row r="38" spans="1:54" x14ac:dyDescent="0.25">
      <c r="A38" s="14" t="s">
        <v>11</v>
      </c>
      <c r="B38" s="37">
        <f t="shared" si="5"/>
        <v>15.5</v>
      </c>
      <c r="C38" s="37">
        <f t="shared" si="6"/>
        <v>2</v>
      </c>
      <c r="D38" s="37">
        <f t="shared" si="7"/>
        <v>51</v>
      </c>
      <c r="E38" s="37">
        <f t="shared" si="8"/>
        <v>36</v>
      </c>
      <c r="F38" s="37">
        <f t="shared" si="9"/>
        <v>19</v>
      </c>
      <c r="G38" s="37">
        <f t="shared" si="10"/>
        <v>3</v>
      </c>
      <c r="H38" s="55">
        <f t="shared" si="11"/>
        <v>1</v>
      </c>
      <c r="I38" s="37">
        <f t="shared" si="12"/>
        <v>4</v>
      </c>
      <c r="J38" s="37">
        <f t="shared" si="13"/>
        <v>7</v>
      </c>
      <c r="K38" s="37">
        <f t="shared" si="14"/>
        <v>8.5</v>
      </c>
      <c r="L38" s="37">
        <f t="shared" si="15"/>
        <v>5.5</v>
      </c>
      <c r="M38" s="37">
        <f t="shared" si="16"/>
        <v>10.5</v>
      </c>
      <c r="N38" s="37">
        <f t="shared" si="17"/>
        <v>15.5</v>
      </c>
      <c r="O38" s="37">
        <f t="shared" si="18"/>
        <v>12</v>
      </c>
      <c r="P38" s="37">
        <f t="shared" si="19"/>
        <v>5.5</v>
      </c>
      <c r="Q38" s="37">
        <f t="shared" si="20"/>
        <v>8.5</v>
      </c>
      <c r="R38" s="37">
        <f t="shared" si="21"/>
        <v>10.5</v>
      </c>
      <c r="S38" s="37">
        <f t="shared" si="22"/>
        <v>15.5</v>
      </c>
      <c r="T38" s="37">
        <f t="shared" si="23"/>
        <v>15.5</v>
      </c>
      <c r="U38" s="37">
        <f t="shared" si="24"/>
        <v>15.5</v>
      </c>
      <c r="V38" s="37">
        <f t="shared" si="25"/>
        <v>21</v>
      </c>
      <c r="W38" s="37">
        <f t="shared" si="26"/>
        <v>32</v>
      </c>
      <c r="X38" s="37">
        <f t="shared" si="27"/>
        <v>15.5</v>
      </c>
      <c r="Y38" s="37">
        <f t="shared" si="28"/>
        <v>26</v>
      </c>
      <c r="Z38" s="37">
        <f t="shared" si="29"/>
        <v>21</v>
      </c>
      <c r="AA38" s="37">
        <f t="shared" si="30"/>
        <v>23.5</v>
      </c>
      <c r="AB38" s="37">
        <f t="shared" si="31"/>
        <v>23.5</v>
      </c>
      <c r="AC38" s="37">
        <f t="shared" si="32"/>
        <v>32</v>
      </c>
      <c r="AD38" s="37">
        <f t="shared" si="33"/>
        <v>25</v>
      </c>
      <c r="AE38" s="37">
        <f t="shared" si="34"/>
        <v>27</v>
      </c>
      <c r="AF38" s="37">
        <f t="shared" si="35"/>
        <v>39</v>
      </c>
      <c r="AG38" s="37">
        <f t="shared" si="36"/>
        <v>32</v>
      </c>
      <c r="AH38" s="37">
        <f t="shared" si="37"/>
        <v>37.5</v>
      </c>
      <c r="AI38" s="37">
        <f t="shared" si="38"/>
        <v>32</v>
      </c>
      <c r="AJ38" s="37">
        <f t="shared" si="39"/>
        <v>51</v>
      </c>
      <c r="AK38" s="37">
        <f t="shared" si="40"/>
        <v>45.5</v>
      </c>
      <c r="AL38" s="37">
        <f t="shared" si="41"/>
        <v>32</v>
      </c>
      <c r="AM38" s="37">
        <f t="shared" si="42"/>
        <v>28</v>
      </c>
      <c r="AN38" s="37">
        <f t="shared" si="43"/>
        <v>43.5</v>
      </c>
      <c r="AO38" s="37">
        <f t="shared" si="44"/>
        <v>47</v>
      </c>
      <c r="AP38" s="37">
        <f t="shared" si="45"/>
        <v>45.5</v>
      </c>
      <c r="AQ38" s="37">
        <f t="shared" si="46"/>
        <v>48.5</v>
      </c>
      <c r="AR38" s="37">
        <f t="shared" si="47"/>
        <v>40</v>
      </c>
      <c r="AS38" s="37">
        <f t="shared" si="48"/>
        <v>21</v>
      </c>
      <c r="AT38" s="37">
        <f t="shared" si="49"/>
        <v>32</v>
      </c>
      <c r="AU38" s="37">
        <f t="shared" si="50"/>
        <v>51</v>
      </c>
      <c r="AV38" s="37">
        <f t="shared" si="51"/>
        <v>41.5</v>
      </c>
      <c r="AW38" s="37">
        <f t="shared" si="52"/>
        <v>32</v>
      </c>
      <c r="AX38" s="37">
        <f t="shared" si="53"/>
        <v>41.5</v>
      </c>
      <c r="AY38" s="37">
        <f t="shared" si="54"/>
        <v>43.5</v>
      </c>
      <c r="AZ38" s="37">
        <f t="shared" si="55"/>
        <v>48.5</v>
      </c>
      <c r="BA38" s="37">
        <f t="shared" si="56"/>
        <v>37.5</v>
      </c>
      <c r="BB38" s="5">
        <f t="shared" si="57"/>
        <v>1</v>
      </c>
    </row>
    <row r="39" spans="1:54" x14ac:dyDescent="0.25">
      <c r="A39" s="13" t="s">
        <v>12</v>
      </c>
      <c r="B39" s="37">
        <f t="shared" si="5"/>
        <v>12</v>
      </c>
      <c r="C39" s="37">
        <f t="shared" si="6"/>
        <v>3.5</v>
      </c>
      <c r="D39" s="37">
        <f t="shared" si="7"/>
        <v>52</v>
      </c>
      <c r="E39" s="37">
        <f t="shared" si="8"/>
        <v>26</v>
      </c>
      <c r="F39" s="37">
        <f t="shared" si="9"/>
        <v>18.5</v>
      </c>
      <c r="G39" s="37">
        <f t="shared" si="10"/>
        <v>1.5</v>
      </c>
      <c r="H39" s="37">
        <f t="shared" si="11"/>
        <v>1.5</v>
      </c>
      <c r="I39" s="37">
        <f t="shared" si="12"/>
        <v>7</v>
      </c>
      <c r="J39" s="37">
        <f t="shared" si="13"/>
        <v>3.5</v>
      </c>
      <c r="K39" s="37">
        <f t="shared" si="14"/>
        <v>7</v>
      </c>
      <c r="L39" s="37">
        <f t="shared" si="15"/>
        <v>7</v>
      </c>
      <c r="M39" s="37">
        <f t="shared" si="16"/>
        <v>7</v>
      </c>
      <c r="N39" s="37">
        <f t="shared" si="17"/>
        <v>10</v>
      </c>
      <c r="O39" s="37">
        <f t="shared" si="18"/>
        <v>12</v>
      </c>
      <c r="P39" s="37">
        <f t="shared" si="19"/>
        <v>7</v>
      </c>
      <c r="Q39" s="37">
        <f t="shared" si="20"/>
        <v>16</v>
      </c>
      <c r="R39" s="37">
        <f t="shared" si="21"/>
        <v>14</v>
      </c>
      <c r="S39" s="37">
        <f t="shared" si="22"/>
        <v>12</v>
      </c>
      <c r="T39" s="37">
        <f t="shared" si="23"/>
        <v>18.5</v>
      </c>
      <c r="U39" s="37">
        <f t="shared" si="24"/>
        <v>16</v>
      </c>
      <c r="V39" s="37">
        <f t="shared" si="25"/>
        <v>21</v>
      </c>
      <c r="W39" s="37">
        <f t="shared" si="26"/>
        <v>16</v>
      </c>
      <c r="X39" s="37">
        <f t="shared" si="27"/>
        <v>23</v>
      </c>
      <c r="Y39" s="37">
        <f t="shared" si="28"/>
        <v>24</v>
      </c>
      <c r="Z39" s="37">
        <f t="shared" si="29"/>
        <v>21</v>
      </c>
      <c r="AA39" s="37">
        <f t="shared" si="30"/>
        <v>25</v>
      </c>
      <c r="AB39" s="37">
        <f t="shared" si="31"/>
        <v>27.5</v>
      </c>
      <c r="AC39" s="37">
        <f t="shared" si="32"/>
        <v>27.5</v>
      </c>
      <c r="AD39" s="37">
        <f t="shared" si="33"/>
        <v>29.5</v>
      </c>
      <c r="AE39" s="37">
        <f t="shared" si="34"/>
        <v>29.5</v>
      </c>
      <c r="AF39" s="37">
        <f t="shared" si="35"/>
        <v>31</v>
      </c>
      <c r="AG39" s="37">
        <f t="shared" si="36"/>
        <v>37</v>
      </c>
      <c r="AH39" s="37">
        <f t="shared" si="37"/>
        <v>37</v>
      </c>
      <c r="AI39" s="37">
        <f t="shared" si="38"/>
        <v>32.5</v>
      </c>
      <c r="AJ39" s="37">
        <f t="shared" si="39"/>
        <v>42</v>
      </c>
      <c r="AK39" s="37">
        <f t="shared" si="40"/>
        <v>21</v>
      </c>
      <c r="AL39" s="37">
        <f t="shared" si="41"/>
        <v>32.5</v>
      </c>
      <c r="AM39" s="37">
        <f t="shared" si="42"/>
        <v>34</v>
      </c>
      <c r="AN39" s="37">
        <f t="shared" si="43"/>
        <v>47</v>
      </c>
      <c r="AO39" s="37">
        <f t="shared" si="44"/>
        <v>45.5</v>
      </c>
      <c r="AP39" s="37">
        <f t="shared" si="45"/>
        <v>40.5</v>
      </c>
      <c r="AQ39" s="37">
        <f t="shared" si="46"/>
        <v>43</v>
      </c>
      <c r="AR39" s="37">
        <f t="shared" si="47"/>
        <v>44</v>
      </c>
      <c r="AS39" s="37">
        <f t="shared" si="48"/>
        <v>48</v>
      </c>
      <c r="AT39" s="37">
        <f t="shared" si="49"/>
        <v>51</v>
      </c>
      <c r="AU39" s="37">
        <f t="shared" si="50"/>
        <v>39</v>
      </c>
      <c r="AV39" s="37">
        <f t="shared" si="51"/>
        <v>40.5</v>
      </c>
      <c r="AW39" s="37">
        <f t="shared" si="52"/>
        <v>35</v>
      </c>
      <c r="AX39" s="37">
        <f t="shared" si="53"/>
        <v>50</v>
      </c>
      <c r="AY39" s="37">
        <f t="shared" si="54"/>
        <v>45.5</v>
      </c>
      <c r="AZ39" s="37">
        <f t="shared" si="55"/>
        <v>49</v>
      </c>
      <c r="BA39" s="37">
        <f t="shared" si="56"/>
        <v>37</v>
      </c>
      <c r="BB39" s="5">
        <f t="shared" si="57"/>
        <v>0</v>
      </c>
    </row>
    <row r="40" spans="1:54" x14ac:dyDescent="0.25">
      <c r="A40" s="13" t="s">
        <v>13</v>
      </c>
      <c r="B40" s="37">
        <f t="shared" si="5"/>
        <v>15.5</v>
      </c>
      <c r="C40" s="37">
        <f t="shared" si="6"/>
        <v>7.5</v>
      </c>
      <c r="D40" s="37">
        <f t="shared" si="7"/>
        <v>51.5</v>
      </c>
      <c r="E40" s="37">
        <f t="shared" si="8"/>
        <v>10.5</v>
      </c>
      <c r="F40" s="37">
        <f t="shared" si="9"/>
        <v>24.5</v>
      </c>
      <c r="G40" s="37">
        <f t="shared" si="10"/>
        <v>6</v>
      </c>
      <c r="H40" s="37">
        <f t="shared" si="11"/>
        <v>2</v>
      </c>
      <c r="I40" s="37">
        <f t="shared" si="12"/>
        <v>4</v>
      </c>
      <c r="J40" s="37">
        <f t="shared" si="13"/>
        <v>4</v>
      </c>
      <c r="K40" s="37">
        <f t="shared" si="14"/>
        <v>10.5</v>
      </c>
      <c r="L40" s="37">
        <f t="shared" si="15"/>
        <v>7.5</v>
      </c>
      <c r="M40" s="37">
        <f t="shared" si="16"/>
        <v>10.5</v>
      </c>
      <c r="N40" s="37">
        <f t="shared" si="17"/>
        <v>1</v>
      </c>
      <c r="O40" s="37">
        <f t="shared" si="18"/>
        <v>4</v>
      </c>
      <c r="P40" s="37">
        <f t="shared" si="19"/>
        <v>13.5</v>
      </c>
      <c r="Q40" s="37">
        <f t="shared" si="20"/>
        <v>13.5</v>
      </c>
      <c r="R40" s="37">
        <f t="shared" si="21"/>
        <v>10.5</v>
      </c>
      <c r="S40" s="37">
        <f t="shared" si="22"/>
        <v>15.5</v>
      </c>
      <c r="T40" s="37">
        <f t="shared" si="23"/>
        <v>23</v>
      </c>
      <c r="U40" s="37">
        <f t="shared" si="24"/>
        <v>19</v>
      </c>
      <c r="V40" s="37">
        <f t="shared" si="25"/>
        <v>19</v>
      </c>
      <c r="W40" s="37">
        <f t="shared" si="26"/>
        <v>21.5</v>
      </c>
      <c r="X40" s="37">
        <f t="shared" si="27"/>
        <v>41</v>
      </c>
      <c r="Y40" s="37">
        <f t="shared" si="28"/>
        <v>19</v>
      </c>
      <c r="Z40" s="37">
        <f t="shared" si="29"/>
        <v>17</v>
      </c>
      <c r="AA40" s="37">
        <f t="shared" si="30"/>
        <v>21.5</v>
      </c>
      <c r="AB40" s="37">
        <f t="shared" si="31"/>
        <v>27.5</v>
      </c>
      <c r="AC40" s="37">
        <f t="shared" si="32"/>
        <v>26</v>
      </c>
      <c r="AD40" s="37">
        <f t="shared" si="33"/>
        <v>30</v>
      </c>
      <c r="AE40" s="37">
        <f t="shared" si="34"/>
        <v>30</v>
      </c>
      <c r="AF40" s="37">
        <f t="shared" si="35"/>
        <v>36.5</v>
      </c>
      <c r="AG40" s="37">
        <f t="shared" si="36"/>
        <v>36.5</v>
      </c>
      <c r="AH40" s="37">
        <f t="shared" si="37"/>
        <v>38</v>
      </c>
      <c r="AI40" s="37">
        <f t="shared" si="38"/>
        <v>30</v>
      </c>
      <c r="AJ40" s="37">
        <f t="shared" si="39"/>
        <v>51.5</v>
      </c>
      <c r="AK40" s="37">
        <f t="shared" si="40"/>
        <v>41</v>
      </c>
      <c r="AL40" s="37">
        <f t="shared" si="41"/>
        <v>32</v>
      </c>
      <c r="AM40" s="37">
        <f t="shared" si="42"/>
        <v>33</v>
      </c>
      <c r="AN40" s="37">
        <f t="shared" si="43"/>
        <v>43</v>
      </c>
      <c r="AO40" s="37">
        <f t="shared" si="44"/>
        <v>41</v>
      </c>
      <c r="AP40" s="37">
        <f t="shared" si="45"/>
        <v>27.5</v>
      </c>
      <c r="AQ40" s="37">
        <f t="shared" si="46"/>
        <v>50</v>
      </c>
      <c r="AR40" s="37">
        <f t="shared" si="47"/>
        <v>39</v>
      </c>
      <c r="AS40" s="37">
        <f t="shared" si="48"/>
        <v>24.5</v>
      </c>
      <c r="AT40" s="37">
        <f t="shared" si="49"/>
        <v>49</v>
      </c>
      <c r="AU40" s="37">
        <f t="shared" si="50"/>
        <v>44</v>
      </c>
      <c r="AV40" s="37">
        <f t="shared" si="51"/>
        <v>45.5</v>
      </c>
      <c r="AW40" s="37">
        <f t="shared" si="52"/>
        <v>34</v>
      </c>
      <c r="AX40" s="37">
        <f t="shared" si="53"/>
        <v>47</v>
      </c>
      <c r="AY40" s="37">
        <f t="shared" si="54"/>
        <v>45.5</v>
      </c>
      <c r="AZ40" s="37">
        <f t="shared" si="55"/>
        <v>48</v>
      </c>
      <c r="BA40" s="37">
        <f t="shared" si="56"/>
        <v>35</v>
      </c>
      <c r="BB40" s="5">
        <f t="shared" si="57"/>
        <v>1</v>
      </c>
    </row>
    <row r="41" spans="1:54" x14ac:dyDescent="0.25">
      <c r="A41" s="15" t="s">
        <v>14</v>
      </c>
      <c r="B41" s="37">
        <f t="shared" si="5"/>
        <v>12</v>
      </c>
      <c r="C41" s="37">
        <f t="shared" si="6"/>
        <v>3.5</v>
      </c>
      <c r="D41" s="37">
        <f t="shared" si="7"/>
        <v>52</v>
      </c>
      <c r="E41" s="37">
        <f t="shared" si="8"/>
        <v>37</v>
      </c>
      <c r="F41" s="37">
        <f t="shared" si="9"/>
        <v>3.5</v>
      </c>
      <c r="G41" s="37">
        <f t="shared" si="10"/>
        <v>1</v>
      </c>
      <c r="H41" s="54">
        <f t="shared" si="11"/>
        <v>3.5</v>
      </c>
      <c r="I41" s="37">
        <f t="shared" si="12"/>
        <v>9.5</v>
      </c>
      <c r="J41" s="37">
        <f t="shared" si="13"/>
        <v>16.5</v>
      </c>
      <c r="K41" s="37">
        <f t="shared" si="14"/>
        <v>3.5</v>
      </c>
      <c r="L41" s="37">
        <f t="shared" si="15"/>
        <v>6</v>
      </c>
      <c r="M41" s="37">
        <f t="shared" si="16"/>
        <v>7.5</v>
      </c>
      <c r="N41" s="37">
        <f t="shared" si="17"/>
        <v>7.5</v>
      </c>
      <c r="O41" s="37">
        <f t="shared" si="18"/>
        <v>14</v>
      </c>
      <c r="P41" s="37">
        <f t="shared" si="19"/>
        <v>12</v>
      </c>
      <c r="Q41" s="37">
        <f t="shared" si="20"/>
        <v>16.5</v>
      </c>
      <c r="R41" s="37">
        <f t="shared" si="21"/>
        <v>9.5</v>
      </c>
      <c r="S41" s="37">
        <f t="shared" si="22"/>
        <v>12</v>
      </c>
      <c r="T41" s="37">
        <f t="shared" si="23"/>
        <v>16.5</v>
      </c>
      <c r="U41" s="37">
        <f t="shared" si="24"/>
        <v>16.5</v>
      </c>
      <c r="V41" s="37">
        <f t="shared" si="25"/>
        <v>19</v>
      </c>
      <c r="W41" s="37">
        <f t="shared" si="26"/>
        <v>39.5</v>
      </c>
      <c r="X41" s="37">
        <f t="shared" si="27"/>
        <v>22</v>
      </c>
      <c r="Y41" s="37">
        <f t="shared" si="28"/>
        <v>20.5</v>
      </c>
      <c r="Z41" s="37">
        <f t="shared" si="29"/>
        <v>20.5</v>
      </c>
      <c r="AA41" s="37">
        <f t="shared" si="30"/>
        <v>23</v>
      </c>
      <c r="AB41" s="37">
        <f t="shared" si="31"/>
        <v>24.5</v>
      </c>
      <c r="AC41" s="37">
        <f t="shared" si="32"/>
        <v>24.5</v>
      </c>
      <c r="AD41" s="37">
        <f t="shared" si="33"/>
        <v>26.5</v>
      </c>
      <c r="AE41" s="37">
        <f t="shared" si="34"/>
        <v>31</v>
      </c>
      <c r="AF41" s="37">
        <f t="shared" si="35"/>
        <v>31</v>
      </c>
      <c r="AG41" s="37">
        <f t="shared" si="36"/>
        <v>31</v>
      </c>
      <c r="AH41" s="37">
        <f t="shared" si="37"/>
        <v>31</v>
      </c>
      <c r="AI41" s="37">
        <f t="shared" si="38"/>
        <v>26.5</v>
      </c>
      <c r="AJ41" s="37">
        <f t="shared" si="39"/>
        <v>45</v>
      </c>
      <c r="AK41" s="37">
        <f t="shared" si="40"/>
        <v>31</v>
      </c>
      <c r="AL41" s="37">
        <f t="shared" si="41"/>
        <v>31</v>
      </c>
      <c r="AM41" s="37">
        <f t="shared" si="42"/>
        <v>31</v>
      </c>
      <c r="AN41" s="37">
        <f t="shared" si="43"/>
        <v>42.5</v>
      </c>
      <c r="AO41" s="37">
        <f t="shared" si="44"/>
        <v>42.5</v>
      </c>
      <c r="AP41" s="37">
        <f t="shared" si="45"/>
        <v>38</v>
      </c>
      <c r="AQ41" s="37">
        <f t="shared" si="46"/>
        <v>51</v>
      </c>
      <c r="AR41" s="37">
        <f t="shared" si="47"/>
        <v>46.5</v>
      </c>
      <c r="AS41" s="37">
        <f t="shared" si="48"/>
        <v>49</v>
      </c>
      <c r="AT41" s="37">
        <f t="shared" si="49"/>
        <v>49</v>
      </c>
      <c r="AU41" s="37">
        <f t="shared" si="50"/>
        <v>46.5</v>
      </c>
      <c r="AV41" s="37">
        <f t="shared" si="51"/>
        <v>39.5</v>
      </c>
      <c r="AW41" s="37">
        <f t="shared" si="52"/>
        <v>35.5</v>
      </c>
      <c r="AX41" s="37">
        <f t="shared" si="53"/>
        <v>42.5</v>
      </c>
      <c r="AY41" s="37">
        <f t="shared" si="54"/>
        <v>42.5</v>
      </c>
      <c r="AZ41" s="37">
        <f t="shared" si="55"/>
        <v>49</v>
      </c>
      <c r="BA41" s="37">
        <f t="shared" si="56"/>
        <v>35.5</v>
      </c>
      <c r="BB41" s="5">
        <f t="shared" si="57"/>
        <v>1</v>
      </c>
    </row>
    <row r="42" spans="1:54" x14ac:dyDescent="0.25">
      <c r="A42" s="15" t="s">
        <v>15</v>
      </c>
      <c r="B42" s="37">
        <f t="shared" si="5"/>
        <v>6.5</v>
      </c>
      <c r="C42" s="37">
        <f t="shared" si="6"/>
        <v>3</v>
      </c>
      <c r="D42" s="37">
        <f t="shared" si="7"/>
        <v>51.5</v>
      </c>
      <c r="E42" s="37">
        <f t="shared" si="8"/>
        <v>34.5</v>
      </c>
      <c r="F42" s="37">
        <f t="shared" si="9"/>
        <v>16.5</v>
      </c>
      <c r="G42" s="37">
        <f t="shared" si="10"/>
        <v>1</v>
      </c>
      <c r="H42" s="37">
        <f t="shared" si="11"/>
        <v>2</v>
      </c>
      <c r="I42" s="37">
        <f t="shared" si="12"/>
        <v>11</v>
      </c>
      <c r="J42" s="37">
        <f t="shared" si="13"/>
        <v>11</v>
      </c>
      <c r="K42" s="37">
        <f t="shared" si="14"/>
        <v>5</v>
      </c>
      <c r="L42" s="37">
        <f t="shared" si="15"/>
        <v>6.5</v>
      </c>
      <c r="M42" s="37">
        <f t="shared" si="16"/>
        <v>11</v>
      </c>
      <c r="N42" s="37">
        <f t="shared" si="17"/>
        <v>21</v>
      </c>
      <c r="O42" s="37">
        <f t="shared" si="18"/>
        <v>4</v>
      </c>
      <c r="P42" s="37">
        <f t="shared" si="19"/>
        <v>16.5</v>
      </c>
      <c r="Q42" s="37">
        <f t="shared" si="20"/>
        <v>11</v>
      </c>
      <c r="R42" s="37">
        <f t="shared" si="21"/>
        <v>11</v>
      </c>
      <c r="S42" s="37">
        <f t="shared" si="22"/>
        <v>16.5</v>
      </c>
      <c r="T42" s="37">
        <f t="shared" si="23"/>
        <v>16.5</v>
      </c>
      <c r="U42" s="37">
        <f t="shared" si="24"/>
        <v>11</v>
      </c>
      <c r="V42" s="37">
        <f t="shared" si="25"/>
        <v>11</v>
      </c>
      <c r="W42" s="37">
        <f t="shared" si="26"/>
        <v>29.5</v>
      </c>
      <c r="X42" s="37">
        <f t="shared" si="27"/>
        <v>19.5</v>
      </c>
      <c r="Y42" s="37">
        <f t="shared" si="28"/>
        <v>22</v>
      </c>
      <c r="Z42" s="37">
        <f t="shared" si="29"/>
        <v>19.5</v>
      </c>
      <c r="AA42" s="37">
        <f t="shared" si="30"/>
        <v>23</v>
      </c>
      <c r="AB42" s="37">
        <f t="shared" si="31"/>
        <v>25</v>
      </c>
      <c r="AC42" s="37">
        <f t="shared" si="32"/>
        <v>27</v>
      </c>
      <c r="AD42" s="37">
        <f t="shared" si="33"/>
        <v>51.5</v>
      </c>
      <c r="AE42" s="37">
        <f t="shared" si="34"/>
        <v>29.5</v>
      </c>
      <c r="AF42" s="37">
        <f t="shared" si="35"/>
        <v>32</v>
      </c>
      <c r="AG42" s="37">
        <f t="shared" si="36"/>
        <v>38</v>
      </c>
      <c r="AH42" s="37">
        <f t="shared" si="37"/>
        <v>34.5</v>
      </c>
      <c r="AI42" s="37">
        <f t="shared" si="38"/>
        <v>36</v>
      </c>
      <c r="AJ42" s="37">
        <f t="shared" si="39"/>
        <v>32</v>
      </c>
      <c r="AK42" s="37">
        <f t="shared" si="40"/>
        <v>25</v>
      </c>
      <c r="AL42" s="37">
        <f t="shared" si="41"/>
        <v>25</v>
      </c>
      <c r="AM42" s="37">
        <f t="shared" si="42"/>
        <v>28</v>
      </c>
      <c r="AN42" s="37">
        <f t="shared" si="43"/>
        <v>46</v>
      </c>
      <c r="AO42" s="37">
        <f t="shared" si="44"/>
        <v>48.5</v>
      </c>
      <c r="AP42" s="37">
        <f t="shared" si="45"/>
        <v>40.5</v>
      </c>
      <c r="AQ42" s="37">
        <f t="shared" si="46"/>
        <v>38</v>
      </c>
      <c r="AR42" s="37">
        <f t="shared" si="47"/>
        <v>40.5</v>
      </c>
      <c r="AS42" s="37">
        <f t="shared" si="48"/>
        <v>50</v>
      </c>
      <c r="AT42" s="37">
        <f t="shared" si="49"/>
        <v>45</v>
      </c>
      <c r="AU42" s="37">
        <f t="shared" si="50"/>
        <v>43</v>
      </c>
      <c r="AV42" s="37">
        <f t="shared" si="51"/>
        <v>43</v>
      </c>
      <c r="AW42" s="37">
        <f t="shared" si="52"/>
        <v>32</v>
      </c>
      <c r="AX42" s="37">
        <f t="shared" si="53"/>
        <v>47</v>
      </c>
      <c r="AY42" s="37">
        <f t="shared" si="54"/>
        <v>43</v>
      </c>
      <c r="AZ42" s="37">
        <f t="shared" si="55"/>
        <v>48.5</v>
      </c>
      <c r="BA42" s="37">
        <f t="shared" si="56"/>
        <v>38</v>
      </c>
      <c r="BB42" s="5">
        <f t="shared" si="57"/>
        <v>1</v>
      </c>
    </row>
    <row r="43" spans="1:54" x14ac:dyDescent="0.25">
      <c r="A43" s="15" t="s">
        <v>16</v>
      </c>
      <c r="B43" s="37">
        <f t="shared" si="5"/>
        <v>11.5</v>
      </c>
      <c r="C43" s="37">
        <f t="shared" si="6"/>
        <v>3</v>
      </c>
      <c r="D43" s="37">
        <f t="shared" si="7"/>
        <v>52</v>
      </c>
      <c r="E43" s="37">
        <f t="shared" si="8"/>
        <v>28</v>
      </c>
      <c r="F43" s="37">
        <f t="shared" si="9"/>
        <v>11.5</v>
      </c>
      <c r="G43" s="37">
        <f t="shared" si="10"/>
        <v>3</v>
      </c>
      <c r="H43" s="55">
        <f t="shared" si="11"/>
        <v>1</v>
      </c>
      <c r="I43" s="37">
        <f t="shared" si="12"/>
        <v>5</v>
      </c>
      <c r="J43" s="37">
        <f t="shared" si="13"/>
        <v>16.5</v>
      </c>
      <c r="K43" s="37">
        <f t="shared" si="14"/>
        <v>7</v>
      </c>
      <c r="L43" s="37">
        <f t="shared" si="15"/>
        <v>3</v>
      </c>
      <c r="M43" s="37">
        <f t="shared" si="16"/>
        <v>6</v>
      </c>
      <c r="N43" s="37">
        <f t="shared" si="17"/>
        <v>19.5</v>
      </c>
      <c r="O43" s="37">
        <f t="shared" si="18"/>
        <v>14.5</v>
      </c>
      <c r="P43" s="37">
        <f t="shared" si="19"/>
        <v>10</v>
      </c>
      <c r="Q43" s="37">
        <f t="shared" si="20"/>
        <v>28</v>
      </c>
      <c r="R43" s="37">
        <f t="shared" si="21"/>
        <v>8.5</v>
      </c>
      <c r="S43" s="37">
        <f t="shared" si="22"/>
        <v>8.5</v>
      </c>
      <c r="T43" s="37">
        <f t="shared" si="23"/>
        <v>16.5</v>
      </c>
      <c r="U43" s="37">
        <f t="shared" si="24"/>
        <v>19.5</v>
      </c>
      <c r="V43" s="37">
        <f t="shared" si="25"/>
        <v>22.5</v>
      </c>
      <c r="W43" s="37">
        <f t="shared" si="26"/>
        <v>30.5</v>
      </c>
      <c r="X43" s="37">
        <f t="shared" si="27"/>
        <v>13</v>
      </c>
      <c r="Y43" s="37">
        <f t="shared" si="28"/>
        <v>19.5</v>
      </c>
      <c r="Z43" s="37">
        <f t="shared" si="29"/>
        <v>14.5</v>
      </c>
      <c r="AA43" s="37">
        <f t="shared" si="30"/>
        <v>22.5</v>
      </c>
      <c r="AB43" s="37">
        <f t="shared" si="31"/>
        <v>25</v>
      </c>
      <c r="AC43" s="37">
        <f t="shared" si="32"/>
        <v>28</v>
      </c>
      <c r="AD43" s="37">
        <f t="shared" si="33"/>
        <v>25</v>
      </c>
      <c r="AE43" s="37">
        <f t="shared" si="34"/>
        <v>32</v>
      </c>
      <c r="AF43" s="37">
        <f t="shared" si="35"/>
        <v>35.5</v>
      </c>
      <c r="AG43" s="37">
        <f t="shared" si="36"/>
        <v>33.5</v>
      </c>
      <c r="AH43" s="37">
        <f t="shared" si="37"/>
        <v>35.5</v>
      </c>
      <c r="AI43" s="37">
        <f t="shared" si="38"/>
        <v>30.5</v>
      </c>
      <c r="AJ43" s="37">
        <f t="shared" si="39"/>
        <v>25</v>
      </c>
      <c r="AK43" s="37">
        <f t="shared" si="40"/>
        <v>19.5</v>
      </c>
      <c r="AL43" s="37">
        <f t="shared" si="41"/>
        <v>33.5</v>
      </c>
      <c r="AM43" s="37">
        <f t="shared" si="42"/>
        <v>37</v>
      </c>
      <c r="AN43" s="37">
        <f t="shared" si="43"/>
        <v>43</v>
      </c>
      <c r="AO43" s="37">
        <f t="shared" si="44"/>
        <v>45</v>
      </c>
      <c r="AP43" s="37">
        <f t="shared" si="45"/>
        <v>41.5</v>
      </c>
      <c r="AQ43" s="37">
        <f t="shared" si="46"/>
        <v>49.5</v>
      </c>
      <c r="AR43" s="37">
        <f t="shared" si="47"/>
        <v>47</v>
      </c>
      <c r="AS43" s="37">
        <f t="shared" si="48"/>
        <v>44</v>
      </c>
      <c r="AT43" s="37">
        <f t="shared" si="49"/>
        <v>51</v>
      </c>
      <c r="AU43" s="37">
        <f t="shared" si="50"/>
        <v>40</v>
      </c>
      <c r="AV43" s="37">
        <f t="shared" si="51"/>
        <v>41.5</v>
      </c>
      <c r="AW43" s="37">
        <f t="shared" si="52"/>
        <v>38.5</v>
      </c>
      <c r="AX43" s="37">
        <f t="shared" si="53"/>
        <v>47</v>
      </c>
      <c r="AY43" s="37">
        <f t="shared" si="54"/>
        <v>47</v>
      </c>
      <c r="AZ43" s="37">
        <f t="shared" si="55"/>
        <v>49.5</v>
      </c>
      <c r="BA43" s="37">
        <f t="shared" si="56"/>
        <v>38.5</v>
      </c>
      <c r="BB43" s="5">
        <f t="shared" si="57"/>
        <v>1</v>
      </c>
    </row>
    <row r="44" spans="1:54" x14ac:dyDescent="0.25">
      <c r="A44" s="15" t="s">
        <v>17</v>
      </c>
      <c r="B44" s="37">
        <f t="shared" si="5"/>
        <v>12.5</v>
      </c>
      <c r="C44" s="37">
        <f t="shared" si="6"/>
        <v>3</v>
      </c>
      <c r="D44" s="37">
        <f t="shared" si="7"/>
        <v>52</v>
      </c>
      <c r="E44" s="37">
        <f t="shared" si="8"/>
        <v>3</v>
      </c>
      <c r="F44" s="37">
        <f t="shared" si="9"/>
        <v>25</v>
      </c>
      <c r="G44" s="37">
        <f t="shared" si="10"/>
        <v>3</v>
      </c>
      <c r="H44" s="37">
        <f t="shared" si="11"/>
        <v>1</v>
      </c>
      <c r="I44" s="37">
        <f t="shared" si="12"/>
        <v>7.5</v>
      </c>
      <c r="J44" s="37">
        <f t="shared" si="13"/>
        <v>5.5</v>
      </c>
      <c r="K44" s="37">
        <f t="shared" si="14"/>
        <v>7.5</v>
      </c>
      <c r="L44" s="37">
        <f t="shared" si="15"/>
        <v>5.5</v>
      </c>
      <c r="M44" s="37">
        <f t="shared" si="16"/>
        <v>10</v>
      </c>
      <c r="N44" s="37">
        <f t="shared" si="17"/>
        <v>10</v>
      </c>
      <c r="O44" s="37">
        <f t="shared" si="18"/>
        <v>23</v>
      </c>
      <c r="P44" s="37">
        <f t="shared" si="19"/>
        <v>12.5</v>
      </c>
      <c r="Q44" s="37">
        <f t="shared" si="20"/>
        <v>23</v>
      </c>
      <c r="R44" s="37">
        <f t="shared" si="21"/>
        <v>17.5</v>
      </c>
      <c r="S44" s="37">
        <f t="shared" si="22"/>
        <v>14.5</v>
      </c>
      <c r="T44" s="37">
        <f t="shared" si="23"/>
        <v>14.5</v>
      </c>
      <c r="U44" s="37">
        <f t="shared" si="24"/>
        <v>17.5</v>
      </c>
      <c r="V44" s="37">
        <f t="shared" si="25"/>
        <v>20</v>
      </c>
      <c r="W44" s="37">
        <f t="shared" si="26"/>
        <v>17.5</v>
      </c>
      <c r="X44" s="37">
        <f t="shared" si="27"/>
        <v>17.5</v>
      </c>
      <c r="Y44" s="37">
        <f t="shared" si="28"/>
        <v>28</v>
      </c>
      <c r="Z44" s="37">
        <f t="shared" si="29"/>
        <v>21</v>
      </c>
      <c r="AA44" s="37">
        <f t="shared" si="30"/>
        <v>23</v>
      </c>
      <c r="AB44" s="37">
        <f t="shared" si="31"/>
        <v>26</v>
      </c>
      <c r="AC44" s="37">
        <f t="shared" si="32"/>
        <v>28</v>
      </c>
      <c r="AD44" s="37">
        <f t="shared" si="33"/>
        <v>30</v>
      </c>
      <c r="AE44" s="37">
        <f t="shared" si="34"/>
        <v>28</v>
      </c>
      <c r="AF44" s="37">
        <f t="shared" si="35"/>
        <v>36</v>
      </c>
      <c r="AG44" s="37">
        <f t="shared" si="36"/>
        <v>31</v>
      </c>
      <c r="AH44" s="37">
        <f t="shared" si="37"/>
        <v>36</v>
      </c>
      <c r="AI44" s="37">
        <f t="shared" si="38"/>
        <v>36</v>
      </c>
      <c r="AJ44" s="37">
        <f t="shared" si="39"/>
        <v>38</v>
      </c>
      <c r="AK44" s="37">
        <f t="shared" si="40"/>
        <v>10</v>
      </c>
      <c r="AL44" s="37">
        <f t="shared" si="41"/>
        <v>33</v>
      </c>
      <c r="AM44" s="37">
        <f t="shared" si="42"/>
        <v>33</v>
      </c>
      <c r="AN44" s="37">
        <f t="shared" si="43"/>
        <v>47.5</v>
      </c>
      <c r="AO44" s="37">
        <f t="shared" si="44"/>
        <v>47.5</v>
      </c>
      <c r="AP44" s="37">
        <f t="shared" si="45"/>
        <v>44.5</v>
      </c>
      <c r="AQ44" s="37">
        <f t="shared" si="46"/>
        <v>43</v>
      </c>
      <c r="AR44" s="37">
        <f t="shared" si="47"/>
        <v>47.5</v>
      </c>
      <c r="AS44" s="37">
        <f t="shared" si="48"/>
        <v>39.5</v>
      </c>
      <c r="AT44" s="37">
        <f t="shared" si="49"/>
        <v>50</v>
      </c>
      <c r="AU44" s="37">
        <f t="shared" si="50"/>
        <v>41.5</v>
      </c>
      <c r="AV44" s="37">
        <f t="shared" si="51"/>
        <v>39.5</v>
      </c>
      <c r="AW44" s="37">
        <f t="shared" si="52"/>
        <v>33</v>
      </c>
      <c r="AX44" s="37">
        <f t="shared" si="53"/>
        <v>47.5</v>
      </c>
      <c r="AY44" s="37">
        <f t="shared" si="54"/>
        <v>51</v>
      </c>
      <c r="AZ44" s="37">
        <f t="shared" si="55"/>
        <v>44.5</v>
      </c>
      <c r="BA44" s="37">
        <f t="shared" si="56"/>
        <v>41.5</v>
      </c>
      <c r="BB44" s="5">
        <f t="shared" si="57"/>
        <v>1</v>
      </c>
    </row>
    <row r="45" spans="1:54" x14ac:dyDescent="0.25">
      <c r="A45" s="15" t="s">
        <v>18</v>
      </c>
      <c r="B45" s="37">
        <f t="shared" si="5"/>
        <v>4</v>
      </c>
      <c r="C45" s="37">
        <f t="shared" si="6"/>
        <v>3</v>
      </c>
      <c r="D45" s="37">
        <f t="shared" si="7"/>
        <v>50</v>
      </c>
      <c r="E45" s="37">
        <f t="shared" si="8"/>
        <v>30</v>
      </c>
      <c r="F45" s="37">
        <f t="shared" si="9"/>
        <v>13.5</v>
      </c>
      <c r="G45" s="37">
        <f t="shared" si="10"/>
        <v>2</v>
      </c>
      <c r="H45" s="37">
        <f t="shared" si="11"/>
        <v>1</v>
      </c>
      <c r="I45" s="37">
        <f t="shared" si="12"/>
        <v>6</v>
      </c>
      <c r="J45" s="37">
        <f t="shared" si="13"/>
        <v>18.5</v>
      </c>
      <c r="K45" s="37">
        <f t="shared" si="14"/>
        <v>9.5</v>
      </c>
      <c r="L45" s="37">
        <f t="shared" si="15"/>
        <v>7.5</v>
      </c>
      <c r="M45" s="37">
        <f t="shared" si="16"/>
        <v>7.5</v>
      </c>
      <c r="N45" s="37">
        <f t="shared" si="17"/>
        <v>16</v>
      </c>
      <c r="O45" s="37">
        <f t="shared" si="18"/>
        <v>16</v>
      </c>
      <c r="P45" s="37">
        <f t="shared" si="19"/>
        <v>5</v>
      </c>
      <c r="Q45" s="37">
        <f t="shared" si="20"/>
        <v>50</v>
      </c>
      <c r="R45" s="37">
        <f t="shared" si="21"/>
        <v>11.5</v>
      </c>
      <c r="S45" s="37">
        <f t="shared" si="22"/>
        <v>11.5</v>
      </c>
      <c r="T45" s="37">
        <f t="shared" si="23"/>
        <v>20.5</v>
      </c>
      <c r="U45" s="37">
        <f t="shared" si="24"/>
        <v>18.5</v>
      </c>
      <c r="V45" s="37">
        <f t="shared" si="25"/>
        <v>13.5</v>
      </c>
      <c r="W45" s="37">
        <f t="shared" si="26"/>
        <v>26</v>
      </c>
      <c r="X45" s="37">
        <f t="shared" si="27"/>
        <v>20.5</v>
      </c>
      <c r="Y45" s="37">
        <f t="shared" si="28"/>
        <v>22</v>
      </c>
      <c r="Z45" s="37">
        <f t="shared" si="29"/>
        <v>16</v>
      </c>
      <c r="AA45" s="37">
        <f t="shared" si="30"/>
        <v>28</v>
      </c>
      <c r="AB45" s="37">
        <f t="shared" si="31"/>
        <v>23.5</v>
      </c>
      <c r="AC45" s="37">
        <f t="shared" si="32"/>
        <v>50</v>
      </c>
      <c r="AD45" s="37">
        <f t="shared" si="33"/>
        <v>50</v>
      </c>
      <c r="AE45" s="37">
        <f t="shared" si="34"/>
        <v>50</v>
      </c>
      <c r="AF45" s="37">
        <f t="shared" si="35"/>
        <v>26</v>
      </c>
      <c r="AG45" s="37">
        <f t="shared" si="36"/>
        <v>26</v>
      </c>
      <c r="AH45" s="37">
        <f t="shared" si="37"/>
        <v>30</v>
      </c>
      <c r="AI45" s="37">
        <f t="shared" si="38"/>
        <v>32</v>
      </c>
      <c r="AJ45" s="37">
        <f t="shared" si="39"/>
        <v>36.5</v>
      </c>
      <c r="AK45" s="37">
        <f t="shared" si="40"/>
        <v>9.5</v>
      </c>
      <c r="AL45" s="37">
        <f t="shared" si="41"/>
        <v>30</v>
      </c>
      <c r="AM45" s="37">
        <f t="shared" si="42"/>
        <v>23.5</v>
      </c>
      <c r="AN45" s="37">
        <f t="shared" si="43"/>
        <v>39</v>
      </c>
      <c r="AO45" s="37">
        <f t="shared" si="44"/>
        <v>42</v>
      </c>
      <c r="AP45" s="37">
        <f t="shared" si="45"/>
        <v>33</v>
      </c>
      <c r="AQ45" s="37">
        <f t="shared" si="46"/>
        <v>36.5</v>
      </c>
      <c r="AR45" s="37">
        <f t="shared" si="47"/>
        <v>42</v>
      </c>
      <c r="AS45" s="37">
        <f t="shared" si="48"/>
        <v>45.5</v>
      </c>
      <c r="AT45" s="37">
        <f t="shared" si="49"/>
        <v>47</v>
      </c>
      <c r="AU45" s="37">
        <f t="shared" si="50"/>
        <v>40</v>
      </c>
      <c r="AV45" s="37">
        <f t="shared" si="51"/>
        <v>36.5</v>
      </c>
      <c r="AW45" s="37">
        <f t="shared" si="52"/>
        <v>34</v>
      </c>
      <c r="AX45" s="37">
        <f t="shared" si="53"/>
        <v>45.5</v>
      </c>
      <c r="AY45" s="37">
        <f t="shared" si="54"/>
        <v>44</v>
      </c>
      <c r="AZ45" s="37">
        <f t="shared" si="55"/>
        <v>42</v>
      </c>
      <c r="BA45" s="37">
        <f t="shared" si="56"/>
        <v>36.5</v>
      </c>
      <c r="BB45" s="5">
        <f t="shared" si="57"/>
        <v>1</v>
      </c>
    </row>
    <row r="46" spans="1:54" x14ac:dyDescent="0.25">
      <c r="A46" s="15" t="s">
        <v>19</v>
      </c>
      <c r="B46" s="37">
        <f t="shared" si="5"/>
        <v>10.5</v>
      </c>
      <c r="C46" s="37">
        <f t="shared" si="6"/>
        <v>3</v>
      </c>
      <c r="D46" s="37">
        <f t="shared" si="7"/>
        <v>52</v>
      </c>
      <c r="E46" s="37">
        <f t="shared" si="8"/>
        <v>20.5</v>
      </c>
      <c r="F46" s="37">
        <f t="shared" si="9"/>
        <v>23.5</v>
      </c>
      <c r="G46" s="37">
        <f t="shared" si="10"/>
        <v>5.5</v>
      </c>
      <c r="H46" s="37">
        <f t="shared" si="11"/>
        <v>1</v>
      </c>
      <c r="I46" s="37">
        <f t="shared" si="12"/>
        <v>3</v>
      </c>
      <c r="J46" s="37">
        <f t="shared" si="13"/>
        <v>8.5</v>
      </c>
      <c r="K46" s="37">
        <f t="shared" si="14"/>
        <v>7</v>
      </c>
      <c r="L46" s="37">
        <f t="shared" si="15"/>
        <v>5.5</v>
      </c>
      <c r="M46" s="37">
        <f t="shared" si="16"/>
        <v>3</v>
      </c>
      <c r="N46" s="37">
        <f t="shared" si="17"/>
        <v>20.5</v>
      </c>
      <c r="O46" s="37">
        <f t="shared" si="18"/>
        <v>13</v>
      </c>
      <c r="P46" s="37">
        <f t="shared" si="19"/>
        <v>8.5</v>
      </c>
      <c r="Q46" s="37">
        <f t="shared" si="20"/>
        <v>15.5</v>
      </c>
      <c r="R46" s="37">
        <f t="shared" si="21"/>
        <v>10.5</v>
      </c>
      <c r="S46" s="37">
        <f t="shared" si="22"/>
        <v>13</v>
      </c>
      <c r="T46" s="37">
        <f t="shared" si="23"/>
        <v>13</v>
      </c>
      <c r="U46" s="37">
        <f t="shared" si="24"/>
        <v>15.5</v>
      </c>
      <c r="V46" s="37">
        <f t="shared" si="25"/>
        <v>17.5</v>
      </c>
      <c r="W46" s="37">
        <f t="shared" si="26"/>
        <v>20.5</v>
      </c>
      <c r="X46" s="37">
        <f t="shared" si="27"/>
        <v>17.5</v>
      </c>
      <c r="Y46" s="37">
        <f t="shared" si="28"/>
        <v>25</v>
      </c>
      <c r="Z46" s="37">
        <f t="shared" si="29"/>
        <v>23.5</v>
      </c>
      <c r="AA46" s="37">
        <f t="shared" si="30"/>
        <v>26</v>
      </c>
      <c r="AB46" s="37">
        <f t="shared" si="31"/>
        <v>27</v>
      </c>
      <c r="AC46" s="37">
        <f t="shared" si="32"/>
        <v>28.5</v>
      </c>
      <c r="AD46" s="37">
        <f t="shared" si="33"/>
        <v>28.5</v>
      </c>
      <c r="AE46" s="37">
        <f t="shared" si="34"/>
        <v>30</v>
      </c>
      <c r="AF46" s="37">
        <f t="shared" si="35"/>
        <v>35</v>
      </c>
      <c r="AG46" s="37">
        <f t="shared" si="36"/>
        <v>33</v>
      </c>
      <c r="AH46" s="37">
        <f t="shared" si="37"/>
        <v>37.5</v>
      </c>
      <c r="AI46" s="37">
        <f t="shared" si="38"/>
        <v>31.5</v>
      </c>
      <c r="AJ46" s="37">
        <f t="shared" si="39"/>
        <v>41.5</v>
      </c>
      <c r="AK46" s="37">
        <f t="shared" si="40"/>
        <v>20.5</v>
      </c>
      <c r="AL46" s="37">
        <f t="shared" si="41"/>
        <v>31.5</v>
      </c>
      <c r="AM46" s="37">
        <f t="shared" si="42"/>
        <v>35</v>
      </c>
      <c r="AN46" s="37">
        <f t="shared" si="43"/>
        <v>48</v>
      </c>
      <c r="AO46" s="37">
        <f t="shared" si="44"/>
        <v>51</v>
      </c>
      <c r="AP46" s="37">
        <f t="shared" si="45"/>
        <v>44.5</v>
      </c>
      <c r="AQ46" s="37">
        <f t="shared" si="46"/>
        <v>39</v>
      </c>
      <c r="AR46" s="37">
        <f t="shared" si="47"/>
        <v>44.5</v>
      </c>
      <c r="AS46" s="37">
        <f t="shared" si="48"/>
        <v>47</v>
      </c>
      <c r="AT46" s="37">
        <f t="shared" si="49"/>
        <v>41.5</v>
      </c>
      <c r="AU46" s="37">
        <f t="shared" si="50"/>
        <v>44.5</v>
      </c>
      <c r="AV46" s="37">
        <f t="shared" si="51"/>
        <v>40</v>
      </c>
      <c r="AW46" s="37">
        <f t="shared" si="52"/>
        <v>37.5</v>
      </c>
      <c r="AX46" s="37">
        <f t="shared" si="53"/>
        <v>49</v>
      </c>
      <c r="AY46" s="37">
        <f t="shared" si="54"/>
        <v>44.5</v>
      </c>
      <c r="AZ46" s="37">
        <f t="shared" si="55"/>
        <v>50</v>
      </c>
      <c r="BA46" s="37">
        <f t="shared" si="56"/>
        <v>35</v>
      </c>
      <c r="BB46" s="5">
        <f t="shared" si="57"/>
        <v>1</v>
      </c>
    </row>
    <row r="47" spans="1:54" x14ac:dyDescent="0.25">
      <c r="A47" s="15" t="s">
        <v>20</v>
      </c>
      <c r="B47" s="37">
        <f t="shared" si="5"/>
        <v>11.5</v>
      </c>
      <c r="C47" s="37">
        <f t="shared" si="6"/>
        <v>2</v>
      </c>
      <c r="D47" s="37">
        <f t="shared" si="7"/>
        <v>52</v>
      </c>
      <c r="E47" s="37">
        <f t="shared" si="8"/>
        <v>15</v>
      </c>
      <c r="F47" s="37">
        <f t="shared" si="9"/>
        <v>17.5</v>
      </c>
      <c r="G47" s="37">
        <f t="shared" si="10"/>
        <v>1</v>
      </c>
      <c r="H47" s="54">
        <f t="shared" si="11"/>
        <v>7</v>
      </c>
      <c r="I47" s="37">
        <f t="shared" si="12"/>
        <v>4.5</v>
      </c>
      <c r="J47" s="37">
        <f t="shared" si="13"/>
        <v>9</v>
      </c>
      <c r="K47" s="37">
        <f t="shared" si="14"/>
        <v>3</v>
      </c>
      <c r="L47" s="37">
        <f t="shared" si="15"/>
        <v>7</v>
      </c>
      <c r="M47" s="37">
        <f t="shared" si="16"/>
        <v>4.5</v>
      </c>
      <c r="N47" s="37">
        <f t="shared" si="17"/>
        <v>19.5</v>
      </c>
      <c r="O47" s="37">
        <f t="shared" si="18"/>
        <v>19.5</v>
      </c>
      <c r="P47" s="37">
        <f t="shared" si="19"/>
        <v>7</v>
      </c>
      <c r="Q47" s="37">
        <f t="shared" si="20"/>
        <v>11.5</v>
      </c>
      <c r="R47" s="37">
        <f t="shared" si="21"/>
        <v>11.5</v>
      </c>
      <c r="S47" s="37">
        <f t="shared" si="22"/>
        <v>11.5</v>
      </c>
      <c r="T47" s="37">
        <f t="shared" si="23"/>
        <v>15</v>
      </c>
      <c r="U47" s="37">
        <f t="shared" si="24"/>
        <v>15</v>
      </c>
      <c r="V47" s="37">
        <f t="shared" si="25"/>
        <v>17.5</v>
      </c>
      <c r="W47" s="37">
        <f t="shared" si="26"/>
        <v>26</v>
      </c>
      <c r="X47" s="37">
        <f t="shared" si="27"/>
        <v>21</v>
      </c>
      <c r="Y47" s="37">
        <f t="shared" si="28"/>
        <v>23.5</v>
      </c>
      <c r="Z47" s="37">
        <f t="shared" si="29"/>
        <v>22</v>
      </c>
      <c r="AA47" s="37">
        <f t="shared" si="30"/>
        <v>25</v>
      </c>
      <c r="AB47" s="37">
        <f t="shared" si="31"/>
        <v>27</v>
      </c>
      <c r="AC47" s="37">
        <f t="shared" si="32"/>
        <v>28</v>
      </c>
      <c r="AD47" s="37">
        <f t="shared" si="33"/>
        <v>29</v>
      </c>
      <c r="AE47" s="37">
        <f t="shared" si="34"/>
        <v>30</v>
      </c>
      <c r="AF47" s="37">
        <f t="shared" si="35"/>
        <v>31.5</v>
      </c>
      <c r="AG47" s="37">
        <f t="shared" si="36"/>
        <v>33</v>
      </c>
      <c r="AH47" s="37">
        <f t="shared" si="37"/>
        <v>35</v>
      </c>
      <c r="AI47" s="37">
        <f t="shared" si="38"/>
        <v>31.5</v>
      </c>
      <c r="AJ47" s="37">
        <f t="shared" si="39"/>
        <v>39.5</v>
      </c>
      <c r="AK47" s="37">
        <f t="shared" si="40"/>
        <v>23.5</v>
      </c>
      <c r="AL47" s="37">
        <f t="shared" si="41"/>
        <v>35</v>
      </c>
      <c r="AM47" s="37">
        <f t="shared" si="42"/>
        <v>37</v>
      </c>
      <c r="AN47" s="37">
        <f t="shared" si="43"/>
        <v>46</v>
      </c>
      <c r="AO47" s="37">
        <f t="shared" si="44"/>
        <v>50</v>
      </c>
      <c r="AP47" s="37">
        <f t="shared" si="45"/>
        <v>39.5</v>
      </c>
      <c r="AQ47" s="37">
        <f t="shared" si="46"/>
        <v>51</v>
      </c>
      <c r="AR47" s="37">
        <f t="shared" si="47"/>
        <v>46</v>
      </c>
      <c r="AS47" s="37">
        <f t="shared" si="48"/>
        <v>48</v>
      </c>
      <c r="AT47" s="37">
        <f t="shared" si="49"/>
        <v>44</v>
      </c>
      <c r="AU47" s="37">
        <f t="shared" si="50"/>
        <v>42.5</v>
      </c>
      <c r="AV47" s="37">
        <f t="shared" si="51"/>
        <v>41</v>
      </c>
      <c r="AW47" s="37">
        <f t="shared" si="52"/>
        <v>38</v>
      </c>
      <c r="AX47" s="37">
        <f t="shared" si="53"/>
        <v>46</v>
      </c>
      <c r="AY47" s="37">
        <f t="shared" si="54"/>
        <v>42.5</v>
      </c>
      <c r="AZ47" s="37">
        <f t="shared" si="55"/>
        <v>49</v>
      </c>
      <c r="BA47" s="37">
        <f t="shared" si="56"/>
        <v>35</v>
      </c>
      <c r="BB47" s="5">
        <f t="shared" si="57"/>
        <v>1</v>
      </c>
    </row>
    <row r="48" spans="1:54" x14ac:dyDescent="0.25">
      <c r="A48" s="15" t="s">
        <v>21</v>
      </c>
      <c r="B48" s="37">
        <f t="shared" si="5"/>
        <v>18.5</v>
      </c>
      <c r="C48" s="37">
        <f t="shared" si="6"/>
        <v>4.5</v>
      </c>
      <c r="D48" s="37">
        <f t="shared" si="7"/>
        <v>52</v>
      </c>
      <c r="E48" s="37">
        <f t="shared" si="8"/>
        <v>39</v>
      </c>
      <c r="F48" s="37">
        <f t="shared" si="9"/>
        <v>21</v>
      </c>
      <c r="G48" s="37">
        <f t="shared" si="10"/>
        <v>3</v>
      </c>
      <c r="H48" s="54">
        <f t="shared" si="11"/>
        <v>4.5</v>
      </c>
      <c r="I48" s="37">
        <f t="shared" si="12"/>
        <v>14</v>
      </c>
      <c r="J48" s="37">
        <f t="shared" si="13"/>
        <v>22.5</v>
      </c>
      <c r="K48" s="37">
        <f t="shared" si="14"/>
        <v>6.5</v>
      </c>
      <c r="L48" s="37">
        <f t="shared" si="15"/>
        <v>8.5</v>
      </c>
      <c r="M48" s="37">
        <f t="shared" si="16"/>
        <v>6.5</v>
      </c>
      <c r="N48" s="37">
        <f t="shared" si="17"/>
        <v>30</v>
      </c>
      <c r="O48" s="37">
        <f t="shared" si="18"/>
        <v>16</v>
      </c>
      <c r="P48" s="37">
        <f t="shared" si="19"/>
        <v>8.5</v>
      </c>
      <c r="Q48" s="37">
        <f t="shared" si="20"/>
        <v>12</v>
      </c>
      <c r="R48" s="37">
        <f t="shared" si="21"/>
        <v>10</v>
      </c>
      <c r="S48" s="37">
        <f t="shared" si="22"/>
        <v>12</v>
      </c>
      <c r="T48" s="37">
        <f t="shared" si="23"/>
        <v>18.5</v>
      </c>
      <c r="U48" s="37">
        <f t="shared" si="24"/>
        <v>16</v>
      </c>
      <c r="V48" s="37">
        <f t="shared" si="25"/>
        <v>16</v>
      </c>
      <c r="W48" s="37">
        <f t="shared" si="26"/>
        <v>2</v>
      </c>
      <c r="X48" s="37">
        <f t="shared" si="27"/>
        <v>12</v>
      </c>
      <c r="Y48" s="37">
        <f t="shared" si="28"/>
        <v>22.5</v>
      </c>
      <c r="Z48" s="37">
        <f t="shared" si="29"/>
        <v>20</v>
      </c>
      <c r="AA48" s="37">
        <f t="shared" si="30"/>
        <v>24</v>
      </c>
      <c r="AB48" s="37">
        <f t="shared" si="31"/>
        <v>25</v>
      </c>
      <c r="AC48" s="37">
        <f t="shared" si="32"/>
        <v>26.5</v>
      </c>
      <c r="AD48" s="37">
        <f t="shared" si="33"/>
        <v>26.5</v>
      </c>
      <c r="AE48" s="37">
        <f t="shared" si="34"/>
        <v>28</v>
      </c>
      <c r="AF48" s="37">
        <f t="shared" si="35"/>
        <v>33</v>
      </c>
      <c r="AG48" s="37">
        <f t="shared" si="36"/>
        <v>30</v>
      </c>
      <c r="AH48" s="37">
        <f t="shared" si="37"/>
        <v>30</v>
      </c>
      <c r="AI48" s="37">
        <f t="shared" si="38"/>
        <v>36</v>
      </c>
      <c r="AJ48" s="37">
        <f t="shared" si="39"/>
        <v>50.5</v>
      </c>
      <c r="AK48" s="37">
        <f t="shared" si="40"/>
        <v>1</v>
      </c>
      <c r="AL48" s="37">
        <f t="shared" si="41"/>
        <v>33</v>
      </c>
      <c r="AM48" s="37">
        <f t="shared" si="42"/>
        <v>33</v>
      </c>
      <c r="AN48" s="37">
        <f t="shared" si="43"/>
        <v>41.5</v>
      </c>
      <c r="AO48" s="37">
        <f t="shared" si="44"/>
        <v>40</v>
      </c>
      <c r="AP48" s="37">
        <f t="shared" si="45"/>
        <v>38</v>
      </c>
      <c r="AQ48" s="37">
        <f t="shared" si="46"/>
        <v>45</v>
      </c>
      <c r="AR48" s="37">
        <f t="shared" si="47"/>
        <v>48</v>
      </c>
      <c r="AS48" s="37">
        <f t="shared" si="48"/>
        <v>43</v>
      </c>
      <c r="AT48" s="37">
        <f t="shared" si="49"/>
        <v>50.5</v>
      </c>
      <c r="AU48" s="37">
        <f t="shared" si="50"/>
        <v>48</v>
      </c>
      <c r="AV48" s="37">
        <f t="shared" si="51"/>
        <v>41.5</v>
      </c>
      <c r="AW48" s="37">
        <f t="shared" si="52"/>
        <v>36</v>
      </c>
      <c r="AX48" s="37">
        <f t="shared" si="53"/>
        <v>45</v>
      </c>
      <c r="AY48" s="37">
        <f t="shared" si="54"/>
        <v>45</v>
      </c>
      <c r="AZ48" s="37">
        <f t="shared" si="55"/>
        <v>48</v>
      </c>
      <c r="BA48" s="37">
        <f t="shared" si="56"/>
        <v>36</v>
      </c>
      <c r="BB48" s="5">
        <f t="shared" si="57"/>
        <v>1</v>
      </c>
    </row>
    <row r="49" spans="1:54" x14ac:dyDescent="0.25">
      <c r="A49" s="15" t="s">
        <v>22</v>
      </c>
      <c r="B49" s="37">
        <f t="shared" si="5"/>
        <v>14.5</v>
      </c>
      <c r="C49" s="37">
        <f t="shared" si="6"/>
        <v>1.5</v>
      </c>
      <c r="D49" s="37">
        <f t="shared" si="7"/>
        <v>51.5</v>
      </c>
      <c r="E49" s="37">
        <f t="shared" si="8"/>
        <v>35</v>
      </c>
      <c r="F49" s="37">
        <f t="shared" si="9"/>
        <v>1.5</v>
      </c>
      <c r="G49" s="37">
        <f t="shared" si="10"/>
        <v>3.5</v>
      </c>
      <c r="H49" s="54">
        <f t="shared" si="11"/>
        <v>7</v>
      </c>
      <c r="I49" s="37">
        <f t="shared" si="12"/>
        <v>5.5</v>
      </c>
      <c r="J49" s="37">
        <f t="shared" si="13"/>
        <v>22</v>
      </c>
      <c r="K49" s="37">
        <f t="shared" si="14"/>
        <v>3.5</v>
      </c>
      <c r="L49" s="37">
        <f t="shared" si="15"/>
        <v>5.5</v>
      </c>
      <c r="M49" s="37">
        <f t="shared" si="16"/>
        <v>8.5</v>
      </c>
      <c r="N49" s="37">
        <f t="shared" si="17"/>
        <v>16.5</v>
      </c>
      <c r="O49" s="37">
        <f t="shared" si="18"/>
        <v>18.5</v>
      </c>
      <c r="P49" s="37">
        <f t="shared" si="19"/>
        <v>8.5</v>
      </c>
      <c r="Q49" s="37">
        <f t="shared" si="20"/>
        <v>12.5</v>
      </c>
      <c r="R49" s="37">
        <f t="shared" si="21"/>
        <v>10</v>
      </c>
      <c r="S49" s="37">
        <f t="shared" si="22"/>
        <v>11</v>
      </c>
      <c r="T49" s="37">
        <f t="shared" si="23"/>
        <v>12.5</v>
      </c>
      <c r="U49" s="37">
        <f t="shared" si="24"/>
        <v>14.5</v>
      </c>
      <c r="V49" s="37">
        <f t="shared" si="25"/>
        <v>16.5</v>
      </c>
      <c r="W49" s="37">
        <f t="shared" si="26"/>
        <v>24</v>
      </c>
      <c r="X49" s="37">
        <f t="shared" si="27"/>
        <v>22</v>
      </c>
      <c r="Y49" s="37">
        <f t="shared" si="28"/>
        <v>20</v>
      </c>
      <c r="Z49" s="37">
        <f t="shared" si="29"/>
        <v>18.5</v>
      </c>
      <c r="AA49" s="37">
        <f t="shared" si="30"/>
        <v>22</v>
      </c>
      <c r="AB49" s="37">
        <f t="shared" si="31"/>
        <v>25</v>
      </c>
      <c r="AC49" s="37">
        <f t="shared" si="32"/>
        <v>26.5</v>
      </c>
      <c r="AD49" s="37">
        <f t="shared" si="33"/>
        <v>29.5</v>
      </c>
      <c r="AE49" s="37">
        <f t="shared" si="34"/>
        <v>29.5</v>
      </c>
      <c r="AF49" s="37">
        <f t="shared" si="35"/>
        <v>33</v>
      </c>
      <c r="AG49" s="37">
        <f t="shared" si="36"/>
        <v>26.5</v>
      </c>
      <c r="AH49" s="37">
        <f t="shared" si="37"/>
        <v>37.5</v>
      </c>
      <c r="AI49" s="37">
        <f t="shared" si="38"/>
        <v>29.5</v>
      </c>
      <c r="AJ49" s="37">
        <f t="shared" si="39"/>
        <v>51.5</v>
      </c>
      <c r="AK49" s="37">
        <f t="shared" si="40"/>
        <v>37.5</v>
      </c>
      <c r="AL49" s="37">
        <f t="shared" si="41"/>
        <v>33</v>
      </c>
      <c r="AM49" s="37">
        <f t="shared" si="42"/>
        <v>29.5</v>
      </c>
      <c r="AN49" s="37">
        <f t="shared" si="43"/>
        <v>41.5</v>
      </c>
      <c r="AO49" s="37">
        <f t="shared" si="44"/>
        <v>45</v>
      </c>
      <c r="AP49" s="37">
        <f t="shared" si="45"/>
        <v>43</v>
      </c>
      <c r="AQ49" s="37">
        <f t="shared" si="46"/>
        <v>33</v>
      </c>
      <c r="AR49" s="37">
        <f t="shared" si="47"/>
        <v>47.5</v>
      </c>
      <c r="AS49" s="37">
        <f t="shared" si="48"/>
        <v>50</v>
      </c>
      <c r="AT49" s="37">
        <f t="shared" si="49"/>
        <v>45</v>
      </c>
      <c r="AU49" s="37">
        <f t="shared" si="50"/>
        <v>41.5</v>
      </c>
      <c r="AV49" s="37">
        <f t="shared" si="51"/>
        <v>40</v>
      </c>
      <c r="AW49" s="37">
        <f t="shared" si="52"/>
        <v>37.5</v>
      </c>
      <c r="AX49" s="37">
        <f t="shared" si="53"/>
        <v>47.5</v>
      </c>
      <c r="AY49" s="37">
        <f t="shared" si="54"/>
        <v>45</v>
      </c>
      <c r="AZ49" s="37">
        <f t="shared" si="55"/>
        <v>49</v>
      </c>
      <c r="BA49" s="37">
        <f t="shared" si="56"/>
        <v>37.5</v>
      </c>
      <c r="BB49" s="5">
        <f t="shared" si="57"/>
        <v>0</v>
      </c>
    </row>
    <row r="50" spans="1:54" x14ac:dyDescent="0.25">
      <c r="A50" s="15" t="s">
        <v>23</v>
      </c>
      <c r="B50" s="37">
        <f t="shared" si="5"/>
        <v>16.5</v>
      </c>
      <c r="C50" s="37">
        <f t="shared" si="6"/>
        <v>6.5</v>
      </c>
      <c r="D50" s="37">
        <f t="shared" si="7"/>
        <v>51.5</v>
      </c>
      <c r="E50" s="37">
        <f t="shared" si="8"/>
        <v>1</v>
      </c>
      <c r="F50" s="37">
        <f t="shared" si="9"/>
        <v>12</v>
      </c>
      <c r="G50" s="37">
        <f t="shared" si="10"/>
        <v>4.5</v>
      </c>
      <c r="H50" s="37">
        <f t="shared" si="11"/>
        <v>2</v>
      </c>
      <c r="I50" s="37">
        <f t="shared" si="12"/>
        <v>13.5</v>
      </c>
      <c r="J50" s="37">
        <f t="shared" si="13"/>
        <v>13.5</v>
      </c>
      <c r="K50" s="37">
        <f t="shared" si="14"/>
        <v>3</v>
      </c>
      <c r="L50" s="37">
        <f t="shared" si="15"/>
        <v>6.5</v>
      </c>
      <c r="M50" s="37">
        <f t="shared" si="16"/>
        <v>4.5</v>
      </c>
      <c r="N50" s="37">
        <f t="shared" si="17"/>
        <v>48</v>
      </c>
      <c r="O50" s="37">
        <f t="shared" si="18"/>
        <v>16.5</v>
      </c>
      <c r="P50" s="37">
        <f t="shared" si="19"/>
        <v>8</v>
      </c>
      <c r="Q50" s="37">
        <f t="shared" si="20"/>
        <v>11</v>
      </c>
      <c r="R50" s="37">
        <f t="shared" si="21"/>
        <v>9.5</v>
      </c>
      <c r="S50" s="37">
        <f t="shared" si="22"/>
        <v>9.5</v>
      </c>
      <c r="T50" s="37">
        <f t="shared" si="23"/>
        <v>20</v>
      </c>
      <c r="U50" s="37">
        <f t="shared" si="24"/>
        <v>16.5</v>
      </c>
      <c r="V50" s="37">
        <f t="shared" si="25"/>
        <v>16.5</v>
      </c>
      <c r="W50" s="37">
        <f t="shared" si="26"/>
        <v>25.5</v>
      </c>
      <c r="X50" s="37">
        <f t="shared" si="27"/>
        <v>22.5</v>
      </c>
      <c r="Y50" s="37">
        <f t="shared" si="28"/>
        <v>20</v>
      </c>
      <c r="Z50" s="37">
        <f t="shared" si="29"/>
        <v>20</v>
      </c>
      <c r="AA50" s="37">
        <f t="shared" si="30"/>
        <v>22.5</v>
      </c>
      <c r="AB50" s="37">
        <f t="shared" si="31"/>
        <v>24</v>
      </c>
      <c r="AC50" s="37">
        <f t="shared" si="32"/>
        <v>27.5</v>
      </c>
      <c r="AD50" s="37">
        <f t="shared" si="33"/>
        <v>31.5</v>
      </c>
      <c r="AE50" s="37">
        <f t="shared" si="34"/>
        <v>31.5</v>
      </c>
      <c r="AF50" s="37">
        <f t="shared" si="35"/>
        <v>31.5</v>
      </c>
      <c r="AG50" s="37">
        <f t="shared" si="36"/>
        <v>39</v>
      </c>
      <c r="AH50" s="37">
        <f t="shared" si="37"/>
        <v>31.5</v>
      </c>
      <c r="AI50" s="37">
        <f t="shared" si="38"/>
        <v>34</v>
      </c>
      <c r="AJ50" s="37">
        <f t="shared" si="39"/>
        <v>36</v>
      </c>
      <c r="AK50" s="37">
        <f t="shared" si="40"/>
        <v>43.5</v>
      </c>
      <c r="AL50" s="37">
        <f t="shared" si="41"/>
        <v>29</v>
      </c>
      <c r="AM50" s="37">
        <f t="shared" si="42"/>
        <v>25.5</v>
      </c>
      <c r="AN50" s="37">
        <f t="shared" si="43"/>
        <v>43.5</v>
      </c>
      <c r="AO50" s="37">
        <f t="shared" si="44"/>
        <v>47</v>
      </c>
      <c r="AP50" s="37">
        <f t="shared" si="45"/>
        <v>37</v>
      </c>
      <c r="AQ50" s="37">
        <f t="shared" si="46"/>
        <v>50</v>
      </c>
      <c r="AR50" s="37">
        <f t="shared" si="47"/>
        <v>42</v>
      </c>
      <c r="AS50" s="37">
        <f t="shared" si="48"/>
        <v>46</v>
      </c>
      <c r="AT50" s="37">
        <f t="shared" si="49"/>
        <v>51.5</v>
      </c>
      <c r="AU50" s="37">
        <f t="shared" si="50"/>
        <v>49</v>
      </c>
      <c r="AV50" s="37">
        <f t="shared" si="51"/>
        <v>39</v>
      </c>
      <c r="AW50" s="37">
        <f t="shared" si="52"/>
        <v>35</v>
      </c>
      <c r="AX50" s="37">
        <f t="shared" si="53"/>
        <v>45</v>
      </c>
      <c r="AY50" s="37">
        <f t="shared" si="54"/>
        <v>41</v>
      </c>
      <c r="AZ50" s="37">
        <f t="shared" si="55"/>
        <v>27.5</v>
      </c>
      <c r="BA50" s="37">
        <f t="shared" si="56"/>
        <v>39</v>
      </c>
      <c r="BB50" s="5">
        <f t="shared" si="57"/>
        <v>1</v>
      </c>
    </row>
    <row r="51" spans="1:54" x14ac:dyDescent="0.25">
      <c r="A51" s="15" t="s">
        <v>24</v>
      </c>
      <c r="B51" s="37">
        <f t="shared" si="5"/>
        <v>19.5</v>
      </c>
      <c r="C51" s="37">
        <f t="shared" si="6"/>
        <v>9</v>
      </c>
      <c r="D51" s="37">
        <f t="shared" si="7"/>
        <v>51.5</v>
      </c>
      <c r="E51" s="37">
        <f t="shared" si="8"/>
        <v>30.5</v>
      </c>
      <c r="F51" s="37">
        <f t="shared" si="9"/>
        <v>11.5</v>
      </c>
      <c r="G51" s="37">
        <f t="shared" si="10"/>
        <v>6</v>
      </c>
      <c r="H51" s="54">
        <f t="shared" si="11"/>
        <v>6</v>
      </c>
      <c r="I51" s="37">
        <f t="shared" si="12"/>
        <v>3.5</v>
      </c>
      <c r="J51" s="37">
        <f t="shared" si="13"/>
        <v>21.5</v>
      </c>
      <c r="K51" s="37">
        <f t="shared" si="14"/>
        <v>11.5</v>
      </c>
      <c r="L51" s="37">
        <f t="shared" si="15"/>
        <v>14</v>
      </c>
      <c r="M51" s="37">
        <f t="shared" si="16"/>
        <v>19.5</v>
      </c>
      <c r="N51" s="37">
        <f t="shared" si="17"/>
        <v>51.5</v>
      </c>
      <c r="O51" s="37">
        <f t="shared" si="18"/>
        <v>9</v>
      </c>
      <c r="P51" s="37">
        <f t="shared" si="19"/>
        <v>45</v>
      </c>
      <c r="Q51" s="37">
        <f t="shared" si="20"/>
        <v>1</v>
      </c>
      <c r="R51" s="37">
        <f t="shared" si="21"/>
        <v>2</v>
      </c>
      <c r="S51" s="37">
        <f t="shared" si="22"/>
        <v>3.5</v>
      </c>
      <c r="T51" s="37">
        <f t="shared" si="23"/>
        <v>14</v>
      </c>
      <c r="U51" s="37">
        <f t="shared" si="24"/>
        <v>17</v>
      </c>
      <c r="V51" s="37">
        <f t="shared" si="25"/>
        <v>14</v>
      </c>
      <c r="W51" s="37">
        <f t="shared" si="26"/>
        <v>21.5</v>
      </c>
      <c r="X51" s="37">
        <f t="shared" si="27"/>
        <v>27</v>
      </c>
      <c r="Y51" s="37">
        <f t="shared" si="28"/>
        <v>9</v>
      </c>
      <c r="Z51" s="37">
        <f t="shared" si="29"/>
        <v>6</v>
      </c>
      <c r="AA51" s="37">
        <f t="shared" si="30"/>
        <v>23.5</v>
      </c>
      <c r="AB51" s="37">
        <f t="shared" si="31"/>
        <v>30.5</v>
      </c>
      <c r="AC51" s="37">
        <f t="shared" si="32"/>
        <v>33</v>
      </c>
      <c r="AD51" s="37">
        <f t="shared" si="33"/>
        <v>36</v>
      </c>
      <c r="AE51" s="37">
        <f t="shared" si="34"/>
        <v>41.5</v>
      </c>
      <c r="AF51" s="37">
        <f t="shared" si="35"/>
        <v>36</v>
      </c>
      <c r="AG51" s="37">
        <f t="shared" si="36"/>
        <v>33</v>
      </c>
      <c r="AH51" s="37">
        <f t="shared" si="37"/>
        <v>33</v>
      </c>
      <c r="AI51" s="37">
        <f t="shared" si="38"/>
        <v>25</v>
      </c>
      <c r="AJ51" s="37">
        <f t="shared" si="39"/>
        <v>41.5</v>
      </c>
      <c r="AK51" s="37">
        <f t="shared" si="40"/>
        <v>27</v>
      </c>
      <c r="AL51" s="37">
        <f t="shared" si="41"/>
        <v>17</v>
      </c>
      <c r="AM51" s="37">
        <f t="shared" si="42"/>
        <v>17</v>
      </c>
      <c r="AN51" s="37">
        <f t="shared" si="43"/>
        <v>46.5</v>
      </c>
      <c r="AO51" s="37">
        <f t="shared" si="44"/>
        <v>46.5</v>
      </c>
      <c r="AP51" s="37">
        <f t="shared" si="45"/>
        <v>41.5</v>
      </c>
      <c r="AQ51" s="37">
        <f t="shared" si="46"/>
        <v>38.5</v>
      </c>
      <c r="AR51" s="37">
        <f t="shared" si="47"/>
        <v>49</v>
      </c>
      <c r="AS51" s="37">
        <f t="shared" si="48"/>
        <v>36</v>
      </c>
      <c r="AT51" s="37">
        <f t="shared" si="49"/>
        <v>27</v>
      </c>
      <c r="AU51" s="37">
        <f t="shared" si="50"/>
        <v>41.5</v>
      </c>
      <c r="AV51" s="37">
        <f t="shared" si="51"/>
        <v>38.5</v>
      </c>
      <c r="AW51" s="37">
        <f t="shared" si="52"/>
        <v>23.5</v>
      </c>
      <c r="AX51" s="37">
        <f t="shared" si="53"/>
        <v>48</v>
      </c>
      <c r="AY51" s="37">
        <f t="shared" si="54"/>
        <v>44</v>
      </c>
      <c r="AZ51" s="37">
        <f t="shared" si="55"/>
        <v>50</v>
      </c>
      <c r="BA51" s="37">
        <f t="shared" si="56"/>
        <v>29</v>
      </c>
      <c r="BB51" s="5">
        <f t="shared" si="57"/>
        <v>1</v>
      </c>
    </row>
    <row r="52" spans="1:54" x14ac:dyDescent="0.25">
      <c r="A52" s="13" t="s">
        <v>25</v>
      </c>
      <c r="B52" s="37">
        <f t="shared" si="5"/>
        <v>9.5</v>
      </c>
      <c r="C52" s="37">
        <f t="shared" si="6"/>
        <v>2.5</v>
      </c>
      <c r="D52" s="37">
        <f t="shared" si="7"/>
        <v>51</v>
      </c>
      <c r="E52" s="37">
        <f t="shared" si="8"/>
        <v>27.5</v>
      </c>
      <c r="F52" s="37">
        <f t="shared" si="9"/>
        <v>2.5</v>
      </c>
      <c r="G52" s="37">
        <f t="shared" si="10"/>
        <v>4.5</v>
      </c>
      <c r="H52" s="37">
        <f t="shared" si="11"/>
        <v>1</v>
      </c>
      <c r="I52" s="37">
        <f t="shared" si="12"/>
        <v>7</v>
      </c>
      <c r="J52" s="37">
        <f t="shared" si="13"/>
        <v>4.5</v>
      </c>
      <c r="K52" s="37">
        <f t="shared" si="14"/>
        <v>7</v>
      </c>
      <c r="L52" s="37">
        <f t="shared" si="15"/>
        <v>9.5</v>
      </c>
      <c r="M52" s="37">
        <f t="shared" si="16"/>
        <v>12</v>
      </c>
      <c r="N52" s="37">
        <f t="shared" si="17"/>
        <v>45</v>
      </c>
      <c r="O52" s="37">
        <f t="shared" si="18"/>
        <v>7</v>
      </c>
      <c r="P52" s="37">
        <f t="shared" si="19"/>
        <v>16</v>
      </c>
      <c r="Q52" s="37">
        <f t="shared" si="20"/>
        <v>14.5</v>
      </c>
      <c r="R52" s="37">
        <f t="shared" si="21"/>
        <v>12</v>
      </c>
      <c r="S52" s="37">
        <f t="shared" si="22"/>
        <v>12</v>
      </c>
      <c r="T52" s="37">
        <f t="shared" si="23"/>
        <v>14.5</v>
      </c>
      <c r="U52" s="37">
        <f t="shared" si="24"/>
        <v>17</v>
      </c>
      <c r="V52" s="37">
        <f t="shared" si="25"/>
        <v>18.5</v>
      </c>
      <c r="W52" s="37">
        <f t="shared" si="26"/>
        <v>33.5</v>
      </c>
      <c r="X52" s="37">
        <f t="shared" si="27"/>
        <v>18.5</v>
      </c>
      <c r="Y52" s="37">
        <f t="shared" si="28"/>
        <v>20</v>
      </c>
      <c r="Z52" s="37">
        <f t="shared" si="29"/>
        <v>21</v>
      </c>
      <c r="AA52" s="37">
        <f t="shared" si="30"/>
        <v>23.5</v>
      </c>
      <c r="AB52" s="37">
        <f t="shared" si="31"/>
        <v>22</v>
      </c>
      <c r="AC52" s="37">
        <f t="shared" si="32"/>
        <v>27.5</v>
      </c>
      <c r="AD52" s="37">
        <f t="shared" si="33"/>
        <v>51</v>
      </c>
      <c r="AE52" s="37">
        <f t="shared" si="34"/>
        <v>27.5</v>
      </c>
      <c r="AF52" s="37">
        <f t="shared" si="35"/>
        <v>25</v>
      </c>
      <c r="AG52" s="37">
        <f t="shared" si="36"/>
        <v>33.5</v>
      </c>
      <c r="AH52" s="37">
        <f t="shared" si="37"/>
        <v>31</v>
      </c>
      <c r="AI52" s="37">
        <f t="shared" si="38"/>
        <v>23.5</v>
      </c>
      <c r="AJ52" s="37">
        <f t="shared" si="39"/>
        <v>51</v>
      </c>
      <c r="AK52" s="37">
        <f t="shared" si="40"/>
        <v>41</v>
      </c>
      <c r="AL52" s="37">
        <f t="shared" si="41"/>
        <v>31</v>
      </c>
      <c r="AM52" s="37">
        <f t="shared" si="42"/>
        <v>27.5</v>
      </c>
      <c r="AN52" s="37">
        <f t="shared" si="43"/>
        <v>44</v>
      </c>
      <c r="AO52" s="37">
        <f t="shared" si="44"/>
        <v>46.5</v>
      </c>
      <c r="AP52" s="37">
        <f t="shared" si="45"/>
        <v>37.5</v>
      </c>
      <c r="AQ52" s="37">
        <f t="shared" si="46"/>
        <v>49</v>
      </c>
      <c r="AR52" s="37">
        <f t="shared" si="47"/>
        <v>46.5</v>
      </c>
      <c r="AS52" s="37">
        <f t="shared" si="48"/>
        <v>31</v>
      </c>
      <c r="AT52" s="37">
        <f t="shared" si="49"/>
        <v>48</v>
      </c>
      <c r="AU52" s="37">
        <f t="shared" si="50"/>
        <v>35</v>
      </c>
      <c r="AV52" s="37">
        <f t="shared" si="51"/>
        <v>41</v>
      </c>
      <c r="AW52" s="37">
        <f t="shared" si="52"/>
        <v>37.5</v>
      </c>
      <c r="AX52" s="37">
        <f t="shared" si="53"/>
        <v>41</v>
      </c>
      <c r="AY52" s="37">
        <f t="shared" si="54"/>
        <v>41</v>
      </c>
      <c r="AZ52" s="37">
        <f t="shared" si="55"/>
        <v>41</v>
      </c>
      <c r="BA52" s="37">
        <f t="shared" si="56"/>
        <v>36</v>
      </c>
      <c r="BB52" s="5">
        <f t="shared" si="57"/>
        <v>1</v>
      </c>
    </row>
    <row r="53" spans="1:54" x14ac:dyDescent="0.25">
      <c r="A53" s="14" t="s">
        <v>26</v>
      </c>
      <c r="B53" s="37">
        <f t="shared" si="5"/>
        <v>16</v>
      </c>
      <c r="C53" s="37">
        <f t="shared" si="6"/>
        <v>5</v>
      </c>
      <c r="D53" s="37">
        <f t="shared" si="7"/>
        <v>51</v>
      </c>
      <c r="E53" s="37">
        <f t="shared" si="8"/>
        <v>28</v>
      </c>
      <c r="F53" s="37">
        <f t="shared" si="9"/>
        <v>51</v>
      </c>
      <c r="G53" s="37">
        <f t="shared" si="10"/>
        <v>3</v>
      </c>
      <c r="H53" s="37">
        <f t="shared" si="11"/>
        <v>2</v>
      </c>
      <c r="I53" s="37">
        <f t="shared" si="12"/>
        <v>6</v>
      </c>
      <c r="J53" s="37">
        <f t="shared" si="13"/>
        <v>10.5</v>
      </c>
      <c r="K53" s="37">
        <f t="shared" si="14"/>
        <v>4</v>
      </c>
      <c r="L53" s="37">
        <f t="shared" si="15"/>
        <v>9</v>
      </c>
      <c r="M53" s="37">
        <f t="shared" si="16"/>
        <v>13</v>
      </c>
      <c r="N53" s="37">
        <f t="shared" si="17"/>
        <v>20.5</v>
      </c>
      <c r="O53" s="37">
        <f t="shared" si="18"/>
        <v>7.5</v>
      </c>
      <c r="P53" s="37">
        <f t="shared" si="19"/>
        <v>10.5</v>
      </c>
      <c r="Q53" s="37">
        <f t="shared" si="20"/>
        <v>13</v>
      </c>
      <c r="R53" s="37">
        <f t="shared" si="21"/>
        <v>7.5</v>
      </c>
      <c r="S53" s="37">
        <f t="shared" si="22"/>
        <v>13</v>
      </c>
      <c r="T53" s="37">
        <f t="shared" si="23"/>
        <v>16</v>
      </c>
      <c r="U53" s="37">
        <f t="shared" si="24"/>
        <v>24.5</v>
      </c>
      <c r="V53" s="37">
        <f t="shared" si="25"/>
        <v>18.5</v>
      </c>
      <c r="W53" s="37">
        <f t="shared" si="26"/>
        <v>1</v>
      </c>
      <c r="X53" s="37">
        <f t="shared" si="27"/>
        <v>28</v>
      </c>
      <c r="Y53" s="37">
        <f t="shared" si="28"/>
        <v>24.5</v>
      </c>
      <c r="Z53" s="37">
        <f t="shared" si="29"/>
        <v>18.5</v>
      </c>
      <c r="AA53" s="37">
        <f t="shared" si="30"/>
        <v>24.5</v>
      </c>
      <c r="AB53" s="37">
        <f t="shared" si="31"/>
        <v>28</v>
      </c>
      <c r="AC53" s="37">
        <f t="shared" si="32"/>
        <v>30.5</v>
      </c>
      <c r="AD53" s="37">
        <f t="shared" si="33"/>
        <v>49</v>
      </c>
      <c r="AE53" s="37">
        <f t="shared" si="34"/>
        <v>32</v>
      </c>
      <c r="AF53" s="37">
        <f t="shared" si="35"/>
        <v>34</v>
      </c>
      <c r="AG53" s="37">
        <f t="shared" si="36"/>
        <v>24.5</v>
      </c>
      <c r="AH53" s="37">
        <f t="shared" si="37"/>
        <v>34</v>
      </c>
      <c r="AI53" s="37">
        <f t="shared" si="38"/>
        <v>30.5</v>
      </c>
      <c r="AJ53" s="37">
        <f t="shared" si="39"/>
        <v>22</v>
      </c>
      <c r="AK53" s="37">
        <f t="shared" si="40"/>
        <v>20.5</v>
      </c>
      <c r="AL53" s="37">
        <f t="shared" si="41"/>
        <v>34</v>
      </c>
      <c r="AM53" s="37">
        <f t="shared" si="42"/>
        <v>36</v>
      </c>
      <c r="AN53" s="37">
        <f t="shared" si="43"/>
        <v>42</v>
      </c>
      <c r="AO53" s="37">
        <f t="shared" si="44"/>
        <v>41</v>
      </c>
      <c r="AP53" s="37">
        <f t="shared" si="45"/>
        <v>38</v>
      </c>
      <c r="AQ53" s="37">
        <f t="shared" si="46"/>
        <v>48</v>
      </c>
      <c r="AR53" s="37">
        <f t="shared" si="47"/>
        <v>38</v>
      </c>
      <c r="AS53" s="37">
        <f t="shared" si="48"/>
        <v>16</v>
      </c>
      <c r="AT53" s="37">
        <f t="shared" si="49"/>
        <v>51</v>
      </c>
      <c r="AU53" s="37">
        <f t="shared" si="50"/>
        <v>44</v>
      </c>
      <c r="AV53" s="37">
        <f t="shared" si="51"/>
        <v>43</v>
      </c>
      <c r="AW53" s="37">
        <f t="shared" si="52"/>
        <v>40</v>
      </c>
      <c r="AX53" s="37">
        <f t="shared" si="53"/>
        <v>45</v>
      </c>
      <c r="AY53" s="37">
        <f t="shared" si="54"/>
        <v>46.5</v>
      </c>
      <c r="AZ53" s="37">
        <f t="shared" si="55"/>
        <v>46.5</v>
      </c>
      <c r="BA53" s="37">
        <f t="shared" si="56"/>
        <v>38</v>
      </c>
      <c r="BB53" s="5">
        <f t="shared" si="57"/>
        <v>1</v>
      </c>
    </row>
    <row r="54" spans="1:54" x14ac:dyDescent="0.25">
      <c r="A54" s="13" t="s">
        <v>27</v>
      </c>
      <c r="B54" s="37">
        <f t="shared" si="5"/>
        <v>7.5</v>
      </c>
      <c r="C54" s="37">
        <f t="shared" si="6"/>
        <v>3</v>
      </c>
      <c r="D54" s="37">
        <f t="shared" si="7"/>
        <v>52</v>
      </c>
      <c r="E54" s="37">
        <f t="shared" si="8"/>
        <v>25.5</v>
      </c>
      <c r="F54" s="37">
        <f t="shared" si="9"/>
        <v>23.5</v>
      </c>
      <c r="G54" s="37">
        <f t="shared" si="10"/>
        <v>3</v>
      </c>
      <c r="H54" s="37">
        <f t="shared" si="11"/>
        <v>1</v>
      </c>
      <c r="I54" s="37">
        <f t="shared" si="12"/>
        <v>12</v>
      </c>
      <c r="J54" s="37">
        <f t="shared" si="13"/>
        <v>7.5</v>
      </c>
      <c r="K54" s="37">
        <f t="shared" si="14"/>
        <v>3</v>
      </c>
      <c r="L54" s="37">
        <f t="shared" si="15"/>
        <v>5.5</v>
      </c>
      <c r="M54" s="37">
        <f t="shared" si="16"/>
        <v>5.5</v>
      </c>
      <c r="N54" s="37">
        <f t="shared" si="17"/>
        <v>17.5</v>
      </c>
      <c r="O54" s="37">
        <f t="shared" si="18"/>
        <v>12</v>
      </c>
      <c r="P54" s="37">
        <f t="shared" si="19"/>
        <v>14</v>
      </c>
      <c r="Q54" s="37">
        <f t="shared" si="20"/>
        <v>9.5</v>
      </c>
      <c r="R54" s="37">
        <f t="shared" si="21"/>
        <v>9.5</v>
      </c>
      <c r="S54" s="37">
        <f t="shared" si="22"/>
        <v>12</v>
      </c>
      <c r="T54" s="37">
        <f t="shared" si="23"/>
        <v>15</v>
      </c>
      <c r="U54" s="37">
        <f t="shared" si="24"/>
        <v>17.5</v>
      </c>
      <c r="V54" s="37">
        <f t="shared" si="25"/>
        <v>17.5</v>
      </c>
      <c r="W54" s="37">
        <f t="shared" si="26"/>
        <v>23.5</v>
      </c>
      <c r="X54" s="37">
        <f t="shared" si="27"/>
        <v>20</v>
      </c>
      <c r="Y54" s="37">
        <f t="shared" si="28"/>
        <v>22</v>
      </c>
      <c r="Z54" s="37">
        <f t="shared" si="29"/>
        <v>21</v>
      </c>
      <c r="AA54" s="37">
        <f t="shared" si="30"/>
        <v>25.5</v>
      </c>
      <c r="AB54" s="37">
        <f t="shared" si="31"/>
        <v>27</v>
      </c>
      <c r="AC54" s="37">
        <f t="shared" si="32"/>
        <v>28</v>
      </c>
      <c r="AD54" s="37">
        <f t="shared" si="33"/>
        <v>30</v>
      </c>
      <c r="AE54" s="37">
        <f t="shared" si="34"/>
        <v>30</v>
      </c>
      <c r="AF54" s="37">
        <f t="shared" si="35"/>
        <v>30</v>
      </c>
      <c r="AG54" s="37">
        <f t="shared" si="36"/>
        <v>33.5</v>
      </c>
      <c r="AH54" s="37">
        <f t="shared" si="37"/>
        <v>35</v>
      </c>
      <c r="AI54" s="37">
        <f t="shared" si="38"/>
        <v>36</v>
      </c>
      <c r="AJ54" s="37">
        <f t="shared" si="39"/>
        <v>33.5</v>
      </c>
      <c r="AK54" s="37">
        <f t="shared" si="40"/>
        <v>17.5</v>
      </c>
      <c r="AL54" s="37">
        <f t="shared" si="41"/>
        <v>32</v>
      </c>
      <c r="AM54" s="37">
        <f t="shared" si="42"/>
        <v>37.5</v>
      </c>
      <c r="AN54" s="37">
        <f t="shared" si="43"/>
        <v>45.5</v>
      </c>
      <c r="AO54" s="37">
        <f t="shared" si="44"/>
        <v>48</v>
      </c>
      <c r="AP54" s="37">
        <f t="shared" si="45"/>
        <v>43</v>
      </c>
      <c r="AQ54" s="37">
        <f t="shared" si="46"/>
        <v>49</v>
      </c>
      <c r="AR54" s="37">
        <f t="shared" si="47"/>
        <v>45.5</v>
      </c>
      <c r="AS54" s="37">
        <f t="shared" si="48"/>
        <v>51</v>
      </c>
      <c r="AT54" s="37">
        <f t="shared" si="49"/>
        <v>39.5</v>
      </c>
      <c r="AU54" s="37">
        <f t="shared" si="50"/>
        <v>41.5</v>
      </c>
      <c r="AV54" s="37">
        <f t="shared" si="51"/>
        <v>41.5</v>
      </c>
      <c r="AW54" s="37">
        <f t="shared" si="52"/>
        <v>37.5</v>
      </c>
      <c r="AX54" s="37">
        <f t="shared" si="53"/>
        <v>45.5</v>
      </c>
      <c r="AY54" s="37">
        <f t="shared" si="54"/>
        <v>45.5</v>
      </c>
      <c r="AZ54" s="37">
        <f t="shared" si="55"/>
        <v>50</v>
      </c>
      <c r="BA54" s="37">
        <f t="shared" si="56"/>
        <v>39.5</v>
      </c>
      <c r="BB54" s="5">
        <f t="shared" si="57"/>
        <v>1</v>
      </c>
    </row>
    <row r="55" spans="1:54" x14ac:dyDescent="0.25">
      <c r="A55" s="13" t="s">
        <v>28</v>
      </c>
      <c r="B55" s="37">
        <f t="shared" si="5"/>
        <v>12</v>
      </c>
      <c r="C55" s="37">
        <f t="shared" si="6"/>
        <v>9.5</v>
      </c>
      <c r="D55" s="37">
        <f t="shared" si="7"/>
        <v>51.5</v>
      </c>
      <c r="E55" s="37">
        <f t="shared" si="8"/>
        <v>34</v>
      </c>
      <c r="F55" s="37">
        <f t="shared" si="9"/>
        <v>26.5</v>
      </c>
      <c r="G55" s="37">
        <f t="shared" si="10"/>
        <v>3</v>
      </c>
      <c r="H55" s="37">
        <f t="shared" si="11"/>
        <v>2</v>
      </c>
      <c r="I55" s="37">
        <f t="shared" si="12"/>
        <v>6</v>
      </c>
      <c r="J55" s="37">
        <f t="shared" si="13"/>
        <v>9.5</v>
      </c>
      <c r="K55" s="37">
        <f t="shared" si="14"/>
        <v>6</v>
      </c>
      <c r="L55" s="37">
        <f t="shared" si="15"/>
        <v>4</v>
      </c>
      <c r="M55" s="37">
        <f t="shared" si="16"/>
        <v>6</v>
      </c>
      <c r="N55" s="37">
        <f t="shared" si="17"/>
        <v>16.5</v>
      </c>
      <c r="O55" s="37">
        <f t="shared" si="18"/>
        <v>8</v>
      </c>
      <c r="P55" s="37">
        <f t="shared" si="19"/>
        <v>11</v>
      </c>
      <c r="Q55" s="37">
        <f t="shared" si="20"/>
        <v>21</v>
      </c>
      <c r="R55" s="37">
        <f t="shared" si="21"/>
        <v>13.5</v>
      </c>
      <c r="S55" s="37">
        <f t="shared" si="22"/>
        <v>13.5</v>
      </c>
      <c r="T55" s="37">
        <f t="shared" si="23"/>
        <v>16.5</v>
      </c>
      <c r="U55" s="37">
        <f t="shared" si="24"/>
        <v>15</v>
      </c>
      <c r="V55" s="37">
        <f t="shared" si="25"/>
        <v>20</v>
      </c>
      <c r="W55" s="37">
        <f t="shared" si="26"/>
        <v>34</v>
      </c>
      <c r="X55" s="37">
        <f t="shared" si="27"/>
        <v>24.5</v>
      </c>
      <c r="Y55" s="37">
        <f t="shared" si="28"/>
        <v>18.5</v>
      </c>
      <c r="Z55" s="37">
        <f t="shared" si="29"/>
        <v>18.5</v>
      </c>
      <c r="AA55" s="37">
        <f t="shared" si="30"/>
        <v>22.5</v>
      </c>
      <c r="AB55" s="37">
        <f t="shared" si="31"/>
        <v>28</v>
      </c>
      <c r="AC55" s="37">
        <f t="shared" si="32"/>
        <v>30</v>
      </c>
      <c r="AD55" s="37">
        <f t="shared" si="33"/>
        <v>26.5</v>
      </c>
      <c r="AE55" s="37">
        <f t="shared" si="34"/>
        <v>30</v>
      </c>
      <c r="AF55" s="37">
        <f t="shared" si="35"/>
        <v>34</v>
      </c>
      <c r="AG55" s="37">
        <f t="shared" si="36"/>
        <v>36</v>
      </c>
      <c r="AH55" s="37">
        <f t="shared" si="37"/>
        <v>38</v>
      </c>
      <c r="AI55" s="37">
        <f t="shared" si="38"/>
        <v>32</v>
      </c>
      <c r="AJ55" s="37">
        <f t="shared" si="39"/>
        <v>47</v>
      </c>
      <c r="AK55" s="37">
        <f t="shared" si="40"/>
        <v>1</v>
      </c>
      <c r="AL55" s="37">
        <f t="shared" si="41"/>
        <v>24.5</v>
      </c>
      <c r="AM55" s="37">
        <f t="shared" si="42"/>
        <v>30</v>
      </c>
      <c r="AN55" s="37">
        <f t="shared" si="43"/>
        <v>42.5</v>
      </c>
      <c r="AO55" s="37">
        <f t="shared" si="44"/>
        <v>42.5</v>
      </c>
      <c r="AP55" s="37">
        <f t="shared" si="45"/>
        <v>41</v>
      </c>
      <c r="AQ55" s="37">
        <f t="shared" si="46"/>
        <v>48</v>
      </c>
      <c r="AR55" s="37">
        <f t="shared" si="47"/>
        <v>44.5</v>
      </c>
      <c r="AS55" s="37">
        <f t="shared" si="48"/>
        <v>44.5</v>
      </c>
      <c r="AT55" s="37">
        <f t="shared" si="49"/>
        <v>51.5</v>
      </c>
      <c r="AU55" s="37">
        <f t="shared" si="50"/>
        <v>39</v>
      </c>
      <c r="AV55" s="37">
        <f t="shared" si="51"/>
        <v>40</v>
      </c>
      <c r="AW55" s="37">
        <f t="shared" si="52"/>
        <v>22.5</v>
      </c>
      <c r="AX55" s="37">
        <f t="shared" si="53"/>
        <v>49</v>
      </c>
      <c r="AY55" s="37">
        <f t="shared" si="54"/>
        <v>46</v>
      </c>
      <c r="AZ55" s="37">
        <f t="shared" si="55"/>
        <v>50</v>
      </c>
      <c r="BA55" s="37">
        <f t="shared" si="56"/>
        <v>37</v>
      </c>
      <c r="BB55" s="5">
        <f t="shared" si="57"/>
        <v>1</v>
      </c>
    </row>
    <row r="56" spans="1:54" x14ac:dyDescent="0.25">
      <c r="A56" s="5" t="s">
        <v>30</v>
      </c>
      <c r="B56" s="22">
        <f t="shared" ref="B56:AY56" si="58">COUNTIF(B36:B55,1)</f>
        <v>0</v>
      </c>
      <c r="C56" s="22">
        <f t="shared" si="58"/>
        <v>0</v>
      </c>
      <c r="D56" s="22">
        <f t="shared" si="58"/>
        <v>0</v>
      </c>
      <c r="E56" s="22">
        <f t="shared" si="58"/>
        <v>1</v>
      </c>
      <c r="F56" s="22">
        <f t="shared" si="58"/>
        <v>0</v>
      </c>
      <c r="G56" s="22">
        <f t="shared" si="58"/>
        <v>3</v>
      </c>
      <c r="H56" s="22">
        <f t="shared" si="58"/>
        <v>7</v>
      </c>
      <c r="I56" s="22">
        <f t="shared" si="58"/>
        <v>0</v>
      </c>
      <c r="J56" s="22">
        <f t="shared" si="58"/>
        <v>0</v>
      </c>
      <c r="K56" s="22">
        <f t="shared" si="58"/>
        <v>0</v>
      </c>
      <c r="L56" s="22">
        <f t="shared" si="58"/>
        <v>0</v>
      </c>
      <c r="M56" s="22">
        <f t="shared" si="58"/>
        <v>0</v>
      </c>
      <c r="N56" s="22">
        <f t="shared" si="58"/>
        <v>2</v>
      </c>
      <c r="O56" s="22">
        <f t="shared" si="58"/>
        <v>0</v>
      </c>
      <c r="P56" s="22">
        <f t="shared" si="58"/>
        <v>0</v>
      </c>
      <c r="Q56" s="22">
        <f t="shared" si="58"/>
        <v>1</v>
      </c>
      <c r="R56" s="22">
        <f t="shared" si="58"/>
        <v>0</v>
      </c>
      <c r="S56" s="22">
        <f t="shared" si="58"/>
        <v>0</v>
      </c>
      <c r="T56" s="22">
        <f t="shared" si="58"/>
        <v>0</v>
      </c>
      <c r="U56" s="22">
        <f t="shared" si="58"/>
        <v>0</v>
      </c>
      <c r="V56" s="22">
        <f t="shared" si="58"/>
        <v>0</v>
      </c>
      <c r="W56" s="22">
        <f t="shared" si="58"/>
        <v>1</v>
      </c>
      <c r="X56" s="22">
        <f t="shared" si="58"/>
        <v>0</v>
      </c>
      <c r="Y56" s="22">
        <f t="shared" si="58"/>
        <v>0</v>
      </c>
      <c r="Z56" s="22">
        <f t="shared" si="58"/>
        <v>0</v>
      </c>
      <c r="AA56" s="22">
        <f t="shared" si="58"/>
        <v>0</v>
      </c>
      <c r="AB56" s="22">
        <f t="shared" si="58"/>
        <v>0</v>
      </c>
      <c r="AC56" s="22">
        <f t="shared" si="58"/>
        <v>0</v>
      </c>
      <c r="AD56" s="22">
        <f t="shared" si="58"/>
        <v>0</v>
      </c>
      <c r="AE56" s="22">
        <f t="shared" si="58"/>
        <v>0</v>
      </c>
      <c r="AF56" s="22">
        <f t="shared" si="58"/>
        <v>0</v>
      </c>
      <c r="AG56" s="22">
        <f t="shared" si="58"/>
        <v>0</v>
      </c>
      <c r="AH56" s="22">
        <f t="shared" si="58"/>
        <v>0</v>
      </c>
      <c r="AI56" s="22">
        <f t="shared" si="58"/>
        <v>0</v>
      </c>
      <c r="AJ56" s="22">
        <f t="shared" si="58"/>
        <v>0</v>
      </c>
      <c r="AK56" s="22">
        <f t="shared" si="58"/>
        <v>2</v>
      </c>
      <c r="AL56" s="22">
        <f t="shared" si="58"/>
        <v>0</v>
      </c>
      <c r="AM56" s="22">
        <f t="shared" si="58"/>
        <v>0</v>
      </c>
      <c r="AN56" s="22">
        <f t="shared" si="58"/>
        <v>0</v>
      </c>
      <c r="AO56" s="22">
        <f t="shared" si="58"/>
        <v>0</v>
      </c>
      <c r="AP56" s="22">
        <f t="shared" si="58"/>
        <v>0</v>
      </c>
      <c r="AQ56" s="22">
        <f t="shared" si="58"/>
        <v>0</v>
      </c>
      <c r="AR56" s="22">
        <f t="shared" si="58"/>
        <v>0</v>
      </c>
      <c r="AS56" s="22">
        <f t="shared" si="58"/>
        <v>0</v>
      </c>
      <c r="AT56" s="22">
        <f t="shared" si="58"/>
        <v>0</v>
      </c>
      <c r="AU56" s="22">
        <f t="shared" si="58"/>
        <v>0</v>
      </c>
      <c r="AV56" s="22">
        <f t="shared" si="58"/>
        <v>0</v>
      </c>
      <c r="AW56" s="22">
        <f t="shared" si="58"/>
        <v>0</v>
      </c>
      <c r="AX56" s="22">
        <f t="shared" si="58"/>
        <v>0</v>
      </c>
      <c r="AY56" s="22">
        <f t="shared" si="58"/>
        <v>0</v>
      </c>
      <c r="AZ56" s="22">
        <f>COUNTIF(AZ36:AZ55,1)</f>
        <v>0</v>
      </c>
      <c r="BA56" s="22">
        <f>COUNTIF(BA36:BA55,1)</f>
        <v>0</v>
      </c>
      <c r="BB56" s="5">
        <f>SUM(B56:BA56)</f>
        <v>17</v>
      </c>
    </row>
    <row r="57" spans="1:54" x14ac:dyDescent="0.25">
      <c r="A57" s="5" t="s">
        <v>31</v>
      </c>
      <c r="B57" s="27">
        <f>AVERAGE(B36:B55)</f>
        <v>12.625</v>
      </c>
      <c r="C57" s="27">
        <f t="shared" ref="C57:BA57" si="59">AVERAGE(C36:C55)</f>
        <v>4.2750000000000004</v>
      </c>
      <c r="D57" s="27">
        <f t="shared" si="59"/>
        <v>51.575000000000003</v>
      </c>
      <c r="E57" s="27">
        <f t="shared" si="59"/>
        <v>25.85</v>
      </c>
      <c r="F57" s="27">
        <f t="shared" si="59"/>
        <v>17.75</v>
      </c>
      <c r="G57" s="27">
        <f t="shared" si="59"/>
        <v>3.3</v>
      </c>
      <c r="H57" s="27">
        <f t="shared" si="59"/>
        <v>2.6</v>
      </c>
      <c r="I57" s="27">
        <f t="shared" si="59"/>
        <v>6.95</v>
      </c>
      <c r="J57" s="27">
        <f t="shared" si="59"/>
        <v>11.725</v>
      </c>
      <c r="K57" s="27">
        <f t="shared" si="59"/>
        <v>6.3250000000000002</v>
      </c>
      <c r="L57" s="27">
        <f t="shared" si="59"/>
        <v>7.125</v>
      </c>
      <c r="M57" s="27">
        <f t="shared" si="59"/>
        <v>8.2249999999999996</v>
      </c>
      <c r="N57" s="27">
        <f t="shared" si="59"/>
        <v>21.65</v>
      </c>
      <c r="O57" s="27">
        <f t="shared" si="59"/>
        <v>12.275</v>
      </c>
      <c r="P57" s="27">
        <f t="shared" si="59"/>
        <v>11.824999999999999</v>
      </c>
      <c r="Q57" s="27">
        <f t="shared" si="59"/>
        <v>15.65</v>
      </c>
      <c r="R57" s="27">
        <f t="shared" si="59"/>
        <v>10.875</v>
      </c>
      <c r="S57" s="27">
        <f t="shared" si="59"/>
        <v>12.35</v>
      </c>
      <c r="T57" s="27">
        <f t="shared" si="59"/>
        <v>16.675000000000001</v>
      </c>
      <c r="U57" s="27">
        <f t="shared" si="59"/>
        <v>16.850000000000001</v>
      </c>
      <c r="V57" s="27">
        <f t="shared" si="59"/>
        <v>18.05</v>
      </c>
      <c r="W57" s="27">
        <f t="shared" si="59"/>
        <v>23.625</v>
      </c>
      <c r="X57" s="27">
        <f t="shared" si="59"/>
        <v>20.725000000000001</v>
      </c>
      <c r="Y57" s="27">
        <f t="shared" si="59"/>
        <v>21.6</v>
      </c>
      <c r="Z57" s="27">
        <f t="shared" si="59"/>
        <v>19.024999999999999</v>
      </c>
      <c r="AA57" s="27">
        <f t="shared" si="59"/>
        <v>23.95</v>
      </c>
      <c r="AB57" s="27">
        <f t="shared" si="59"/>
        <v>26.024999999999999</v>
      </c>
      <c r="AC57" s="27">
        <f t="shared" si="59"/>
        <v>29.4</v>
      </c>
      <c r="AD57" s="27">
        <f t="shared" si="59"/>
        <v>33.200000000000003</v>
      </c>
      <c r="AE57" s="27">
        <f t="shared" si="59"/>
        <v>31.675000000000001</v>
      </c>
      <c r="AF57" s="27">
        <f t="shared" si="59"/>
        <v>33.225000000000001</v>
      </c>
      <c r="AG57" s="27">
        <f t="shared" si="59"/>
        <v>32.75</v>
      </c>
      <c r="AH57" s="27">
        <f t="shared" si="59"/>
        <v>34.924999999999997</v>
      </c>
      <c r="AI57" s="27">
        <f t="shared" si="59"/>
        <v>31.65</v>
      </c>
      <c r="AJ57" s="27">
        <f t="shared" si="59"/>
        <v>40.799999999999997</v>
      </c>
      <c r="AK57" s="27">
        <f t="shared" si="59"/>
        <v>23.225000000000001</v>
      </c>
      <c r="AL57" s="27">
        <f t="shared" si="59"/>
        <v>30.274999999999999</v>
      </c>
      <c r="AM57" s="27">
        <f t="shared" si="59"/>
        <v>30.875</v>
      </c>
      <c r="AN57" s="27">
        <f t="shared" si="59"/>
        <v>44.3</v>
      </c>
      <c r="AO57" s="27">
        <f t="shared" si="59"/>
        <v>45.225000000000001</v>
      </c>
      <c r="AP57" s="27">
        <f t="shared" si="59"/>
        <v>39.799999999999997</v>
      </c>
      <c r="AQ57" s="27">
        <f t="shared" si="59"/>
        <v>45.15</v>
      </c>
      <c r="AR57" s="27">
        <f t="shared" si="59"/>
        <v>44.475000000000001</v>
      </c>
      <c r="AS57" s="27">
        <f t="shared" si="59"/>
        <v>40</v>
      </c>
      <c r="AT57" s="27">
        <f t="shared" si="59"/>
        <v>44.95</v>
      </c>
      <c r="AU57" s="27">
        <f t="shared" si="59"/>
        <v>42.975000000000001</v>
      </c>
      <c r="AV57" s="27">
        <f t="shared" si="59"/>
        <v>40.6</v>
      </c>
      <c r="AW57" s="27">
        <f t="shared" si="59"/>
        <v>34.625</v>
      </c>
      <c r="AX57" s="27">
        <f t="shared" si="59"/>
        <v>46.15</v>
      </c>
      <c r="AY57" s="27">
        <f t="shared" si="59"/>
        <v>44.7</v>
      </c>
      <c r="AZ57" s="27">
        <f t="shared" si="59"/>
        <v>46.85</v>
      </c>
      <c r="BA57" s="27">
        <f t="shared" si="59"/>
        <v>36.725000000000001</v>
      </c>
    </row>
    <row r="65" spans="1:52" x14ac:dyDescent="0.25">
      <c r="A65" t="s">
        <v>42</v>
      </c>
      <c r="B65" t="s">
        <v>41</v>
      </c>
      <c r="C65" t="s">
        <v>37</v>
      </c>
      <c r="D65" t="s">
        <v>45</v>
      </c>
      <c r="E65" t="s">
        <v>46</v>
      </c>
      <c r="F65" t="s">
        <v>43</v>
      </c>
      <c r="G65" t="s">
        <v>47</v>
      </c>
      <c r="H65" t="s">
        <v>52</v>
      </c>
      <c r="I65" t="s">
        <v>50</v>
      </c>
      <c r="J65" t="s">
        <v>44</v>
      </c>
      <c r="K65" t="s">
        <v>53</v>
      </c>
      <c r="L65" t="s">
        <v>49</v>
      </c>
      <c r="M65" t="s">
        <v>36</v>
      </c>
      <c r="N65" t="s">
        <v>54</v>
      </c>
      <c r="O65" s="53" t="s">
        <v>55</v>
      </c>
      <c r="P65" t="s">
        <v>51</v>
      </c>
      <c r="Q65" t="s">
        <v>56</v>
      </c>
      <c r="R65" t="s">
        <v>60</v>
      </c>
      <c r="S65" t="s">
        <v>40</v>
      </c>
      <c r="T65" t="s">
        <v>58</v>
      </c>
      <c r="U65" t="s">
        <v>48</v>
      </c>
      <c r="V65" t="s">
        <v>59</v>
      </c>
      <c r="W65" t="s">
        <v>71</v>
      </c>
      <c r="X65" t="s">
        <v>57</v>
      </c>
      <c r="Y65" t="s">
        <v>61</v>
      </c>
      <c r="Z65" t="s">
        <v>39</v>
      </c>
      <c r="AA65" t="s">
        <v>62</v>
      </c>
      <c r="AB65" t="s">
        <v>72</v>
      </c>
      <c r="AC65" t="s">
        <v>73</v>
      </c>
      <c r="AD65" t="s">
        <v>69</v>
      </c>
      <c r="AE65" t="s">
        <v>63</v>
      </c>
      <c r="AF65" t="s">
        <v>67</v>
      </c>
      <c r="AG65" t="s">
        <v>66</v>
      </c>
      <c r="AH65" t="s">
        <v>65</v>
      </c>
      <c r="AI65" t="s">
        <v>83</v>
      </c>
      <c r="AJ65" t="s">
        <v>68</v>
      </c>
      <c r="AK65" t="s">
        <v>87</v>
      </c>
      <c r="AL65" t="s">
        <v>64</v>
      </c>
      <c r="AM65" t="s">
        <v>76</v>
      </c>
      <c r="AN65" t="s">
        <v>82</v>
      </c>
      <c r="AO65" t="s">
        <v>79</v>
      </c>
      <c r="AP65" t="s">
        <v>78</v>
      </c>
      <c r="AQ65" t="s">
        <v>74</v>
      </c>
      <c r="AR65" t="s">
        <v>81</v>
      </c>
      <c r="AS65" t="s">
        <v>75</v>
      </c>
      <c r="AT65" t="s">
        <v>85</v>
      </c>
      <c r="AU65" t="s">
        <v>84</v>
      </c>
      <c r="AV65" t="s">
        <v>77</v>
      </c>
      <c r="AW65" t="s">
        <v>70</v>
      </c>
      <c r="AX65" t="s">
        <v>86</v>
      </c>
      <c r="AY65" t="s">
        <v>80</v>
      </c>
      <c r="AZ65" t="s">
        <v>38</v>
      </c>
    </row>
    <row r="66" spans="1:52" x14ac:dyDescent="0.25">
      <c r="A66">
        <v>0.58299999999999996</v>
      </c>
      <c r="B66">
        <v>0.57250000000000001</v>
      </c>
      <c r="C66">
        <v>0.56599999999999995</v>
      </c>
      <c r="D66">
        <v>0.55049999999999999</v>
      </c>
      <c r="E66">
        <v>0.54300000000000004</v>
      </c>
      <c r="F66">
        <v>0.54149999999999998</v>
      </c>
      <c r="G66">
        <v>0.53749999999999998</v>
      </c>
      <c r="H66">
        <v>0.51900000000000002</v>
      </c>
      <c r="I66">
        <v>0.51600000000000001</v>
      </c>
      <c r="J66">
        <v>0.51249999999999996</v>
      </c>
      <c r="K66">
        <v>0.51200000000000001</v>
      </c>
      <c r="L66">
        <v>0.51100000000000001</v>
      </c>
      <c r="M66">
        <v>0.50949999999999995</v>
      </c>
      <c r="N66">
        <v>0.48199999999999998</v>
      </c>
      <c r="O66" s="53">
        <v>0.48199999999999998</v>
      </c>
      <c r="P66">
        <v>0.48</v>
      </c>
      <c r="Q66">
        <v>0.47299999999999998</v>
      </c>
      <c r="R66">
        <v>0.46650000000000003</v>
      </c>
      <c r="S66">
        <v>0.46550000000000002</v>
      </c>
      <c r="T66">
        <v>0.45500000000000002</v>
      </c>
      <c r="U66">
        <v>0.44800000000000001</v>
      </c>
      <c r="V66">
        <v>0.44700000000000001</v>
      </c>
      <c r="W66">
        <v>0.443</v>
      </c>
      <c r="X66">
        <v>0.4385</v>
      </c>
      <c r="Y66">
        <v>0.42649999999999999</v>
      </c>
      <c r="Z66">
        <v>0.42249999999999999</v>
      </c>
      <c r="AA66">
        <v>0.40649999999999997</v>
      </c>
      <c r="AB66">
        <v>0.3805</v>
      </c>
      <c r="AC66">
        <v>0.3755</v>
      </c>
      <c r="AD66">
        <v>0.3735</v>
      </c>
      <c r="AE66">
        <v>0.3725</v>
      </c>
      <c r="AF66">
        <v>0.36299999999999999</v>
      </c>
      <c r="AG66">
        <v>0.36149999999999999</v>
      </c>
      <c r="AH66">
        <v>0.35849999999999999</v>
      </c>
      <c r="AI66">
        <v>0.35549999999999998</v>
      </c>
      <c r="AJ66">
        <v>0.35149999999999998</v>
      </c>
      <c r="AK66">
        <v>0.33850000000000002</v>
      </c>
      <c r="AL66">
        <v>0.31850000000000001</v>
      </c>
      <c r="AM66">
        <v>0.3145</v>
      </c>
      <c r="AN66">
        <v>0.30399999999999999</v>
      </c>
      <c r="AO66">
        <v>0.29549999999999998</v>
      </c>
      <c r="AP66">
        <v>0.27500000000000002</v>
      </c>
      <c r="AQ66">
        <v>0.27450000000000002</v>
      </c>
      <c r="AR66">
        <v>0.27300000000000002</v>
      </c>
      <c r="AS66">
        <v>0.26850000000000002</v>
      </c>
      <c r="AT66">
        <v>0.26850000000000002</v>
      </c>
      <c r="AU66">
        <v>0.249</v>
      </c>
      <c r="AV66">
        <v>0.2475</v>
      </c>
      <c r="AW66">
        <v>0.24249999999999999</v>
      </c>
      <c r="AX66">
        <v>0.23849999999999999</v>
      </c>
      <c r="AY66">
        <v>0.21099999999999999</v>
      </c>
      <c r="AZ66">
        <v>0</v>
      </c>
    </row>
    <row r="72" spans="1:52" x14ac:dyDescent="0.25">
      <c r="A72" t="s">
        <v>99</v>
      </c>
    </row>
    <row r="73" spans="1:52" x14ac:dyDescent="0.25">
      <c r="A73" s="13" t="s">
        <v>9</v>
      </c>
      <c r="B73" s="58">
        <v>3.5</v>
      </c>
      <c r="C73" s="58">
        <v>3.5659999999999998</v>
      </c>
    </row>
    <row r="74" spans="1:52" x14ac:dyDescent="0.25">
      <c r="A74" s="13" t="s">
        <v>10</v>
      </c>
      <c r="B74" s="58">
        <v>2</v>
      </c>
      <c r="C74" s="58">
        <v>4.1559999999999997</v>
      </c>
    </row>
    <row r="75" spans="1:52" x14ac:dyDescent="0.25">
      <c r="A75" s="14" t="s">
        <v>11</v>
      </c>
      <c r="B75" s="57">
        <v>1</v>
      </c>
      <c r="C75" s="57">
        <v>3.722</v>
      </c>
    </row>
    <row r="76" spans="1:52" x14ac:dyDescent="0.25">
      <c r="A76" s="13" t="s">
        <v>12</v>
      </c>
      <c r="B76" s="58">
        <v>1.5</v>
      </c>
      <c r="C76" s="58">
        <v>4.1459999999999999</v>
      </c>
    </row>
    <row r="77" spans="1:52" x14ac:dyDescent="0.25">
      <c r="A77" s="13" t="s">
        <v>13</v>
      </c>
      <c r="B77" s="58">
        <v>2</v>
      </c>
      <c r="C77" s="58">
        <v>3.1480000000000001</v>
      </c>
    </row>
    <row r="78" spans="1:52" x14ac:dyDescent="0.25">
      <c r="A78" s="15" t="s">
        <v>14</v>
      </c>
      <c r="B78" s="58">
        <v>3.5</v>
      </c>
      <c r="C78" s="58">
        <v>2.363</v>
      </c>
    </row>
    <row r="79" spans="1:52" x14ac:dyDescent="0.25">
      <c r="A79" s="15" t="s">
        <v>15</v>
      </c>
      <c r="B79" s="58">
        <v>2</v>
      </c>
      <c r="C79" s="58">
        <v>3.6269999999999998</v>
      </c>
    </row>
    <row r="80" spans="1:52" x14ac:dyDescent="0.25">
      <c r="A80" s="15" t="s">
        <v>16</v>
      </c>
      <c r="B80" s="57">
        <v>1</v>
      </c>
      <c r="C80" s="57">
        <v>5.1589999999999998</v>
      </c>
    </row>
    <row r="81" spans="1:3" x14ac:dyDescent="0.25">
      <c r="A81" s="15" t="s">
        <v>17</v>
      </c>
      <c r="B81" s="57">
        <v>1</v>
      </c>
      <c r="C81" s="57">
        <v>3.6269999999999998</v>
      </c>
    </row>
    <row r="82" spans="1:3" x14ac:dyDescent="0.25">
      <c r="A82" s="15" t="s">
        <v>18</v>
      </c>
      <c r="B82" s="57">
        <v>1</v>
      </c>
      <c r="C82" s="57">
        <v>4.0620000000000003</v>
      </c>
    </row>
    <row r="83" spans="1:3" x14ac:dyDescent="0.25">
      <c r="A83" s="15" t="s">
        <v>19</v>
      </c>
      <c r="B83" s="57">
        <v>1</v>
      </c>
      <c r="C83" s="57">
        <v>7.4930000000000003</v>
      </c>
    </row>
    <row r="84" spans="1:3" x14ac:dyDescent="0.25">
      <c r="A84" s="15" t="s">
        <v>20</v>
      </c>
      <c r="B84" s="58">
        <v>7</v>
      </c>
      <c r="C84" s="58">
        <v>4.0293999999999999</v>
      </c>
    </row>
    <row r="85" spans="1:3" x14ac:dyDescent="0.25">
      <c r="A85" s="15" t="s">
        <v>21</v>
      </c>
      <c r="B85" s="58">
        <v>4.5</v>
      </c>
      <c r="C85" s="58">
        <v>1.6040000000000001</v>
      </c>
    </row>
    <row r="86" spans="1:3" x14ac:dyDescent="0.25">
      <c r="A86" s="15" t="s">
        <v>22</v>
      </c>
      <c r="B86" s="58">
        <v>7</v>
      </c>
      <c r="C86" s="58">
        <v>1.87</v>
      </c>
    </row>
    <row r="87" spans="1:3" x14ac:dyDescent="0.25">
      <c r="A87" s="15" t="s">
        <v>23</v>
      </c>
      <c r="B87" s="58">
        <v>2</v>
      </c>
      <c r="C87" s="58">
        <v>2.9790000000000001</v>
      </c>
    </row>
    <row r="88" spans="1:3" x14ac:dyDescent="0.25">
      <c r="A88" s="15" t="s">
        <v>24</v>
      </c>
      <c r="B88" s="58">
        <v>6</v>
      </c>
      <c r="C88" s="58">
        <v>1.204</v>
      </c>
    </row>
    <row r="89" spans="1:3" x14ac:dyDescent="0.25">
      <c r="A89" s="13" t="s">
        <v>25</v>
      </c>
      <c r="B89" s="57">
        <v>1</v>
      </c>
      <c r="C89" s="57">
        <v>4.758</v>
      </c>
    </row>
    <row r="90" spans="1:3" x14ac:dyDescent="0.25">
      <c r="A90" s="14" t="s">
        <v>26</v>
      </c>
      <c r="B90" s="58">
        <v>2</v>
      </c>
      <c r="C90" s="58">
        <v>3.0750000000000002</v>
      </c>
    </row>
    <row r="91" spans="1:3" x14ac:dyDescent="0.25">
      <c r="A91" s="13" t="s">
        <v>27</v>
      </c>
      <c r="B91" s="57">
        <v>1</v>
      </c>
      <c r="C91" s="57">
        <v>9.7720000000000002</v>
      </c>
    </row>
    <row r="92" spans="1:3" x14ac:dyDescent="0.25">
      <c r="A92" s="13" t="s">
        <v>28</v>
      </c>
      <c r="B92" s="58">
        <v>2</v>
      </c>
      <c r="C92" s="58">
        <v>2.57</v>
      </c>
    </row>
    <row r="94" spans="1:3" x14ac:dyDescent="0.25">
      <c r="B94" s="57">
        <f>AVERAGE(C80:C83,C89,C91,C75)</f>
        <v>5.5132857142857148</v>
      </c>
    </row>
    <row r="95" spans="1:3" x14ac:dyDescent="0.25">
      <c r="B95" s="58">
        <f>AVERAGE(C92,C90,C84:C88,C76:C79,C73:C74)</f>
        <v>2.9490307692307689</v>
      </c>
    </row>
    <row r="99" spans="1:3" x14ac:dyDescent="0.25">
      <c r="A99" t="s">
        <v>100</v>
      </c>
    </row>
    <row r="100" spans="1:3" x14ac:dyDescent="0.25">
      <c r="A100" s="13" t="s">
        <v>9</v>
      </c>
      <c r="B100" s="56">
        <v>3.5</v>
      </c>
      <c r="C100" s="56">
        <v>29.698</v>
      </c>
    </row>
    <row r="101" spans="1:3" x14ac:dyDescent="0.25">
      <c r="A101" s="13" t="s">
        <v>10</v>
      </c>
      <c r="B101" s="56">
        <v>5</v>
      </c>
      <c r="C101" s="56">
        <v>47.271000000000001</v>
      </c>
    </row>
    <row r="102" spans="1:3" x14ac:dyDescent="0.25">
      <c r="A102" s="14" t="s">
        <v>11</v>
      </c>
      <c r="B102" s="56">
        <v>3</v>
      </c>
      <c r="C102" s="56">
        <v>42.625999999999998</v>
      </c>
    </row>
    <row r="103" spans="1:3" x14ac:dyDescent="0.25">
      <c r="A103" s="13" t="s">
        <v>12</v>
      </c>
      <c r="B103" s="56">
        <v>1.5</v>
      </c>
      <c r="C103" s="56">
        <v>33.659999999999997</v>
      </c>
    </row>
    <row r="104" spans="1:3" x14ac:dyDescent="0.25">
      <c r="A104" s="13" t="s">
        <v>13</v>
      </c>
      <c r="B104" s="56">
        <v>6</v>
      </c>
      <c r="C104" s="56">
        <v>21.088000000000001</v>
      </c>
    </row>
    <row r="105" spans="1:3" x14ac:dyDescent="0.25">
      <c r="A105" s="15" t="s">
        <v>14</v>
      </c>
      <c r="B105" s="56">
        <v>1</v>
      </c>
      <c r="C105" s="56">
        <v>29.562999999999999</v>
      </c>
    </row>
    <row r="106" spans="1:3" x14ac:dyDescent="0.25">
      <c r="A106" s="15" t="s">
        <v>15</v>
      </c>
      <c r="B106" s="56">
        <v>1</v>
      </c>
      <c r="C106" s="56">
        <v>28.757999999999999</v>
      </c>
    </row>
    <row r="107" spans="1:3" x14ac:dyDescent="0.25">
      <c r="A107" s="15" t="s">
        <v>16</v>
      </c>
      <c r="B107" s="56">
        <v>3</v>
      </c>
      <c r="C107" s="56">
        <v>119.11499999999999</v>
      </c>
    </row>
    <row r="108" spans="1:3" x14ac:dyDescent="0.25">
      <c r="A108" s="15" t="s">
        <v>17</v>
      </c>
      <c r="B108" s="56">
        <v>3</v>
      </c>
      <c r="C108" s="56">
        <v>47.375999999999998</v>
      </c>
    </row>
    <row r="109" spans="1:3" x14ac:dyDescent="0.25">
      <c r="A109" s="15" t="s">
        <v>18</v>
      </c>
      <c r="B109" s="56">
        <v>2</v>
      </c>
      <c r="C109" s="56">
        <v>42.015000000000001</v>
      </c>
    </row>
    <row r="110" spans="1:3" x14ac:dyDescent="0.25">
      <c r="A110" s="15" t="s">
        <v>19</v>
      </c>
      <c r="B110" s="56">
        <v>5.5</v>
      </c>
      <c r="C110" s="56">
        <v>59.079000000000001</v>
      </c>
    </row>
    <row r="111" spans="1:3" x14ac:dyDescent="0.25">
      <c r="A111" s="15" t="s">
        <v>20</v>
      </c>
      <c r="B111" s="56">
        <v>1</v>
      </c>
      <c r="C111" s="56">
        <v>63.125999999999998</v>
      </c>
    </row>
    <row r="112" spans="1:3" x14ac:dyDescent="0.25">
      <c r="A112" s="15" t="s">
        <v>21</v>
      </c>
      <c r="B112" s="56">
        <v>3</v>
      </c>
      <c r="C112" s="56"/>
    </row>
    <row r="113" spans="1:3" x14ac:dyDescent="0.25">
      <c r="A113" s="15" t="s">
        <v>22</v>
      </c>
      <c r="B113" s="56">
        <v>3.5</v>
      </c>
      <c r="C113" s="56"/>
    </row>
    <row r="114" spans="1:3" x14ac:dyDescent="0.25">
      <c r="A114" s="15" t="s">
        <v>23</v>
      </c>
      <c r="B114" s="56">
        <v>4.5</v>
      </c>
      <c r="C114" s="56"/>
    </row>
    <row r="115" spans="1:3" x14ac:dyDescent="0.25">
      <c r="A115" s="15" t="s">
        <v>24</v>
      </c>
      <c r="B115" s="56">
        <v>6</v>
      </c>
      <c r="C115" s="56"/>
    </row>
    <row r="116" spans="1:3" x14ac:dyDescent="0.25">
      <c r="A116" s="13" t="s">
        <v>25</v>
      </c>
      <c r="B116" s="56">
        <v>4.5</v>
      </c>
      <c r="C116" s="56"/>
    </row>
    <row r="117" spans="1:3" x14ac:dyDescent="0.25">
      <c r="A117" s="14" t="s">
        <v>26</v>
      </c>
      <c r="B117" s="56">
        <v>3</v>
      </c>
      <c r="C117" s="56"/>
    </row>
    <row r="118" spans="1:3" x14ac:dyDescent="0.25">
      <c r="A118" s="13" t="s">
        <v>27</v>
      </c>
      <c r="B118" s="56">
        <v>3</v>
      </c>
      <c r="C118" s="56"/>
    </row>
    <row r="119" spans="1:3" x14ac:dyDescent="0.25">
      <c r="A119" s="13" t="s">
        <v>28</v>
      </c>
      <c r="B119" s="56">
        <v>3</v>
      </c>
      <c r="C119" s="56"/>
    </row>
    <row r="121" spans="1:3" x14ac:dyDescent="0.25">
      <c r="B121" s="57">
        <f>AVERAGE(C107:C110,C116,C118,C102)</f>
        <v>62.042199999999994</v>
      </c>
    </row>
    <row r="122" spans="1:3" x14ac:dyDescent="0.25">
      <c r="B122" s="58">
        <f>AVERAGE(C119,C117,C111:C115,C103:C106,C100:C101)</f>
        <v>36.166285714285713</v>
      </c>
    </row>
    <row r="125" spans="1:3" x14ac:dyDescent="0.25">
      <c r="A125" t="s">
        <v>101</v>
      </c>
    </row>
    <row r="126" spans="1:3" x14ac:dyDescent="0.25">
      <c r="A126" s="13" t="s">
        <v>9</v>
      </c>
      <c r="B126" s="56">
        <v>2</v>
      </c>
      <c r="C126" s="56" t="s">
        <v>102</v>
      </c>
    </row>
    <row r="127" spans="1:3" x14ac:dyDescent="0.25">
      <c r="A127" s="13" t="s">
        <v>10</v>
      </c>
      <c r="B127" s="56">
        <v>8.5</v>
      </c>
      <c r="C127" s="56" t="s">
        <v>102</v>
      </c>
    </row>
    <row r="128" spans="1:3" x14ac:dyDescent="0.25">
      <c r="A128" s="14" t="s">
        <v>11</v>
      </c>
      <c r="B128" s="56">
        <v>2</v>
      </c>
      <c r="C128" s="56" t="s">
        <v>102</v>
      </c>
    </row>
    <row r="129" spans="1:3" x14ac:dyDescent="0.25">
      <c r="A129" s="13" t="s">
        <v>12</v>
      </c>
      <c r="B129" s="56">
        <v>3.5</v>
      </c>
      <c r="C129" s="56" t="s">
        <v>102</v>
      </c>
    </row>
    <row r="130" spans="1:3" x14ac:dyDescent="0.25">
      <c r="A130" s="13" t="s">
        <v>13</v>
      </c>
      <c r="B130" s="56">
        <v>7.5</v>
      </c>
      <c r="C130" s="56" t="s">
        <v>103</v>
      </c>
    </row>
    <row r="131" spans="1:3" x14ac:dyDescent="0.25">
      <c r="A131" s="15" t="s">
        <v>14</v>
      </c>
      <c r="B131" s="56">
        <v>3.5</v>
      </c>
      <c r="C131" s="56" t="s">
        <v>102</v>
      </c>
    </row>
    <row r="132" spans="1:3" x14ac:dyDescent="0.25">
      <c r="A132" s="15" t="s">
        <v>15</v>
      </c>
      <c r="B132" s="56">
        <v>3</v>
      </c>
      <c r="C132" s="56" t="s">
        <v>102</v>
      </c>
    </row>
    <row r="133" spans="1:3" x14ac:dyDescent="0.25">
      <c r="A133" s="15" t="s">
        <v>16</v>
      </c>
      <c r="B133" s="56">
        <v>3</v>
      </c>
      <c r="C133" s="56" t="s">
        <v>102</v>
      </c>
    </row>
    <row r="134" spans="1:3" x14ac:dyDescent="0.25">
      <c r="A134" s="15" t="s">
        <v>17</v>
      </c>
      <c r="B134" s="56">
        <v>3</v>
      </c>
      <c r="C134" s="56" t="s">
        <v>104</v>
      </c>
    </row>
    <row r="135" spans="1:3" x14ac:dyDescent="0.25">
      <c r="A135" s="15" t="s">
        <v>18</v>
      </c>
      <c r="B135" s="56">
        <v>3</v>
      </c>
      <c r="C135" s="56" t="s">
        <v>103</v>
      </c>
    </row>
    <row r="136" spans="1:3" x14ac:dyDescent="0.25">
      <c r="A136" s="15" t="s">
        <v>19</v>
      </c>
      <c r="B136" s="56">
        <v>3</v>
      </c>
      <c r="C136" s="56" t="s">
        <v>102</v>
      </c>
    </row>
    <row r="137" spans="1:3" x14ac:dyDescent="0.25">
      <c r="A137" s="15" t="s">
        <v>20</v>
      </c>
      <c r="B137" s="56">
        <v>2</v>
      </c>
      <c r="C137" s="56" t="s">
        <v>104</v>
      </c>
    </row>
    <row r="138" spans="1:3" x14ac:dyDescent="0.25">
      <c r="A138" s="15" t="s">
        <v>21</v>
      </c>
      <c r="B138" s="56">
        <v>4.5</v>
      </c>
      <c r="C138" s="56"/>
    </row>
    <row r="139" spans="1:3" x14ac:dyDescent="0.25">
      <c r="A139" s="15" t="s">
        <v>22</v>
      </c>
      <c r="B139" s="56">
        <v>1.5</v>
      </c>
      <c r="C139" s="56"/>
    </row>
    <row r="140" spans="1:3" x14ac:dyDescent="0.25">
      <c r="A140" s="15" t="s">
        <v>23</v>
      </c>
      <c r="B140" s="56">
        <v>6.5</v>
      </c>
      <c r="C140" s="56"/>
    </row>
    <row r="141" spans="1:3" x14ac:dyDescent="0.25">
      <c r="A141" s="15" t="s">
        <v>24</v>
      </c>
      <c r="B141" s="56">
        <v>9</v>
      </c>
      <c r="C141" s="56"/>
    </row>
    <row r="142" spans="1:3" x14ac:dyDescent="0.25">
      <c r="A142" s="13" t="s">
        <v>25</v>
      </c>
      <c r="B142" s="56">
        <v>2.5</v>
      </c>
      <c r="C142" s="56"/>
    </row>
    <row r="143" spans="1:3" x14ac:dyDescent="0.25">
      <c r="A143" s="14" t="s">
        <v>26</v>
      </c>
      <c r="B143" s="56">
        <v>5</v>
      </c>
      <c r="C143" s="56"/>
    </row>
    <row r="144" spans="1:3" x14ac:dyDescent="0.25">
      <c r="A144" s="13" t="s">
        <v>27</v>
      </c>
      <c r="B144" s="56">
        <v>3</v>
      </c>
      <c r="C144" s="56"/>
    </row>
    <row r="145" spans="1:3" x14ac:dyDescent="0.25">
      <c r="A145" s="13" t="s">
        <v>28</v>
      </c>
      <c r="B145" s="56">
        <v>9.5</v>
      </c>
      <c r="C145" s="56"/>
    </row>
    <row r="147" spans="1:3" x14ac:dyDescent="0.25">
      <c r="B147" s="57" t="e">
        <f>AVERAGE(C133:C136,C142,C144,C128)</f>
        <v>#DIV/0!</v>
      </c>
    </row>
    <row r="148" spans="1:3" x14ac:dyDescent="0.25">
      <c r="B148" s="58" t="e">
        <f>AVERAGE(C145,C143,C137:C141,C129:C132,C126:C127)</f>
        <v>#DIV/0!</v>
      </c>
    </row>
  </sheetData>
  <mergeCells count="6">
    <mergeCell ref="A3:BA3"/>
    <mergeCell ref="A33:BA33"/>
    <mergeCell ref="A34:A35"/>
    <mergeCell ref="B34:BA34"/>
    <mergeCell ref="A4:A5"/>
    <mergeCell ref="B4:BA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comparacaoAlgoritmo</vt:lpstr>
      <vt:lpstr>ComparacaoCojuntos</vt:lpstr>
      <vt:lpstr>Planilha1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Mateus da Silva Costa</cp:lastModifiedBy>
  <cp:revision>8</cp:revision>
  <dcterms:created xsi:type="dcterms:W3CDTF">2015-06-05T18:19:34Z</dcterms:created>
  <dcterms:modified xsi:type="dcterms:W3CDTF">2019-12-10T18:02:35Z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