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nventzia_Dennis\msdrillingapp.github.io\assets\data\Summary\"/>
    </mc:Choice>
  </mc:AlternateContent>
  <xr:revisionPtr revIDLastSave="0" documentId="13_ncr:1_{038864EB-9F9E-48FA-A7AB-97A51E72D870}" xr6:coauthVersionLast="47" xr6:coauthVersionMax="47" xr10:uidLastSave="{00000000-0000-0000-0000-000000000000}"/>
  <bookViews>
    <workbookView xWindow="-120" yWindow="-120" windowWidth="16590" windowHeight="8745" xr2:uid="{9B2BA561-8056-034D-A56A-68FF42502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 l="1"/>
  <c r="F3" i="1"/>
  <c r="G3" i="1" s="1"/>
  <c r="J3" i="1" s="1"/>
  <c r="F2" i="1"/>
  <c r="G2" i="1" s="1"/>
  <c r="L3" i="1"/>
  <c r="L2" i="1"/>
  <c r="J2" i="1" l="1"/>
</calcChain>
</file>

<file path=xl/sharedStrings.xml><?xml version="1.0" encoding="utf-8"?>
<sst xmlns="http://schemas.openxmlformats.org/spreadsheetml/2006/main" count="21" uniqueCount="20">
  <si>
    <t xml:space="preserve">PILE TYPE </t>
  </si>
  <si>
    <t xml:space="preserve">COLOR </t>
  </si>
  <si>
    <t>COUNT</t>
  </si>
  <si>
    <t>PILE PER DAY</t>
  </si>
  <si>
    <t>PRODUCT CODE</t>
  </si>
  <si>
    <t xml:space="preserve">RIG DAYS </t>
  </si>
  <si>
    <t>DWP</t>
  </si>
  <si>
    <t>DIAMETER (inches)</t>
  </si>
  <si>
    <t>LENGTH (feet)</t>
  </si>
  <si>
    <t>TOTAL FOOTAGE (feet)</t>
  </si>
  <si>
    <t>TOTAL PILE VOLUME (CY)</t>
  </si>
  <si>
    <t>RIG WASTE FACTOR (%)</t>
  </si>
  <si>
    <t xml:space="preserve">MAN HOURS PILE </t>
  </si>
  <si>
    <t>PILE WASTE %</t>
  </si>
  <si>
    <t xml:space="preserve">Concrete Cost ($/yd3) </t>
  </si>
  <si>
    <t>Labour Cost per Hour</t>
  </si>
  <si>
    <t>blue</t>
  </si>
  <si>
    <t>yellow</t>
  </si>
  <si>
    <t>CONCRETE</t>
  </si>
  <si>
    <t>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</si>
</sst>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8CBF-7AC6-F346-8B8E-8053104AFC42}">
  <dimension ref="A1:Q3"/>
  <sheetViews>
    <sheetView tabSelected="1" topLeftCell="C1" zoomScale="70" zoomScaleNormal="70" workbookViewId="0">
      <selection activeCell="P2" sqref="P2"/>
    </sheetView>
  </sheetViews>
  <sheetFormatPr defaultColWidth="11" defaultRowHeight="15.75" x14ac:dyDescent="0.25"/>
  <cols>
    <col min="10" max="10" width="16.875" customWidth="1"/>
    <col min="11" max="13" width="15.125" customWidth="1"/>
  </cols>
  <sheetData>
    <row r="1" spans="1:17" ht="47.25" x14ac:dyDescent="0.25">
      <c r="A1" s="2" t="s">
        <v>0</v>
      </c>
      <c r="B1" s="2" t="s">
        <v>1</v>
      </c>
      <c r="C1" s="2" t="s">
        <v>7</v>
      </c>
      <c r="D1" s="2" t="s">
        <v>8</v>
      </c>
      <c r="E1" s="2" t="s">
        <v>2</v>
      </c>
      <c r="F1" s="2" t="s">
        <v>9</v>
      </c>
      <c r="G1" s="2" t="s">
        <v>10</v>
      </c>
      <c r="H1" s="2" t="s">
        <v>13</v>
      </c>
      <c r="I1" s="2" t="s">
        <v>11</v>
      </c>
      <c r="J1" s="2" t="s">
        <v>18</v>
      </c>
      <c r="K1" s="2" t="s">
        <v>3</v>
      </c>
      <c r="L1" s="2" t="s">
        <v>5</v>
      </c>
      <c r="M1" s="2" t="s">
        <v>12</v>
      </c>
      <c r="N1" s="2" t="s">
        <v>4</v>
      </c>
      <c r="O1" s="2" t="s">
        <v>15</v>
      </c>
      <c r="P1" s="2" t="s">
        <v>19</v>
      </c>
      <c r="Q1" s="4" t="s">
        <v>14</v>
      </c>
    </row>
    <row r="2" spans="1:17" x14ac:dyDescent="0.25">
      <c r="A2">
        <v>1</v>
      </c>
      <c r="B2" t="s">
        <v>16</v>
      </c>
      <c r="C2">
        <v>14</v>
      </c>
      <c r="D2">
        <v>60</v>
      </c>
      <c r="E2" s="3">
        <v>345</v>
      </c>
      <c r="F2">
        <f>E2*D2</f>
        <v>20700</v>
      </c>
      <c r="G2" s="1">
        <f>(F2*((14/12)^2)*(3.142/4))/27</f>
        <v>819.68379629629646</v>
      </c>
      <c r="H2" s="1">
        <v>10</v>
      </c>
      <c r="I2">
        <v>25</v>
      </c>
      <c r="J2" s="1">
        <f>G2*(1+I2/100)</f>
        <v>1024.6047453703707</v>
      </c>
      <c r="K2">
        <v>20</v>
      </c>
      <c r="L2" s="1">
        <f>E2/K2</f>
        <v>17.25</v>
      </c>
      <c r="M2" s="1">
        <v>4</v>
      </c>
      <c r="N2" t="s">
        <v>6</v>
      </c>
      <c r="O2">
        <v>75</v>
      </c>
      <c r="P2">
        <f>M2*E2</f>
        <v>1380</v>
      </c>
      <c r="Q2" s="3">
        <v>200</v>
      </c>
    </row>
    <row r="3" spans="1:17" x14ac:dyDescent="0.25">
      <c r="A3">
        <v>2</v>
      </c>
      <c r="B3" t="s">
        <v>17</v>
      </c>
      <c r="C3">
        <v>14</v>
      </c>
      <c r="D3">
        <v>60</v>
      </c>
      <c r="E3" s="3">
        <v>1025</v>
      </c>
      <c r="F3">
        <f>E3*D3</f>
        <v>61500</v>
      </c>
      <c r="G3" s="1">
        <f>(F3*((14/12)^2)*(3.142/4))/27</f>
        <v>2435.2924382716051</v>
      </c>
      <c r="H3" s="1">
        <v>10</v>
      </c>
      <c r="I3">
        <v>25</v>
      </c>
      <c r="J3" s="1">
        <f>G3*(1+I3/100)</f>
        <v>3044.1155478395062</v>
      </c>
      <c r="K3">
        <v>20</v>
      </c>
      <c r="L3" s="1">
        <f>E3/K3</f>
        <v>51.25</v>
      </c>
      <c r="M3" s="1">
        <v>4</v>
      </c>
      <c r="N3" t="s">
        <v>6</v>
      </c>
      <c r="O3">
        <v>75</v>
      </c>
      <c r="P3">
        <f>M3*E3</f>
        <v>4100</v>
      </c>
      <c r="Q3" s="3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OMEARA</dc:creator>
  <cp:lastModifiedBy>Quant</cp:lastModifiedBy>
  <dcterms:created xsi:type="dcterms:W3CDTF">2025-07-07T16:38:15Z</dcterms:created>
  <dcterms:modified xsi:type="dcterms:W3CDTF">2025-08-14T13:36:03Z</dcterms:modified>
</cp:coreProperties>
</file>