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berg/Python/lcls_beamline_toolbox/lcls_beamline_toolbox/xraybeamline2d/source_parameters/"/>
    </mc:Choice>
  </mc:AlternateContent>
  <xr:revisionPtr revIDLastSave="0" documentId="13_ncr:40009_{82938604-8A75-FA4B-9109-AA0BAA210DAE}" xr6:coauthVersionLast="45" xr6:coauthVersionMax="45" xr10:uidLastSave="{00000000-0000-0000-0000-000000000000}"/>
  <bookViews>
    <workbookView xWindow="1960" yWindow="1080" windowWidth="27240" windowHeight="16040"/>
  </bookViews>
  <sheets>
    <sheet name="HXR" sheetId="1" r:id="rId1"/>
  </sheets>
  <calcPr calcId="0"/>
</workbook>
</file>

<file path=xl/calcChain.xml><?xml version="1.0" encoding="utf-8"?>
<calcChain xmlns="http://schemas.openxmlformats.org/spreadsheetml/2006/main">
  <c r="H53" i="1" l="1"/>
  <c r="H54" i="1"/>
  <c r="H55" i="1"/>
  <c r="H56" i="1"/>
  <c r="H57" i="1"/>
  <c r="H58" i="1"/>
  <c r="H59" i="1"/>
  <c r="H60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26" i="1"/>
  <c r="D27" i="1"/>
  <c r="D28" i="1"/>
  <c r="D29" i="1"/>
  <c r="D30" i="1"/>
  <c r="D31" i="1"/>
  <c r="D32" i="1"/>
  <c r="D33" i="1"/>
  <c r="D34" i="1"/>
  <c r="D35" i="1"/>
  <c r="D36" i="1"/>
  <c r="D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<sst xmlns="http://schemas.openxmlformats.org/spreadsheetml/2006/main" count="9" uniqueCount="9">
  <si>
    <t>Energy (keV)</t>
  </si>
  <si>
    <t>theta rms (microrad)</t>
  </si>
  <si>
    <t>z_src (m)</t>
  </si>
  <si>
    <t>theta_fwhm (microrad)</t>
  </si>
  <si>
    <t>theta half angle 1/e^2 (microrad)</t>
  </si>
  <si>
    <t>wavelength (microns)</t>
  </si>
  <si>
    <t>source size 1/e^2 (microns)</t>
  </si>
  <si>
    <t>Distance</t>
  </si>
  <si>
    <t>beam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</si>
</sst>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workbookViewId="0">
      <selection activeCell="D2" sqref="D2"/>
    </sheetView>
  </sheetViews>
  <sheetFormatPr baseColWidth="10" defaultRowHeight="16" x14ac:dyDescent="0.2"/>
  <cols>
    <col min="4" max="4" width="20.6640625" bestFit="1" customWidth="1"/>
    <col min="5" max="5" width="29.1640625" bestFit="1" customWidth="1"/>
    <col min="6" max="6" width="19.1640625" bestFit="1" customWidth="1"/>
    <col min="7" max="7" width="24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11" x14ac:dyDescent="0.2">
      <c r="A2">
        <v>1.03</v>
      </c>
      <c r="B2">
        <v>6.33</v>
      </c>
      <c r="C2">
        <v>-56.6</v>
      </c>
      <c r="D2">
        <f>2*SQRT(2*LN(2))*B2</f>
        <v>14.906010885045909</v>
      </c>
      <c r="E2">
        <f>2*B2</f>
        <v>12.66</v>
      </c>
      <c r="F2">
        <f>1239.8/(A2*1000)/1000</f>
        <v>1.2036893203883495E-3</v>
      </c>
      <c r="G2">
        <f>F2/(PI()*E2*0.000001)</f>
        <v>30.264313631394941</v>
      </c>
      <c r="H2">
        <f>($K$3-C2)*D2</f>
        <v>1588.9807603458937</v>
      </c>
    </row>
    <row r="3" spans="1:11" x14ac:dyDescent="0.2">
      <c r="A3">
        <v>1.44</v>
      </c>
      <c r="B3">
        <v>5.01</v>
      </c>
      <c r="C3">
        <v>-60.3</v>
      </c>
      <c r="D3">
        <f t="shared" ref="D3:D60" si="0">2*SQRT(2*LN(2))*B3</f>
        <v>11.797648425605056</v>
      </c>
      <c r="E3">
        <f t="shared" ref="E3:E60" si="1">2*B3</f>
        <v>10.02</v>
      </c>
      <c r="F3">
        <f t="shared" ref="F3:F60" si="2">1239.8/(A3*1000)/1000</f>
        <v>8.6097222222222217E-4</v>
      </c>
      <c r="G3">
        <f t="shared" ref="G3:G60" si="3">F3/(PI()*E3*0.000001)</f>
        <v>27.350895215864359</v>
      </c>
      <c r="H3">
        <f t="shared" ref="H3:H60" si="4">($K$3-C3)*D3</f>
        <v>1301.2806213442377</v>
      </c>
      <c r="J3" t="s">
        <v>7</v>
      </c>
      <c r="K3">
        <v>50</v>
      </c>
    </row>
    <row r="4" spans="1:11" x14ac:dyDescent="0.2">
      <c r="A4">
        <v>1.85</v>
      </c>
      <c r="B4">
        <v>4.16</v>
      </c>
      <c r="C4">
        <v>-61.9</v>
      </c>
      <c r="D4">
        <f t="shared" si="0"/>
        <v>9.7960513873287489</v>
      </c>
      <c r="E4">
        <f t="shared" si="1"/>
        <v>8.32</v>
      </c>
      <c r="F4">
        <f t="shared" si="2"/>
        <v>6.7016216216216214E-4</v>
      </c>
      <c r="G4">
        <f t="shared" si="3"/>
        <v>25.639331918572221</v>
      </c>
      <c r="H4">
        <f t="shared" si="4"/>
        <v>1096.178150242087</v>
      </c>
    </row>
    <row r="5" spans="1:11" x14ac:dyDescent="0.2">
      <c r="A5">
        <v>2.27</v>
      </c>
      <c r="B5">
        <v>3.54</v>
      </c>
      <c r="C5">
        <v>-61.5</v>
      </c>
      <c r="D5">
        <f t="shared" si="0"/>
        <v>8.3360629594095599</v>
      </c>
      <c r="E5">
        <f t="shared" si="1"/>
        <v>7.08</v>
      </c>
      <c r="F5">
        <f t="shared" si="2"/>
        <v>5.4616740088105715E-4</v>
      </c>
      <c r="G5">
        <f t="shared" si="3"/>
        <v>24.555152996009337</v>
      </c>
      <c r="H5">
        <f t="shared" si="4"/>
        <v>929.47101997416598</v>
      </c>
    </row>
    <row r="6" spans="1:11" x14ac:dyDescent="0.2">
      <c r="A6">
        <v>2.68</v>
      </c>
      <c r="B6">
        <v>3.09</v>
      </c>
      <c r="C6">
        <v>-61.1</v>
      </c>
      <c r="D6">
        <f t="shared" si="0"/>
        <v>7.2763939391456329</v>
      </c>
      <c r="E6">
        <f t="shared" si="1"/>
        <v>6.18</v>
      </c>
      <c r="F6">
        <f t="shared" si="2"/>
        <v>4.6261194029850744E-4</v>
      </c>
      <c r="G6">
        <f t="shared" si="3"/>
        <v>23.827500657553475</v>
      </c>
      <c r="H6">
        <f t="shared" si="4"/>
        <v>808.40736663907978</v>
      </c>
    </row>
    <row r="7" spans="1:11" x14ac:dyDescent="0.2">
      <c r="A7">
        <v>3.09</v>
      </c>
      <c r="B7">
        <v>2.75</v>
      </c>
      <c r="C7">
        <v>-60.7</v>
      </c>
      <c r="D7">
        <f t="shared" si="0"/>
        <v>6.4757551238351105</v>
      </c>
      <c r="E7">
        <f t="shared" si="1"/>
        <v>5.5</v>
      </c>
      <c r="F7">
        <f t="shared" si="2"/>
        <v>4.0122977346278315E-4</v>
      </c>
      <c r="G7">
        <f t="shared" si="3"/>
        <v>23.220982458997568</v>
      </c>
      <c r="H7">
        <f t="shared" si="4"/>
        <v>716.86609220854677</v>
      </c>
    </row>
    <row r="8" spans="1:11" x14ac:dyDescent="0.2">
      <c r="A8">
        <v>3.51</v>
      </c>
      <c r="B8">
        <v>2.48</v>
      </c>
      <c r="C8">
        <v>-60.2</v>
      </c>
      <c r="D8">
        <f t="shared" si="0"/>
        <v>5.8399537116767544</v>
      </c>
      <c r="E8">
        <f t="shared" si="1"/>
        <v>4.96</v>
      </c>
      <c r="F8">
        <f t="shared" si="2"/>
        <v>3.5321937321937321E-4</v>
      </c>
      <c r="G8">
        <f t="shared" si="3"/>
        <v>22.667987598259788</v>
      </c>
      <c r="H8">
        <f t="shared" si="4"/>
        <v>643.56289902677838</v>
      </c>
    </row>
    <row r="9" spans="1:11" x14ac:dyDescent="0.2">
      <c r="A9">
        <v>3.92</v>
      </c>
      <c r="B9">
        <v>2.2599999999999998</v>
      </c>
      <c r="C9">
        <v>-59.7</v>
      </c>
      <c r="D9">
        <f t="shared" si="0"/>
        <v>5.3218933017699452</v>
      </c>
      <c r="E9">
        <f t="shared" si="1"/>
        <v>4.5199999999999996</v>
      </c>
      <c r="F9">
        <f t="shared" si="2"/>
        <v>3.162755102040816E-4</v>
      </c>
      <c r="G9">
        <f t="shared" si="3"/>
        <v>22.272925145084418</v>
      </c>
      <c r="H9">
        <f t="shared" si="4"/>
        <v>583.81169520416302</v>
      </c>
    </row>
    <row r="10" spans="1:11" x14ac:dyDescent="0.2">
      <c r="A10">
        <v>4.33</v>
      </c>
      <c r="B10">
        <v>2.08</v>
      </c>
      <c r="C10">
        <v>-58.8</v>
      </c>
      <c r="D10">
        <f t="shared" si="0"/>
        <v>4.8980256936643745</v>
      </c>
      <c r="E10">
        <f t="shared" si="1"/>
        <v>4.16</v>
      </c>
      <c r="F10">
        <f t="shared" si="2"/>
        <v>2.8632794457274826E-4</v>
      </c>
      <c r="G10">
        <f t="shared" si="3"/>
        <v>21.908897944276497</v>
      </c>
      <c r="H10">
        <f t="shared" si="4"/>
        <v>532.90519547068391</v>
      </c>
    </row>
    <row r="11" spans="1:11" x14ac:dyDescent="0.2">
      <c r="A11">
        <v>4.75</v>
      </c>
      <c r="B11">
        <v>1.93</v>
      </c>
      <c r="C11">
        <v>-58.3</v>
      </c>
      <c r="D11">
        <f t="shared" si="0"/>
        <v>4.5448026869097324</v>
      </c>
      <c r="E11">
        <f t="shared" si="1"/>
        <v>3.86</v>
      </c>
      <c r="F11">
        <f t="shared" si="2"/>
        <v>2.6101052631578945E-4</v>
      </c>
      <c r="G11">
        <f t="shared" si="3"/>
        <v>21.523894021852399</v>
      </c>
      <c r="H11">
        <f t="shared" si="4"/>
        <v>492.20213099232399</v>
      </c>
    </row>
    <row r="12" spans="1:11" x14ac:dyDescent="0.2">
      <c r="A12">
        <v>5.16</v>
      </c>
      <c r="B12">
        <v>1.79</v>
      </c>
      <c r="C12">
        <v>-57.5</v>
      </c>
      <c r="D12">
        <f t="shared" si="0"/>
        <v>4.2151278806053991</v>
      </c>
      <c r="E12">
        <f t="shared" si="1"/>
        <v>3.58</v>
      </c>
      <c r="F12">
        <f t="shared" si="2"/>
        <v>2.4027131782945735E-4</v>
      </c>
      <c r="G12">
        <f t="shared" si="3"/>
        <v>21.363334031151947</v>
      </c>
      <c r="H12">
        <f t="shared" si="4"/>
        <v>453.12624716508043</v>
      </c>
    </row>
    <row r="13" spans="1:11" x14ac:dyDescent="0.2">
      <c r="A13">
        <v>5.57</v>
      </c>
      <c r="B13">
        <v>1.68</v>
      </c>
      <c r="C13">
        <v>-56.7</v>
      </c>
      <c r="D13">
        <f t="shared" si="0"/>
        <v>3.9560976756519945</v>
      </c>
      <c r="E13">
        <f t="shared" si="1"/>
        <v>3.36</v>
      </c>
      <c r="F13">
        <f t="shared" si="2"/>
        <v>2.2258527827648115E-4</v>
      </c>
      <c r="G13">
        <f t="shared" si="3"/>
        <v>21.086635295944671</v>
      </c>
      <c r="H13">
        <f t="shared" si="4"/>
        <v>422.11562199206782</v>
      </c>
    </row>
    <row r="14" spans="1:11" x14ac:dyDescent="0.2">
      <c r="A14">
        <v>5.99</v>
      </c>
      <c r="B14">
        <v>1.58</v>
      </c>
      <c r="C14">
        <v>-56.2</v>
      </c>
      <c r="D14">
        <f t="shared" si="0"/>
        <v>3.7206156711489</v>
      </c>
      <c r="E14">
        <f t="shared" si="1"/>
        <v>3.16</v>
      </c>
      <c r="F14">
        <f t="shared" si="2"/>
        <v>2.0697829716193655E-4</v>
      </c>
      <c r="G14">
        <f t="shared" si="3"/>
        <v>20.849126016497099</v>
      </c>
      <c r="H14">
        <f t="shared" si="4"/>
        <v>395.12938427601318</v>
      </c>
    </row>
    <row r="15" spans="1:11" x14ac:dyDescent="0.2">
      <c r="A15">
        <v>6.4</v>
      </c>
      <c r="B15">
        <v>1.49</v>
      </c>
      <c r="C15">
        <v>-55.5</v>
      </c>
      <c r="D15">
        <f t="shared" si="0"/>
        <v>3.5086818670961146</v>
      </c>
      <c r="E15">
        <f t="shared" si="1"/>
        <v>2.98</v>
      </c>
      <c r="F15">
        <f t="shared" si="2"/>
        <v>1.9371874999999999E-4</v>
      </c>
      <c r="G15">
        <f t="shared" si="3"/>
        <v>20.6921453906598</v>
      </c>
      <c r="H15">
        <f t="shared" si="4"/>
        <v>370.1659369786401</v>
      </c>
    </row>
    <row r="16" spans="1:11" x14ac:dyDescent="0.2">
      <c r="A16">
        <v>6.81</v>
      </c>
      <c r="B16">
        <v>1.42</v>
      </c>
      <c r="C16">
        <v>-54.8</v>
      </c>
      <c r="D16">
        <f t="shared" si="0"/>
        <v>3.343844463943948</v>
      </c>
      <c r="E16">
        <f t="shared" si="1"/>
        <v>2.84</v>
      </c>
      <c r="F16">
        <f t="shared" si="2"/>
        <v>1.8205580029368576E-4</v>
      </c>
      <c r="G16">
        <f t="shared" si="3"/>
        <v>20.404986292458467</v>
      </c>
      <c r="H16">
        <f t="shared" si="4"/>
        <v>350.43489982132576</v>
      </c>
    </row>
    <row r="17" spans="1:8" x14ac:dyDescent="0.2">
      <c r="A17">
        <v>7.23</v>
      </c>
      <c r="B17">
        <v>1.35</v>
      </c>
      <c r="C17">
        <v>-54.3</v>
      </c>
      <c r="D17">
        <f t="shared" si="0"/>
        <v>3.1790070607917817</v>
      </c>
      <c r="E17">
        <f t="shared" si="1"/>
        <v>2.7</v>
      </c>
      <c r="F17">
        <f t="shared" si="2"/>
        <v>1.7147994467496541E-4</v>
      </c>
      <c r="G17">
        <f t="shared" si="3"/>
        <v>20.216208026774432</v>
      </c>
      <c r="H17">
        <f t="shared" si="4"/>
        <v>331.57043644058285</v>
      </c>
    </row>
    <row r="18" spans="1:8" x14ac:dyDescent="0.2">
      <c r="A18">
        <v>7.64</v>
      </c>
      <c r="B18">
        <v>1.29</v>
      </c>
      <c r="C18">
        <v>-53.6</v>
      </c>
      <c r="D18">
        <f t="shared" si="0"/>
        <v>3.0377178580899247</v>
      </c>
      <c r="E18">
        <f t="shared" si="1"/>
        <v>2.58</v>
      </c>
      <c r="F18">
        <f t="shared" si="2"/>
        <v>1.6227748691099474E-4</v>
      </c>
      <c r="G18">
        <f t="shared" si="3"/>
        <v>20.021135034430355</v>
      </c>
      <c r="H18">
        <f t="shared" si="4"/>
        <v>314.70757009811615</v>
      </c>
    </row>
    <row r="19" spans="1:8" x14ac:dyDescent="0.2">
      <c r="A19">
        <v>8.0500000000000007</v>
      </c>
      <c r="B19">
        <v>1.23</v>
      </c>
      <c r="C19">
        <v>-52.9</v>
      </c>
      <c r="D19">
        <f t="shared" si="0"/>
        <v>2.8964286553880676</v>
      </c>
      <c r="E19">
        <f t="shared" si="1"/>
        <v>2.46</v>
      </c>
      <c r="F19">
        <f t="shared" si="2"/>
        <v>1.5401242236024842E-4</v>
      </c>
      <c r="G19">
        <f t="shared" si="3"/>
        <v>19.92832383430105</v>
      </c>
      <c r="H19">
        <f t="shared" si="4"/>
        <v>298.04250863943219</v>
      </c>
    </row>
    <row r="20" spans="1:8" x14ac:dyDescent="0.2">
      <c r="A20">
        <v>8.4700000000000006</v>
      </c>
      <c r="B20">
        <v>1.18</v>
      </c>
      <c r="C20">
        <v>-52.3</v>
      </c>
      <c r="D20">
        <f t="shared" si="0"/>
        <v>2.7786876531365201</v>
      </c>
      <c r="E20">
        <f t="shared" si="1"/>
        <v>2.36</v>
      </c>
      <c r="F20">
        <f t="shared" si="2"/>
        <v>1.4637544273907909E-4</v>
      </c>
      <c r="G20">
        <f t="shared" si="3"/>
        <v>19.742690897617898</v>
      </c>
      <c r="H20">
        <f t="shared" si="4"/>
        <v>284.259746915866</v>
      </c>
    </row>
    <row r="21" spans="1:8" x14ac:dyDescent="0.2">
      <c r="A21">
        <v>8.8800000000000008</v>
      </c>
      <c r="B21">
        <v>1.1299999999999999</v>
      </c>
      <c r="C21">
        <v>-51.7</v>
      </c>
      <c r="D21">
        <f t="shared" si="0"/>
        <v>2.6609466508849726</v>
      </c>
      <c r="E21">
        <f t="shared" si="1"/>
        <v>2.2599999999999998</v>
      </c>
      <c r="F21">
        <f t="shared" si="2"/>
        <v>1.3961711711711711E-4</v>
      </c>
      <c r="G21">
        <f t="shared" si="3"/>
        <v>19.664384362326786</v>
      </c>
      <c r="H21">
        <f t="shared" si="4"/>
        <v>270.61827439500172</v>
      </c>
    </row>
    <row r="22" spans="1:8" x14ac:dyDescent="0.2">
      <c r="A22">
        <v>9.2899999999999991</v>
      </c>
      <c r="B22">
        <v>1.0900000000000001</v>
      </c>
      <c r="C22">
        <v>-51.1</v>
      </c>
      <c r="D22">
        <f t="shared" si="0"/>
        <v>2.5667538490837352</v>
      </c>
      <c r="E22">
        <f t="shared" si="1"/>
        <v>2.1800000000000002</v>
      </c>
      <c r="F22">
        <f t="shared" si="2"/>
        <v>1.3345532831001076E-4</v>
      </c>
      <c r="G22">
        <f t="shared" si="3"/>
        <v>19.486307506871533</v>
      </c>
      <c r="H22">
        <f t="shared" si="4"/>
        <v>259.49881414236563</v>
      </c>
    </row>
    <row r="23" spans="1:8" x14ac:dyDescent="0.2">
      <c r="A23">
        <v>9.7100000000000009</v>
      </c>
      <c r="B23">
        <v>1.05</v>
      </c>
      <c r="C23">
        <v>-50.5</v>
      </c>
      <c r="D23">
        <f t="shared" si="0"/>
        <v>2.4725610472824968</v>
      </c>
      <c r="E23">
        <f t="shared" si="1"/>
        <v>2.1</v>
      </c>
      <c r="F23">
        <f t="shared" si="2"/>
        <v>1.2768280123583934E-4</v>
      </c>
      <c r="G23">
        <f t="shared" si="3"/>
        <v>19.353665680479804</v>
      </c>
      <c r="H23">
        <f t="shared" si="4"/>
        <v>248.49238525189094</v>
      </c>
    </row>
    <row r="24" spans="1:8" x14ac:dyDescent="0.2">
      <c r="A24">
        <v>10.119999999999999</v>
      </c>
      <c r="B24">
        <v>1.01</v>
      </c>
      <c r="C24">
        <v>-49.9</v>
      </c>
      <c r="D24">
        <f t="shared" si="0"/>
        <v>2.3783682454812589</v>
      </c>
      <c r="E24">
        <f t="shared" si="1"/>
        <v>2.02</v>
      </c>
      <c r="F24">
        <f>1239.8/(A24*1000)/1000</f>
        <v>1.2250988142292488E-4</v>
      </c>
      <c r="G24">
        <f t="shared" si="3"/>
        <v>19.305003174317285</v>
      </c>
      <c r="H24">
        <f t="shared" si="4"/>
        <v>237.59898772357778</v>
      </c>
    </row>
    <row r="25" spans="1:8" x14ac:dyDescent="0.2">
      <c r="A25">
        <v>10.53</v>
      </c>
      <c r="B25">
        <v>0.98</v>
      </c>
      <c r="C25">
        <v>-49.3</v>
      </c>
      <c r="D25">
        <f t="shared" si="0"/>
        <v>2.3077236441303302</v>
      </c>
      <c r="E25">
        <f t="shared" si="1"/>
        <v>1.96</v>
      </c>
      <c r="F25">
        <f t="shared" si="2"/>
        <v>1.1773979107312441E-4</v>
      </c>
      <c r="G25">
        <f t="shared" si="3"/>
        <v>19.121295661117109</v>
      </c>
      <c r="H25">
        <f>($K$3-C25)*D25</f>
        <v>229.15695786214178</v>
      </c>
    </row>
    <row r="26" spans="1:8" x14ac:dyDescent="0.2">
      <c r="A26">
        <v>10.95</v>
      </c>
      <c r="B26">
        <v>0.94</v>
      </c>
      <c r="C26">
        <v>-48.8</v>
      </c>
      <c r="D26">
        <f>2*SQRT(2*LN(2))*B26</f>
        <v>2.2135308423290923</v>
      </c>
      <c r="E26">
        <f t="shared" si="1"/>
        <v>1.88</v>
      </c>
      <c r="F26">
        <f t="shared" si="2"/>
        <v>1.1322374429223744E-4</v>
      </c>
      <c r="G26">
        <f t="shared" si="3"/>
        <v>19.170338914342938</v>
      </c>
      <c r="H26">
        <f t="shared" si="4"/>
        <v>218.69684722211431</v>
      </c>
    </row>
    <row r="27" spans="1:8" x14ac:dyDescent="0.2">
      <c r="A27">
        <v>11.36</v>
      </c>
      <c r="B27">
        <v>0.91</v>
      </c>
      <c r="C27">
        <v>-48.2</v>
      </c>
      <c r="D27">
        <f t="shared" si="0"/>
        <v>2.1428862409781639</v>
      </c>
      <c r="E27">
        <f t="shared" si="1"/>
        <v>1.82</v>
      </c>
      <c r="F27">
        <f t="shared" si="2"/>
        <v>1.0913732394366196E-4</v>
      </c>
      <c r="G27">
        <f t="shared" si="3"/>
        <v>19.0876314081926</v>
      </c>
      <c r="H27">
        <f t="shared" si="4"/>
        <v>210.4314288640557</v>
      </c>
    </row>
    <row r="28" spans="1:8" x14ac:dyDescent="0.2">
      <c r="A28">
        <v>11.77</v>
      </c>
      <c r="B28">
        <v>0.89</v>
      </c>
      <c r="C28">
        <v>-47.7</v>
      </c>
      <c r="D28">
        <f t="shared" si="0"/>
        <v>2.0957898400775448</v>
      </c>
      <c r="E28">
        <f t="shared" si="1"/>
        <v>1.78</v>
      </c>
      <c r="F28">
        <f t="shared" si="2"/>
        <v>1.0533559898045879E-4</v>
      </c>
      <c r="G28">
        <f>F28/(PI()*E28*0.000001)</f>
        <v>18.836720518298456</v>
      </c>
      <c r="H28">
        <f t="shared" si="4"/>
        <v>204.75866737557612</v>
      </c>
    </row>
    <row r="29" spans="1:8" x14ac:dyDescent="0.2">
      <c r="A29">
        <v>12.19</v>
      </c>
      <c r="B29">
        <v>0.86</v>
      </c>
      <c r="C29">
        <v>-47.1</v>
      </c>
      <c r="D29">
        <f t="shared" si="0"/>
        <v>2.0251452387266164</v>
      </c>
      <c r="E29">
        <f t="shared" si="1"/>
        <v>1.72</v>
      </c>
      <c r="F29">
        <f t="shared" si="2"/>
        <v>1.0170631665299425E-4</v>
      </c>
      <c r="G29">
        <f t="shared" si="3"/>
        <v>18.82216632441115</v>
      </c>
      <c r="H29">
        <f t="shared" si="4"/>
        <v>196.64160268035445</v>
      </c>
    </row>
    <row r="30" spans="1:8" x14ac:dyDescent="0.2">
      <c r="A30">
        <v>12.6</v>
      </c>
      <c r="B30">
        <v>0.84</v>
      </c>
      <c r="C30">
        <v>-46.6</v>
      </c>
      <c r="D30">
        <f t="shared" si="0"/>
        <v>1.9780488378259973</v>
      </c>
      <c r="E30">
        <f>2*B30</f>
        <v>1.68</v>
      </c>
      <c r="F30">
        <f t="shared" si="2"/>
        <v>9.8396825396825403E-5</v>
      </c>
      <c r="G30">
        <f t="shared" si="3"/>
        <v>18.64326326958918</v>
      </c>
      <c r="H30">
        <f t="shared" si="4"/>
        <v>191.07951773399134</v>
      </c>
    </row>
    <row r="31" spans="1:8" x14ac:dyDescent="0.2">
      <c r="A31">
        <v>13.01</v>
      </c>
      <c r="B31">
        <v>0.81</v>
      </c>
      <c r="C31">
        <v>-46.1</v>
      </c>
      <c r="D31">
        <f t="shared" si="0"/>
        <v>1.9074042364750692</v>
      </c>
      <c r="E31">
        <f t="shared" si="1"/>
        <v>1.62</v>
      </c>
      <c r="F31">
        <f t="shared" si="2"/>
        <v>9.5295926210607222E-5</v>
      </c>
      <c r="G31">
        <f t="shared" si="3"/>
        <v>18.724466312269936</v>
      </c>
      <c r="H31">
        <f t="shared" si="4"/>
        <v>183.30154712525413</v>
      </c>
    </row>
    <row r="32" spans="1:8" x14ac:dyDescent="0.2">
      <c r="A32">
        <v>13.43</v>
      </c>
      <c r="B32">
        <v>0.79</v>
      </c>
      <c r="C32">
        <v>-45.6</v>
      </c>
      <c r="D32">
        <f t="shared" si="0"/>
        <v>1.86030783557445</v>
      </c>
      <c r="E32">
        <f t="shared" si="1"/>
        <v>1.58</v>
      </c>
      <c r="F32">
        <f t="shared" si="2"/>
        <v>9.2315711094564403E-5</v>
      </c>
      <c r="G32">
        <f t="shared" si="3"/>
        <v>18.598103475624367</v>
      </c>
      <c r="H32">
        <f t="shared" si="4"/>
        <v>177.8454290809174</v>
      </c>
    </row>
    <row r="33" spans="1:8" x14ac:dyDescent="0.2">
      <c r="A33">
        <v>13.84</v>
      </c>
      <c r="B33">
        <v>0.77</v>
      </c>
      <c r="C33">
        <v>-45.1</v>
      </c>
      <c r="D33">
        <f t="shared" si="0"/>
        <v>1.8132114346738311</v>
      </c>
      <c r="E33">
        <f t="shared" si="1"/>
        <v>1.54</v>
      </c>
      <c r="F33">
        <f t="shared" si="2"/>
        <v>8.9580924855491324E-5</v>
      </c>
      <c r="G33">
        <f t="shared" si="3"/>
        <v>18.515905191552044</v>
      </c>
      <c r="H33">
        <f t="shared" si="4"/>
        <v>172.43640743748134</v>
      </c>
    </row>
    <row r="34" spans="1:8" x14ac:dyDescent="0.2">
      <c r="A34">
        <v>14.25</v>
      </c>
      <c r="B34">
        <v>0.75</v>
      </c>
      <c r="C34">
        <v>-44.6</v>
      </c>
      <c r="D34">
        <f t="shared" si="0"/>
        <v>1.7661150337732119</v>
      </c>
      <c r="E34">
        <f t="shared" si="1"/>
        <v>1.5</v>
      </c>
      <c r="F34">
        <f t="shared" si="2"/>
        <v>8.7003508771929826E-5</v>
      </c>
      <c r="G34">
        <f t="shared" si="3"/>
        <v>18.462717983188945</v>
      </c>
      <c r="H34">
        <f t="shared" si="4"/>
        <v>167.07448219494583</v>
      </c>
    </row>
    <row r="35" spans="1:8" x14ac:dyDescent="0.2">
      <c r="A35">
        <v>14.67</v>
      </c>
      <c r="B35">
        <v>0.73</v>
      </c>
      <c r="C35">
        <v>-44</v>
      </c>
      <c r="D35">
        <f t="shared" si="0"/>
        <v>1.7190186328725929</v>
      </c>
      <c r="E35">
        <f t="shared" si="1"/>
        <v>1.46</v>
      </c>
      <c r="F35">
        <f t="shared" si="2"/>
        <v>8.4512610770279479E-5</v>
      </c>
      <c r="G35">
        <f t="shared" si="3"/>
        <v>18.425479120125114</v>
      </c>
      <c r="H35">
        <f t="shared" si="4"/>
        <v>161.58775149002375</v>
      </c>
    </row>
    <row r="36" spans="1:8" x14ac:dyDescent="0.2">
      <c r="A36">
        <v>15.08</v>
      </c>
      <c r="B36">
        <v>0.72</v>
      </c>
      <c r="C36">
        <v>-43.5</v>
      </c>
      <c r="D36">
        <f t="shared" si="0"/>
        <v>1.6954704324222833</v>
      </c>
      <c r="E36">
        <f t="shared" si="1"/>
        <v>1.44</v>
      </c>
      <c r="F36">
        <f t="shared" si="2"/>
        <v>8.2214854111405838E-5</v>
      </c>
      <c r="G36">
        <f t="shared" si="3"/>
        <v>18.173472815846214</v>
      </c>
      <c r="H36">
        <f t="shared" si="4"/>
        <v>158.52648543148348</v>
      </c>
    </row>
    <row r="37" spans="1:8" x14ac:dyDescent="0.2">
      <c r="A37">
        <v>15.49</v>
      </c>
      <c r="B37">
        <v>0.7</v>
      </c>
      <c r="C37">
        <v>-43</v>
      </c>
      <c r="D37">
        <f t="shared" si="0"/>
        <v>1.6483740315216644</v>
      </c>
      <c r="E37">
        <f t="shared" si="1"/>
        <v>1.4</v>
      </c>
      <c r="F37">
        <f>1239.8/(A37*1000)/1000</f>
        <v>8.0038734667527438E-5</v>
      </c>
      <c r="G37">
        <f t="shared" si="3"/>
        <v>18.197943230225203</v>
      </c>
      <c r="H37">
        <f t="shared" si="4"/>
        <v>153.2987849315148</v>
      </c>
    </row>
    <row r="38" spans="1:8" x14ac:dyDescent="0.2">
      <c r="A38">
        <v>15.91</v>
      </c>
      <c r="B38">
        <v>0.68</v>
      </c>
      <c r="C38">
        <v>-42.5</v>
      </c>
      <c r="D38">
        <f>2*SQRT(2*LN(2))*B38</f>
        <v>1.6012776306210457</v>
      </c>
      <c r="E38">
        <f t="shared" si="1"/>
        <v>1.36</v>
      </c>
      <c r="F38">
        <f t="shared" si="2"/>
        <v>7.7925832809553724E-5</v>
      </c>
      <c r="G38">
        <f t="shared" si="3"/>
        <v>18.238649244401575</v>
      </c>
      <c r="H38">
        <f>($K$3-C38)*D38</f>
        <v>148.11818083244671</v>
      </c>
    </row>
    <row r="39" spans="1:8" x14ac:dyDescent="0.2">
      <c r="A39">
        <v>16.32</v>
      </c>
      <c r="B39">
        <v>0.67</v>
      </c>
      <c r="C39">
        <v>-42.1</v>
      </c>
      <c r="D39">
        <f t="shared" si="0"/>
        <v>1.5777294301707361</v>
      </c>
      <c r="E39">
        <f t="shared" si="1"/>
        <v>1.34</v>
      </c>
      <c r="F39">
        <f t="shared" si="2"/>
        <v>7.5968137254901958E-5</v>
      </c>
      <c r="G39">
        <f t="shared" si="3"/>
        <v>18.045827703882413</v>
      </c>
      <c r="H39">
        <f t="shared" si="4"/>
        <v>145.30888051872478</v>
      </c>
    </row>
    <row r="40" spans="1:8" x14ac:dyDescent="0.2">
      <c r="A40">
        <v>16.73</v>
      </c>
      <c r="B40">
        <v>0.65</v>
      </c>
      <c r="C40">
        <v>-41.5</v>
      </c>
      <c r="D40">
        <f t="shared" si="0"/>
        <v>1.5306330292701171</v>
      </c>
      <c r="E40">
        <f t="shared" si="1"/>
        <v>1.3</v>
      </c>
      <c r="F40">
        <f t="shared" si="2"/>
        <v>7.4106395696353855E-5</v>
      </c>
      <c r="G40">
        <f t="shared" si="3"/>
        <v>18.145229522767192</v>
      </c>
      <c r="H40">
        <f t="shared" si="4"/>
        <v>140.05292217821571</v>
      </c>
    </row>
    <row r="41" spans="1:8" x14ac:dyDescent="0.2">
      <c r="A41">
        <v>17.149999999999999</v>
      </c>
      <c r="B41">
        <v>0.64</v>
      </c>
      <c r="C41">
        <v>-41</v>
      </c>
      <c r="D41">
        <f t="shared" si="0"/>
        <v>1.5070848288198075</v>
      </c>
      <c r="E41">
        <f t="shared" si="1"/>
        <v>1.28</v>
      </c>
      <c r="F41">
        <f t="shared" si="2"/>
        <v>7.2291545189504371E-5</v>
      </c>
      <c r="G41">
        <f t="shared" si="3"/>
        <v>17.977432438532421</v>
      </c>
      <c r="H41">
        <f t="shared" si="4"/>
        <v>137.14471942260249</v>
      </c>
    </row>
    <row r="42" spans="1:8" x14ac:dyDescent="0.2">
      <c r="A42">
        <v>17.559999999999999</v>
      </c>
      <c r="B42">
        <v>0.63</v>
      </c>
      <c r="C42">
        <v>-40.6</v>
      </c>
      <c r="D42">
        <f t="shared" si="0"/>
        <v>1.4835366283694982</v>
      </c>
      <c r="E42">
        <f t="shared" si="1"/>
        <v>1.26</v>
      </c>
      <c r="F42">
        <f t="shared" si="2"/>
        <v>7.0603644646924832E-5</v>
      </c>
      <c r="G42">
        <f t="shared" si="3"/>
        <v>17.836379437875753</v>
      </c>
      <c r="H42">
        <f t="shared" si="4"/>
        <v>134.40841853027652</v>
      </c>
    </row>
    <row r="43" spans="1:8" x14ac:dyDescent="0.2">
      <c r="A43">
        <v>17.97</v>
      </c>
      <c r="B43">
        <v>0.61</v>
      </c>
      <c r="C43">
        <v>-40.200000000000003</v>
      </c>
      <c r="D43">
        <f t="shared" si="0"/>
        <v>1.436440227468879</v>
      </c>
      <c r="E43">
        <f t="shared" si="1"/>
        <v>1.22</v>
      </c>
      <c r="F43">
        <f t="shared" si="2"/>
        <v>6.8992765720645507E-5</v>
      </c>
      <c r="G43">
        <f t="shared" si="3"/>
        <v>18.000884757412791</v>
      </c>
      <c r="H43">
        <f t="shared" si="4"/>
        <v>129.56690851769289</v>
      </c>
    </row>
    <row r="44" spans="1:8" x14ac:dyDescent="0.2">
      <c r="A44">
        <v>18.39</v>
      </c>
      <c r="B44">
        <v>0.6</v>
      </c>
      <c r="C44">
        <v>-39.700000000000003</v>
      </c>
      <c r="D44">
        <f t="shared" si="0"/>
        <v>1.4128920270185696</v>
      </c>
      <c r="E44">
        <f t="shared" si="1"/>
        <v>1.2</v>
      </c>
      <c r="F44">
        <f t="shared" si="2"/>
        <v>6.7417074497009251E-5</v>
      </c>
      <c r="G44">
        <f t="shared" si="3"/>
        <v>17.882934424989294</v>
      </c>
      <c r="H44">
        <f t="shared" si="4"/>
        <v>126.7364148235657</v>
      </c>
    </row>
    <row r="45" spans="1:8" x14ac:dyDescent="0.2">
      <c r="A45">
        <v>18.8</v>
      </c>
      <c r="B45">
        <v>0.59</v>
      </c>
      <c r="C45">
        <v>-39.200000000000003</v>
      </c>
      <c r="D45">
        <f t="shared" si="0"/>
        <v>1.3893438265682601</v>
      </c>
      <c r="E45">
        <f t="shared" si="1"/>
        <v>1.18</v>
      </c>
      <c r="F45">
        <f t="shared" si="2"/>
        <v>6.594680851063829E-5</v>
      </c>
      <c r="G45">
        <f t="shared" si="3"/>
        <v>17.789424670513149</v>
      </c>
      <c r="H45">
        <f t="shared" si="4"/>
        <v>123.9294693298888</v>
      </c>
    </row>
    <row r="46" spans="1:8" x14ac:dyDescent="0.2">
      <c r="A46">
        <v>19.21</v>
      </c>
      <c r="B46">
        <v>0.57999999999999996</v>
      </c>
      <c r="C46">
        <v>-38.799999999999997</v>
      </c>
      <c r="D46">
        <f t="shared" si="0"/>
        <v>1.3657956261179505</v>
      </c>
      <c r="E46">
        <f t="shared" si="1"/>
        <v>1.1599999999999999</v>
      </c>
      <c r="F46">
        <f t="shared" si="2"/>
        <v>6.453930244664237E-5</v>
      </c>
      <c r="G46">
        <f t="shared" si="3"/>
        <v>17.709912082906879</v>
      </c>
      <c r="H46">
        <f t="shared" si="4"/>
        <v>121.282651599274</v>
      </c>
    </row>
    <row r="47" spans="1:8" x14ac:dyDescent="0.2">
      <c r="A47">
        <v>19.63</v>
      </c>
      <c r="B47">
        <v>0.56999999999999995</v>
      </c>
      <c r="C47">
        <v>-38.299999999999997</v>
      </c>
      <c r="D47">
        <f t="shared" si="0"/>
        <v>1.3422474256676411</v>
      </c>
      <c r="E47">
        <f>2*B47</f>
        <v>1.1399999999999999</v>
      </c>
      <c r="F47">
        <f t="shared" si="2"/>
        <v>6.3158430973000499E-5</v>
      </c>
      <c r="G47">
        <f>F47/(PI()*E47*0.000001)</f>
        <v>17.635046468914553</v>
      </c>
      <c r="H47">
        <f t="shared" si="4"/>
        <v>118.52044768645271</v>
      </c>
    </row>
    <row r="48" spans="1:8" x14ac:dyDescent="0.2">
      <c r="A48">
        <v>20.04</v>
      </c>
      <c r="B48">
        <v>0.56000000000000005</v>
      </c>
      <c r="C48">
        <v>-37.799999999999997</v>
      </c>
      <c r="D48">
        <f t="shared" si="0"/>
        <v>1.3186992252173317</v>
      </c>
      <c r="E48">
        <f t="shared" si="1"/>
        <v>1.1200000000000001</v>
      </c>
      <c r="F48">
        <f t="shared" si="2"/>
        <v>6.1866267465069861E-5</v>
      </c>
      <c r="G48">
        <f t="shared" si="3"/>
        <v>17.582718353055661</v>
      </c>
      <c r="H48">
        <f t="shared" si="4"/>
        <v>115.78179197408173</v>
      </c>
    </row>
    <row r="49" spans="1:8" x14ac:dyDescent="0.2">
      <c r="A49">
        <v>20.45</v>
      </c>
      <c r="B49">
        <v>0.55000000000000004</v>
      </c>
      <c r="C49">
        <v>-37.4</v>
      </c>
      <c r="D49">
        <f t="shared" si="0"/>
        <v>1.2951510247670222</v>
      </c>
      <c r="E49">
        <f t="shared" si="1"/>
        <v>1.1000000000000001</v>
      </c>
      <c r="F49">
        <f t="shared" si="2"/>
        <v>6.0625916870415646E-5</v>
      </c>
      <c r="G49">
        <f t="shared" si="3"/>
        <v>17.543480635281778</v>
      </c>
      <c r="H49">
        <f t="shared" si="4"/>
        <v>113.19619956463774</v>
      </c>
    </row>
    <row r="50" spans="1:8" x14ac:dyDescent="0.2">
      <c r="A50">
        <v>20.87</v>
      </c>
      <c r="B50">
        <v>0.54</v>
      </c>
      <c r="C50">
        <v>-37</v>
      </c>
      <c r="D50">
        <f t="shared" si="0"/>
        <v>1.2716028243167128</v>
      </c>
      <c r="E50">
        <f t="shared" si="1"/>
        <v>1.08</v>
      </c>
      <c r="F50">
        <f t="shared" si="2"/>
        <v>5.9405845711547672E-5</v>
      </c>
      <c r="G50">
        <f t="shared" si="3"/>
        <v>17.508766654717192</v>
      </c>
      <c r="H50">
        <f t="shared" si="4"/>
        <v>110.62944571555401</v>
      </c>
    </row>
    <row r="51" spans="1:8" x14ac:dyDescent="0.2">
      <c r="A51">
        <v>21.28</v>
      </c>
      <c r="B51">
        <v>0.53</v>
      </c>
      <c r="C51">
        <v>-36.5</v>
      </c>
      <c r="D51">
        <f t="shared" si="0"/>
        <v>1.2480546238664032</v>
      </c>
      <c r="E51">
        <f t="shared" si="1"/>
        <v>1.06</v>
      </c>
      <c r="F51">
        <f t="shared" si="2"/>
        <v>5.8261278195488723E-5</v>
      </c>
      <c r="G51">
        <f t="shared" si="3"/>
        <v>17.495415878611492</v>
      </c>
      <c r="H51">
        <f t="shared" si="4"/>
        <v>107.95672496444388</v>
      </c>
    </row>
    <row r="52" spans="1:8" x14ac:dyDescent="0.2">
      <c r="A52">
        <v>21.69</v>
      </c>
      <c r="B52">
        <v>0.52</v>
      </c>
      <c r="C52">
        <v>-35.9</v>
      </c>
      <c r="D52">
        <f t="shared" si="0"/>
        <v>1.2245064234160936</v>
      </c>
      <c r="E52">
        <f t="shared" si="1"/>
        <v>1.04</v>
      </c>
      <c r="F52">
        <f t="shared" si="2"/>
        <v>5.7159981558321804E-5</v>
      </c>
      <c r="G52">
        <f t="shared" si="3"/>
        <v>17.494795407785563</v>
      </c>
      <c r="H52">
        <f t="shared" si="4"/>
        <v>105.18510177144245</v>
      </c>
    </row>
    <row r="53" spans="1:8" x14ac:dyDescent="0.2">
      <c r="A53">
        <v>22.11</v>
      </c>
      <c r="B53">
        <v>0.51</v>
      </c>
      <c r="C53">
        <v>-35.4</v>
      </c>
      <c r="D53">
        <f t="shared" si="0"/>
        <v>1.2009582229657843</v>
      </c>
      <c r="E53">
        <f t="shared" si="1"/>
        <v>1.02</v>
      </c>
      <c r="F53">
        <f t="shared" si="2"/>
        <v>5.6074174581637265E-5</v>
      </c>
      <c r="G53">
        <f t="shared" si="3"/>
        <v>17.4989844401284</v>
      </c>
      <c r="H53">
        <f>($K$3-C53)*D53</f>
        <v>102.56183224127798</v>
      </c>
    </row>
    <row r="54" spans="1:8" x14ac:dyDescent="0.2">
      <c r="A54">
        <v>22.52</v>
      </c>
      <c r="B54">
        <v>0.51</v>
      </c>
      <c r="C54">
        <v>-34.9</v>
      </c>
      <c r="D54">
        <f t="shared" si="0"/>
        <v>1.2009582229657843</v>
      </c>
      <c r="E54">
        <f t="shared" si="1"/>
        <v>1.02</v>
      </c>
      <c r="F54">
        <f t="shared" si="2"/>
        <v>5.5053285968028415E-5</v>
      </c>
      <c r="G54">
        <f t="shared" si="3"/>
        <v>17.180397245614515</v>
      </c>
      <c r="H54">
        <f t="shared" si="4"/>
        <v>101.96135312979509</v>
      </c>
    </row>
    <row r="55" spans="1:8" x14ac:dyDescent="0.2">
      <c r="A55">
        <v>22.93</v>
      </c>
      <c r="B55">
        <v>0.5</v>
      </c>
      <c r="C55">
        <v>-34.299999999999997</v>
      </c>
      <c r="D55">
        <f t="shared" si="0"/>
        <v>1.1774100225154747</v>
      </c>
      <c r="E55">
        <f t="shared" si="1"/>
        <v>1</v>
      </c>
      <c r="F55">
        <f t="shared" si="2"/>
        <v>5.4068905364151763E-5</v>
      </c>
      <c r="G55">
        <f t="shared" si="3"/>
        <v>17.210667112545298</v>
      </c>
      <c r="H55">
        <f t="shared" si="4"/>
        <v>99.255664898054505</v>
      </c>
    </row>
    <row r="56" spans="1:8" x14ac:dyDescent="0.2">
      <c r="A56">
        <v>23.35</v>
      </c>
      <c r="B56">
        <v>0.49</v>
      </c>
      <c r="C56">
        <v>-33.799999999999997</v>
      </c>
      <c r="D56">
        <f t="shared" si="0"/>
        <v>1.1538618220651651</v>
      </c>
      <c r="E56">
        <f t="shared" si="1"/>
        <v>0.98</v>
      </c>
      <c r="F56">
        <f t="shared" si="2"/>
        <v>5.3096359743040683E-5</v>
      </c>
      <c r="G56">
        <f t="shared" si="3"/>
        <v>17.246016557735601</v>
      </c>
      <c r="H56">
        <f t="shared" si="4"/>
        <v>96.693620689060836</v>
      </c>
    </row>
    <row r="57" spans="1:8" x14ac:dyDescent="0.2">
      <c r="A57">
        <v>23.76</v>
      </c>
      <c r="B57">
        <v>0.48</v>
      </c>
      <c r="C57">
        <v>-33.200000000000003</v>
      </c>
      <c r="D57">
        <f t="shared" si="0"/>
        <v>1.1303136216148557</v>
      </c>
      <c r="E57">
        <f t="shared" si="1"/>
        <v>0.96</v>
      </c>
      <c r="F57">
        <f t="shared" si="2"/>
        <v>5.2180134680134678E-5</v>
      </c>
      <c r="G57">
        <f t="shared" si="3"/>
        <v>17.301513261550561</v>
      </c>
      <c r="H57">
        <f t="shared" si="4"/>
        <v>94.042093318355995</v>
      </c>
    </row>
    <row r="58" spans="1:8" x14ac:dyDescent="0.2">
      <c r="A58">
        <v>24.17</v>
      </c>
      <c r="B58">
        <v>0.48</v>
      </c>
      <c r="C58">
        <v>-32.6</v>
      </c>
      <c r="D58">
        <f t="shared" si="0"/>
        <v>1.1303136216148557</v>
      </c>
      <c r="E58">
        <f t="shared" si="1"/>
        <v>0.96</v>
      </c>
      <c r="F58">
        <f t="shared" si="2"/>
        <v>5.1294993793959452E-5</v>
      </c>
      <c r="G58">
        <f t="shared" si="3"/>
        <v>17.008024621201546</v>
      </c>
      <c r="H58">
        <f t="shared" si="4"/>
        <v>93.363905145387079</v>
      </c>
    </row>
    <row r="59" spans="1:8" x14ac:dyDescent="0.2">
      <c r="A59">
        <v>24.59</v>
      </c>
      <c r="B59">
        <v>0.47</v>
      </c>
      <c r="C59">
        <v>-32.1</v>
      </c>
      <c r="D59">
        <f t="shared" si="0"/>
        <v>1.1067654211645461</v>
      </c>
      <c r="E59">
        <f t="shared" si="1"/>
        <v>0.94</v>
      </c>
      <c r="F59">
        <f>1239.8/(A59*1000)/1000</f>
        <v>5.0418869459129724E-5</v>
      </c>
      <c r="G59">
        <f t="shared" si="3"/>
        <v>17.073217658564879</v>
      </c>
      <c r="H59">
        <f t="shared" si="4"/>
        <v>90.865441077609233</v>
      </c>
    </row>
    <row r="60" spans="1:8" x14ac:dyDescent="0.2">
      <c r="A60">
        <v>25</v>
      </c>
      <c r="B60">
        <v>0.46</v>
      </c>
      <c r="C60">
        <v>-31.5</v>
      </c>
      <c r="D60">
        <f t="shared" si="0"/>
        <v>1.0832172207142368</v>
      </c>
      <c r="E60">
        <f t="shared" si="1"/>
        <v>0.92</v>
      </c>
      <c r="F60">
        <f t="shared" si="2"/>
        <v>4.9591999999999995E-5</v>
      </c>
      <c r="G60">
        <f t="shared" si="3"/>
        <v>17.158286821333203</v>
      </c>
      <c r="H60">
        <f t="shared" si="4"/>
        <v>88.2822034882103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HXR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2020-04-16T23:08:30Z</dcterms:created>
  <dcterms:modified xsi:type="dcterms:W3CDTF">2020-04-17T00:40:22Z</dcterms:modified>
</cp:coreProperties>
</file>