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\"/>
    </mc:Choice>
  </mc:AlternateContent>
  <xr:revisionPtr revIDLastSave="0" documentId="13_ncr:1_{E726C477-6058-4981-B923-309EFC74C3E2}" xr6:coauthVersionLast="47" xr6:coauthVersionMax="47" xr10:uidLastSave="{00000000-0000-0000-0000-000000000000}"/>
  <bookViews>
    <workbookView xWindow="-110" yWindow="-110" windowWidth="19420" windowHeight="10420" xr2:uid="{366F86FE-49DF-46DE-8503-49CC47F726F3}"/>
  </bookViews>
  <sheets>
    <sheet name="2024-1" sheetId="1" r:id="rId1"/>
    <sheet name="BOUN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G41" i="1"/>
  <c r="G36" i="1"/>
  <c r="G37" i="1"/>
  <c r="G38" i="1"/>
  <c r="G35" i="1"/>
  <c r="G34" i="1"/>
  <c r="G33" i="1"/>
  <c r="G32" i="1"/>
  <c r="G31" i="1"/>
  <c r="G30" i="1"/>
  <c r="G26" i="1"/>
  <c r="G27" i="1"/>
  <c r="G29" i="1"/>
  <c r="G24" i="1"/>
  <c r="G23" i="1"/>
  <c r="G19" i="1"/>
  <c r="G20" i="1"/>
  <c r="G21" i="1"/>
  <c r="G18" i="1"/>
  <c r="G16" i="1"/>
  <c r="G15" i="1"/>
  <c r="G14" i="1"/>
  <c r="G13" i="1"/>
  <c r="G12" i="1"/>
  <c r="G11" i="1"/>
  <c r="G10" i="1"/>
  <c r="G9" i="1"/>
  <c r="G8" i="1"/>
  <c r="G7" i="1"/>
  <c r="G2" i="1"/>
  <c r="H2" i="1"/>
  <c r="I40" i="1" l="1"/>
  <c r="H41" i="1" s="1"/>
  <c r="I41" i="1" s="1"/>
  <c r="I2" i="1"/>
  <c r="J40" i="1" l="1"/>
  <c r="K40" i="1"/>
  <c r="K41" i="1"/>
  <c r="J41" i="1"/>
  <c r="K2" i="1"/>
  <c r="J2" i="1"/>
  <c r="H7" i="1"/>
  <c r="I7" i="1" s="1"/>
  <c r="H8" i="1" l="1"/>
  <c r="I8" i="1" s="1"/>
  <c r="J8" i="1" s="1"/>
  <c r="J7" i="1"/>
  <c r="K7" i="1"/>
  <c r="K8" i="1"/>
  <c r="H9" i="1"/>
  <c r="I9" i="1" s="1"/>
  <c r="J9" i="1" s="1"/>
  <c r="K9" i="1" l="1"/>
  <c r="H10" i="1"/>
  <c r="I10" i="1" s="1"/>
  <c r="J10" i="1" s="1"/>
  <c r="K10" i="1" l="1"/>
  <c r="H11" i="1"/>
  <c r="I11" i="1" s="1"/>
  <c r="J11" i="1" s="1"/>
  <c r="H12" i="1" l="1"/>
  <c r="I12" i="1" s="1"/>
  <c r="J12" i="1" s="1"/>
  <c r="K11" i="1"/>
  <c r="K12" i="1" l="1"/>
  <c r="H13" i="1"/>
  <c r="I13" i="1" s="1"/>
  <c r="J13" i="1" s="1"/>
  <c r="K13" i="1" l="1"/>
  <c r="H14" i="1"/>
  <c r="I14" i="1" s="1"/>
  <c r="J14" i="1" s="1"/>
  <c r="H15" i="1" l="1"/>
  <c r="I15" i="1" s="1"/>
  <c r="J15" i="1" s="1"/>
  <c r="K14" i="1"/>
  <c r="K15" i="1" l="1"/>
  <c r="H16" i="1"/>
  <c r="I16" i="1" s="1"/>
  <c r="J16" i="1" s="1"/>
  <c r="K16" i="1" l="1"/>
  <c r="H18" i="1"/>
  <c r="I18" i="1" s="1"/>
  <c r="J18" i="1" s="1"/>
  <c r="K18" i="1" l="1"/>
  <c r="H19" i="1"/>
  <c r="I19" i="1" s="1"/>
  <c r="J19" i="1" s="1"/>
  <c r="K19" i="1" l="1"/>
  <c r="H20" i="1"/>
  <c r="I20" i="1" s="1"/>
  <c r="J20" i="1" s="1"/>
  <c r="K20" i="1" l="1"/>
  <c r="H21" i="1"/>
  <c r="I21" i="1" s="1"/>
  <c r="J21" i="1" s="1"/>
  <c r="H23" i="1" l="1"/>
  <c r="I23" i="1" s="1"/>
  <c r="J23" i="1" s="1"/>
  <c r="K21" i="1"/>
  <c r="K23" i="1" l="1"/>
  <c r="H24" i="1"/>
  <c r="I24" i="1" s="1"/>
  <c r="J24" i="1" s="1"/>
  <c r="K24" i="1" l="1"/>
  <c r="H26" i="1"/>
  <c r="I26" i="1" s="1"/>
  <c r="J26" i="1" s="1"/>
  <c r="H27" i="1" l="1"/>
  <c r="I27" i="1" s="1"/>
  <c r="K26" i="1"/>
  <c r="H28" i="1" l="1"/>
  <c r="I28" i="1" s="1"/>
  <c r="J28" i="1" s="1"/>
  <c r="J27" i="1"/>
  <c r="H29" i="1"/>
  <c r="I29" i="1" s="1"/>
  <c r="J29" i="1" s="1"/>
  <c r="K27" i="1"/>
  <c r="K28" i="1" l="1"/>
  <c r="K29" i="1"/>
  <c r="H30" i="1"/>
  <c r="I30" i="1" s="1"/>
  <c r="J30" i="1" s="1"/>
  <c r="K30" i="1" l="1"/>
  <c r="H31" i="1"/>
  <c r="I31" i="1" s="1"/>
  <c r="J31" i="1" s="1"/>
  <c r="H32" i="1" l="1"/>
  <c r="I32" i="1" s="1"/>
  <c r="J32" i="1" s="1"/>
  <c r="K31" i="1"/>
  <c r="H33" i="1" l="1"/>
  <c r="I33" i="1" s="1"/>
  <c r="J33" i="1" s="1"/>
  <c r="K32" i="1"/>
  <c r="H34" i="1" l="1"/>
  <c r="I34" i="1" s="1"/>
  <c r="J34" i="1" s="1"/>
  <c r="K33" i="1"/>
  <c r="K34" i="1" l="1"/>
  <c r="H35" i="1"/>
  <c r="I35" i="1" s="1"/>
  <c r="K35" i="1" l="1"/>
  <c r="H36" i="1"/>
  <c r="I36" i="1" s="1"/>
  <c r="J35" i="1"/>
  <c r="H37" i="1" l="1"/>
  <c r="I37" i="1" s="1"/>
  <c r="J36" i="1"/>
  <c r="K36" i="1"/>
  <c r="J37" i="1" l="1"/>
  <c r="H38" i="1"/>
  <c r="I38" i="1" s="1"/>
  <c r="K37" i="1"/>
  <c r="J38" i="1" l="1"/>
  <c r="K38" i="1"/>
</calcChain>
</file>

<file path=xl/sharedStrings.xml><?xml version="1.0" encoding="utf-8"?>
<sst xmlns="http://schemas.openxmlformats.org/spreadsheetml/2006/main" count="111" uniqueCount="35">
  <si>
    <t>ID</t>
  </si>
  <si>
    <t>ODD</t>
  </si>
  <si>
    <t>N</t>
  </si>
  <si>
    <t>OUT</t>
  </si>
  <si>
    <t>INT</t>
  </si>
  <si>
    <t>BEFORE</t>
  </si>
  <si>
    <t>AFTER</t>
  </si>
  <si>
    <t>WL</t>
  </si>
  <si>
    <t>SPORT</t>
  </si>
  <si>
    <t>EVENT</t>
  </si>
  <si>
    <t>PERCENTAGE</t>
  </si>
  <si>
    <t>TOTAL</t>
  </si>
  <si>
    <t>ESPORTS</t>
  </si>
  <si>
    <t>CONT</t>
  </si>
  <si>
    <t>ASIA</t>
  </si>
  <si>
    <t>DATE</t>
  </si>
  <si>
    <t>DEMACIA CUP 2023</t>
  </si>
  <si>
    <t>MASTERS</t>
  </si>
  <si>
    <t>TABLE TENNIS</t>
  </si>
  <si>
    <t>EUROPEAN CIRCUIT</t>
  </si>
  <si>
    <t>PRO LEAGUE</t>
  </si>
  <si>
    <t>NA</t>
  </si>
  <si>
    <t>BASKETBALL</t>
  </si>
  <si>
    <t>NBA</t>
  </si>
  <si>
    <t>PRO SPIN SERIES</t>
  </si>
  <si>
    <t>SETKA CUP</t>
  </si>
  <si>
    <t>EUROPE</t>
  </si>
  <si>
    <t>COPA TT</t>
  </si>
  <si>
    <t>LEC</t>
  </si>
  <si>
    <t>LA</t>
  </si>
  <si>
    <t>LLA</t>
  </si>
  <si>
    <t>LCK</t>
  </si>
  <si>
    <t>DPI</t>
  </si>
  <si>
    <t>BCI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</si>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</sst>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2" fontId="0" fillId="0" borderId="0" xfId="1" applyFont="1"/>
    <xf numFmtId="42" fontId="0" fillId="0" borderId="0" xfId="0" applyNumberFormat="1"/>
    <xf numFmtId="10" fontId="0" fillId="0" borderId="0" xfId="2" applyNumberFormat="1" applyFo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D6C6-A8CC-4DE8-9852-9C65F436D37A}">
  <dimension ref="A1:N41"/>
  <sheetViews>
    <sheetView tabSelected="1" topLeftCell="A26" workbookViewId="0">
      <selection activeCell="H33" sqref="H33"/>
    </sheetView>
  </sheetViews>
  <sheetFormatPr baseColWidth="10" defaultRowHeight="14.5" x14ac:dyDescent="0.35"/>
  <cols>
    <col min="4" max="4" width="10.90625" style="6"/>
    <col min="6" max="6" width="12.1796875" bestFit="1" customWidth="1"/>
    <col min="8" max="9" width="12.1796875" bestFit="1" customWidth="1"/>
    <col min="10" max="10" width="12.1796875" customWidth="1"/>
    <col min="11" max="11" width="13" style="5" customWidth="1"/>
    <col min="12" max="12" width="7.54296875" bestFit="1" customWidth="1"/>
    <col min="13" max="13" width="12.36328125" bestFit="1" customWidth="1"/>
    <col min="14" max="14" width="17.1796875" bestFit="1" customWidth="1"/>
  </cols>
  <sheetData>
    <row r="1" spans="1:14" x14ac:dyDescent="0.35">
      <c r="A1" t="s">
        <v>0</v>
      </c>
      <c r="B1" t="s">
        <v>2</v>
      </c>
      <c r="C1" t="s">
        <v>15</v>
      </c>
      <c r="D1" s="6" t="s">
        <v>1</v>
      </c>
      <c r="E1" t="s">
        <v>7</v>
      </c>
      <c r="F1" t="s">
        <v>4</v>
      </c>
      <c r="G1" t="s">
        <v>3</v>
      </c>
      <c r="H1" t="s">
        <v>5</v>
      </c>
      <c r="I1" t="s">
        <v>6</v>
      </c>
      <c r="J1" t="s">
        <v>34</v>
      </c>
      <c r="K1" s="5" t="s">
        <v>10</v>
      </c>
      <c r="L1" t="s">
        <v>13</v>
      </c>
      <c r="M1" t="s">
        <v>8</v>
      </c>
      <c r="N1" t="s">
        <v>9</v>
      </c>
    </row>
    <row r="2" spans="1:14" x14ac:dyDescent="0.35">
      <c r="A2">
        <v>1</v>
      </c>
      <c r="B2">
        <v>1</v>
      </c>
      <c r="C2" s="4">
        <v>45294</v>
      </c>
      <c r="D2" s="6">
        <v>1.1859999999999999</v>
      </c>
      <c r="E2">
        <v>1</v>
      </c>
      <c r="F2">
        <v>7000</v>
      </c>
      <c r="G2">
        <f>F2*E2*D2</f>
        <v>8302</v>
      </c>
      <c r="H2" s="2">
        <f>BOUNTY!$B$1</f>
        <v>1592000</v>
      </c>
      <c r="I2" s="2">
        <f>H2+G2-F2</f>
        <v>1593302</v>
      </c>
      <c r="J2" s="2">
        <f>I2-H2</f>
        <v>1302</v>
      </c>
      <c r="K2" s="3">
        <f>I2/$H$2-1</f>
        <v>8.1783919597988586E-4</v>
      </c>
      <c r="L2" t="s">
        <v>14</v>
      </c>
      <c r="M2" t="s">
        <v>12</v>
      </c>
      <c r="N2" t="s">
        <v>16</v>
      </c>
    </row>
    <row r="3" spans="1:14" x14ac:dyDescent="0.35">
      <c r="A3">
        <v>2</v>
      </c>
      <c r="C3" s="4">
        <v>45295</v>
      </c>
      <c r="H3" s="2"/>
      <c r="I3" s="2"/>
      <c r="J3" s="2"/>
      <c r="K3" s="3"/>
    </row>
    <row r="4" spans="1:14" x14ac:dyDescent="0.35">
      <c r="A4">
        <v>3</v>
      </c>
      <c r="C4" s="4">
        <v>45296</v>
      </c>
      <c r="H4" s="2"/>
      <c r="I4" s="2"/>
      <c r="J4" s="2"/>
      <c r="K4" s="3"/>
    </row>
    <row r="5" spans="1:14" x14ac:dyDescent="0.35">
      <c r="A5">
        <v>4</v>
      </c>
      <c r="C5" s="4">
        <v>45297</v>
      </c>
      <c r="H5" s="2"/>
      <c r="I5" s="2"/>
      <c r="J5" s="2"/>
      <c r="K5" s="3"/>
    </row>
    <row r="6" spans="1:14" x14ac:dyDescent="0.35">
      <c r="A6">
        <v>5</v>
      </c>
      <c r="C6" s="4">
        <v>45298</v>
      </c>
      <c r="H6" s="2"/>
      <c r="I6" s="2"/>
      <c r="J6" s="2"/>
      <c r="K6" s="3"/>
    </row>
    <row r="7" spans="1:14" x14ac:dyDescent="0.35">
      <c r="A7">
        <v>6</v>
      </c>
      <c r="B7">
        <v>2</v>
      </c>
      <c r="C7" s="4">
        <v>45299</v>
      </c>
      <c r="D7" s="6">
        <v>1.1200000000000001</v>
      </c>
      <c r="E7">
        <v>1</v>
      </c>
      <c r="F7">
        <v>1288</v>
      </c>
      <c r="G7">
        <f>F7*E7*D7</f>
        <v>1442.5600000000002</v>
      </c>
      <c r="H7" s="2">
        <f>I2</f>
        <v>1593302</v>
      </c>
      <c r="I7" s="2">
        <f t="shared" ref="I7:I35" si="0">H7+G7-F7</f>
        <v>1593456.56</v>
      </c>
      <c r="J7" s="2">
        <f t="shared" ref="J7:J35" si="1">I7-H7</f>
        <v>154.56000000005588</v>
      </c>
      <c r="K7" s="3">
        <f>I7/$H$2-1</f>
        <v>9.1492462311570932E-4</v>
      </c>
      <c r="L7" t="s">
        <v>14</v>
      </c>
      <c r="M7" t="s">
        <v>18</v>
      </c>
      <c r="N7" t="s">
        <v>17</v>
      </c>
    </row>
    <row r="8" spans="1:14" x14ac:dyDescent="0.35">
      <c r="A8">
        <v>7</v>
      </c>
      <c r="B8">
        <v>3</v>
      </c>
      <c r="C8" s="4">
        <v>45299</v>
      </c>
      <c r="D8" s="6">
        <v>1.24</v>
      </c>
      <c r="E8">
        <v>1</v>
      </c>
      <c r="F8">
        <v>1443</v>
      </c>
      <c r="G8">
        <f t="shared" ref="G8:G41" si="2">F8*E8*D8</f>
        <v>1789.32</v>
      </c>
      <c r="H8" s="2">
        <f t="shared" ref="H8:H16" si="3">I7</f>
        <v>1593456.56</v>
      </c>
      <c r="I8" s="2">
        <f t="shared" si="0"/>
        <v>1593802.8800000001</v>
      </c>
      <c r="J8" s="2">
        <f t="shared" si="1"/>
        <v>346.32000000006519</v>
      </c>
      <c r="K8" s="3">
        <f t="shared" ref="K8:K35" si="4">I8/$H$2-1</f>
        <v>1.1324623115578358E-3</v>
      </c>
      <c r="L8" t="s">
        <v>26</v>
      </c>
      <c r="M8" t="s">
        <v>12</v>
      </c>
      <c r="N8" t="s">
        <v>19</v>
      </c>
    </row>
    <row r="9" spans="1:14" x14ac:dyDescent="0.35">
      <c r="A9">
        <v>8</v>
      </c>
      <c r="B9">
        <v>4</v>
      </c>
      <c r="C9" s="4">
        <v>45299</v>
      </c>
      <c r="D9" s="6">
        <v>1.1000000000000001</v>
      </c>
      <c r="E9">
        <v>1</v>
      </c>
      <c r="F9">
        <v>889</v>
      </c>
      <c r="G9">
        <f t="shared" si="2"/>
        <v>977.90000000000009</v>
      </c>
      <c r="H9" s="2">
        <f t="shared" si="3"/>
        <v>1593802.8800000001</v>
      </c>
      <c r="I9" s="2">
        <f t="shared" si="0"/>
        <v>1593891.78</v>
      </c>
      <c r="J9" s="2">
        <f t="shared" si="1"/>
        <v>88.899999999906868</v>
      </c>
      <c r="K9" s="3">
        <f t="shared" si="4"/>
        <v>1.1883040201006168E-3</v>
      </c>
      <c r="L9" t="s">
        <v>14</v>
      </c>
      <c r="M9" t="s">
        <v>18</v>
      </c>
      <c r="N9" t="s">
        <v>17</v>
      </c>
    </row>
    <row r="10" spans="1:14" x14ac:dyDescent="0.35">
      <c r="A10">
        <v>9</v>
      </c>
      <c r="B10">
        <v>5</v>
      </c>
      <c r="C10" s="4">
        <v>45299</v>
      </c>
      <c r="D10" s="6">
        <v>1.1200000000000001</v>
      </c>
      <c r="E10">
        <v>1</v>
      </c>
      <c r="F10">
        <v>988</v>
      </c>
      <c r="G10">
        <f t="shared" si="2"/>
        <v>1106.5600000000002</v>
      </c>
      <c r="H10" s="2">
        <f t="shared" si="3"/>
        <v>1593891.78</v>
      </c>
      <c r="I10" s="2">
        <f t="shared" si="0"/>
        <v>1594010.34</v>
      </c>
      <c r="J10" s="2">
        <f t="shared" si="1"/>
        <v>118.56000000005588</v>
      </c>
      <c r="K10" s="3">
        <f t="shared" si="4"/>
        <v>1.262776381909525E-3</v>
      </c>
      <c r="L10" t="s">
        <v>14</v>
      </c>
      <c r="M10" t="s">
        <v>18</v>
      </c>
      <c r="N10" t="s">
        <v>20</v>
      </c>
    </row>
    <row r="11" spans="1:14" x14ac:dyDescent="0.35">
      <c r="A11">
        <v>10</v>
      </c>
      <c r="B11">
        <v>6</v>
      </c>
      <c r="C11" s="4">
        <v>45299</v>
      </c>
      <c r="D11" s="6">
        <v>1.1299999999999999</v>
      </c>
      <c r="E11">
        <v>1</v>
      </c>
      <c r="F11">
        <v>434</v>
      </c>
      <c r="G11">
        <f t="shared" si="2"/>
        <v>490.41999999999996</v>
      </c>
      <c r="H11" s="2">
        <f t="shared" si="3"/>
        <v>1594010.34</v>
      </c>
      <c r="I11" s="2">
        <f t="shared" si="0"/>
        <v>1594066.76</v>
      </c>
      <c r="J11" s="2">
        <f t="shared" si="1"/>
        <v>56.419999999925494</v>
      </c>
      <c r="K11" s="3">
        <f t="shared" si="4"/>
        <v>1.2982160804020371E-3</v>
      </c>
      <c r="L11" t="s">
        <v>14</v>
      </c>
      <c r="M11" t="s">
        <v>18</v>
      </c>
      <c r="N11" t="s">
        <v>17</v>
      </c>
    </row>
    <row r="12" spans="1:14" x14ac:dyDescent="0.35">
      <c r="A12">
        <v>11</v>
      </c>
      <c r="B12">
        <v>7</v>
      </c>
      <c r="C12" s="4">
        <v>45299</v>
      </c>
      <c r="D12" s="6">
        <v>1.1299999999999999</v>
      </c>
      <c r="E12">
        <v>1</v>
      </c>
      <c r="F12">
        <v>489</v>
      </c>
      <c r="G12">
        <f t="shared" si="2"/>
        <v>552.56999999999994</v>
      </c>
      <c r="H12" s="2">
        <f t="shared" si="3"/>
        <v>1594066.76</v>
      </c>
      <c r="I12" s="2">
        <f t="shared" si="0"/>
        <v>1594130.33</v>
      </c>
      <c r="J12" s="2">
        <f t="shared" si="1"/>
        <v>63.570000000065193</v>
      </c>
      <c r="K12" s="3">
        <f t="shared" si="4"/>
        <v>1.3381469849247374E-3</v>
      </c>
      <c r="L12" t="s">
        <v>14</v>
      </c>
      <c r="M12" t="s">
        <v>18</v>
      </c>
      <c r="N12" t="s">
        <v>17</v>
      </c>
    </row>
    <row r="13" spans="1:14" x14ac:dyDescent="0.35">
      <c r="A13">
        <v>12</v>
      </c>
      <c r="B13">
        <v>8</v>
      </c>
      <c r="C13" s="4">
        <v>45299</v>
      </c>
      <c r="D13" s="6">
        <v>1.23</v>
      </c>
      <c r="E13">
        <v>1</v>
      </c>
      <c r="F13">
        <v>650</v>
      </c>
      <c r="G13">
        <f t="shared" si="2"/>
        <v>799.5</v>
      </c>
      <c r="H13" s="2">
        <f t="shared" si="3"/>
        <v>1594130.33</v>
      </c>
      <c r="I13" s="2">
        <f t="shared" si="0"/>
        <v>1594279.83</v>
      </c>
      <c r="J13" s="2">
        <f t="shared" si="1"/>
        <v>149.5</v>
      </c>
      <c r="K13" s="3">
        <f t="shared" si="4"/>
        <v>1.4320540201004928E-3</v>
      </c>
      <c r="L13" t="s">
        <v>21</v>
      </c>
      <c r="M13" t="s">
        <v>22</v>
      </c>
      <c r="N13" t="s">
        <v>23</v>
      </c>
    </row>
    <row r="14" spans="1:14" x14ac:dyDescent="0.35">
      <c r="A14">
        <v>13</v>
      </c>
      <c r="B14">
        <v>9</v>
      </c>
      <c r="C14" s="4">
        <v>45300</v>
      </c>
      <c r="D14" s="6">
        <v>1.1000000000000001</v>
      </c>
      <c r="E14">
        <v>1</v>
      </c>
      <c r="F14">
        <v>799</v>
      </c>
      <c r="G14">
        <f t="shared" si="2"/>
        <v>878.90000000000009</v>
      </c>
      <c r="H14" s="2">
        <f t="shared" si="3"/>
        <v>1594279.83</v>
      </c>
      <c r="I14" s="2">
        <f t="shared" si="0"/>
        <v>1594359.73</v>
      </c>
      <c r="J14" s="2">
        <f t="shared" si="1"/>
        <v>79.899999999906868</v>
      </c>
      <c r="K14" s="3">
        <f t="shared" si="4"/>
        <v>1.4822424623115449E-3</v>
      </c>
      <c r="L14" t="s">
        <v>14</v>
      </c>
      <c r="M14" t="s">
        <v>18</v>
      </c>
      <c r="N14" t="s">
        <v>24</v>
      </c>
    </row>
    <row r="15" spans="1:14" x14ac:dyDescent="0.35">
      <c r="A15">
        <v>14</v>
      </c>
      <c r="B15">
        <v>10</v>
      </c>
      <c r="C15" s="4">
        <v>45300</v>
      </c>
      <c r="D15" s="6">
        <v>1.1399999999999999</v>
      </c>
      <c r="E15">
        <v>1</v>
      </c>
      <c r="F15">
        <v>883</v>
      </c>
      <c r="G15">
        <f t="shared" si="2"/>
        <v>1006.6199999999999</v>
      </c>
      <c r="H15" s="2">
        <f t="shared" si="3"/>
        <v>1594359.73</v>
      </c>
      <c r="I15" s="2">
        <f t="shared" si="0"/>
        <v>1594483.35</v>
      </c>
      <c r="J15" s="2">
        <f t="shared" si="1"/>
        <v>123.62000000011176</v>
      </c>
      <c r="K15" s="3">
        <f t="shared" si="4"/>
        <v>1.5598932160805212E-3</v>
      </c>
      <c r="L15" t="s">
        <v>14</v>
      </c>
      <c r="M15" t="s">
        <v>18</v>
      </c>
      <c r="N15" t="s">
        <v>17</v>
      </c>
    </row>
    <row r="16" spans="1:14" x14ac:dyDescent="0.35">
      <c r="A16">
        <v>15</v>
      </c>
      <c r="B16">
        <v>11</v>
      </c>
      <c r="C16" s="4">
        <v>45300</v>
      </c>
      <c r="D16" s="6">
        <v>1.19</v>
      </c>
      <c r="E16">
        <v>1</v>
      </c>
      <c r="F16">
        <v>803</v>
      </c>
      <c r="G16">
        <f t="shared" si="2"/>
        <v>955.56999999999994</v>
      </c>
      <c r="H16" s="2">
        <f t="shared" si="3"/>
        <v>1594483.35</v>
      </c>
      <c r="I16" s="2">
        <f t="shared" si="0"/>
        <v>1594635.9200000002</v>
      </c>
      <c r="J16" s="2">
        <f t="shared" si="1"/>
        <v>152.57000000006519</v>
      </c>
      <c r="K16" s="3">
        <f t="shared" si="4"/>
        <v>1.65572864321617E-3</v>
      </c>
      <c r="L16" t="s">
        <v>14</v>
      </c>
      <c r="M16" t="s">
        <v>18</v>
      </c>
      <c r="N16" t="s">
        <v>25</v>
      </c>
    </row>
    <row r="17" spans="1:14" x14ac:dyDescent="0.35">
      <c r="A17">
        <v>16</v>
      </c>
      <c r="C17" s="4">
        <v>45301</v>
      </c>
      <c r="H17" s="2"/>
      <c r="I17" s="2"/>
      <c r="J17" s="2"/>
      <c r="K17" s="3"/>
    </row>
    <row r="18" spans="1:14" x14ac:dyDescent="0.35">
      <c r="A18">
        <v>17</v>
      </c>
      <c r="B18">
        <v>12</v>
      </c>
      <c r="C18" s="4">
        <v>45302</v>
      </c>
      <c r="D18" s="6">
        <v>1.06</v>
      </c>
      <c r="E18">
        <v>1</v>
      </c>
      <c r="F18">
        <v>676</v>
      </c>
      <c r="G18">
        <f t="shared" si="2"/>
        <v>716.56000000000006</v>
      </c>
      <c r="H18" s="2">
        <f>I16</f>
        <v>1594635.9200000002</v>
      </c>
      <c r="I18" s="2">
        <f t="shared" si="0"/>
        <v>1594676.4800000002</v>
      </c>
      <c r="J18" s="2">
        <f t="shared" si="1"/>
        <v>40.560000000055879</v>
      </c>
      <c r="K18" s="3">
        <f t="shared" si="4"/>
        <v>1.6812060301509835E-3</v>
      </c>
      <c r="L18" t="s">
        <v>21</v>
      </c>
      <c r="M18" t="s">
        <v>22</v>
      </c>
      <c r="N18" t="s">
        <v>23</v>
      </c>
    </row>
    <row r="19" spans="1:14" x14ac:dyDescent="0.35">
      <c r="A19">
        <v>18</v>
      </c>
      <c r="B19">
        <v>13</v>
      </c>
      <c r="C19" s="4">
        <v>45303</v>
      </c>
      <c r="D19" s="6">
        <v>1.105</v>
      </c>
      <c r="E19">
        <v>1</v>
      </c>
      <c r="F19">
        <v>696</v>
      </c>
      <c r="G19">
        <f t="shared" si="2"/>
        <v>769.08</v>
      </c>
      <c r="H19" s="2">
        <f>I18</f>
        <v>1594676.4800000002</v>
      </c>
      <c r="I19" s="2">
        <f t="shared" si="0"/>
        <v>1594749.5600000003</v>
      </c>
      <c r="J19" s="2">
        <f t="shared" si="1"/>
        <v>73.080000000074506</v>
      </c>
      <c r="K19" s="3">
        <f t="shared" si="4"/>
        <v>1.7271105527640884E-3</v>
      </c>
      <c r="L19" t="s">
        <v>14</v>
      </c>
      <c r="M19" t="s">
        <v>18</v>
      </c>
      <c r="N19" t="s">
        <v>24</v>
      </c>
    </row>
    <row r="20" spans="1:14" x14ac:dyDescent="0.35">
      <c r="A20">
        <v>19</v>
      </c>
      <c r="B20">
        <v>14</v>
      </c>
      <c r="C20" s="4">
        <v>45303</v>
      </c>
      <c r="D20" s="6">
        <v>1.1499999999999999</v>
      </c>
      <c r="E20">
        <v>1</v>
      </c>
      <c r="F20">
        <v>769</v>
      </c>
      <c r="G20">
        <f t="shared" si="2"/>
        <v>884.34999999999991</v>
      </c>
      <c r="H20" s="2">
        <f t="shared" ref="H20:H21" si="5">I19</f>
        <v>1594749.5600000003</v>
      </c>
      <c r="I20" s="2">
        <f t="shared" si="0"/>
        <v>1594864.9100000004</v>
      </c>
      <c r="J20" s="2">
        <f t="shared" si="1"/>
        <v>115.35000000009313</v>
      </c>
      <c r="K20" s="3">
        <f t="shared" si="4"/>
        <v>1.7995665829149132E-3</v>
      </c>
      <c r="L20" t="s">
        <v>26</v>
      </c>
      <c r="M20" t="s">
        <v>18</v>
      </c>
      <c r="N20" t="s">
        <v>27</v>
      </c>
    </row>
    <row r="21" spans="1:14" x14ac:dyDescent="0.35">
      <c r="A21">
        <v>20</v>
      </c>
      <c r="B21">
        <v>15</v>
      </c>
      <c r="C21" s="4">
        <v>45303</v>
      </c>
      <c r="D21" s="6">
        <v>1.19</v>
      </c>
      <c r="E21">
        <v>1</v>
      </c>
      <c r="F21">
        <v>884</v>
      </c>
      <c r="G21">
        <f t="shared" si="2"/>
        <v>1051.96</v>
      </c>
      <c r="H21" s="2">
        <f t="shared" si="5"/>
        <v>1594864.9100000004</v>
      </c>
      <c r="I21" s="2">
        <f t="shared" si="0"/>
        <v>1595032.8700000003</v>
      </c>
      <c r="J21" s="2">
        <f t="shared" si="1"/>
        <v>167.95999999996275</v>
      </c>
      <c r="K21" s="3">
        <f t="shared" si="4"/>
        <v>1.9050690954776073E-3</v>
      </c>
      <c r="L21" t="s">
        <v>26</v>
      </c>
      <c r="M21" t="s">
        <v>18</v>
      </c>
      <c r="N21" t="s">
        <v>25</v>
      </c>
    </row>
    <row r="22" spans="1:14" x14ac:dyDescent="0.35">
      <c r="A22">
        <v>21</v>
      </c>
      <c r="C22" s="4">
        <v>45304</v>
      </c>
      <c r="H22" s="2"/>
      <c r="I22" s="2"/>
      <c r="J22" s="2"/>
      <c r="K22" s="3"/>
    </row>
    <row r="23" spans="1:14" x14ac:dyDescent="0.35">
      <c r="A23">
        <v>22</v>
      </c>
      <c r="B23">
        <v>16</v>
      </c>
      <c r="C23" s="4">
        <v>45305</v>
      </c>
      <c r="D23" s="6">
        <v>1.335</v>
      </c>
      <c r="E23">
        <v>1</v>
      </c>
      <c r="F23">
        <v>1053</v>
      </c>
      <c r="G23">
        <f t="shared" si="2"/>
        <v>1405.7549999999999</v>
      </c>
      <c r="H23" s="2">
        <f>I21</f>
        <v>1595032.8700000003</v>
      </c>
      <c r="I23" s="2">
        <f t="shared" si="0"/>
        <v>1595385.6250000002</v>
      </c>
      <c r="J23" s="2">
        <f t="shared" si="1"/>
        <v>352.75499999988824</v>
      </c>
      <c r="K23" s="3">
        <f t="shared" si="4"/>
        <v>2.12664886934677E-3</v>
      </c>
      <c r="L23" t="s">
        <v>26</v>
      </c>
      <c r="M23" t="s">
        <v>12</v>
      </c>
      <c r="N23" t="s">
        <v>28</v>
      </c>
    </row>
    <row r="24" spans="1:14" x14ac:dyDescent="0.35">
      <c r="A24">
        <v>23</v>
      </c>
      <c r="B24">
        <v>17</v>
      </c>
      <c r="C24" s="4">
        <v>45305</v>
      </c>
      <c r="D24" s="6">
        <v>1.45</v>
      </c>
      <c r="E24">
        <v>1</v>
      </c>
      <c r="F24">
        <v>1006</v>
      </c>
      <c r="G24">
        <f t="shared" si="2"/>
        <v>1458.7</v>
      </c>
      <c r="H24" s="2">
        <f>I23</f>
        <v>1595385.6250000002</v>
      </c>
      <c r="I24" s="2">
        <f t="shared" si="0"/>
        <v>1595838.3250000002</v>
      </c>
      <c r="J24" s="2">
        <f t="shared" si="1"/>
        <v>452.69999999995343</v>
      </c>
      <c r="K24" s="3">
        <f t="shared" si="4"/>
        <v>2.411008165829287E-3</v>
      </c>
      <c r="L24" t="s">
        <v>26</v>
      </c>
      <c r="M24" t="s">
        <v>12</v>
      </c>
      <c r="N24" t="s">
        <v>28</v>
      </c>
    </row>
    <row r="25" spans="1:14" x14ac:dyDescent="0.35">
      <c r="A25">
        <v>24</v>
      </c>
      <c r="C25" s="4">
        <v>45306</v>
      </c>
      <c r="H25" s="2"/>
      <c r="I25" s="2"/>
      <c r="J25" s="2"/>
      <c r="K25" s="3"/>
    </row>
    <row r="26" spans="1:14" x14ac:dyDescent="0.35">
      <c r="A26">
        <v>25</v>
      </c>
      <c r="B26">
        <v>18</v>
      </c>
      <c r="C26" s="4">
        <v>45307</v>
      </c>
      <c r="D26" s="6">
        <v>1.143</v>
      </c>
      <c r="E26">
        <v>0</v>
      </c>
      <c r="F26">
        <v>880</v>
      </c>
      <c r="G26">
        <f t="shared" si="2"/>
        <v>0</v>
      </c>
      <c r="H26" s="2">
        <f>I24</f>
        <v>1595838.3250000002</v>
      </c>
      <c r="I26" s="2">
        <f t="shared" si="0"/>
        <v>1594958.3250000002</v>
      </c>
      <c r="J26" s="2">
        <f t="shared" si="1"/>
        <v>-880</v>
      </c>
      <c r="K26" s="3">
        <f t="shared" si="4"/>
        <v>1.8582443467338727E-3</v>
      </c>
      <c r="L26" t="s">
        <v>29</v>
      </c>
      <c r="M26" t="s">
        <v>12</v>
      </c>
      <c r="N26" t="s">
        <v>30</v>
      </c>
    </row>
    <row r="27" spans="1:14" x14ac:dyDescent="0.35">
      <c r="A27">
        <v>26</v>
      </c>
      <c r="B27">
        <v>19</v>
      </c>
      <c r="C27" s="4">
        <v>45307</v>
      </c>
      <c r="D27" s="6">
        <v>1.2</v>
      </c>
      <c r="E27">
        <v>1</v>
      </c>
      <c r="F27">
        <v>8000</v>
      </c>
      <c r="G27">
        <f t="shared" si="2"/>
        <v>9600</v>
      </c>
      <c r="H27" s="2">
        <f t="shared" ref="H27:H35" si="6">I26</f>
        <v>1594958.3250000002</v>
      </c>
      <c r="I27" s="2">
        <f t="shared" si="0"/>
        <v>1596558.3250000002</v>
      </c>
      <c r="J27" s="2">
        <f t="shared" si="1"/>
        <v>1600</v>
      </c>
      <c r="K27" s="3">
        <f t="shared" si="4"/>
        <v>2.8632694723618179E-3</v>
      </c>
      <c r="L27" t="s">
        <v>14</v>
      </c>
      <c r="M27" t="s">
        <v>12</v>
      </c>
      <c r="N27" t="s">
        <v>31</v>
      </c>
    </row>
    <row r="28" spans="1:14" x14ac:dyDescent="0.35">
      <c r="A28">
        <v>27</v>
      </c>
      <c r="B28">
        <v>20</v>
      </c>
      <c r="C28" s="4">
        <v>45308</v>
      </c>
      <c r="D28" s="6">
        <v>1</v>
      </c>
      <c r="E28">
        <v>1</v>
      </c>
      <c r="F28">
        <v>0</v>
      </c>
      <c r="G28">
        <v>2356</v>
      </c>
      <c r="H28" s="2">
        <f t="shared" si="6"/>
        <v>1596558.3250000002</v>
      </c>
      <c r="I28" s="2">
        <f t="shared" si="0"/>
        <v>1598914.3250000002</v>
      </c>
      <c r="J28" s="2">
        <f t="shared" si="1"/>
        <v>2356</v>
      </c>
      <c r="K28" s="3">
        <f t="shared" si="4"/>
        <v>4.3431689698494313E-3</v>
      </c>
      <c r="L28" t="s">
        <v>33</v>
      </c>
      <c r="M28" t="s">
        <v>32</v>
      </c>
      <c r="N28" t="s">
        <v>32</v>
      </c>
    </row>
    <row r="29" spans="1:14" x14ac:dyDescent="0.35">
      <c r="A29">
        <v>28</v>
      </c>
      <c r="B29">
        <v>21</v>
      </c>
      <c r="C29" s="4">
        <v>45309</v>
      </c>
      <c r="D29" s="6">
        <v>1.157</v>
      </c>
      <c r="E29">
        <v>1</v>
      </c>
      <c r="F29">
        <v>878</v>
      </c>
      <c r="G29">
        <f t="shared" si="2"/>
        <v>1015.846</v>
      </c>
      <c r="H29" s="2">
        <f t="shared" si="6"/>
        <v>1598914.3250000002</v>
      </c>
      <c r="I29" s="2">
        <f t="shared" si="0"/>
        <v>1599052.1710000001</v>
      </c>
      <c r="J29" s="2">
        <f t="shared" si="1"/>
        <v>137.84599999990314</v>
      </c>
      <c r="K29" s="3">
        <f t="shared" si="4"/>
        <v>4.4297556532664206E-3</v>
      </c>
      <c r="L29" t="s">
        <v>14</v>
      </c>
      <c r="M29" t="s">
        <v>12</v>
      </c>
      <c r="N29" t="s">
        <v>31</v>
      </c>
    </row>
    <row r="30" spans="1:14" x14ac:dyDescent="0.35">
      <c r="A30">
        <v>29</v>
      </c>
      <c r="B30">
        <v>22</v>
      </c>
      <c r="C30" s="4">
        <v>45310</v>
      </c>
      <c r="D30" s="6">
        <v>1.2</v>
      </c>
      <c r="E30">
        <v>1</v>
      </c>
      <c r="F30">
        <v>975</v>
      </c>
      <c r="G30">
        <f t="shared" si="2"/>
        <v>1170</v>
      </c>
      <c r="H30" s="2">
        <f t="shared" si="6"/>
        <v>1599052.1710000001</v>
      </c>
      <c r="I30" s="2">
        <f t="shared" si="0"/>
        <v>1599247.1710000001</v>
      </c>
      <c r="J30" s="2">
        <f t="shared" si="1"/>
        <v>195</v>
      </c>
      <c r="K30" s="3">
        <f t="shared" si="4"/>
        <v>4.5522430904523237E-3</v>
      </c>
      <c r="L30" t="s">
        <v>14</v>
      </c>
      <c r="M30" t="s">
        <v>12</v>
      </c>
      <c r="N30" t="s">
        <v>31</v>
      </c>
    </row>
    <row r="31" spans="1:14" x14ac:dyDescent="0.35">
      <c r="A31">
        <v>30</v>
      </c>
      <c r="B31">
        <v>23</v>
      </c>
      <c r="C31" s="4">
        <v>45310</v>
      </c>
      <c r="D31" s="6">
        <v>1.1100000000000001</v>
      </c>
      <c r="E31">
        <v>1</v>
      </c>
      <c r="F31">
        <v>741</v>
      </c>
      <c r="G31">
        <f t="shared" si="2"/>
        <v>822.5100000000001</v>
      </c>
      <c r="H31" s="2">
        <f t="shared" si="6"/>
        <v>1599247.1710000001</v>
      </c>
      <c r="I31" s="2">
        <f t="shared" si="0"/>
        <v>1599328.6810000001</v>
      </c>
      <c r="J31" s="2">
        <f t="shared" si="1"/>
        <v>81.510000000009313</v>
      </c>
      <c r="K31" s="3">
        <f t="shared" si="4"/>
        <v>4.6034428391961146E-3</v>
      </c>
      <c r="L31" t="s">
        <v>14</v>
      </c>
      <c r="M31" t="s">
        <v>12</v>
      </c>
      <c r="N31" t="s">
        <v>31</v>
      </c>
    </row>
    <row r="32" spans="1:14" x14ac:dyDescent="0.35">
      <c r="A32">
        <v>31</v>
      </c>
      <c r="B32">
        <v>24</v>
      </c>
      <c r="C32" s="4">
        <v>45311</v>
      </c>
      <c r="D32" s="6">
        <v>1.25</v>
      </c>
      <c r="E32">
        <v>1</v>
      </c>
      <c r="F32">
        <v>2000</v>
      </c>
      <c r="G32">
        <f t="shared" si="2"/>
        <v>2500</v>
      </c>
      <c r="H32" s="2">
        <f t="shared" si="6"/>
        <v>1599328.6810000001</v>
      </c>
      <c r="I32" s="2">
        <f t="shared" si="0"/>
        <v>1599828.6810000001</v>
      </c>
      <c r="J32" s="2">
        <f t="shared" si="1"/>
        <v>500</v>
      </c>
      <c r="K32" s="3">
        <f t="shared" si="4"/>
        <v>4.917513190954903E-3</v>
      </c>
      <c r="L32" t="s">
        <v>14</v>
      </c>
      <c r="M32" t="s">
        <v>12</v>
      </c>
      <c r="N32" t="s">
        <v>31</v>
      </c>
    </row>
    <row r="33" spans="1:14" x14ac:dyDescent="0.35">
      <c r="A33">
        <v>32</v>
      </c>
      <c r="B33">
        <v>25</v>
      </c>
      <c r="C33" s="4">
        <v>45311</v>
      </c>
      <c r="D33" s="6">
        <v>2</v>
      </c>
      <c r="E33">
        <v>0</v>
      </c>
      <c r="F33">
        <v>170</v>
      </c>
      <c r="G33">
        <f t="shared" si="2"/>
        <v>0</v>
      </c>
      <c r="H33" s="2">
        <f t="shared" si="6"/>
        <v>1599828.6810000001</v>
      </c>
      <c r="I33" s="2">
        <f t="shared" si="0"/>
        <v>1599658.6810000001</v>
      </c>
      <c r="J33" s="2">
        <f t="shared" si="1"/>
        <v>-170</v>
      </c>
      <c r="K33" s="3">
        <f t="shared" si="4"/>
        <v>4.8107292713568395E-3</v>
      </c>
      <c r="L33" t="s">
        <v>14</v>
      </c>
      <c r="M33" t="s">
        <v>12</v>
      </c>
      <c r="N33" t="s">
        <v>31</v>
      </c>
    </row>
    <row r="34" spans="1:14" x14ac:dyDescent="0.35">
      <c r="A34">
        <v>33</v>
      </c>
      <c r="B34">
        <v>26</v>
      </c>
      <c r="C34" s="4">
        <v>45312</v>
      </c>
      <c r="D34" s="6">
        <v>1.167</v>
      </c>
      <c r="E34">
        <v>1</v>
      </c>
      <c r="F34">
        <v>2500</v>
      </c>
      <c r="G34">
        <f t="shared" si="2"/>
        <v>2917.5</v>
      </c>
      <c r="H34" s="2">
        <f t="shared" si="6"/>
        <v>1599658.6810000001</v>
      </c>
      <c r="I34" s="2">
        <f t="shared" si="0"/>
        <v>1600076.1810000001</v>
      </c>
      <c r="J34" s="2">
        <f t="shared" si="1"/>
        <v>417.5</v>
      </c>
      <c r="K34" s="3">
        <f t="shared" si="4"/>
        <v>5.0729780150753356E-3</v>
      </c>
      <c r="L34" t="s">
        <v>14</v>
      </c>
      <c r="M34" t="s">
        <v>12</v>
      </c>
      <c r="N34" t="s">
        <v>31</v>
      </c>
    </row>
    <row r="35" spans="1:14" x14ac:dyDescent="0.35">
      <c r="A35">
        <v>34</v>
      </c>
      <c r="B35">
        <v>27</v>
      </c>
      <c r="C35" s="4">
        <v>45313</v>
      </c>
      <c r="D35" s="6">
        <v>1.4</v>
      </c>
      <c r="E35">
        <v>1</v>
      </c>
      <c r="F35">
        <v>740</v>
      </c>
      <c r="G35">
        <f t="shared" si="2"/>
        <v>1036</v>
      </c>
      <c r="H35" s="2">
        <f t="shared" si="6"/>
        <v>1600076.1810000001</v>
      </c>
      <c r="I35" s="2">
        <f t="shared" si="0"/>
        <v>1600372.1810000001</v>
      </c>
      <c r="J35" s="2">
        <f t="shared" si="1"/>
        <v>296</v>
      </c>
      <c r="K35" s="3">
        <f t="shared" si="4"/>
        <v>5.2589076633167142E-3</v>
      </c>
      <c r="L35" t="s">
        <v>26</v>
      </c>
      <c r="M35" t="s">
        <v>12</v>
      </c>
      <c r="N35" t="s">
        <v>28</v>
      </c>
    </row>
    <row r="36" spans="1:14" x14ac:dyDescent="0.35">
      <c r="A36">
        <v>35</v>
      </c>
      <c r="B36">
        <v>28</v>
      </c>
      <c r="C36" s="4">
        <v>45314</v>
      </c>
      <c r="D36" s="6">
        <v>1.137</v>
      </c>
      <c r="E36">
        <v>0</v>
      </c>
      <c r="F36">
        <v>700.8</v>
      </c>
      <c r="G36">
        <f t="shared" si="2"/>
        <v>0</v>
      </c>
      <c r="H36" s="2">
        <f t="shared" ref="H36:H38" si="7">I35</f>
        <v>1600372.1810000001</v>
      </c>
      <c r="I36" s="2">
        <f t="shared" ref="I36:I38" si="8">H36+G36-F36</f>
        <v>1599671.3810000001</v>
      </c>
      <c r="J36" s="2">
        <f t="shared" ref="J36:J38" si="9">I36-H36</f>
        <v>-700.80000000004657</v>
      </c>
      <c r="K36" s="3">
        <f t="shared" ref="K36:K38" si="10">I36/$H$2-1</f>
        <v>4.8187066582914273E-3</v>
      </c>
      <c r="L36" t="s">
        <v>14</v>
      </c>
      <c r="M36" t="s">
        <v>12</v>
      </c>
      <c r="N36" t="s">
        <v>31</v>
      </c>
    </row>
    <row r="37" spans="1:14" x14ac:dyDescent="0.35">
      <c r="A37">
        <v>36</v>
      </c>
      <c r="B37">
        <v>29</v>
      </c>
      <c r="C37" s="4">
        <v>45314</v>
      </c>
      <c r="D37" s="6">
        <v>1.1000000000000001</v>
      </c>
      <c r="E37">
        <v>1</v>
      </c>
      <c r="F37">
        <v>10000</v>
      </c>
      <c r="G37">
        <f t="shared" si="2"/>
        <v>11000</v>
      </c>
      <c r="H37" s="2">
        <f t="shared" si="7"/>
        <v>1599671.3810000001</v>
      </c>
      <c r="I37" s="2">
        <f t="shared" si="8"/>
        <v>1600671.3810000001</v>
      </c>
      <c r="J37" s="2">
        <f t="shared" si="9"/>
        <v>1000</v>
      </c>
      <c r="K37" s="3">
        <f t="shared" si="10"/>
        <v>5.4468473618090041E-3</v>
      </c>
      <c r="L37" t="s">
        <v>14</v>
      </c>
      <c r="M37" t="s">
        <v>12</v>
      </c>
      <c r="N37" t="s">
        <v>31</v>
      </c>
    </row>
    <row r="38" spans="1:14" x14ac:dyDescent="0.35">
      <c r="A38">
        <v>37</v>
      </c>
      <c r="B38">
        <v>30</v>
      </c>
      <c r="C38" s="4">
        <v>45315</v>
      </c>
      <c r="D38" s="6">
        <v>1.25</v>
      </c>
      <c r="E38">
        <v>1</v>
      </c>
      <c r="F38">
        <v>4435</v>
      </c>
      <c r="G38">
        <f t="shared" si="2"/>
        <v>5543.75</v>
      </c>
      <c r="H38" s="2">
        <f t="shared" si="7"/>
        <v>1600671.3810000001</v>
      </c>
      <c r="I38" s="2">
        <f t="shared" si="8"/>
        <v>1601780.1310000001</v>
      </c>
      <c r="J38" s="2">
        <f t="shared" si="9"/>
        <v>1108.75</v>
      </c>
      <c r="K38" s="3">
        <f t="shared" si="10"/>
        <v>6.1432983668341379E-3</v>
      </c>
      <c r="L38" t="s">
        <v>14</v>
      </c>
      <c r="M38" t="s">
        <v>12</v>
      </c>
      <c r="N38" t="s">
        <v>31</v>
      </c>
    </row>
    <row r="39" spans="1:14" x14ac:dyDescent="0.35">
      <c r="A39">
        <v>38</v>
      </c>
      <c r="C39" s="4">
        <v>45316</v>
      </c>
      <c r="H39" s="2"/>
      <c r="I39" s="2"/>
      <c r="J39" s="2"/>
      <c r="K39" s="3"/>
    </row>
    <row r="40" spans="1:14" x14ac:dyDescent="0.35">
      <c r="A40">
        <v>39</v>
      </c>
      <c r="B40">
        <v>31</v>
      </c>
      <c r="C40" s="4">
        <v>45317</v>
      </c>
      <c r="D40" s="6">
        <v>1.6359999999999999</v>
      </c>
      <c r="E40">
        <v>0</v>
      </c>
      <c r="F40">
        <v>1044</v>
      </c>
      <c r="G40">
        <f t="shared" si="2"/>
        <v>0</v>
      </c>
      <c r="H40" s="2">
        <f>I38</f>
        <v>1601780.1310000001</v>
      </c>
      <c r="I40" s="2">
        <f t="shared" ref="I39:I41" si="11">H40+G40-F40</f>
        <v>1600736.1310000001</v>
      </c>
      <c r="J40" s="2">
        <f t="shared" ref="J39:J41" si="12">I40-H40</f>
        <v>-1044</v>
      </c>
      <c r="K40" s="3">
        <f t="shared" ref="K39:K41" si="13">I40/$H$2-1</f>
        <v>5.4875194723618126E-3</v>
      </c>
      <c r="L40" t="s">
        <v>14</v>
      </c>
      <c r="M40" t="s">
        <v>12</v>
      </c>
      <c r="N40" t="s">
        <v>31</v>
      </c>
    </row>
    <row r="41" spans="1:14" x14ac:dyDescent="0.35">
      <c r="A41">
        <v>40</v>
      </c>
      <c r="B41">
        <v>32</v>
      </c>
      <c r="C41" s="4">
        <v>45317</v>
      </c>
      <c r="D41" s="6">
        <v>1.222</v>
      </c>
      <c r="E41">
        <v>1</v>
      </c>
      <c r="F41">
        <v>10000</v>
      </c>
      <c r="G41">
        <f t="shared" si="2"/>
        <v>12220</v>
      </c>
      <c r="H41" s="2">
        <f t="shared" ref="H39:H41" si="14">I40</f>
        <v>1600736.1310000001</v>
      </c>
      <c r="I41" s="2">
        <f t="shared" si="11"/>
        <v>1602956.1310000001</v>
      </c>
      <c r="J41" s="2">
        <f t="shared" si="12"/>
        <v>2220</v>
      </c>
      <c r="K41" s="3">
        <f t="shared" si="13"/>
        <v>6.8819918341709307E-3</v>
      </c>
      <c r="L41" t="s">
        <v>14</v>
      </c>
      <c r="M41" t="s">
        <v>12</v>
      </c>
      <c r="N4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232F-5811-4F03-89B4-0A17D94A5DA9}">
  <dimension ref="A1:B1"/>
  <sheetViews>
    <sheetView workbookViewId="0">
      <selection activeCell="B2" sqref="B2"/>
    </sheetView>
  </sheetViews>
  <sheetFormatPr baseColWidth="10" defaultRowHeight="14.5" x14ac:dyDescent="0.35"/>
  <cols>
    <col min="2" max="2" width="12.1796875" style="1" bestFit="1" customWidth="1"/>
  </cols>
  <sheetData>
    <row r="1" spans="1:2" x14ac:dyDescent="0.35">
      <c r="A1" t="s">
        <v>11</v>
      </c>
      <c r="B1" s="1">
        <v>1592000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2024-1</vt:lpstr>
      <vt:lpstr>BOUNTY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Lee</dc:creator>
  <cp:lastModifiedBy>Rock Lee</cp:lastModifiedBy>
  <dcterms:created xsi:type="dcterms:W3CDTF">2024-01-05T00:06:02Z</dcterms:created>
  <dcterms:modified xsi:type="dcterms:W3CDTF">2024-01-26T20:53:41Z</dcterms:modified>
</cp:coreProperties>
</file>