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\"/>
    </mc:Choice>
  </mc:AlternateContent>
  <xr:revisionPtr revIDLastSave="0" documentId="13_ncr:1_{32B60518-3587-4DE9-8722-10BDA4B115D4}" xr6:coauthVersionLast="47" xr6:coauthVersionMax="47" xr10:uidLastSave="{00000000-0000-0000-0000-000000000000}"/>
  <bookViews>
    <workbookView xWindow="-110" yWindow="-110" windowWidth="19420" windowHeight="10420" xr2:uid="{A6968CD2-91AD-474D-9B11-CB2A3F66CCBF}"/>
  </bookViews>
  <sheets>
    <sheet name="bets" sheetId="2" r:id="rId1"/>
    <sheet name="daily" sheetId="9" r:id="rId2"/>
    <sheet name="stats_type_1" sheetId="3" r:id="rId3"/>
    <sheet name="stats_type_2" sheetId="5" r:id="rId4"/>
    <sheet name="stats_category" sheetId="4" r:id="rId5"/>
    <sheet name="stats_team" sheetId="6" r:id="rId6"/>
    <sheet name="stats_team_league" sheetId="7" r:id="rId7"/>
    <sheet name="stats_tenni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B10" i="3"/>
  <c r="L2" i="6"/>
  <c r="L7" i="7" s="1"/>
  <c r="K2" i="6"/>
  <c r="K7" i="7" s="1"/>
  <c r="J2" i="6"/>
  <c r="J7" i="7" s="1"/>
  <c r="I2" i="6"/>
  <c r="I7" i="7" s="1"/>
  <c r="H2" i="6"/>
  <c r="C9" i="3"/>
  <c r="B9" i="3"/>
  <c r="G2" i="6"/>
  <c r="H6" i="7" s="1"/>
  <c r="F2" i="6"/>
  <c r="G6" i="7" s="1"/>
  <c r="C8" i="3"/>
  <c r="B8" i="3"/>
  <c r="E2" i="6"/>
  <c r="F4" i="7" s="1"/>
  <c r="B7" i="3"/>
  <c r="C7" i="3"/>
  <c r="B6" i="3"/>
  <c r="C6" i="3"/>
  <c r="C5" i="3"/>
  <c r="B5" i="3"/>
  <c r="C2" i="8"/>
  <c r="B2" i="8"/>
  <c r="A2" i="8"/>
  <c r="D2" i="6"/>
  <c r="E5" i="7" s="1"/>
  <c r="C2" i="4"/>
  <c r="B2" i="6"/>
  <c r="C3" i="7" s="1"/>
  <c r="C2" i="6"/>
  <c r="D4" i="7" s="1"/>
  <c r="A2" i="6"/>
  <c r="B2" i="7" s="1"/>
  <c r="C3" i="5"/>
  <c r="C2" i="5"/>
  <c r="B3" i="5"/>
  <c r="B2" i="5"/>
  <c r="B2" i="4"/>
  <c r="C3" i="3"/>
  <c r="C4" i="3"/>
  <c r="C2" i="3"/>
  <c r="B2" i="3"/>
  <c r="B3" i="3"/>
  <c r="B4" i="3"/>
  <c r="D10" i="3" l="1"/>
  <c r="D9" i="3"/>
  <c r="D8" i="3"/>
  <c r="D5" i="3"/>
  <c r="D6" i="3"/>
  <c r="D7" i="3"/>
  <c r="D3" i="3"/>
  <c r="D3" i="5"/>
  <c r="D4" i="3"/>
  <c r="D2" i="3"/>
  <c r="D2" i="5"/>
  <c r="D2" i="4"/>
</calcChain>
</file>

<file path=xl/sharedStrings.xml><?xml version="1.0" encoding="utf-8"?>
<sst xmlns="http://schemas.openxmlformats.org/spreadsheetml/2006/main" count="292" uniqueCount="64">
  <si>
    <t>LPL</t>
  </si>
  <si>
    <t>BLG</t>
  </si>
  <si>
    <t>LEC</t>
  </si>
  <si>
    <t>VIT</t>
  </si>
  <si>
    <t>LCS</t>
  </si>
  <si>
    <t>C9</t>
  </si>
  <si>
    <t>+2.5 MAPAS</t>
  </si>
  <si>
    <t>SERIE</t>
  </si>
  <si>
    <t>ESPORTS</t>
  </si>
  <si>
    <t>CATEGORY</t>
  </si>
  <si>
    <t>TYPE_1</t>
  </si>
  <si>
    <t>TEAM</t>
  </si>
  <si>
    <t>TYPE_2</t>
  </si>
  <si>
    <t>WL</t>
  </si>
  <si>
    <t>W</t>
  </si>
  <si>
    <t>x</t>
  </si>
  <si>
    <t>L</t>
  </si>
  <si>
    <t>%</t>
  </si>
  <si>
    <t>DATE</t>
  </si>
  <si>
    <t>SINGLE</t>
  </si>
  <si>
    <t>ID</t>
  </si>
  <si>
    <t>EUM</t>
  </si>
  <si>
    <t>LDLC OL</t>
  </si>
  <si>
    <t>MATCH</t>
  </si>
  <si>
    <t>TENIS</t>
  </si>
  <si>
    <t>ATP MONTECARLO</t>
  </si>
  <si>
    <t>RUNE H.</t>
  </si>
  <si>
    <t>+1.5 SETS</t>
  </si>
  <si>
    <t>SINNER J.</t>
  </si>
  <si>
    <t>MEDVEDEV D.</t>
  </si>
  <si>
    <t>LJL</t>
  </si>
  <si>
    <t>LLA</t>
  </si>
  <si>
    <t>JDG</t>
  </si>
  <si>
    <t>SERIE +3.5 MAPAS</t>
  </si>
  <si>
    <t>FINAL PLAYOFF</t>
  </si>
  <si>
    <t>PERCENTAGE</t>
  </si>
  <si>
    <t>GROUP STAGE</t>
  </si>
  <si>
    <t>BOTH INHI NO</t>
  </si>
  <si>
    <t>VCS</t>
  </si>
  <si>
    <t>GAM</t>
  </si>
  <si>
    <t>SBTC</t>
  </si>
  <si>
    <t>+1.5 MAPAS</t>
  </si>
  <si>
    <t>GEN</t>
  </si>
  <si>
    <t>MAP 1</t>
  </si>
  <si>
    <t>MSI</t>
  </si>
  <si>
    <t>WINNER BRACKET</t>
  </si>
  <si>
    <t>MAPA 3</t>
  </si>
  <si>
    <t>LCK</t>
  </si>
  <si>
    <t>T1</t>
  </si>
  <si>
    <t>MAPA 1</t>
  </si>
  <si>
    <t>DK</t>
  </si>
  <si>
    <t>INHI MAPA 1</t>
  </si>
  <si>
    <t>KT</t>
  </si>
  <si>
    <t>BRO</t>
  </si>
  <si>
    <t>ACE MAPA 1</t>
  </si>
  <si>
    <t>+3.5 DRAKES</t>
  </si>
  <si>
    <t>RESULTADO 2-0</t>
  </si>
  <si>
    <t>HLE</t>
  </si>
  <si>
    <t>G2</t>
  </si>
  <si>
    <t>SERIE -4.5 MAPAS</t>
  </si>
  <si>
    <t>MAPA 1 AMBOS DRAKE</t>
  </si>
  <si>
    <t>KIA</t>
  </si>
  <si>
    <t>ATP ANTOFAGASTA</t>
  </si>
  <si>
    <t>CERUNDOLO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</si>
</sst>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8F06-8D4A-4FF5-84C5-257D6E19851B}">
  <dimension ref="A1:J56"/>
  <sheetViews>
    <sheetView tabSelected="1" topLeftCell="A35" workbookViewId="0">
      <selection activeCell="H11" sqref="H11"/>
    </sheetView>
  </sheetViews>
  <sheetFormatPr baseColWidth="10" defaultRowHeight="14.5" x14ac:dyDescent="0.35"/>
  <cols>
    <col min="1" max="1" width="4.54296875" customWidth="1"/>
    <col min="3" max="3" width="5.7265625" customWidth="1"/>
    <col min="4" max="4" width="9.81640625" bestFit="1" customWidth="1"/>
    <col min="5" max="5" width="16.453125" bestFit="1" customWidth="1"/>
    <col min="6" max="6" width="15.7265625" bestFit="1" customWidth="1"/>
    <col min="7" max="7" width="18.1796875" style="1" bestFit="1" customWidth="1"/>
  </cols>
  <sheetData>
    <row r="1" spans="1:10" x14ac:dyDescent="0.35">
      <c r="A1" t="s">
        <v>20</v>
      </c>
      <c r="B1" t="s">
        <v>18</v>
      </c>
      <c r="C1" t="s">
        <v>13</v>
      </c>
      <c r="D1" t="s">
        <v>9</v>
      </c>
      <c r="E1" t="s">
        <v>10</v>
      </c>
      <c r="F1" t="s">
        <v>11</v>
      </c>
      <c r="G1" s="1" t="s">
        <v>12</v>
      </c>
      <c r="H1" t="s">
        <v>14</v>
      </c>
      <c r="I1" t="s">
        <v>16</v>
      </c>
      <c r="J1" t="s">
        <v>35</v>
      </c>
    </row>
    <row r="2" spans="1:10" x14ac:dyDescent="0.35">
      <c r="A2">
        <v>0</v>
      </c>
      <c r="B2" s="3">
        <v>45023</v>
      </c>
      <c r="C2">
        <v>0</v>
      </c>
      <c r="D2" t="s">
        <v>15</v>
      </c>
      <c r="E2" t="s">
        <v>15</v>
      </c>
      <c r="F2" t="s">
        <v>15</v>
      </c>
      <c r="G2" s="1" t="s">
        <v>15</v>
      </c>
      <c r="H2" t="s">
        <v>15</v>
      </c>
      <c r="I2" t="s">
        <v>15</v>
      </c>
      <c r="J2" s="4">
        <v>0</v>
      </c>
    </row>
    <row r="3" spans="1:10" x14ac:dyDescent="0.35">
      <c r="A3">
        <v>1</v>
      </c>
      <c r="B3" s="3">
        <v>45024</v>
      </c>
      <c r="C3">
        <v>1</v>
      </c>
      <c r="D3" t="s">
        <v>8</v>
      </c>
      <c r="E3" t="s">
        <v>4</v>
      </c>
      <c r="F3" t="s">
        <v>5</v>
      </c>
      <c r="G3" s="1" t="s">
        <v>7</v>
      </c>
      <c r="H3">
        <v>1</v>
      </c>
      <c r="I3">
        <v>0</v>
      </c>
      <c r="J3" s="4">
        <v>5.6989247311827196E-3</v>
      </c>
    </row>
    <row r="4" spans="1:10" x14ac:dyDescent="0.35">
      <c r="A4">
        <v>2</v>
      </c>
      <c r="B4" s="3">
        <v>45025</v>
      </c>
      <c r="C4">
        <v>1</v>
      </c>
      <c r="D4" t="s">
        <v>8</v>
      </c>
      <c r="E4" t="s">
        <v>4</v>
      </c>
      <c r="F4" t="s">
        <v>5</v>
      </c>
      <c r="G4" s="1" t="s">
        <v>6</v>
      </c>
      <c r="H4">
        <v>1</v>
      </c>
      <c r="I4">
        <v>0</v>
      </c>
      <c r="J4" s="4">
        <v>1.0860215053763334E-2</v>
      </c>
    </row>
    <row r="5" spans="1:10" x14ac:dyDescent="0.35">
      <c r="A5">
        <v>3</v>
      </c>
      <c r="B5" s="3">
        <v>45026</v>
      </c>
      <c r="C5">
        <v>1</v>
      </c>
      <c r="D5" t="s">
        <v>8</v>
      </c>
      <c r="E5" t="s">
        <v>2</v>
      </c>
      <c r="F5" t="s">
        <v>3</v>
      </c>
      <c r="G5" s="1" t="s">
        <v>7</v>
      </c>
      <c r="H5">
        <v>1</v>
      </c>
      <c r="I5">
        <v>0</v>
      </c>
      <c r="J5" s="4">
        <v>1.4473118279569874E-2</v>
      </c>
    </row>
    <row r="6" spans="1:10" x14ac:dyDescent="0.35">
      <c r="A6">
        <v>4</v>
      </c>
      <c r="B6" s="3">
        <v>45027</v>
      </c>
      <c r="C6">
        <v>1</v>
      </c>
      <c r="D6" t="s">
        <v>8</v>
      </c>
      <c r="E6" t="s">
        <v>0</v>
      </c>
      <c r="F6" t="s">
        <v>1</v>
      </c>
      <c r="G6" s="1" t="s">
        <v>6</v>
      </c>
      <c r="H6">
        <v>1</v>
      </c>
      <c r="I6">
        <v>0</v>
      </c>
      <c r="J6" s="4">
        <v>2.0387096774193481E-2</v>
      </c>
    </row>
    <row r="7" spans="1:10" x14ac:dyDescent="0.35">
      <c r="A7">
        <v>5</v>
      </c>
      <c r="B7" s="3">
        <v>45028</v>
      </c>
      <c r="C7">
        <v>1</v>
      </c>
      <c r="D7" t="s">
        <v>24</v>
      </c>
      <c r="E7" t="s">
        <v>25</v>
      </c>
      <c r="F7" t="s">
        <v>26</v>
      </c>
      <c r="G7" s="1" t="s">
        <v>27</v>
      </c>
      <c r="H7">
        <v>1</v>
      </c>
      <c r="I7">
        <v>0</v>
      </c>
      <c r="J7" s="4">
        <v>2.0691756272401385E-2</v>
      </c>
    </row>
    <row r="8" spans="1:10" x14ac:dyDescent="0.35">
      <c r="A8">
        <v>6</v>
      </c>
      <c r="B8" s="3">
        <v>45028</v>
      </c>
      <c r="C8">
        <v>1</v>
      </c>
      <c r="D8" t="s">
        <v>8</v>
      </c>
      <c r="E8" t="s">
        <v>21</v>
      </c>
      <c r="F8" t="s">
        <v>22</v>
      </c>
      <c r="G8" s="1" t="s">
        <v>23</v>
      </c>
      <c r="H8">
        <v>1</v>
      </c>
      <c r="I8">
        <v>0</v>
      </c>
      <c r="J8" s="4">
        <v>2.151612903225808E-2</v>
      </c>
    </row>
    <row r="9" spans="1:10" x14ac:dyDescent="0.35">
      <c r="A9">
        <v>7</v>
      </c>
      <c r="B9" s="3">
        <v>45029</v>
      </c>
      <c r="C9">
        <v>1</v>
      </c>
      <c r="D9" t="s">
        <v>24</v>
      </c>
      <c r="E9" t="s">
        <v>25</v>
      </c>
      <c r="F9" t="s">
        <v>28</v>
      </c>
      <c r="G9" s="1" t="s">
        <v>27</v>
      </c>
      <c r="H9">
        <v>1</v>
      </c>
      <c r="I9">
        <v>0</v>
      </c>
      <c r="J9" s="4">
        <v>2.2089605734767037E-2</v>
      </c>
    </row>
    <row r="10" spans="1:10" x14ac:dyDescent="0.35">
      <c r="A10">
        <v>8</v>
      </c>
      <c r="B10" s="3">
        <v>45029</v>
      </c>
      <c r="C10">
        <v>1</v>
      </c>
      <c r="D10" t="s">
        <v>24</v>
      </c>
      <c r="E10" t="s">
        <v>25</v>
      </c>
      <c r="F10" t="s">
        <v>29</v>
      </c>
      <c r="G10" s="1" t="s">
        <v>27</v>
      </c>
      <c r="H10">
        <v>1</v>
      </c>
      <c r="I10">
        <v>0</v>
      </c>
      <c r="J10" s="4">
        <v>2.2842293906810029E-2</v>
      </c>
    </row>
    <row r="11" spans="1:10" x14ac:dyDescent="0.35">
      <c r="A11">
        <v>9</v>
      </c>
      <c r="B11" s="3">
        <v>45030</v>
      </c>
      <c r="C11">
        <v>1</v>
      </c>
      <c r="D11" t="s">
        <v>8</v>
      </c>
      <c r="E11" t="s">
        <v>21</v>
      </c>
      <c r="F11" t="s">
        <v>22</v>
      </c>
      <c r="G11" s="1" t="s">
        <v>23</v>
      </c>
      <c r="H11">
        <v>1</v>
      </c>
      <c r="I11">
        <v>0</v>
      </c>
      <c r="J11" s="4">
        <v>2.5172043010752709E-2</v>
      </c>
    </row>
    <row r="12" spans="1:10" x14ac:dyDescent="0.35">
      <c r="A12">
        <v>10</v>
      </c>
      <c r="B12" s="3">
        <v>45030</v>
      </c>
      <c r="C12">
        <v>1</v>
      </c>
      <c r="D12" t="s">
        <v>8</v>
      </c>
      <c r="E12" t="s">
        <v>31</v>
      </c>
      <c r="F12" t="s">
        <v>34</v>
      </c>
      <c r="G12" s="1" t="s">
        <v>33</v>
      </c>
      <c r="H12">
        <v>1</v>
      </c>
      <c r="I12">
        <v>0</v>
      </c>
      <c r="J12" s="4">
        <v>4.1301075268817211E-2</v>
      </c>
    </row>
    <row r="13" spans="1:10" x14ac:dyDescent="0.35">
      <c r="A13">
        <v>11</v>
      </c>
      <c r="B13" s="3">
        <v>45031</v>
      </c>
      <c r="C13">
        <v>0</v>
      </c>
      <c r="D13" t="s">
        <v>8</v>
      </c>
      <c r="E13" t="s">
        <v>30</v>
      </c>
      <c r="F13" t="s">
        <v>34</v>
      </c>
      <c r="G13" s="1" t="s">
        <v>33</v>
      </c>
      <c r="H13">
        <v>0</v>
      </c>
      <c r="I13">
        <v>1</v>
      </c>
      <c r="J13" s="4">
        <v>3.054838709677421E-2</v>
      </c>
    </row>
    <row r="14" spans="1:10" x14ac:dyDescent="0.35">
      <c r="A14">
        <v>12</v>
      </c>
      <c r="B14" s="3">
        <v>45032</v>
      </c>
      <c r="C14">
        <v>1</v>
      </c>
      <c r="D14" t="s">
        <v>8</v>
      </c>
      <c r="E14" t="s">
        <v>0</v>
      </c>
      <c r="F14" t="s">
        <v>32</v>
      </c>
      <c r="G14" s="1" t="s">
        <v>6</v>
      </c>
      <c r="H14">
        <v>1</v>
      </c>
      <c r="I14">
        <v>0</v>
      </c>
      <c r="J14" s="4">
        <v>3.2340501792114784E-2</v>
      </c>
    </row>
    <row r="15" spans="1:10" x14ac:dyDescent="0.35">
      <c r="A15">
        <v>13</v>
      </c>
      <c r="B15" s="3">
        <v>45033</v>
      </c>
      <c r="C15">
        <v>1</v>
      </c>
      <c r="D15" t="s">
        <v>8</v>
      </c>
      <c r="E15" t="s">
        <v>2</v>
      </c>
      <c r="F15" t="s">
        <v>36</v>
      </c>
      <c r="G15" s="1" t="s">
        <v>37</v>
      </c>
      <c r="H15">
        <v>1</v>
      </c>
      <c r="I15">
        <v>0</v>
      </c>
      <c r="J15" s="4">
        <v>3.2913978494623741E-2</v>
      </c>
    </row>
    <row r="16" spans="1:10" x14ac:dyDescent="0.35">
      <c r="A16">
        <v>14</v>
      </c>
      <c r="B16" s="3">
        <v>45036</v>
      </c>
      <c r="C16">
        <v>1</v>
      </c>
      <c r="D16" t="s">
        <v>8</v>
      </c>
      <c r="E16" t="s">
        <v>38</v>
      </c>
      <c r="F16" t="s">
        <v>39</v>
      </c>
      <c r="G16" s="1" t="s">
        <v>7</v>
      </c>
      <c r="H16">
        <v>1</v>
      </c>
      <c r="I16">
        <v>0</v>
      </c>
      <c r="J16" s="4">
        <v>3.5924731182795711E-2</v>
      </c>
    </row>
    <row r="17" spans="1:10" x14ac:dyDescent="0.35">
      <c r="A17">
        <v>15</v>
      </c>
      <c r="B17" s="3">
        <v>45037</v>
      </c>
      <c r="C17">
        <v>1</v>
      </c>
      <c r="D17" t="s">
        <v>8</v>
      </c>
      <c r="E17" t="s">
        <v>38</v>
      </c>
      <c r="F17" t="s">
        <v>40</v>
      </c>
      <c r="G17" s="1" t="s">
        <v>6</v>
      </c>
      <c r="H17">
        <v>1</v>
      </c>
      <c r="I17">
        <v>0</v>
      </c>
      <c r="J17" s="4">
        <v>4.1301075268817211E-2</v>
      </c>
    </row>
    <row r="18" spans="1:10" x14ac:dyDescent="0.35">
      <c r="A18">
        <v>16</v>
      </c>
      <c r="B18" s="3">
        <v>45040</v>
      </c>
      <c r="C18">
        <v>1</v>
      </c>
      <c r="D18" t="s">
        <v>8</v>
      </c>
      <c r="E18" t="s">
        <v>38</v>
      </c>
      <c r="F18" t="s">
        <v>39</v>
      </c>
      <c r="G18" s="1" t="s">
        <v>41</v>
      </c>
      <c r="H18">
        <v>1</v>
      </c>
      <c r="I18">
        <v>0</v>
      </c>
      <c r="J18" s="4">
        <v>4.3344086021505301E-2</v>
      </c>
    </row>
    <row r="19" spans="1:10" x14ac:dyDescent="0.35">
      <c r="A19">
        <v>17</v>
      </c>
      <c r="B19" s="3">
        <v>45058</v>
      </c>
      <c r="C19">
        <v>1</v>
      </c>
      <c r="D19" t="s">
        <v>8</v>
      </c>
      <c r="E19" t="s">
        <v>44</v>
      </c>
      <c r="F19" t="s">
        <v>32</v>
      </c>
      <c r="G19" s="1" t="s">
        <v>49</v>
      </c>
      <c r="H19">
        <v>1</v>
      </c>
      <c r="I19">
        <v>0</v>
      </c>
      <c r="J19" s="4">
        <v>5.0333333333333341E-2</v>
      </c>
    </row>
    <row r="20" spans="1:10" x14ac:dyDescent="0.35">
      <c r="A20">
        <v>18</v>
      </c>
      <c r="B20" s="3">
        <v>45059</v>
      </c>
      <c r="C20">
        <v>1</v>
      </c>
      <c r="D20" t="s">
        <v>8</v>
      </c>
      <c r="E20" t="s">
        <v>44</v>
      </c>
      <c r="F20" t="s">
        <v>42</v>
      </c>
      <c r="G20" s="1" t="s">
        <v>6</v>
      </c>
      <c r="H20">
        <v>1</v>
      </c>
      <c r="I20">
        <v>0</v>
      </c>
      <c r="J20" s="4">
        <v>5.334408602150531E-2</v>
      </c>
    </row>
    <row r="21" spans="1:10" x14ac:dyDescent="0.35">
      <c r="A21">
        <v>19</v>
      </c>
      <c r="B21" s="3">
        <v>45062</v>
      </c>
      <c r="C21">
        <v>1</v>
      </c>
      <c r="D21" t="s">
        <v>8</v>
      </c>
      <c r="E21" t="s">
        <v>44</v>
      </c>
      <c r="F21" t="s">
        <v>42</v>
      </c>
      <c r="G21" s="1" t="s">
        <v>7</v>
      </c>
      <c r="H21">
        <v>1</v>
      </c>
      <c r="I21">
        <v>0</v>
      </c>
      <c r="J21" s="4">
        <v>5.5727598566308156E-2</v>
      </c>
    </row>
    <row r="22" spans="1:10" x14ac:dyDescent="0.35">
      <c r="A22">
        <v>20</v>
      </c>
      <c r="B22" s="3">
        <v>45063</v>
      </c>
      <c r="C22">
        <v>1</v>
      </c>
      <c r="D22" t="s">
        <v>8</v>
      </c>
      <c r="E22" t="s">
        <v>44</v>
      </c>
      <c r="F22" t="s">
        <v>32</v>
      </c>
      <c r="G22" s="1" t="s">
        <v>46</v>
      </c>
      <c r="H22">
        <v>1</v>
      </c>
      <c r="I22">
        <v>0</v>
      </c>
      <c r="J22" s="4">
        <v>5.8268817204301104E-2</v>
      </c>
    </row>
    <row r="23" spans="1:10" x14ac:dyDescent="0.35">
      <c r="A23">
        <v>21</v>
      </c>
      <c r="B23" s="3">
        <v>45064</v>
      </c>
      <c r="C23">
        <v>1</v>
      </c>
      <c r="D23" t="s">
        <v>8</v>
      </c>
      <c r="E23" t="s">
        <v>44</v>
      </c>
      <c r="F23" t="s">
        <v>45</v>
      </c>
      <c r="G23" s="1" t="s">
        <v>33</v>
      </c>
      <c r="H23">
        <v>1</v>
      </c>
      <c r="I23">
        <v>0</v>
      </c>
      <c r="J23" s="4">
        <v>6.2491039426523232E-2</v>
      </c>
    </row>
    <row r="24" spans="1:10" x14ac:dyDescent="0.35">
      <c r="A24">
        <v>22</v>
      </c>
      <c r="B24" s="3">
        <v>45086</v>
      </c>
      <c r="C24">
        <v>1</v>
      </c>
      <c r="D24" t="s">
        <v>8</v>
      </c>
      <c r="E24" t="s">
        <v>47</v>
      </c>
      <c r="F24" t="s">
        <v>48</v>
      </c>
      <c r="G24" s="1" t="s">
        <v>7</v>
      </c>
      <c r="H24">
        <v>1</v>
      </c>
      <c r="I24">
        <v>0</v>
      </c>
      <c r="J24" s="4">
        <v>7.9265232974910393E-2</v>
      </c>
    </row>
    <row r="25" spans="1:10" x14ac:dyDescent="0.35">
      <c r="A25">
        <v>23</v>
      </c>
      <c r="B25" s="3">
        <v>45088</v>
      </c>
      <c r="C25">
        <v>1</v>
      </c>
      <c r="D25" t="s">
        <v>8</v>
      </c>
      <c r="E25" t="s">
        <v>47</v>
      </c>
      <c r="F25" t="s">
        <v>50</v>
      </c>
      <c r="G25" s="1" t="s">
        <v>43</v>
      </c>
      <c r="H25">
        <v>1</v>
      </c>
      <c r="I25">
        <v>0</v>
      </c>
      <c r="J25" s="4">
        <v>0.10919354838709672</v>
      </c>
    </row>
    <row r="26" spans="1:10" x14ac:dyDescent="0.35">
      <c r="A26">
        <v>24</v>
      </c>
      <c r="B26" s="3">
        <v>45088</v>
      </c>
      <c r="C26">
        <v>1</v>
      </c>
      <c r="D26" t="s">
        <v>8</v>
      </c>
      <c r="E26" t="s">
        <v>47</v>
      </c>
      <c r="F26" t="s">
        <v>50</v>
      </c>
      <c r="G26" s="1" t="s">
        <v>51</v>
      </c>
      <c r="H26">
        <v>1</v>
      </c>
      <c r="I26">
        <v>0</v>
      </c>
      <c r="J26" s="4">
        <v>0.11220430107526891</v>
      </c>
    </row>
    <row r="27" spans="1:10" x14ac:dyDescent="0.35">
      <c r="A27">
        <v>25</v>
      </c>
      <c r="B27" s="3">
        <v>45091</v>
      </c>
      <c r="C27">
        <v>1</v>
      </c>
      <c r="D27" t="s">
        <v>8</v>
      </c>
      <c r="E27" t="s">
        <v>47</v>
      </c>
      <c r="F27" t="s">
        <v>42</v>
      </c>
      <c r="G27" s="1" t="s">
        <v>7</v>
      </c>
      <c r="H27">
        <v>1</v>
      </c>
      <c r="I27">
        <v>0</v>
      </c>
      <c r="J27" s="4">
        <v>0.12008960573476712</v>
      </c>
    </row>
    <row r="28" spans="1:10" x14ac:dyDescent="0.35">
      <c r="A28">
        <v>26</v>
      </c>
      <c r="B28" s="3">
        <v>45093</v>
      </c>
      <c r="C28">
        <v>1</v>
      </c>
      <c r="D28" t="s">
        <v>8</v>
      </c>
      <c r="E28" t="s">
        <v>47</v>
      </c>
      <c r="F28" t="s">
        <v>42</v>
      </c>
      <c r="G28" s="1" t="s">
        <v>7</v>
      </c>
      <c r="H28">
        <v>1</v>
      </c>
      <c r="I28">
        <v>0</v>
      </c>
      <c r="J28" s="4">
        <v>0.12679211469534057</v>
      </c>
    </row>
    <row r="29" spans="1:10" x14ac:dyDescent="0.35">
      <c r="A29">
        <v>27</v>
      </c>
      <c r="B29" s="3">
        <v>45093</v>
      </c>
      <c r="C29">
        <v>1</v>
      </c>
      <c r="D29" t="s">
        <v>8</v>
      </c>
      <c r="E29" t="s">
        <v>47</v>
      </c>
      <c r="F29" t="s">
        <v>52</v>
      </c>
      <c r="G29" s="1" t="s">
        <v>7</v>
      </c>
      <c r="H29">
        <v>1</v>
      </c>
      <c r="I29">
        <v>0</v>
      </c>
      <c r="J29" s="4">
        <v>0.13349462365591402</v>
      </c>
    </row>
    <row r="30" spans="1:10" x14ac:dyDescent="0.35">
      <c r="A30">
        <v>28</v>
      </c>
      <c r="B30" s="3">
        <v>45093</v>
      </c>
      <c r="C30">
        <v>1</v>
      </c>
      <c r="D30" t="s">
        <v>8</v>
      </c>
      <c r="E30" t="s">
        <v>47</v>
      </c>
      <c r="F30" t="s">
        <v>42</v>
      </c>
      <c r="G30" s="1" t="s">
        <v>7</v>
      </c>
      <c r="H30">
        <v>1</v>
      </c>
      <c r="I30">
        <v>0</v>
      </c>
      <c r="J30" s="4">
        <v>0.13550179211469526</v>
      </c>
    </row>
    <row r="31" spans="1:10" x14ac:dyDescent="0.35">
      <c r="A31">
        <v>29</v>
      </c>
      <c r="B31" s="3">
        <v>45101</v>
      </c>
      <c r="C31">
        <v>1</v>
      </c>
      <c r="D31" t="s">
        <v>8</v>
      </c>
      <c r="E31" t="s">
        <v>47</v>
      </c>
      <c r="F31" t="s">
        <v>42</v>
      </c>
      <c r="G31" s="1" t="s">
        <v>7</v>
      </c>
      <c r="H31">
        <v>1</v>
      </c>
      <c r="I31">
        <v>0</v>
      </c>
      <c r="J31" s="4">
        <v>0.14051971326164869</v>
      </c>
    </row>
    <row r="32" spans="1:10" x14ac:dyDescent="0.35">
      <c r="A32">
        <v>30</v>
      </c>
      <c r="B32" s="3">
        <v>45105</v>
      </c>
      <c r="C32">
        <v>1</v>
      </c>
      <c r="D32" t="s">
        <v>8</v>
      </c>
      <c r="E32" t="s">
        <v>47</v>
      </c>
      <c r="F32" t="s">
        <v>42</v>
      </c>
      <c r="G32" s="1" t="s">
        <v>49</v>
      </c>
      <c r="H32">
        <v>1</v>
      </c>
      <c r="I32">
        <v>0</v>
      </c>
      <c r="J32" s="4">
        <v>0.14275985663082436</v>
      </c>
    </row>
    <row r="33" spans="1:10" x14ac:dyDescent="0.35">
      <c r="A33">
        <v>31</v>
      </c>
      <c r="B33" s="3">
        <v>45106</v>
      </c>
      <c r="C33">
        <v>0</v>
      </c>
      <c r="D33" t="s">
        <v>8</v>
      </c>
      <c r="E33" t="s">
        <v>47</v>
      </c>
      <c r="F33" t="s">
        <v>42</v>
      </c>
      <c r="G33" s="1" t="s">
        <v>51</v>
      </c>
      <c r="H33">
        <v>0</v>
      </c>
      <c r="I33">
        <v>1</v>
      </c>
      <c r="J33" s="4">
        <v>0.12842293906810043</v>
      </c>
    </row>
    <row r="34" spans="1:10" x14ac:dyDescent="0.35">
      <c r="A34">
        <v>32</v>
      </c>
      <c r="B34" s="3">
        <v>45107</v>
      </c>
      <c r="C34">
        <v>1</v>
      </c>
      <c r="D34" t="s">
        <v>8</v>
      </c>
      <c r="E34" t="s">
        <v>47</v>
      </c>
      <c r="F34" t="s">
        <v>52</v>
      </c>
      <c r="G34" s="1" t="s">
        <v>49</v>
      </c>
      <c r="H34">
        <v>1</v>
      </c>
      <c r="I34">
        <v>0</v>
      </c>
      <c r="J34" s="4">
        <v>0.13066308243727609</v>
      </c>
    </row>
    <row r="35" spans="1:10" x14ac:dyDescent="0.35">
      <c r="A35">
        <v>33</v>
      </c>
      <c r="B35" s="3">
        <v>45108</v>
      </c>
      <c r="C35">
        <v>1</v>
      </c>
      <c r="D35" t="s">
        <v>8</v>
      </c>
      <c r="E35" t="s">
        <v>47</v>
      </c>
      <c r="F35" t="s">
        <v>53</v>
      </c>
      <c r="G35" s="1" t="s">
        <v>41</v>
      </c>
      <c r="H35">
        <v>1</v>
      </c>
      <c r="I35">
        <v>0</v>
      </c>
      <c r="J35" s="4">
        <v>0.13514336917562719</v>
      </c>
    </row>
    <row r="36" spans="1:10" x14ac:dyDescent="0.35">
      <c r="A36">
        <v>34</v>
      </c>
      <c r="B36" s="3">
        <v>45109</v>
      </c>
      <c r="C36">
        <v>0</v>
      </c>
      <c r="D36" t="s">
        <v>8</v>
      </c>
      <c r="E36" t="s">
        <v>47</v>
      </c>
      <c r="F36" t="s">
        <v>48</v>
      </c>
      <c r="G36" s="1" t="s">
        <v>54</v>
      </c>
      <c r="H36">
        <v>0</v>
      </c>
      <c r="I36">
        <v>1</v>
      </c>
      <c r="J36" s="4">
        <v>0.11722222222222212</v>
      </c>
    </row>
    <row r="37" spans="1:10" x14ac:dyDescent="0.35">
      <c r="A37">
        <v>35</v>
      </c>
      <c r="B37" s="3">
        <v>45116</v>
      </c>
      <c r="C37">
        <v>1</v>
      </c>
      <c r="D37" t="s">
        <v>8</v>
      </c>
      <c r="E37" t="s">
        <v>47</v>
      </c>
      <c r="F37" t="s">
        <v>52</v>
      </c>
      <c r="G37" s="1" t="s">
        <v>55</v>
      </c>
      <c r="H37">
        <v>1</v>
      </c>
      <c r="I37">
        <v>1</v>
      </c>
      <c r="J37" s="4">
        <v>0.12456989247311823</v>
      </c>
    </row>
    <row r="38" spans="1:10" x14ac:dyDescent="0.35">
      <c r="A38">
        <v>36</v>
      </c>
      <c r="B38" s="3">
        <v>45119</v>
      </c>
      <c r="C38">
        <v>1</v>
      </c>
      <c r="D38" t="s">
        <v>8</v>
      </c>
      <c r="E38" t="s">
        <v>47</v>
      </c>
      <c r="F38" t="s">
        <v>42</v>
      </c>
      <c r="G38" s="1" t="s">
        <v>56</v>
      </c>
      <c r="H38">
        <v>1</v>
      </c>
      <c r="I38">
        <v>1</v>
      </c>
      <c r="J38" s="4">
        <v>0.12905017921146955</v>
      </c>
    </row>
    <row r="39" spans="1:10" x14ac:dyDescent="0.35">
      <c r="A39">
        <v>37</v>
      </c>
      <c r="B39" s="3">
        <v>45121</v>
      </c>
      <c r="C39">
        <v>1</v>
      </c>
      <c r="D39" t="s">
        <v>8</v>
      </c>
      <c r="E39" t="s">
        <v>47</v>
      </c>
      <c r="F39" t="s">
        <v>42</v>
      </c>
      <c r="G39" s="1" t="s">
        <v>56</v>
      </c>
      <c r="H39">
        <v>1</v>
      </c>
      <c r="I39">
        <v>1</v>
      </c>
      <c r="J39" s="4">
        <v>0.13417562724014331</v>
      </c>
    </row>
    <row r="40" spans="1:10" x14ac:dyDescent="0.35">
      <c r="A40">
        <v>38</v>
      </c>
      <c r="B40" s="3">
        <v>45123</v>
      </c>
      <c r="C40">
        <v>1</v>
      </c>
      <c r="D40" t="s">
        <v>8</v>
      </c>
      <c r="E40" t="s">
        <v>47</v>
      </c>
      <c r="F40" t="s">
        <v>52</v>
      </c>
      <c r="G40" s="1" t="s">
        <v>51</v>
      </c>
      <c r="H40">
        <v>1</v>
      </c>
      <c r="I40">
        <v>1</v>
      </c>
      <c r="J40" s="4">
        <v>0.13775985663082446</v>
      </c>
    </row>
    <row r="41" spans="1:10" x14ac:dyDescent="0.35">
      <c r="A41">
        <v>39</v>
      </c>
      <c r="B41" s="3">
        <v>45127</v>
      </c>
      <c r="C41">
        <v>1</v>
      </c>
      <c r="D41" t="s">
        <v>8</v>
      </c>
      <c r="E41" t="s">
        <v>47</v>
      </c>
      <c r="F41" t="s">
        <v>42</v>
      </c>
      <c r="G41" s="1" t="s">
        <v>49</v>
      </c>
      <c r="H41">
        <v>1</v>
      </c>
      <c r="I41">
        <v>1</v>
      </c>
      <c r="J41" s="4">
        <v>0.13955197132616481</v>
      </c>
    </row>
    <row r="42" spans="1:10" x14ac:dyDescent="0.35">
      <c r="A42">
        <v>40</v>
      </c>
      <c r="B42" s="3">
        <v>45131</v>
      </c>
      <c r="C42">
        <v>0</v>
      </c>
      <c r="D42" t="s">
        <v>8</v>
      </c>
      <c r="E42" t="s">
        <v>2</v>
      </c>
      <c r="F42" t="s">
        <v>58</v>
      </c>
      <c r="G42" s="1" t="s">
        <v>59</v>
      </c>
      <c r="H42">
        <v>0</v>
      </c>
      <c r="I42">
        <v>0</v>
      </c>
      <c r="J42" s="4">
        <v>0.13607526881720422</v>
      </c>
    </row>
    <row r="43" spans="1:10" x14ac:dyDescent="0.35">
      <c r="A43">
        <v>41</v>
      </c>
      <c r="B43" s="3">
        <v>45134</v>
      </c>
      <c r="C43">
        <v>1</v>
      </c>
      <c r="D43" t="s">
        <v>8</v>
      </c>
      <c r="E43" t="s">
        <v>47</v>
      </c>
      <c r="F43" t="s">
        <v>57</v>
      </c>
      <c r="G43" s="1" t="s">
        <v>49</v>
      </c>
      <c r="H43">
        <v>1</v>
      </c>
      <c r="I43">
        <v>1</v>
      </c>
      <c r="J43" s="4">
        <v>0.14005376344086029</v>
      </c>
    </row>
    <row r="44" spans="1:10" x14ac:dyDescent="0.35">
      <c r="A44">
        <v>42</v>
      </c>
      <c r="B44" s="3">
        <v>45134</v>
      </c>
      <c r="C44">
        <v>1</v>
      </c>
      <c r="D44" t="s">
        <v>8</v>
      </c>
      <c r="E44" t="s">
        <v>0</v>
      </c>
      <c r="F44" t="s">
        <v>32</v>
      </c>
      <c r="G44" s="1" t="s">
        <v>7</v>
      </c>
      <c r="H44">
        <v>1</v>
      </c>
      <c r="I44">
        <v>1</v>
      </c>
      <c r="J44" s="4">
        <v>0.14302867383512541</v>
      </c>
    </row>
    <row r="45" spans="1:10" x14ac:dyDescent="0.35">
      <c r="A45">
        <v>43</v>
      </c>
      <c r="B45" s="3">
        <v>45142</v>
      </c>
      <c r="C45">
        <v>0</v>
      </c>
      <c r="D45" t="s">
        <v>8</v>
      </c>
      <c r="E45" t="s">
        <v>47</v>
      </c>
      <c r="F45" t="s">
        <v>52</v>
      </c>
      <c r="G45" s="1" t="s">
        <v>51</v>
      </c>
      <c r="H45">
        <v>0</v>
      </c>
      <c r="I45">
        <v>0</v>
      </c>
      <c r="J45" s="4">
        <v>0.13249103942652329</v>
      </c>
    </row>
    <row r="46" spans="1:10" x14ac:dyDescent="0.35">
      <c r="A46">
        <v>44</v>
      </c>
      <c r="B46" s="3">
        <v>45146</v>
      </c>
      <c r="C46">
        <v>1</v>
      </c>
      <c r="D46" t="s">
        <v>8</v>
      </c>
      <c r="E46" t="s">
        <v>47</v>
      </c>
      <c r="F46" t="s">
        <v>57</v>
      </c>
      <c r="G46" s="1" t="s">
        <v>51</v>
      </c>
      <c r="H46">
        <v>1</v>
      </c>
      <c r="I46">
        <v>1</v>
      </c>
      <c r="J46" s="4">
        <v>0.13428315412186387</v>
      </c>
    </row>
    <row r="47" spans="1:10" x14ac:dyDescent="0.35">
      <c r="A47">
        <v>45</v>
      </c>
      <c r="B47" s="3">
        <v>45147</v>
      </c>
      <c r="C47">
        <v>1</v>
      </c>
      <c r="D47" t="s">
        <v>8</v>
      </c>
      <c r="E47" t="s">
        <v>47</v>
      </c>
      <c r="F47" t="s">
        <v>48</v>
      </c>
      <c r="G47" s="1" t="s">
        <v>41</v>
      </c>
      <c r="H47">
        <v>1</v>
      </c>
      <c r="I47">
        <v>1</v>
      </c>
      <c r="J47" s="4">
        <v>0.14025089605734764</v>
      </c>
    </row>
    <row r="48" spans="1:10" x14ac:dyDescent="0.35">
      <c r="A48">
        <v>46</v>
      </c>
      <c r="B48" s="3">
        <v>45148</v>
      </c>
      <c r="C48">
        <v>0</v>
      </c>
      <c r="D48" t="s">
        <v>8</v>
      </c>
      <c r="E48" t="s">
        <v>47</v>
      </c>
      <c r="F48" t="s">
        <v>52</v>
      </c>
      <c r="G48" s="1" t="s">
        <v>7</v>
      </c>
      <c r="H48">
        <v>0</v>
      </c>
      <c r="I48">
        <v>0</v>
      </c>
      <c r="J48" s="4">
        <v>0.13329749103942645</v>
      </c>
    </row>
    <row r="49" spans="1:10" x14ac:dyDescent="0.35">
      <c r="A49">
        <v>47</v>
      </c>
      <c r="B49" s="3">
        <v>45149</v>
      </c>
      <c r="C49">
        <v>0</v>
      </c>
      <c r="D49" t="s">
        <v>8</v>
      </c>
      <c r="E49" t="s">
        <v>47</v>
      </c>
      <c r="F49" t="s">
        <v>42</v>
      </c>
      <c r="G49" s="1" t="s">
        <v>33</v>
      </c>
      <c r="H49">
        <v>0</v>
      </c>
      <c r="I49">
        <v>0</v>
      </c>
      <c r="J49" s="4">
        <v>0.12254480286738345</v>
      </c>
    </row>
    <row r="50" spans="1:10" x14ac:dyDescent="0.35">
      <c r="A50">
        <v>48</v>
      </c>
      <c r="B50" s="3">
        <v>45150</v>
      </c>
      <c r="C50">
        <v>1</v>
      </c>
      <c r="D50" t="s">
        <v>8</v>
      </c>
      <c r="E50" t="s">
        <v>47</v>
      </c>
      <c r="F50" t="s">
        <v>42</v>
      </c>
      <c r="G50" s="1" t="s">
        <v>41</v>
      </c>
      <c r="H50">
        <v>1</v>
      </c>
      <c r="I50">
        <v>1</v>
      </c>
      <c r="J50" s="4">
        <v>0.12404121863799289</v>
      </c>
    </row>
    <row r="51" spans="1:10" x14ac:dyDescent="0.35">
      <c r="A51">
        <v>49</v>
      </c>
      <c r="B51" s="3">
        <v>45151</v>
      </c>
      <c r="C51">
        <v>1</v>
      </c>
      <c r="D51" t="s">
        <v>8</v>
      </c>
      <c r="E51" t="s">
        <v>47</v>
      </c>
      <c r="F51" t="s">
        <v>52</v>
      </c>
      <c r="G51" s="1" t="s">
        <v>7</v>
      </c>
      <c r="H51">
        <v>1</v>
      </c>
      <c r="I51">
        <v>1</v>
      </c>
      <c r="J51" s="4">
        <v>0.1358691756272401</v>
      </c>
    </row>
    <row r="52" spans="1:10" x14ac:dyDescent="0.35">
      <c r="A52">
        <v>50</v>
      </c>
      <c r="B52" s="3">
        <v>45157</v>
      </c>
      <c r="C52">
        <v>1</v>
      </c>
      <c r="D52" t="s">
        <v>8</v>
      </c>
      <c r="E52" t="s">
        <v>47</v>
      </c>
      <c r="F52" t="s">
        <v>52</v>
      </c>
      <c r="G52" s="1" t="s">
        <v>60</v>
      </c>
      <c r="H52">
        <v>1</v>
      </c>
      <c r="I52">
        <v>1</v>
      </c>
      <c r="J52" s="4">
        <v>0.14000179211469543</v>
      </c>
    </row>
    <row r="53" spans="1:10" x14ac:dyDescent="0.35">
      <c r="A53">
        <v>51</v>
      </c>
      <c r="B53" s="3">
        <v>45158</v>
      </c>
      <c r="C53">
        <v>0</v>
      </c>
      <c r="D53" t="s">
        <v>8</v>
      </c>
      <c r="E53" t="s">
        <v>47</v>
      </c>
      <c r="F53" t="s">
        <v>48</v>
      </c>
      <c r="G53" s="1" t="s">
        <v>33</v>
      </c>
      <c r="H53">
        <v>0</v>
      </c>
      <c r="I53">
        <v>0</v>
      </c>
      <c r="J53" s="4">
        <v>0.13104121863799278</v>
      </c>
    </row>
    <row r="54" spans="1:10" x14ac:dyDescent="0.35">
      <c r="A54">
        <v>52</v>
      </c>
      <c r="B54" s="3">
        <v>45162</v>
      </c>
      <c r="C54">
        <v>1</v>
      </c>
      <c r="D54" t="s">
        <v>8</v>
      </c>
      <c r="E54" t="s">
        <v>47</v>
      </c>
      <c r="F54" t="s">
        <v>52</v>
      </c>
      <c r="G54" s="1" t="s">
        <v>7</v>
      </c>
      <c r="H54">
        <v>1</v>
      </c>
      <c r="I54">
        <v>1</v>
      </c>
      <c r="J54" s="4">
        <v>0.13879928315412182</v>
      </c>
    </row>
    <row r="55" spans="1:10" x14ac:dyDescent="0.35">
      <c r="A55">
        <v>53</v>
      </c>
      <c r="B55" s="3">
        <v>45164</v>
      </c>
      <c r="C55">
        <v>1</v>
      </c>
      <c r="D55" t="s">
        <v>8</v>
      </c>
      <c r="E55" t="s">
        <v>47</v>
      </c>
      <c r="F55" t="s">
        <v>61</v>
      </c>
      <c r="G55" s="1" t="s">
        <v>6</v>
      </c>
      <c r="H55">
        <v>1</v>
      </c>
      <c r="I55">
        <v>1</v>
      </c>
      <c r="J55" s="4">
        <v>0.14029569892473126</v>
      </c>
    </row>
    <row r="56" spans="1:10" x14ac:dyDescent="0.35">
      <c r="A56">
        <v>54</v>
      </c>
      <c r="B56" s="3">
        <v>45188</v>
      </c>
      <c r="C56">
        <v>1</v>
      </c>
      <c r="D56" t="s">
        <v>24</v>
      </c>
      <c r="E56" t="s">
        <v>62</v>
      </c>
      <c r="F56" t="s">
        <v>63</v>
      </c>
      <c r="G56" s="1" t="s">
        <v>23</v>
      </c>
      <c r="H56">
        <v>1</v>
      </c>
      <c r="I56">
        <v>1</v>
      </c>
      <c r="J56" s="4">
        <v>0.14137096774193547</v>
      </c>
    </row>
  </sheetData>
  <phoneticPr fontId="2" type="noConversion"/>
  <conditionalFormatting sqref="G24:G2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6A68-B12F-4DF6-A0EC-4B482F8AFB35}">
  <dimension ref="A1:D48"/>
  <sheetViews>
    <sheetView topLeftCell="A13" workbookViewId="0">
      <selection activeCell="F41" sqref="F41"/>
    </sheetView>
  </sheetViews>
  <sheetFormatPr baseColWidth="10" defaultRowHeight="14.5" x14ac:dyDescent="0.35"/>
  <cols>
    <col min="1" max="1" width="4.54296875" customWidth="1"/>
    <col min="3" max="3" width="5.7265625" customWidth="1"/>
  </cols>
  <sheetData>
    <row r="1" spans="1:4" x14ac:dyDescent="0.35">
      <c r="A1" t="s">
        <v>20</v>
      </c>
      <c r="B1" t="s">
        <v>18</v>
      </c>
      <c r="C1" t="s">
        <v>13</v>
      </c>
      <c r="D1" t="s">
        <v>19</v>
      </c>
    </row>
    <row r="2" spans="1:4" x14ac:dyDescent="0.35">
      <c r="A2">
        <v>0</v>
      </c>
      <c r="B2" s="3">
        <v>45023</v>
      </c>
      <c r="C2">
        <v>0</v>
      </c>
      <c r="D2">
        <v>558000</v>
      </c>
    </row>
    <row r="3" spans="1:4" x14ac:dyDescent="0.35">
      <c r="A3">
        <v>1</v>
      </c>
      <c r="B3" s="3">
        <v>45024</v>
      </c>
      <c r="C3">
        <v>1</v>
      </c>
      <c r="D3">
        <v>561180</v>
      </c>
    </row>
    <row r="4" spans="1:4" x14ac:dyDescent="0.35">
      <c r="A4">
        <v>2</v>
      </c>
      <c r="B4" s="3">
        <v>45025</v>
      </c>
      <c r="C4">
        <v>1</v>
      </c>
      <c r="D4">
        <v>564060</v>
      </c>
    </row>
    <row r="5" spans="1:4" x14ac:dyDescent="0.35">
      <c r="A5">
        <v>3</v>
      </c>
      <c r="B5" s="3">
        <v>45026</v>
      </c>
      <c r="C5">
        <v>1</v>
      </c>
      <c r="D5">
        <v>566076</v>
      </c>
    </row>
    <row r="6" spans="1:4" x14ac:dyDescent="0.35">
      <c r="A6">
        <v>4</v>
      </c>
      <c r="B6" s="3">
        <v>45027</v>
      </c>
      <c r="C6">
        <v>1</v>
      </c>
      <c r="D6">
        <v>569376</v>
      </c>
    </row>
    <row r="7" spans="1:4" x14ac:dyDescent="0.35">
      <c r="A7">
        <v>5</v>
      </c>
      <c r="B7" s="3">
        <v>45028</v>
      </c>
      <c r="C7">
        <v>1</v>
      </c>
      <c r="D7">
        <v>570006</v>
      </c>
    </row>
    <row r="8" spans="1:4" x14ac:dyDescent="0.35">
      <c r="A8">
        <v>6</v>
      </c>
      <c r="B8" s="3">
        <v>45029</v>
      </c>
      <c r="C8">
        <v>1</v>
      </c>
      <c r="D8">
        <v>570746</v>
      </c>
    </row>
    <row r="9" spans="1:4" x14ac:dyDescent="0.35">
      <c r="A9">
        <v>7</v>
      </c>
      <c r="B9" s="3">
        <v>45030</v>
      </c>
      <c r="C9">
        <v>1</v>
      </c>
      <c r="D9">
        <v>581046</v>
      </c>
    </row>
    <row r="10" spans="1:4" x14ac:dyDescent="0.35">
      <c r="A10">
        <v>8</v>
      </c>
      <c r="B10" s="3">
        <v>45031</v>
      </c>
      <c r="C10">
        <v>0</v>
      </c>
      <c r="D10">
        <v>575046</v>
      </c>
    </row>
    <row r="11" spans="1:4" x14ac:dyDescent="0.35">
      <c r="A11">
        <v>9</v>
      </c>
      <c r="B11" s="3">
        <v>45032</v>
      </c>
      <c r="C11">
        <v>1</v>
      </c>
      <c r="D11">
        <v>576046</v>
      </c>
    </row>
    <row r="12" spans="1:4" x14ac:dyDescent="0.35">
      <c r="A12">
        <v>10</v>
      </c>
      <c r="B12" s="3">
        <v>45033</v>
      </c>
      <c r="C12">
        <v>1</v>
      </c>
      <c r="D12">
        <v>576366</v>
      </c>
    </row>
    <row r="13" spans="1:4" x14ac:dyDescent="0.35">
      <c r="A13">
        <v>11</v>
      </c>
      <c r="B13" s="3">
        <v>45036</v>
      </c>
      <c r="C13">
        <v>1</v>
      </c>
      <c r="D13">
        <v>578046</v>
      </c>
    </row>
    <row r="14" spans="1:4" x14ac:dyDescent="0.35">
      <c r="A14">
        <v>12</v>
      </c>
      <c r="B14" s="3">
        <v>45037</v>
      </c>
      <c r="C14">
        <v>1</v>
      </c>
      <c r="D14">
        <v>581046</v>
      </c>
    </row>
    <row r="15" spans="1:4" x14ac:dyDescent="0.35">
      <c r="A15">
        <v>13</v>
      </c>
      <c r="B15" s="3">
        <v>45040</v>
      </c>
      <c r="C15">
        <v>1</v>
      </c>
      <c r="D15">
        <v>582186</v>
      </c>
    </row>
    <row r="16" spans="1:4" x14ac:dyDescent="0.35">
      <c r="A16">
        <v>14</v>
      </c>
      <c r="B16" s="3">
        <v>45058</v>
      </c>
      <c r="C16">
        <v>1</v>
      </c>
      <c r="D16">
        <v>586086</v>
      </c>
    </row>
    <row r="17" spans="1:4" x14ac:dyDescent="0.35">
      <c r="A17">
        <v>15</v>
      </c>
      <c r="B17" s="3">
        <v>45059</v>
      </c>
      <c r="C17">
        <v>1</v>
      </c>
      <c r="D17">
        <v>587766</v>
      </c>
    </row>
    <row r="18" spans="1:4" x14ac:dyDescent="0.35">
      <c r="A18">
        <v>16</v>
      </c>
      <c r="B18" s="3">
        <v>45062</v>
      </c>
      <c r="C18">
        <v>1</v>
      </c>
      <c r="D18">
        <v>589096</v>
      </c>
    </row>
    <row r="19" spans="1:4" x14ac:dyDescent="0.35">
      <c r="A19">
        <v>17</v>
      </c>
      <c r="B19" s="3">
        <v>45063</v>
      </c>
      <c r="C19">
        <v>1</v>
      </c>
      <c r="D19">
        <v>590514</v>
      </c>
    </row>
    <row r="20" spans="1:4" x14ac:dyDescent="0.35">
      <c r="A20">
        <v>18</v>
      </c>
      <c r="B20" s="3">
        <v>45064</v>
      </c>
      <c r="C20">
        <v>1</v>
      </c>
      <c r="D20">
        <v>592870</v>
      </c>
    </row>
    <row r="21" spans="1:4" x14ac:dyDescent="0.35">
      <c r="A21">
        <v>19</v>
      </c>
      <c r="B21" s="3">
        <v>45086</v>
      </c>
      <c r="C21">
        <v>1</v>
      </c>
      <c r="D21">
        <v>602230</v>
      </c>
    </row>
    <row r="22" spans="1:4" x14ac:dyDescent="0.35">
      <c r="A22">
        <v>20</v>
      </c>
      <c r="B22" s="3">
        <v>45088</v>
      </c>
      <c r="C22">
        <v>1</v>
      </c>
      <c r="D22">
        <v>620610</v>
      </c>
    </row>
    <row r="23" spans="1:4" x14ac:dyDescent="0.35">
      <c r="A23">
        <v>21</v>
      </c>
      <c r="B23" s="3">
        <v>45091</v>
      </c>
      <c r="C23">
        <v>1</v>
      </c>
      <c r="D23">
        <v>625010</v>
      </c>
    </row>
    <row r="24" spans="1:4" x14ac:dyDescent="0.35">
      <c r="A24">
        <v>22</v>
      </c>
      <c r="B24" s="3">
        <v>45093</v>
      </c>
      <c r="C24">
        <v>1</v>
      </c>
      <c r="D24">
        <v>633610</v>
      </c>
    </row>
    <row r="25" spans="1:4" x14ac:dyDescent="0.35">
      <c r="A25">
        <v>23</v>
      </c>
      <c r="B25" s="3">
        <v>45101</v>
      </c>
      <c r="C25">
        <v>1</v>
      </c>
      <c r="D25">
        <v>636410</v>
      </c>
    </row>
    <row r="26" spans="1:4" x14ac:dyDescent="0.35">
      <c r="A26">
        <v>24</v>
      </c>
      <c r="B26" s="3">
        <v>45105</v>
      </c>
      <c r="C26">
        <v>1</v>
      </c>
      <c r="D26">
        <v>637660</v>
      </c>
    </row>
    <row r="27" spans="1:4" x14ac:dyDescent="0.35">
      <c r="A27">
        <v>25</v>
      </c>
      <c r="B27" s="3">
        <v>45106</v>
      </c>
      <c r="C27">
        <v>0</v>
      </c>
      <c r="D27">
        <v>629660</v>
      </c>
    </row>
    <row r="28" spans="1:4" x14ac:dyDescent="0.35">
      <c r="A28">
        <v>26</v>
      </c>
      <c r="B28" s="3">
        <v>45107</v>
      </c>
      <c r="C28">
        <v>1</v>
      </c>
      <c r="D28">
        <v>630910</v>
      </c>
    </row>
    <row r="29" spans="1:4" x14ac:dyDescent="0.35">
      <c r="A29">
        <v>27</v>
      </c>
      <c r="B29" s="3">
        <v>45108</v>
      </c>
      <c r="C29">
        <v>1</v>
      </c>
      <c r="D29">
        <v>633410</v>
      </c>
    </row>
    <row r="30" spans="1:4" x14ac:dyDescent="0.35">
      <c r="A30">
        <v>28</v>
      </c>
      <c r="B30" s="3">
        <v>45109</v>
      </c>
      <c r="C30">
        <v>0</v>
      </c>
      <c r="D30">
        <v>623410</v>
      </c>
    </row>
    <row r="31" spans="1:4" x14ac:dyDescent="0.35">
      <c r="A31">
        <v>29</v>
      </c>
      <c r="B31" s="3">
        <v>45116</v>
      </c>
      <c r="C31">
        <v>1</v>
      </c>
      <c r="D31">
        <v>627510</v>
      </c>
    </row>
    <row r="32" spans="1:4" x14ac:dyDescent="0.35">
      <c r="A32">
        <v>30</v>
      </c>
      <c r="B32" s="3">
        <v>45119</v>
      </c>
      <c r="C32">
        <v>1</v>
      </c>
      <c r="D32">
        <v>630010</v>
      </c>
    </row>
    <row r="33" spans="1:4" x14ac:dyDescent="0.35">
      <c r="A33">
        <v>31</v>
      </c>
      <c r="B33" s="3">
        <v>45121</v>
      </c>
      <c r="C33">
        <v>1</v>
      </c>
      <c r="D33">
        <v>632870</v>
      </c>
    </row>
    <row r="34" spans="1:4" x14ac:dyDescent="0.35">
      <c r="A34">
        <v>32</v>
      </c>
      <c r="B34" s="3">
        <v>45123</v>
      </c>
      <c r="C34">
        <v>1</v>
      </c>
      <c r="D34">
        <v>634870</v>
      </c>
    </row>
    <row r="35" spans="1:4" x14ac:dyDescent="0.35">
      <c r="A35">
        <v>33</v>
      </c>
      <c r="B35" s="3">
        <v>45127</v>
      </c>
      <c r="C35">
        <v>1</v>
      </c>
      <c r="D35">
        <v>635870</v>
      </c>
    </row>
    <row r="36" spans="1:4" x14ac:dyDescent="0.35">
      <c r="A36">
        <v>34</v>
      </c>
      <c r="B36" s="3">
        <v>45131</v>
      </c>
      <c r="C36">
        <v>0</v>
      </c>
      <c r="D36">
        <v>633930</v>
      </c>
    </row>
    <row r="37" spans="1:4" x14ac:dyDescent="0.35">
      <c r="A37">
        <v>35</v>
      </c>
      <c r="B37" s="3">
        <v>45134</v>
      </c>
      <c r="C37">
        <v>1</v>
      </c>
      <c r="D37">
        <v>637810</v>
      </c>
    </row>
    <row r="38" spans="1:4" x14ac:dyDescent="0.35">
      <c r="A38">
        <v>36</v>
      </c>
      <c r="B38" s="3">
        <v>45142</v>
      </c>
      <c r="C38">
        <v>0</v>
      </c>
      <c r="D38">
        <v>631930</v>
      </c>
    </row>
    <row r="39" spans="1:4" x14ac:dyDescent="0.35">
      <c r="A39">
        <v>37</v>
      </c>
      <c r="B39" s="3">
        <v>45146</v>
      </c>
      <c r="C39">
        <v>1</v>
      </c>
      <c r="D39">
        <v>632930</v>
      </c>
    </row>
    <row r="40" spans="1:4" x14ac:dyDescent="0.35">
      <c r="A40">
        <v>38</v>
      </c>
      <c r="B40" s="3">
        <v>45147</v>
      </c>
      <c r="C40">
        <v>1</v>
      </c>
      <c r="D40">
        <v>636260</v>
      </c>
    </row>
    <row r="41" spans="1:4" x14ac:dyDescent="0.35">
      <c r="A41">
        <v>39</v>
      </c>
      <c r="B41" s="3">
        <v>45148</v>
      </c>
      <c r="C41">
        <v>0</v>
      </c>
      <c r="D41">
        <v>632380</v>
      </c>
    </row>
    <row r="42" spans="1:4" x14ac:dyDescent="0.35">
      <c r="A42">
        <v>40</v>
      </c>
      <c r="B42" s="3">
        <v>45149</v>
      </c>
      <c r="C42">
        <v>0</v>
      </c>
      <c r="D42">
        <v>626380</v>
      </c>
    </row>
    <row r="43" spans="1:4" x14ac:dyDescent="0.35">
      <c r="A43">
        <v>41</v>
      </c>
      <c r="B43" s="3">
        <v>45150</v>
      </c>
      <c r="C43">
        <v>1</v>
      </c>
      <c r="D43">
        <v>627215</v>
      </c>
    </row>
    <row r="44" spans="1:4" x14ac:dyDescent="0.35">
      <c r="A44">
        <v>42</v>
      </c>
      <c r="B44" s="3">
        <v>45151</v>
      </c>
      <c r="C44">
        <v>1</v>
      </c>
      <c r="D44">
        <v>633815</v>
      </c>
    </row>
    <row r="45" spans="1:4" x14ac:dyDescent="0.35">
      <c r="A45">
        <v>43</v>
      </c>
      <c r="B45" s="3">
        <v>45157</v>
      </c>
      <c r="C45">
        <v>1</v>
      </c>
      <c r="D45">
        <v>636121</v>
      </c>
    </row>
    <row r="46" spans="1:4" x14ac:dyDescent="0.35">
      <c r="A46">
        <v>44</v>
      </c>
      <c r="B46" s="3">
        <v>45158</v>
      </c>
      <c r="C46">
        <v>0</v>
      </c>
      <c r="D46">
        <v>631121</v>
      </c>
    </row>
    <row r="47" spans="1:4" x14ac:dyDescent="0.35">
      <c r="A47">
        <v>45</v>
      </c>
      <c r="B47" s="3">
        <v>45162</v>
      </c>
      <c r="C47">
        <v>1</v>
      </c>
      <c r="D47">
        <v>635450</v>
      </c>
    </row>
    <row r="48" spans="1:4" x14ac:dyDescent="0.35">
      <c r="A48">
        <v>46</v>
      </c>
      <c r="B48" s="3">
        <v>45164</v>
      </c>
      <c r="C48">
        <v>1</v>
      </c>
      <c r="D48">
        <v>636285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C5731-9A2A-4AF1-B979-6DC777B632B5}">
  <dimension ref="A1:D10"/>
  <sheetViews>
    <sheetView workbookViewId="0">
      <selection activeCell="E9" sqref="E9"/>
    </sheetView>
  </sheetViews>
  <sheetFormatPr baseColWidth="10" defaultRowHeight="14.5" x14ac:dyDescent="0.35"/>
  <cols>
    <col min="1" max="1" width="10.81640625" customWidth="1"/>
  </cols>
  <sheetData>
    <row r="1" spans="1:4" x14ac:dyDescent="0.35">
      <c r="A1" t="s">
        <v>10</v>
      </c>
      <c r="B1" t="s">
        <v>14</v>
      </c>
      <c r="C1" t="s">
        <v>16</v>
      </c>
      <c r="D1" t="s">
        <v>17</v>
      </c>
    </row>
    <row r="2" spans="1:4" x14ac:dyDescent="0.35">
      <c r="A2" t="s">
        <v>4</v>
      </c>
      <c r="B2">
        <f>SUMIF(bets!$E$3:$E$1048576,stats_type_1!A2,bets!$H$3:$H$1048576)</f>
        <v>2</v>
      </c>
      <c r="C2">
        <f>SUMIF(bets!$E$3:$E$1048576,stats_type_1!A2,bets!$I$3:$I$1048576)</f>
        <v>0</v>
      </c>
      <c r="D2" s="2">
        <f>B2/(B2+C2)</f>
        <v>1</v>
      </c>
    </row>
    <row r="3" spans="1:4" x14ac:dyDescent="0.35">
      <c r="A3" t="s">
        <v>2</v>
      </c>
      <c r="B3">
        <f>SUMIF(bets!$E$3:$E$1048576,stats_type_1!A3,bets!$H$3:$H$1048576)</f>
        <v>2</v>
      </c>
      <c r="C3">
        <f>SUMIF(bets!$E$3:$E$1048576,stats_type_1!A3,bets!$I$3:$I$1048576)</f>
        <v>0</v>
      </c>
      <c r="D3" s="2">
        <f t="shared" ref="D3:D6" si="0">B3/(B3+C3)</f>
        <v>1</v>
      </c>
    </row>
    <row r="4" spans="1:4" x14ac:dyDescent="0.35">
      <c r="A4" t="s">
        <v>0</v>
      </c>
      <c r="B4">
        <f>SUMIF(bets!$E$3:$E$1048576,stats_type_1!A4,bets!$H$3:$H$1048576)</f>
        <v>3</v>
      </c>
      <c r="C4">
        <f>SUMIF(bets!$E$3:$E$1048576,stats_type_1!A4,bets!$I$3:$I$1048576)</f>
        <v>1</v>
      </c>
      <c r="D4" s="2">
        <f t="shared" si="0"/>
        <v>0.75</v>
      </c>
    </row>
    <row r="5" spans="1:4" x14ac:dyDescent="0.35">
      <c r="A5" t="s">
        <v>30</v>
      </c>
      <c r="B5">
        <f>SUMIF(bets!$E$3:$E$1048576,stats_type_1!A5,bets!$H$3:$H$1048576)</f>
        <v>0</v>
      </c>
      <c r="C5">
        <f>SUMIF(bets!$E$3:$E$1048576,stats_type_1!A5,bets!$I$3:$I$1048576)</f>
        <v>1</v>
      </c>
      <c r="D5" s="2">
        <f t="shared" si="0"/>
        <v>0</v>
      </c>
    </row>
    <row r="6" spans="1:4" x14ac:dyDescent="0.35">
      <c r="A6" t="s">
        <v>31</v>
      </c>
      <c r="B6">
        <f>SUMIF(bets!$E$3:$E$1048576,stats_type_1!A6,bets!$H$3:$H$1048576)</f>
        <v>1</v>
      </c>
      <c r="C6">
        <f>SUMIF(bets!$E$3:$E$1048576,stats_type_1!A6,bets!$I$3:$I$1048576)</f>
        <v>0</v>
      </c>
      <c r="D6" s="2">
        <f t="shared" si="0"/>
        <v>1</v>
      </c>
    </row>
    <row r="7" spans="1:4" x14ac:dyDescent="0.35">
      <c r="A7" t="s">
        <v>21</v>
      </c>
      <c r="B7">
        <f>SUMIF(bets!$E$3:$E$1048576,stats_type_1!A7,bets!$H$3:$H$1048576)</f>
        <v>2</v>
      </c>
      <c r="C7">
        <f>SUMIF(bets!$E$3:$E$1048576,stats_type_1!A7,bets!$I$3:$I$1048576)</f>
        <v>0</v>
      </c>
      <c r="D7" s="2">
        <f t="shared" ref="D7:D10" si="1">B7/(B7+C7)</f>
        <v>1</v>
      </c>
    </row>
    <row r="8" spans="1:4" x14ac:dyDescent="0.35">
      <c r="A8" t="s">
        <v>38</v>
      </c>
      <c r="B8">
        <f>SUMIF(bets!$E$3:$E$1048576,stats_type_1!A8,bets!$H$3:$H$1048576)</f>
        <v>3</v>
      </c>
      <c r="C8">
        <f>SUMIF(bets!$E$3:$E$1048576,stats_type_1!A8,bets!$I$3:$I$1048576)</f>
        <v>0</v>
      </c>
      <c r="D8" s="2">
        <f t="shared" si="1"/>
        <v>1</v>
      </c>
    </row>
    <row r="9" spans="1:4" x14ac:dyDescent="0.35">
      <c r="A9" t="s">
        <v>44</v>
      </c>
      <c r="B9">
        <f>SUMIF(bets!$E$3:$E$1048576,stats_type_1!A9,bets!$H$3:$H$1048576)</f>
        <v>5</v>
      </c>
      <c r="C9">
        <f>SUMIF(bets!$E$3:$E$1048576,stats_type_1!A9,bets!$I$3:$I$1048576)</f>
        <v>0</v>
      </c>
      <c r="D9" s="2">
        <f t="shared" si="1"/>
        <v>1</v>
      </c>
    </row>
    <row r="10" spans="1:4" x14ac:dyDescent="0.35">
      <c r="A10" t="s">
        <v>47</v>
      </c>
      <c r="B10">
        <f>SUMIF(bets!$E$3:$E$1048576,stats_type_1!A10,bets!$H$3:$H$1048576)</f>
        <v>24</v>
      </c>
      <c r="C10">
        <f>SUMIF(bets!$E$3:$E$1048576,stats_type_1!A10,bets!$I$3:$I$1048576)</f>
        <v>15</v>
      </c>
      <c r="D10" s="2">
        <f t="shared" si="1"/>
        <v>0.61538461538461542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CE51-6D34-4699-B40B-3C15F224E1C9}">
  <dimension ref="A1:D4"/>
  <sheetViews>
    <sheetView workbookViewId="0">
      <selection activeCell="F14" sqref="F14"/>
    </sheetView>
  </sheetViews>
  <sheetFormatPr baseColWidth="10" defaultRowHeight="14.5" x14ac:dyDescent="0.35"/>
  <cols>
    <col min="1" max="1" width="10.81640625" customWidth="1"/>
  </cols>
  <sheetData>
    <row r="1" spans="1:4" x14ac:dyDescent="0.35">
      <c r="A1" t="s">
        <v>10</v>
      </c>
      <c r="B1" t="s">
        <v>14</v>
      </c>
      <c r="C1" t="s">
        <v>16</v>
      </c>
      <c r="D1" t="s">
        <v>17</v>
      </c>
    </row>
    <row r="2" spans="1:4" x14ac:dyDescent="0.35">
      <c r="A2" s="1" t="s">
        <v>7</v>
      </c>
      <c r="B2">
        <f>SUMIF(bets!$G$3:$G$1048576,stats_type_2!A2,bets!$H$3:$H$1048576)</f>
        <v>13</v>
      </c>
      <c r="C2">
        <f>SUMIF(bets!$G$3:$G$1048576,stats_type_2!A2,bets!$I$3:$I$1048576)</f>
        <v>3</v>
      </c>
      <c r="D2" s="2">
        <f>B2/(B2+C2)</f>
        <v>0.8125</v>
      </c>
    </row>
    <row r="3" spans="1:4" x14ac:dyDescent="0.35">
      <c r="A3" s="1" t="s">
        <v>6</v>
      </c>
      <c r="B3">
        <f>SUMIF(bets!$G$3:$G$1048576,stats_type_2!A3,bets!$H$3:$H$1048576)</f>
        <v>6</v>
      </c>
      <c r="C3">
        <f>SUMIF(bets!$G$3:$G$1048576,stats_type_2!A3,bets!$I$3:$I$1048576)</f>
        <v>1</v>
      </c>
      <c r="D3" s="2">
        <f t="shared" ref="D3" si="0">B3/(B3+C3)</f>
        <v>0.8571428571428571</v>
      </c>
    </row>
    <row r="4" spans="1:4" x14ac:dyDescent="0.35">
      <c r="D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F1FF-18F9-4B84-A1C3-23B880B48D64}">
  <dimension ref="A1:D4"/>
  <sheetViews>
    <sheetView workbookViewId="0">
      <selection activeCell="B2" sqref="B2"/>
    </sheetView>
  </sheetViews>
  <sheetFormatPr baseColWidth="10" defaultRowHeight="14.5" x14ac:dyDescent="0.35"/>
  <cols>
    <col min="1" max="1" width="10.81640625" customWidth="1"/>
  </cols>
  <sheetData>
    <row r="1" spans="1:4" x14ac:dyDescent="0.35">
      <c r="A1" t="s">
        <v>9</v>
      </c>
      <c r="B1" t="s">
        <v>14</v>
      </c>
      <c r="C1" t="s">
        <v>16</v>
      </c>
      <c r="D1" t="s">
        <v>17</v>
      </c>
    </row>
    <row r="2" spans="1:4" x14ac:dyDescent="0.35">
      <c r="A2" t="s">
        <v>8</v>
      </c>
      <c r="B2">
        <f>SUMIF(bets!$D$3:$D$1048576,stats_category!A2,bets!$H$3:$H$1048576)</f>
        <v>42</v>
      </c>
      <c r="C2">
        <f>SUMIF(bets!$D$3:$D$1048576,stats_category!A2,bets!$I$3:$I$1048576)</f>
        <v>17</v>
      </c>
      <c r="D2" s="2">
        <f>B2/(B2+C2)</f>
        <v>0.71186440677966101</v>
      </c>
    </row>
    <row r="3" spans="1:4" x14ac:dyDescent="0.35">
      <c r="D3" s="2"/>
    </row>
    <row r="4" spans="1:4" x14ac:dyDescent="0.35">
      <c r="D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196C-B164-46DB-BC28-BAF0D6A4CA06}">
  <dimension ref="A1:L4"/>
  <sheetViews>
    <sheetView workbookViewId="0">
      <selection activeCell="I15" sqref="I15"/>
    </sheetView>
  </sheetViews>
  <sheetFormatPr baseColWidth="10" defaultRowHeight="14.5" x14ac:dyDescent="0.35"/>
  <cols>
    <col min="1" max="1" width="10.81640625" customWidth="1"/>
  </cols>
  <sheetData>
    <row r="1" spans="1:12" x14ac:dyDescent="0.35">
      <c r="A1" t="s">
        <v>5</v>
      </c>
      <c r="B1" t="s">
        <v>3</v>
      </c>
      <c r="C1" t="s">
        <v>1</v>
      </c>
      <c r="D1" t="s">
        <v>22</v>
      </c>
      <c r="E1" t="s">
        <v>32</v>
      </c>
      <c r="F1" t="s">
        <v>39</v>
      </c>
      <c r="G1" t="s">
        <v>40</v>
      </c>
      <c r="H1" t="s">
        <v>32</v>
      </c>
      <c r="I1" t="s">
        <v>42</v>
      </c>
      <c r="J1" t="s">
        <v>50</v>
      </c>
      <c r="K1" t="s">
        <v>48</v>
      </c>
      <c r="L1" t="s">
        <v>52</v>
      </c>
    </row>
    <row r="2" spans="1:12" x14ac:dyDescent="0.35">
      <c r="A2" s="2">
        <f>100*(SUMIF(bets!$F$3:$F$1048576,A1,bets!$H$3:$H$1048576))/((SUMIF(bets!$F$3:$F$1048576,A1,bets!$I$3:$I$1048576)+SUMIF(bets!$F$3:$F$1048576,A1,bets!$H$3:$H$1048576)))</f>
        <v>100</v>
      </c>
      <c r="B2" s="2">
        <f>100*(SUMIF(bets!$F$3:$F$1048576,B1,bets!$H$3:$H$1048576))/((SUMIF(bets!$F$3:$F$1048576,B1,bets!$I$3:$I$1048576)+SUMIF(bets!$F$3:$F$1048576,B1,bets!$H$3:$H$1048576)))</f>
        <v>100</v>
      </c>
      <c r="C2" s="2">
        <f>100*(SUMIF(bets!$F$3:$F$1048576,C1,bets!$H$3:$H$1048576))/((SUMIF(bets!$F$3:$F$1048576,C1,bets!$I$3:$I$1048576)+SUMIF(bets!$F$3:$F$1048576,C1,bets!$H$3:$H$1048576)))</f>
        <v>100</v>
      </c>
      <c r="D2" s="2">
        <f>100*(SUMIF(bets!$F$3:$F$1048576,D1,bets!$H$3:$H$1048576))/((SUMIF(bets!$F$3:$F$1048576,D1,bets!$I$3:$I$1048576)+SUMIF(bets!$F$3:$F$1048576,D1,bets!$H$3:$H$1048576)))</f>
        <v>100</v>
      </c>
      <c r="E2" s="2">
        <f>100*(SUMIF(bets!$F$3:$F$1048576,E1,bets!$H$3:$H$1048576))/((SUMIF(bets!$F$3:$F$1048576,E1,bets!$I$3:$I$1048576)+SUMIF(bets!$F$3:$F$1048576,E1,bets!$H$3:$H$1048576)))</f>
        <v>80</v>
      </c>
      <c r="F2" s="2">
        <f>100*(SUMIF(bets!$F$3:$F$1048576,F1,bets!$H$3:$H$1048576))/((SUMIF(bets!$F$3:$F$1048576,F1,bets!$I$3:$I$1048576)+SUMIF(bets!$F$3:$F$1048576,F1,bets!$H$3:$H$1048576)))</f>
        <v>100</v>
      </c>
      <c r="G2" s="2">
        <f>100*(SUMIF(bets!$F$3:$F$1048576,G1,bets!$H$3:$H$1048576))/((SUMIF(bets!$F$3:$F$1048576,G1,bets!$I$3:$I$1048576)+SUMIF(bets!$F$3:$F$1048576,G1,bets!$H$3:$H$1048576)))</f>
        <v>100</v>
      </c>
      <c r="H2" s="2">
        <f>100*(SUMIF(bets!$F$3:$F$1048576,H1,bets!$H$3:$H$1048576))/((SUMIF(bets!$F$3:$F$1048576,H1,bets!$I$3:$I$1048576)+SUMIF(bets!$F$3:$F$1048576,H1,bets!$H$3:$H$1048576)))</f>
        <v>80</v>
      </c>
      <c r="I2" s="2">
        <f>100*(SUMIF(bets!$F$3:$F$1048576,I1,bets!$H$3:$H$1048576))/((SUMIF(bets!$F$3:$F$1048576,I1,bets!$I$3:$I$1048576)+SUMIF(bets!$F$3:$F$1048576,I1,bets!$H$3:$H$1048576)))</f>
        <v>68.75</v>
      </c>
      <c r="J2" s="2">
        <f>100*(SUMIF(bets!$F$3:$F$1048576,J1,bets!$H$3:$H$1048576))/((SUMIF(bets!$F$3:$F$1048576,J1,bets!$I$3:$I$1048576)+SUMIF(bets!$F$3:$F$1048576,J1,bets!$H$3:$H$1048576)))</f>
        <v>100</v>
      </c>
      <c r="K2" s="2">
        <f>100*(SUMIF(bets!$F$3:$F$1048576,K1,bets!$H$3:$H$1048576))/((SUMIF(bets!$F$3:$F$1048576,K1,bets!$I$3:$I$1048576)+SUMIF(bets!$F$3:$F$1048576,K1,bets!$H$3:$H$1048576)))</f>
        <v>50</v>
      </c>
      <c r="L2" s="2">
        <f>100*(SUMIF(bets!$F$3:$F$1048576,L1,bets!$H$3:$H$1048576))/((SUMIF(bets!$F$3:$F$1048576,L1,bets!$I$3:$I$1048576)+SUMIF(bets!$F$3:$F$1048576,L1,bets!$H$3:$H$1048576)))</f>
        <v>58.333333333333336</v>
      </c>
    </row>
    <row r="3" spans="1:12" x14ac:dyDescent="0.35">
      <c r="D3" s="2"/>
    </row>
    <row r="4" spans="1:12" x14ac:dyDescent="0.35">
      <c r="D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AC21-68F3-4B84-9C8E-8B588A09D9F6}">
  <dimension ref="A1:L7"/>
  <sheetViews>
    <sheetView workbookViewId="0">
      <selection activeCell="L8" sqref="L8"/>
    </sheetView>
  </sheetViews>
  <sheetFormatPr baseColWidth="10" defaultRowHeight="14.5" x14ac:dyDescent="0.35"/>
  <sheetData>
    <row r="1" spans="1:12" x14ac:dyDescent="0.35">
      <c r="B1" t="s">
        <v>5</v>
      </c>
      <c r="C1" t="s">
        <v>3</v>
      </c>
      <c r="D1" t="s">
        <v>1</v>
      </c>
      <c r="E1" t="s">
        <v>22</v>
      </c>
      <c r="F1" t="s">
        <v>32</v>
      </c>
      <c r="G1" t="s">
        <v>39</v>
      </c>
      <c r="H1" t="s">
        <v>40</v>
      </c>
      <c r="I1" t="s">
        <v>42</v>
      </c>
      <c r="J1" t="s">
        <v>50</v>
      </c>
      <c r="K1" t="s">
        <v>48</v>
      </c>
      <c r="L1" t="s">
        <v>52</v>
      </c>
    </row>
    <row r="2" spans="1:12" x14ac:dyDescent="0.35">
      <c r="A2" t="s">
        <v>4</v>
      </c>
      <c r="B2" s="2">
        <f>stats_team!A2</f>
        <v>100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5">
      <c r="A3" t="s">
        <v>2</v>
      </c>
      <c r="B3">
        <v>0</v>
      </c>
      <c r="C3" s="2">
        <f>stats_team!B2</f>
        <v>100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5">
      <c r="A4" t="s">
        <v>0</v>
      </c>
      <c r="B4">
        <v>0</v>
      </c>
      <c r="C4">
        <v>0</v>
      </c>
      <c r="D4" s="2">
        <f>stats_team!C2</f>
        <v>100</v>
      </c>
      <c r="E4">
        <v>0</v>
      </c>
      <c r="F4" s="2">
        <f>stats_team!E2</f>
        <v>80</v>
      </c>
      <c r="G4">
        <v>0</v>
      </c>
      <c r="H4" s="2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t="s">
        <v>21</v>
      </c>
      <c r="B5">
        <v>0</v>
      </c>
      <c r="C5">
        <v>0</v>
      </c>
      <c r="D5">
        <v>0</v>
      </c>
      <c r="E5" s="2">
        <f>stats_team!D2</f>
        <v>100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t="s">
        <v>38</v>
      </c>
      <c r="B6">
        <v>0</v>
      </c>
      <c r="C6">
        <v>0</v>
      </c>
      <c r="D6">
        <v>0</v>
      </c>
      <c r="E6">
        <v>0</v>
      </c>
      <c r="F6">
        <v>0</v>
      </c>
      <c r="G6" s="2">
        <f>stats_team!F2</f>
        <v>100</v>
      </c>
      <c r="H6" s="2">
        <f>stats_team!G2</f>
        <v>100</v>
      </c>
      <c r="I6">
        <v>0</v>
      </c>
      <c r="J6">
        <v>0</v>
      </c>
      <c r="K6">
        <v>0</v>
      </c>
      <c r="L6">
        <v>0</v>
      </c>
    </row>
    <row r="7" spans="1:12" x14ac:dyDescent="0.35">
      <c r="A7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f>stats_team!I2</f>
        <v>68.75</v>
      </c>
      <c r="J7" s="2">
        <f>stats_team!J2</f>
        <v>100</v>
      </c>
      <c r="K7" s="2">
        <f>stats_team!K2</f>
        <v>50</v>
      </c>
      <c r="L7" s="2">
        <f>stats_team!L2</f>
        <v>58.333333333333336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875A1-8AD4-4884-903E-77EC2951AECB}">
  <dimension ref="A1:E5"/>
  <sheetViews>
    <sheetView workbookViewId="0">
      <selection activeCell="E19" sqref="E19"/>
    </sheetView>
  </sheetViews>
  <sheetFormatPr baseColWidth="10" defaultRowHeight="14.5" x14ac:dyDescent="0.35"/>
  <cols>
    <col min="3" max="3" width="12.54296875" bestFit="1" customWidth="1"/>
  </cols>
  <sheetData>
    <row r="1" spans="1:5" x14ac:dyDescent="0.35">
      <c r="A1" t="s">
        <v>26</v>
      </c>
      <c r="B1" t="s">
        <v>28</v>
      </c>
      <c r="C1" t="s">
        <v>29</v>
      </c>
    </row>
    <row r="2" spans="1:5" x14ac:dyDescent="0.35">
      <c r="A2" s="2">
        <f>100*(SUMIF(bets!$F$3:$F$1048576,A1,bets!$H$3:$H$1048576))/((SUMIF(bets!$F$3:$F$1048576,A1,bets!$I$3:$I$1048576)+SUMIF(bets!$F$3:$F$1048576,A1,bets!$H$3:$H$1048576)))</f>
        <v>100</v>
      </c>
      <c r="B2" s="2">
        <f>100*(SUMIF(bets!$F$3:$F$1048576,B1,bets!$H$3:$H$1048576))/((SUMIF(bets!$F$3:$F$1048576,B1,bets!$I$3:$I$1048576)+SUMIF(bets!$F$3:$F$1048576,B1,bets!$H$3:$H$1048576)))</f>
        <v>100</v>
      </c>
      <c r="C2" s="2">
        <f>100*(SUMIF(bets!$F$3:$F$1048576,C1,bets!$H$3:$H$1048576))/((SUMIF(bets!$F$3:$F$1048576,C1,bets!$I$3:$I$1048576)+SUMIF(bets!$F$3:$F$1048576,C1,bets!$H$3:$H$1048576)))</f>
        <v>100</v>
      </c>
      <c r="D2" s="2"/>
    </row>
    <row r="3" spans="1:5" x14ac:dyDescent="0.35">
      <c r="C3" s="2"/>
    </row>
    <row r="4" spans="1:5" x14ac:dyDescent="0.35">
      <c r="D4" s="2"/>
    </row>
    <row r="5" spans="1:5" x14ac:dyDescent="0.35">
      <c r="E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bets</vt:lpstr>
      <vt:lpstr>daily</vt:lpstr>
      <vt:lpstr>stats_type_1</vt:lpstr>
      <vt:lpstr>stats_type_2</vt:lpstr>
      <vt:lpstr>stats_category</vt:lpstr>
      <vt:lpstr>stats_team</vt:lpstr>
      <vt:lpstr>stats_team_league</vt:lpstr>
      <vt:lpstr>stats_tennis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Rock Lee</cp:lastModifiedBy>
  <dcterms:created xsi:type="dcterms:W3CDTF">2023-04-11T15:50:01Z</dcterms:created>
  <dcterms:modified xsi:type="dcterms:W3CDTF">2023-10-02T17:59:09Z</dcterms:modified>
</cp:coreProperties>
</file>