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1A71B8E9-B679-40EE-A5EB-2584E8FBE2BC}" xr6:coauthVersionLast="47" xr6:coauthVersionMax="47" xr10:uidLastSave="{00000000-0000-0000-0000-000000000000}"/>
  <bookViews>
    <workbookView xWindow="-28920" yWindow="2985" windowWidth="29040" windowHeight="1584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8" i="2" l="1"/>
  <c r="K119" i="2"/>
  <c r="K120" i="2"/>
  <c r="K121" i="2"/>
  <c r="H118" i="2"/>
  <c r="F119" i="2" s="1"/>
  <c r="H119" i="2" s="1"/>
  <c r="F120" i="2" s="1"/>
  <c r="H120" i="2" s="1"/>
  <c r="F121" i="2" s="1"/>
  <c r="H121" i="2" s="1"/>
  <c r="F122" i="2" s="1"/>
  <c r="H122" i="2" s="1"/>
  <c r="F123" i="2" s="1"/>
  <c r="H123" i="2" s="1"/>
  <c r="F124" i="2" s="1"/>
  <c r="H124" i="2" s="1"/>
  <c r="F125" i="2" s="1"/>
  <c r="H125" i="2" s="1"/>
  <c r="F126" i="2" s="1"/>
  <c r="H126" i="2" s="1"/>
  <c r="F127" i="2" s="1"/>
  <c r="H127" i="2" s="1"/>
  <c r="F128" i="2" s="1"/>
  <c r="H128" i="2" s="1"/>
  <c r="F129" i="2" s="1"/>
  <c r="H129" i="2" s="1"/>
  <c r="F130" i="2" s="1"/>
  <c r="H130" i="2" s="1"/>
  <c r="K130" i="2" s="1"/>
  <c r="F118" i="2"/>
  <c r="L4" i="11"/>
  <c r="K4" i="11"/>
  <c r="J4" i="11"/>
  <c r="I4" i="11"/>
  <c r="H31" i="2"/>
  <c r="F32" i="2" s="1"/>
  <c r="H32" i="2" s="1"/>
  <c r="H4" i="11"/>
  <c r="G2" i="11"/>
  <c r="G3" i="11"/>
  <c r="G4" i="11"/>
  <c r="B4" i="11"/>
  <c r="E2" i="11"/>
  <c r="E2" i="10"/>
  <c r="H2" i="2"/>
  <c r="K2" i="2" s="1"/>
  <c r="K127" i="2" l="1"/>
  <c r="K125" i="2"/>
  <c r="K126" i="2"/>
  <c r="K124" i="2"/>
  <c r="K122" i="2"/>
  <c r="K129" i="2"/>
  <c r="K123" i="2"/>
  <c r="K128" i="2"/>
  <c r="F33" i="2"/>
  <c r="H33" i="2" s="1"/>
  <c r="F3" i="2"/>
  <c r="H3" i="2" s="1"/>
  <c r="F4" i="2" s="1"/>
  <c r="H4" i="2" s="1"/>
  <c r="F34" i="2" l="1"/>
  <c r="H34" i="2" s="1"/>
  <c r="K3" i="2"/>
  <c r="K4" i="2"/>
  <c r="F5" i="2"/>
  <c r="H5" i="2" s="1"/>
  <c r="F6" i="2" s="1"/>
  <c r="H6" i="2" s="1"/>
  <c r="F7" i="2" s="1"/>
  <c r="H7" i="2" s="1"/>
  <c r="F35" i="2" l="1"/>
  <c r="H35" i="2" s="1"/>
  <c r="K5" i="2"/>
  <c r="K6" i="2"/>
  <c r="F8" i="2"/>
  <c r="H8" i="2" s="1"/>
  <c r="F36" i="2" l="1"/>
  <c r="H36" i="2" s="1"/>
  <c r="F9" i="2"/>
  <c r="K7" i="2"/>
  <c r="F37" i="2" l="1"/>
  <c r="H37" i="2" s="1"/>
  <c r="H9" i="2"/>
  <c r="F10" i="2" s="1"/>
  <c r="H10" i="2" s="1"/>
  <c r="K8" i="2"/>
  <c r="F38" i="2" l="1"/>
  <c r="H38" i="2" s="1"/>
  <c r="F11" i="2"/>
  <c r="H11" i="2" s="1"/>
  <c r="K10" i="2"/>
  <c r="K9" i="2"/>
  <c r="F39" i="2" l="1"/>
  <c r="H39" i="2" s="1"/>
  <c r="F12" i="2"/>
  <c r="H12" i="2" s="1"/>
  <c r="K11" i="2"/>
  <c r="F40" i="2" l="1"/>
  <c r="H40" i="2" s="1"/>
  <c r="K12" i="2"/>
  <c r="F13" i="2"/>
  <c r="H13" i="2" s="1"/>
  <c r="F14" i="2" s="1"/>
  <c r="H14" i="2" s="1"/>
  <c r="F41" i="2" l="1"/>
  <c r="H41" i="2" s="1"/>
  <c r="F45" i="2" s="1"/>
  <c r="H45" i="2" s="1"/>
  <c r="K13" i="2"/>
  <c r="F46" i="2" l="1"/>
  <c r="H46" i="2" s="1"/>
  <c r="K14" i="2"/>
  <c r="F15" i="2"/>
  <c r="H15" i="2" s="1"/>
  <c r="F16" i="2" s="1"/>
  <c r="H16" i="2" s="1"/>
  <c r="F47" i="2" l="1"/>
  <c r="H47" i="2" s="1"/>
  <c r="K15" i="2"/>
  <c r="K16" i="2"/>
  <c r="F17" i="2"/>
  <c r="H17" i="2" s="1"/>
  <c r="F48" i="2" l="1"/>
  <c r="H48" i="2" s="1"/>
  <c r="K17" i="2"/>
  <c r="F18" i="2"/>
  <c r="H18" i="2" s="1"/>
  <c r="F49" i="2" l="1"/>
  <c r="H49" i="2" s="1"/>
  <c r="F19" i="2"/>
  <c r="H19" i="2" s="1"/>
  <c r="K18" i="2"/>
  <c r="F50" i="2" l="1"/>
  <c r="H50" i="2" s="1"/>
  <c r="K19" i="2"/>
  <c r="F20" i="2"/>
  <c r="H20" i="2" s="1"/>
  <c r="F51" i="2" l="1"/>
  <c r="H51" i="2" s="1"/>
  <c r="F21" i="2"/>
  <c r="H21" i="2" s="1"/>
  <c r="K20" i="2"/>
  <c r="F52" i="2" l="1"/>
  <c r="H52" i="2" s="1"/>
  <c r="K21" i="2"/>
  <c r="F22" i="2"/>
  <c r="H22" i="2" s="1"/>
  <c r="F53" i="2" l="1"/>
  <c r="H53" i="2" s="1"/>
  <c r="K22" i="2"/>
  <c r="F23" i="2"/>
  <c r="H23" i="2" s="1"/>
  <c r="F54" i="2" l="1"/>
  <c r="H54" i="2" s="1"/>
  <c r="F55" i="2" s="1"/>
  <c r="H55" i="2" s="1"/>
  <c r="F56" i="2" s="1"/>
  <c r="H56" i="2" s="1"/>
  <c r="K23" i="2"/>
  <c r="F24" i="2"/>
  <c r="H24" i="2" s="1"/>
  <c r="F57" i="2" l="1"/>
  <c r="H57" i="2" s="1"/>
  <c r="F25" i="2"/>
  <c r="H25" i="2" s="1"/>
  <c r="K24" i="2"/>
  <c r="F58" i="2" l="1"/>
  <c r="H58" i="2" s="1"/>
  <c r="K25" i="2"/>
  <c r="F26" i="2"/>
  <c r="H26" i="2" s="1"/>
  <c r="F59" i="2" l="1"/>
  <c r="H59" i="2" s="1"/>
  <c r="K26" i="2"/>
  <c r="F27" i="2"/>
  <c r="H27" i="2" s="1"/>
  <c r="F60" i="2" l="1"/>
  <c r="H60" i="2" s="1"/>
  <c r="K27" i="2"/>
  <c r="F28" i="2"/>
  <c r="H28" i="2" s="1"/>
  <c r="F61" i="2" l="1"/>
  <c r="H61" i="2" s="1"/>
  <c r="K28" i="2"/>
  <c r="F29" i="2"/>
  <c r="H29" i="2" s="1"/>
  <c r="K29" i="2" s="1"/>
  <c r="K55" i="2" l="1"/>
  <c r="K56" i="2"/>
  <c r="K57" i="2"/>
  <c r="K58" i="2"/>
  <c r="K59" i="2"/>
  <c r="K60" i="2"/>
  <c r="F62" i="2"/>
  <c r="H62" i="2" s="1"/>
  <c r="K61" i="2"/>
  <c r="K45" i="2"/>
  <c r="K46" i="2"/>
  <c r="K47" i="2"/>
  <c r="K48" i="2"/>
  <c r="K49" i="2"/>
  <c r="K50" i="2"/>
  <c r="K51" i="2"/>
  <c r="K52" i="2"/>
  <c r="K53" i="2"/>
  <c r="K54" i="2"/>
  <c r="K31" i="2"/>
  <c r="K32" i="2"/>
  <c r="K33" i="2"/>
  <c r="K34" i="2"/>
  <c r="K35" i="2"/>
  <c r="K36" i="2"/>
  <c r="K37" i="2"/>
  <c r="K38" i="2"/>
  <c r="K39" i="2"/>
  <c r="K40" i="2"/>
  <c r="K41" i="2"/>
  <c r="F63" i="2" l="1"/>
  <c r="H63" i="2" s="1"/>
  <c r="K62" i="2"/>
  <c r="K63" i="2" l="1"/>
  <c r="F64" i="2"/>
  <c r="H64" i="2" s="1"/>
  <c r="K64" i="2" l="1"/>
  <c r="F65" i="2"/>
  <c r="H65" i="2" s="1"/>
  <c r="K65" i="2" l="1"/>
  <c r="F67" i="2"/>
  <c r="H67" i="2" s="1"/>
  <c r="F68" i="2" l="1"/>
  <c r="H68" i="2" s="1"/>
  <c r="K67" i="2"/>
  <c r="K68" i="2" l="1"/>
  <c r="F69" i="2"/>
  <c r="H69" i="2" s="1"/>
  <c r="F70" i="2" l="1"/>
  <c r="H70" i="2" s="1"/>
  <c r="K69" i="2"/>
  <c r="F71" i="2" l="1"/>
  <c r="H71" i="2" s="1"/>
  <c r="F72" i="2" s="1"/>
  <c r="H72" i="2" s="1"/>
  <c r="K72" i="2" s="1"/>
  <c r="K70" i="2"/>
  <c r="K71" i="2" l="1"/>
  <c r="F73" i="2" l="1"/>
  <c r="H73" i="2" s="1"/>
  <c r="K73" i="2" l="1"/>
  <c r="F74" i="2"/>
  <c r="H74" i="2" s="1"/>
  <c r="K74" i="2" l="1"/>
  <c r="F75" i="2"/>
  <c r="H75" i="2" s="1"/>
  <c r="K75" i="2" l="1"/>
  <c r="F76" i="2"/>
  <c r="H76" i="2" s="1"/>
  <c r="K76" i="2" l="1"/>
  <c r="F77" i="2"/>
  <c r="H77" i="2" s="1"/>
  <c r="K77" i="2" l="1"/>
  <c r="F78" i="2"/>
  <c r="H78" i="2" s="1"/>
  <c r="K78" i="2" l="1"/>
  <c r="F79" i="2"/>
  <c r="H79" i="2" s="1"/>
  <c r="K79" i="2" l="1"/>
  <c r="F80" i="2"/>
  <c r="H80" i="2" s="1"/>
  <c r="K80" i="2" l="1"/>
  <c r="F81" i="2"/>
  <c r="H81" i="2" s="1"/>
  <c r="K81" i="2" l="1"/>
  <c r="F82" i="2"/>
  <c r="H82" i="2" s="1"/>
  <c r="K82" i="2" l="1"/>
  <c r="F83" i="2"/>
  <c r="H83" i="2" s="1"/>
  <c r="K83" i="2" l="1"/>
  <c r="F84" i="2"/>
  <c r="H84" i="2" s="1"/>
  <c r="K84" i="2" l="1"/>
  <c r="F85" i="2"/>
  <c r="H85" i="2" s="1"/>
  <c r="K85" i="2" l="1"/>
  <c r="F86" i="2"/>
  <c r="H86" i="2" s="1"/>
  <c r="F87" i="2" s="1"/>
  <c r="H87" i="2" s="1"/>
  <c r="F88" i="2" l="1"/>
  <c r="H88" i="2" s="1"/>
  <c r="K87" i="2"/>
  <c r="K86" i="2"/>
  <c r="F89" i="2" l="1"/>
  <c r="H89" i="2" s="1"/>
  <c r="K88" i="2"/>
  <c r="F90" i="2" l="1"/>
  <c r="H90" i="2" s="1"/>
  <c r="K89" i="2"/>
  <c r="K90" i="2" l="1"/>
  <c r="F91" i="2"/>
  <c r="H91" i="2" s="1"/>
  <c r="F92" i="2" l="1"/>
  <c r="H92" i="2" s="1"/>
  <c r="K91" i="2"/>
  <c r="F93" i="2" l="1"/>
  <c r="H93" i="2" s="1"/>
  <c r="K92" i="2"/>
  <c r="K93" i="2" l="1"/>
  <c r="F94" i="2"/>
  <c r="H94" i="2" s="1"/>
  <c r="F95" i="2" l="1"/>
  <c r="H95" i="2" s="1"/>
  <c r="K94" i="2"/>
  <c r="F96" i="2" l="1"/>
  <c r="H96" i="2" s="1"/>
  <c r="K95" i="2"/>
  <c r="F97" i="2" l="1"/>
  <c r="H97" i="2" s="1"/>
  <c r="K96" i="2"/>
  <c r="F98" i="2" l="1"/>
  <c r="H98" i="2" s="1"/>
  <c r="K97" i="2"/>
  <c r="F99" i="2" l="1"/>
  <c r="H99" i="2" s="1"/>
  <c r="K98" i="2"/>
  <c r="F100" i="2" l="1"/>
  <c r="H100" i="2" s="1"/>
  <c r="K99" i="2"/>
  <c r="F101" i="2" l="1"/>
  <c r="H101" i="2" s="1"/>
  <c r="K100" i="2"/>
  <c r="F102" i="2" l="1"/>
  <c r="H102" i="2" s="1"/>
  <c r="K101" i="2"/>
  <c r="F103" i="2" l="1"/>
  <c r="H103" i="2" s="1"/>
  <c r="K102" i="2"/>
  <c r="K103" i="2" l="1"/>
  <c r="F104" i="2"/>
  <c r="H104" i="2" s="1"/>
  <c r="K104" i="2" l="1"/>
  <c r="F105" i="2"/>
  <c r="H105" i="2" s="1"/>
  <c r="F106" i="2" l="1"/>
  <c r="H106" i="2" s="1"/>
  <c r="K105" i="2"/>
  <c r="F107" i="2" l="1"/>
  <c r="H107" i="2" s="1"/>
  <c r="K106" i="2"/>
  <c r="F108" i="2" l="1"/>
  <c r="H108" i="2" s="1"/>
  <c r="K107" i="2"/>
  <c r="K108" i="2" l="1"/>
  <c r="F109" i="2"/>
  <c r="H109" i="2" s="1"/>
  <c r="F110" i="2" l="1"/>
  <c r="H110" i="2" s="1"/>
  <c r="K109" i="2"/>
  <c r="K110" i="2" l="1"/>
  <c r="F111" i="2"/>
  <c r="H111" i="2" s="1"/>
  <c r="K111" i="2" l="1"/>
  <c r="F112" i="2"/>
  <c r="H112" i="2" s="1"/>
  <c r="K112" i="2" l="1"/>
  <c r="F113" i="2"/>
  <c r="H113" i="2" s="1"/>
  <c r="K113" i="2" l="1"/>
  <c r="F114" i="2"/>
  <c r="H114" i="2" s="1"/>
  <c r="F115" i="2" l="1"/>
  <c r="H115" i="2" s="1"/>
  <c r="K114" i="2"/>
  <c r="F116" i="2" l="1"/>
  <c r="H116" i="2" s="1"/>
  <c r="K115" i="2"/>
  <c r="F117" i="2" l="1"/>
  <c r="H117" i="2" s="1"/>
  <c r="K117" i="2" s="1"/>
  <c r="C5" i="10" s="1" a="1"/>
  <c r="C5" i="10" s="1"/>
  <c r="K116" i="2"/>
  <c r="F5" i="10" s="1" a="1"/>
  <c r="F5" i="10" s="1"/>
  <c r="E5" i="10" l="1" a="1"/>
  <c r="E5" i="10" s="1"/>
  <c r="B3" i="10" a="1"/>
  <c r="B3" i="10" s="1"/>
  <c r="F3" i="10" a="1"/>
  <c r="F3" i="10" s="1"/>
  <c r="E3" i="10" a="1"/>
  <c r="E3" i="10" s="1"/>
  <c r="C3" i="10" a="1"/>
  <c r="C3" i="10" s="1"/>
  <c r="D3" i="10" a="1"/>
  <c r="D3" i="10" s="1"/>
  <c r="B5" i="10" a="1"/>
  <c r="B5" i="10" s="1"/>
  <c r="D5" i="10" a="1"/>
  <c r="D5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<sst xmlns="http://schemas.openxmlformats.org/spreadsheetml/2006/main" count="405" uniqueCount="92">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</sst>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K130"/>
  <sheetViews>
    <sheetView tabSelected="1" topLeftCell="A102" workbookViewId="0">
      <selection activeCell="I122" sqref="I122"/>
    </sheetView>
  </sheetViews>
  <sheetFormatPr baseColWidth="10" defaultRowHeight="14.25" x14ac:dyDescent="0.45"/>
  <cols>
    <col min="1" max="1" width="4.53125" customWidth="1"/>
    <col min="3" max="3" width="9.9296875" style="1" bestFit="1" customWidth="1"/>
    <col min="4" max="5" width="5.73046875" customWidth="1"/>
    <col min="6" max="6" width="9.73046875" customWidth="1"/>
    <col min="7" max="7" width="9.59765625" customWidth="1"/>
    <col min="8" max="8" width="12" bestFit="1" customWidth="1"/>
    <col min="9" max="9" width="13.1328125" customWidth="1"/>
    <col min="10" max="10" width="28.19921875" bestFit="1" customWidth="1"/>
  </cols>
  <sheetData>
    <row r="1" spans="1:11" x14ac:dyDescent="0.45">
      <c r="A1" t="s">
        <v>5</v>
      </c>
      <c r="B1" t="s">
        <v>35</v>
      </c>
      <c r="C1" s="1" t="s">
        <v>4</v>
      </c>
      <c r="D1" t="s">
        <v>3</v>
      </c>
      <c r="E1" t="s">
        <v>69</v>
      </c>
      <c r="F1" t="s">
        <v>12</v>
      </c>
      <c r="G1" t="s">
        <v>13</v>
      </c>
      <c r="H1" t="s">
        <v>14</v>
      </c>
      <c r="I1" t="s">
        <v>1</v>
      </c>
      <c r="J1" t="s">
        <v>2</v>
      </c>
      <c r="K1" t="s">
        <v>6</v>
      </c>
    </row>
    <row r="2" spans="1:11" x14ac:dyDescent="0.45">
      <c r="A2">
        <v>1</v>
      </c>
      <c r="B2" s="2">
        <v>45208</v>
      </c>
      <c r="C2" s="1" t="s">
        <v>36</v>
      </c>
      <c r="D2">
        <v>1</v>
      </c>
      <c r="F2">
        <v>636885</v>
      </c>
      <c r="G2">
        <v>555</v>
      </c>
      <c r="H2">
        <f>F2+G2</f>
        <v>637440</v>
      </c>
      <c r="I2" t="s">
        <v>0</v>
      </c>
      <c r="J2" t="s">
        <v>20</v>
      </c>
      <c r="K2" s="4">
        <f>ROUND((H2/$F$2-1)*100, 3)</f>
        <v>8.6999999999999994E-2</v>
      </c>
    </row>
    <row r="3" spans="1:11" x14ac:dyDescent="0.45">
      <c r="A3">
        <v>2</v>
      </c>
      <c r="B3" s="2">
        <v>45209</v>
      </c>
      <c r="C3" s="1" t="s">
        <v>37</v>
      </c>
      <c r="D3">
        <v>1</v>
      </c>
      <c r="F3">
        <f>H2</f>
        <v>637440</v>
      </c>
      <c r="G3">
        <v>250</v>
      </c>
      <c r="H3">
        <f>F3+G3</f>
        <v>637690</v>
      </c>
      <c r="I3" t="s">
        <v>0</v>
      </c>
      <c r="J3" t="s">
        <v>20</v>
      </c>
      <c r="K3" s="4">
        <f>ROUND((H3/$F$2-1)*100, 3)</f>
        <v>0.126</v>
      </c>
    </row>
    <row r="4" spans="1:11" x14ac:dyDescent="0.45">
      <c r="A4">
        <v>3</v>
      </c>
      <c r="B4" s="2">
        <v>45210</v>
      </c>
      <c r="C4" s="1" t="s">
        <v>38</v>
      </c>
      <c r="D4">
        <v>0</v>
      </c>
      <c r="F4">
        <f t="shared" ref="F4:F29" si="0">H3</f>
        <v>637690</v>
      </c>
      <c r="G4">
        <v>-5000</v>
      </c>
      <c r="H4">
        <f t="shared" ref="H4:H41" si="1">F4+G4</f>
        <v>632690</v>
      </c>
      <c r="I4" t="s">
        <v>0</v>
      </c>
      <c r="J4" t="s">
        <v>20</v>
      </c>
      <c r="K4" s="4">
        <f>ROUND((H4/$F$2-1)*100, 3)</f>
        <v>-0.65900000000000003</v>
      </c>
    </row>
    <row r="5" spans="1:11" x14ac:dyDescent="0.45">
      <c r="A5">
        <v>4</v>
      </c>
      <c r="B5" s="2">
        <v>45210</v>
      </c>
      <c r="C5" s="1" t="s">
        <v>38</v>
      </c>
      <c r="D5">
        <v>0</v>
      </c>
      <c r="F5">
        <f t="shared" si="0"/>
        <v>632690</v>
      </c>
      <c r="G5">
        <v>-7000</v>
      </c>
      <c r="H5">
        <f t="shared" si="1"/>
        <v>625690</v>
      </c>
      <c r="I5" t="s">
        <v>0</v>
      </c>
      <c r="J5" t="s">
        <v>15</v>
      </c>
      <c r="K5" s="4">
        <f>ROUND((H5/$F$2-1)*100, 3)</f>
        <v>-1.758</v>
      </c>
    </row>
    <row r="6" spans="1:11" x14ac:dyDescent="0.45">
      <c r="A6">
        <v>5</v>
      </c>
      <c r="B6" s="2">
        <v>45210</v>
      </c>
      <c r="C6" s="1" t="s">
        <v>38</v>
      </c>
      <c r="D6">
        <v>1</v>
      </c>
      <c r="F6">
        <f t="shared" si="0"/>
        <v>625690</v>
      </c>
      <c r="G6">
        <v>15250</v>
      </c>
      <c r="H6">
        <f t="shared" si="1"/>
        <v>640940</v>
      </c>
      <c r="I6" t="s">
        <v>0</v>
      </c>
      <c r="J6" t="s">
        <v>15</v>
      </c>
      <c r="K6" s="4">
        <f>ROUND((H6/$F$2-1)*100, 3)</f>
        <v>0.63700000000000001</v>
      </c>
    </row>
    <row r="7" spans="1:11" x14ac:dyDescent="0.45">
      <c r="A7">
        <v>6</v>
      </c>
      <c r="B7" s="2">
        <v>45211</v>
      </c>
      <c r="C7" s="1" t="s">
        <v>39</v>
      </c>
      <c r="D7">
        <v>1</v>
      </c>
      <c r="F7">
        <f t="shared" si="0"/>
        <v>640940</v>
      </c>
      <c r="G7">
        <v>1150</v>
      </c>
      <c r="H7">
        <f t="shared" si="1"/>
        <v>642090</v>
      </c>
      <c r="I7" t="s">
        <v>16</v>
      </c>
      <c r="J7" t="s">
        <v>17</v>
      </c>
      <c r="K7" s="4">
        <f>ROUND((H7/$F$2-1)*100, 3)</f>
        <v>0.81699999999999995</v>
      </c>
    </row>
    <row r="8" spans="1:11" x14ac:dyDescent="0.45">
      <c r="A8">
        <v>7</v>
      </c>
      <c r="B8" s="2">
        <v>45211</v>
      </c>
      <c r="C8" s="1" t="s">
        <v>39</v>
      </c>
      <c r="D8">
        <v>1</v>
      </c>
      <c r="F8">
        <f t="shared" si="0"/>
        <v>642090</v>
      </c>
      <c r="G8">
        <v>40</v>
      </c>
      <c r="H8">
        <f t="shared" si="1"/>
        <v>642130</v>
      </c>
      <c r="I8" t="s">
        <v>18</v>
      </c>
      <c r="J8" t="s">
        <v>19</v>
      </c>
      <c r="K8" s="4">
        <f>ROUND((H8/$F$2-1)*100, 3)</f>
        <v>0.82399999999999995</v>
      </c>
    </row>
    <row r="9" spans="1:11" x14ac:dyDescent="0.45">
      <c r="A9">
        <v>8</v>
      </c>
      <c r="B9" s="2">
        <v>45212</v>
      </c>
      <c r="C9" s="1" t="s">
        <v>40</v>
      </c>
      <c r="D9">
        <v>1</v>
      </c>
      <c r="F9">
        <f t="shared" si="0"/>
        <v>642130</v>
      </c>
      <c r="G9">
        <v>405</v>
      </c>
      <c r="H9">
        <f t="shared" si="1"/>
        <v>642535</v>
      </c>
      <c r="I9" t="s">
        <v>0</v>
      </c>
      <c r="J9" t="s">
        <v>20</v>
      </c>
      <c r="K9" s="4">
        <f>ROUND((H9/$F$2-1)*100, 3)</f>
        <v>0.88700000000000001</v>
      </c>
    </row>
    <row r="10" spans="1:11" x14ac:dyDescent="0.45">
      <c r="A10">
        <v>9</v>
      </c>
      <c r="B10" s="2">
        <v>45213</v>
      </c>
      <c r="C10" s="1" t="s">
        <v>41</v>
      </c>
      <c r="D10">
        <v>1</v>
      </c>
      <c r="F10">
        <f t="shared" si="0"/>
        <v>642535</v>
      </c>
      <c r="G10">
        <v>1140</v>
      </c>
      <c r="H10">
        <f t="shared" si="1"/>
        <v>643675</v>
      </c>
      <c r="I10" t="s">
        <v>0</v>
      </c>
      <c r="J10" t="s">
        <v>23</v>
      </c>
      <c r="K10" s="4">
        <f>ROUND((H10/$F$2-1)*100, 3)</f>
        <v>1.0660000000000001</v>
      </c>
    </row>
    <row r="11" spans="1:11" x14ac:dyDescent="0.45">
      <c r="A11">
        <v>10</v>
      </c>
      <c r="B11" s="2">
        <v>45213</v>
      </c>
      <c r="C11" s="1" t="s">
        <v>41</v>
      </c>
      <c r="D11">
        <v>1</v>
      </c>
      <c r="F11">
        <f t="shared" si="0"/>
        <v>643675</v>
      </c>
      <c r="G11">
        <v>690</v>
      </c>
      <c r="H11">
        <f t="shared" si="1"/>
        <v>644365</v>
      </c>
      <c r="I11" t="s">
        <v>0</v>
      </c>
      <c r="J11" t="s">
        <v>22</v>
      </c>
      <c r="K11" s="4">
        <f>ROUND((H11/$F$2-1)*100, 3)</f>
        <v>1.1739999999999999</v>
      </c>
    </row>
    <row r="12" spans="1:11" x14ac:dyDescent="0.45">
      <c r="A12">
        <v>11</v>
      </c>
      <c r="B12" s="2">
        <v>45213</v>
      </c>
      <c r="C12" s="1" t="s">
        <v>41</v>
      </c>
      <c r="D12">
        <v>0</v>
      </c>
      <c r="F12">
        <f t="shared" si="0"/>
        <v>644365</v>
      </c>
      <c r="G12">
        <v>-5000</v>
      </c>
      <c r="H12">
        <f t="shared" si="1"/>
        <v>639365</v>
      </c>
      <c r="I12" t="s">
        <v>0</v>
      </c>
      <c r="J12" t="s">
        <v>20</v>
      </c>
      <c r="K12" s="4">
        <f>ROUND((H12/$F$2-1)*100, 3)</f>
        <v>0.38900000000000001</v>
      </c>
    </row>
    <row r="13" spans="1:11" x14ac:dyDescent="0.45">
      <c r="A13">
        <v>12</v>
      </c>
      <c r="B13" s="2">
        <v>45214</v>
      </c>
      <c r="C13" s="1" t="s">
        <v>42</v>
      </c>
      <c r="D13">
        <v>1</v>
      </c>
      <c r="F13">
        <f t="shared" si="0"/>
        <v>639365</v>
      </c>
      <c r="G13">
        <v>64</v>
      </c>
      <c r="H13">
        <f t="shared" si="1"/>
        <v>639429</v>
      </c>
      <c r="I13" t="s">
        <v>0</v>
      </c>
      <c r="J13" t="s">
        <v>21</v>
      </c>
      <c r="K13" s="4">
        <f>ROUND((H13/$F$2-1)*100, 3)</f>
        <v>0.39900000000000002</v>
      </c>
    </row>
    <row r="14" spans="1:11" x14ac:dyDescent="0.45">
      <c r="A14">
        <v>13</v>
      </c>
      <c r="B14" s="2">
        <v>45214</v>
      </c>
      <c r="C14" s="1" t="s">
        <v>42</v>
      </c>
      <c r="D14">
        <v>1</v>
      </c>
      <c r="F14">
        <f t="shared" si="0"/>
        <v>639429</v>
      </c>
      <c r="G14">
        <v>605</v>
      </c>
      <c r="H14">
        <f t="shared" si="1"/>
        <v>640034</v>
      </c>
      <c r="I14" t="s">
        <v>0</v>
      </c>
      <c r="J14" t="s">
        <v>21</v>
      </c>
      <c r="K14" s="4">
        <f>ROUND((H14/$F$2-1)*100, 3)</f>
        <v>0.49399999999999999</v>
      </c>
    </row>
    <row r="15" spans="1:11" x14ac:dyDescent="0.45">
      <c r="A15">
        <v>14</v>
      </c>
      <c r="B15" s="2">
        <v>45214</v>
      </c>
      <c r="C15" s="1" t="s">
        <v>42</v>
      </c>
      <c r="D15">
        <v>1</v>
      </c>
      <c r="F15">
        <f t="shared" si="0"/>
        <v>640034</v>
      </c>
      <c r="G15">
        <v>3872</v>
      </c>
      <c r="H15">
        <f t="shared" si="1"/>
        <v>643906</v>
      </c>
      <c r="I15" t="s">
        <v>0</v>
      </c>
      <c r="J15" t="s">
        <v>21</v>
      </c>
      <c r="K15" s="4">
        <f>ROUND((H15/$F$2-1)*100, 3)</f>
        <v>1.1020000000000001</v>
      </c>
    </row>
    <row r="16" spans="1:11" x14ac:dyDescent="0.45">
      <c r="A16">
        <v>15</v>
      </c>
      <c r="B16" s="2">
        <v>45215</v>
      </c>
      <c r="C16" s="1" t="s">
        <v>43</v>
      </c>
      <c r="D16">
        <v>1</v>
      </c>
      <c r="F16">
        <f t="shared" si="0"/>
        <v>643906</v>
      </c>
      <c r="G16">
        <v>57</v>
      </c>
      <c r="H16">
        <f t="shared" si="1"/>
        <v>643963</v>
      </c>
      <c r="I16" t="s">
        <v>0</v>
      </c>
      <c r="J16" t="s">
        <v>25</v>
      </c>
      <c r="K16" s="4">
        <f>ROUND((H16/$F$2-1)*100, 3)</f>
        <v>1.111</v>
      </c>
    </row>
    <row r="17" spans="1:11" x14ac:dyDescent="0.45">
      <c r="A17">
        <v>16</v>
      </c>
      <c r="B17" s="2">
        <v>45216</v>
      </c>
      <c r="C17" s="1" t="s">
        <v>44</v>
      </c>
      <c r="D17">
        <v>1</v>
      </c>
      <c r="F17">
        <f t="shared" si="0"/>
        <v>643963</v>
      </c>
      <c r="G17">
        <v>84</v>
      </c>
      <c r="H17">
        <f t="shared" si="1"/>
        <v>644047</v>
      </c>
      <c r="I17" t="s">
        <v>18</v>
      </c>
      <c r="J17" t="s">
        <v>26</v>
      </c>
      <c r="K17" s="4">
        <f>ROUND((H17/$F$2-1)*100, 3)</f>
        <v>1.125</v>
      </c>
    </row>
    <row r="18" spans="1:11" x14ac:dyDescent="0.45">
      <c r="A18">
        <v>17</v>
      </c>
      <c r="B18" s="2">
        <v>45217</v>
      </c>
      <c r="C18" s="1" t="s">
        <v>45</v>
      </c>
      <c r="D18">
        <v>1</v>
      </c>
      <c r="F18">
        <f t="shared" si="0"/>
        <v>644047</v>
      </c>
      <c r="G18">
        <v>275</v>
      </c>
      <c r="H18">
        <f t="shared" si="1"/>
        <v>644322</v>
      </c>
      <c r="I18" t="s">
        <v>0</v>
      </c>
      <c r="J18" t="s">
        <v>28</v>
      </c>
      <c r="K18" s="4">
        <f>ROUND((H18/$F$2-1)*100, 3)</f>
        <v>1.1679999999999999</v>
      </c>
    </row>
    <row r="19" spans="1:11" x14ac:dyDescent="0.45">
      <c r="A19">
        <v>18</v>
      </c>
      <c r="B19" s="2">
        <v>45218</v>
      </c>
      <c r="C19" s="1" t="s">
        <v>46</v>
      </c>
      <c r="D19">
        <v>1</v>
      </c>
      <c r="F19">
        <f t="shared" si="0"/>
        <v>644322</v>
      </c>
      <c r="G19">
        <v>-500</v>
      </c>
      <c r="H19">
        <f t="shared" si="1"/>
        <v>643822</v>
      </c>
      <c r="I19" t="s">
        <v>0</v>
      </c>
      <c r="J19" t="s">
        <v>27</v>
      </c>
      <c r="K19" s="4">
        <f>ROUND((H19/$F$2-1)*100, 3)</f>
        <v>1.089</v>
      </c>
    </row>
    <row r="20" spans="1:11" x14ac:dyDescent="0.45">
      <c r="A20">
        <v>19</v>
      </c>
      <c r="B20" s="2">
        <v>45218</v>
      </c>
      <c r="C20" s="1" t="s">
        <v>46</v>
      </c>
      <c r="D20">
        <v>0</v>
      </c>
      <c r="F20">
        <f t="shared" si="0"/>
        <v>643822</v>
      </c>
      <c r="G20">
        <v>2840</v>
      </c>
      <c r="H20">
        <f t="shared" si="1"/>
        <v>646662</v>
      </c>
      <c r="I20" t="s">
        <v>0</v>
      </c>
      <c r="J20" t="s">
        <v>20</v>
      </c>
      <c r="K20" s="4">
        <f>ROUND((H20/$F$2-1)*100, 3)</f>
        <v>1.5349999999999999</v>
      </c>
    </row>
    <row r="21" spans="1:11" x14ac:dyDescent="0.45">
      <c r="A21">
        <v>20</v>
      </c>
      <c r="B21" s="2">
        <v>45218</v>
      </c>
      <c r="C21" s="1" t="s">
        <v>46</v>
      </c>
      <c r="D21">
        <v>1</v>
      </c>
      <c r="F21">
        <f t="shared" si="0"/>
        <v>646662</v>
      </c>
      <c r="G21">
        <v>540</v>
      </c>
      <c r="H21">
        <f t="shared" si="1"/>
        <v>647202</v>
      </c>
      <c r="I21" t="s">
        <v>0</v>
      </c>
      <c r="J21" t="s">
        <v>20</v>
      </c>
      <c r="K21" s="4">
        <f>ROUND((H21/$F$2-1)*100, 3)</f>
        <v>1.62</v>
      </c>
    </row>
    <row r="22" spans="1:11" x14ac:dyDescent="0.45">
      <c r="A22">
        <v>21</v>
      </c>
      <c r="B22" s="2">
        <v>45219</v>
      </c>
      <c r="C22" s="1" t="s">
        <v>47</v>
      </c>
      <c r="D22">
        <v>1</v>
      </c>
      <c r="F22">
        <f t="shared" si="0"/>
        <v>647202</v>
      </c>
      <c r="G22">
        <v>1050</v>
      </c>
      <c r="H22">
        <f t="shared" si="1"/>
        <v>648252</v>
      </c>
      <c r="I22" t="s">
        <v>0</v>
      </c>
      <c r="J22" t="s">
        <v>20</v>
      </c>
      <c r="K22" s="4">
        <f>ROUND((H22/$F$2-1)*100, 3)</f>
        <v>1.7849999999999999</v>
      </c>
    </row>
    <row r="23" spans="1:11" x14ac:dyDescent="0.45">
      <c r="A23">
        <v>22</v>
      </c>
      <c r="B23" s="2">
        <v>45219</v>
      </c>
      <c r="C23" s="1" t="s">
        <v>47</v>
      </c>
      <c r="D23">
        <v>0</v>
      </c>
      <c r="F23">
        <f t="shared" si="0"/>
        <v>648252</v>
      </c>
      <c r="G23">
        <v>-2144</v>
      </c>
      <c r="H23">
        <f t="shared" si="1"/>
        <v>646108</v>
      </c>
      <c r="I23" t="s">
        <v>0</v>
      </c>
      <c r="J23" t="s">
        <v>20</v>
      </c>
      <c r="K23" s="4">
        <f>ROUND((H23/$F$2-1)*100, 3)</f>
        <v>1.448</v>
      </c>
    </row>
    <row r="24" spans="1:11" x14ac:dyDescent="0.45">
      <c r="A24">
        <v>23</v>
      </c>
      <c r="B24" s="2">
        <v>45219</v>
      </c>
      <c r="C24" s="1" t="s">
        <v>47</v>
      </c>
      <c r="D24">
        <v>0</v>
      </c>
      <c r="F24">
        <f t="shared" si="0"/>
        <v>646108</v>
      </c>
      <c r="G24">
        <v>-6000</v>
      </c>
      <c r="H24">
        <f t="shared" si="1"/>
        <v>640108</v>
      </c>
      <c r="I24" t="s">
        <v>0</v>
      </c>
      <c r="J24" t="s">
        <v>20</v>
      </c>
      <c r="K24" s="4">
        <f>ROUND((H24/$F$2-1)*100, 3)</f>
        <v>0.50600000000000001</v>
      </c>
    </row>
    <row r="25" spans="1:11" x14ac:dyDescent="0.45">
      <c r="A25">
        <v>24</v>
      </c>
      <c r="B25" s="2">
        <v>45219</v>
      </c>
      <c r="C25" s="1" t="s">
        <v>47</v>
      </c>
      <c r="D25">
        <v>1</v>
      </c>
      <c r="F25">
        <f t="shared" si="0"/>
        <v>640108</v>
      </c>
      <c r="G25">
        <v>10000</v>
      </c>
      <c r="H25">
        <f t="shared" si="1"/>
        <v>650108</v>
      </c>
      <c r="I25" t="s">
        <v>0</v>
      </c>
      <c r="J25" t="s">
        <v>20</v>
      </c>
      <c r="K25" s="4">
        <f>ROUND((H25/$F$2-1)*100, 3)</f>
        <v>2.0760000000000001</v>
      </c>
    </row>
    <row r="26" spans="1:11" x14ac:dyDescent="0.45">
      <c r="A26">
        <v>25</v>
      </c>
      <c r="B26" s="2">
        <v>45220</v>
      </c>
      <c r="C26" s="1" t="s">
        <v>48</v>
      </c>
      <c r="D26">
        <v>1</v>
      </c>
      <c r="F26">
        <f t="shared" si="0"/>
        <v>650108</v>
      </c>
      <c r="G26">
        <v>930</v>
      </c>
      <c r="H26">
        <f t="shared" si="1"/>
        <v>651038</v>
      </c>
      <c r="I26" t="s">
        <v>0</v>
      </c>
      <c r="J26" t="s">
        <v>20</v>
      </c>
      <c r="K26" s="4">
        <f>ROUND((H26/$F$2-1)*100, 3)</f>
        <v>2.222</v>
      </c>
    </row>
    <row r="27" spans="1:11" x14ac:dyDescent="0.45">
      <c r="A27">
        <v>26</v>
      </c>
      <c r="B27" s="2">
        <v>45220</v>
      </c>
      <c r="C27" s="1" t="s">
        <v>48</v>
      </c>
      <c r="D27">
        <v>1</v>
      </c>
      <c r="F27">
        <f t="shared" si="0"/>
        <v>651038</v>
      </c>
      <c r="G27">
        <v>4</v>
      </c>
      <c r="H27">
        <f t="shared" si="1"/>
        <v>651042</v>
      </c>
      <c r="I27" t="s">
        <v>0</v>
      </c>
      <c r="J27" t="s">
        <v>20</v>
      </c>
      <c r="K27" s="4">
        <f>ROUND((H27/$F$2-1)*100, 3)</f>
        <v>2.2229999999999999</v>
      </c>
    </row>
    <row r="28" spans="1:11" x14ac:dyDescent="0.45">
      <c r="A28">
        <v>27</v>
      </c>
      <c r="B28" s="2">
        <v>45221</v>
      </c>
      <c r="C28" s="1" t="s">
        <v>49</v>
      </c>
      <c r="D28">
        <v>1</v>
      </c>
      <c r="F28">
        <f t="shared" si="0"/>
        <v>651042</v>
      </c>
      <c r="G28">
        <v>2010</v>
      </c>
      <c r="H28">
        <f t="shared" si="1"/>
        <v>653052</v>
      </c>
      <c r="I28" t="s">
        <v>0</v>
      </c>
      <c r="J28" t="s">
        <v>20</v>
      </c>
      <c r="K28" s="4">
        <f>ROUND((H28/$F$2-1)*100, 3)</f>
        <v>2.5379999999999998</v>
      </c>
    </row>
    <row r="29" spans="1:11" x14ac:dyDescent="0.45">
      <c r="A29">
        <v>28</v>
      </c>
      <c r="B29" s="2">
        <v>45222</v>
      </c>
      <c r="C29" s="1" t="s">
        <v>50</v>
      </c>
      <c r="D29">
        <v>1</v>
      </c>
      <c r="F29">
        <f t="shared" si="0"/>
        <v>653052</v>
      </c>
      <c r="G29">
        <v>230</v>
      </c>
      <c r="H29">
        <f t="shared" si="1"/>
        <v>653282</v>
      </c>
      <c r="I29" t="s">
        <v>0</v>
      </c>
      <c r="J29" t="s">
        <v>20</v>
      </c>
      <c r="K29" s="4">
        <f>ROUND((H29/$F$2-1)*100, 3)</f>
        <v>2.5750000000000002</v>
      </c>
    </row>
    <row r="30" spans="1:11" x14ac:dyDescent="0.45">
      <c r="A30">
        <v>29</v>
      </c>
      <c r="B30" s="2">
        <v>45223</v>
      </c>
      <c r="C30" s="1" t="s">
        <v>51</v>
      </c>
      <c r="K30" s="4"/>
    </row>
    <row r="31" spans="1:11" x14ac:dyDescent="0.45">
      <c r="A31">
        <v>30</v>
      </c>
      <c r="B31" s="2">
        <v>45224</v>
      </c>
      <c r="C31" s="1" t="s">
        <v>52</v>
      </c>
      <c r="D31">
        <v>1</v>
      </c>
      <c r="F31">
        <v>1674443.0160600001</v>
      </c>
      <c r="G31">
        <v>13</v>
      </c>
      <c r="H31">
        <f t="shared" si="1"/>
        <v>1674456.0160600001</v>
      </c>
      <c r="I31" t="s">
        <v>0</v>
      </c>
      <c r="J31" t="s">
        <v>34</v>
      </c>
      <c r="K31" s="4">
        <f>ROUND((H31/$F$31-1)*100, 3)+$K$29</f>
        <v>2.5760000000000001</v>
      </c>
    </row>
    <row r="32" spans="1:11" x14ac:dyDescent="0.45">
      <c r="A32">
        <v>31</v>
      </c>
      <c r="B32" s="2">
        <v>45225</v>
      </c>
      <c r="C32" s="1" t="s">
        <v>53</v>
      </c>
      <c r="D32">
        <v>1</v>
      </c>
      <c r="F32">
        <f>H31</f>
        <v>1674456.0160600001</v>
      </c>
      <c r="G32">
        <v>1390</v>
      </c>
      <c r="H32">
        <f t="shared" si="1"/>
        <v>1675846.0160600001</v>
      </c>
      <c r="I32" t="s">
        <v>0</v>
      </c>
      <c r="J32" t="s">
        <v>20</v>
      </c>
      <c r="K32" s="4">
        <f>ROUND((H32/$F$31-1)*100, 3)+$K$29</f>
        <v>2.6590000000000003</v>
      </c>
    </row>
    <row r="33" spans="1:11" x14ac:dyDescent="0.45">
      <c r="A33">
        <v>32</v>
      </c>
      <c r="B33" s="2">
        <v>45225</v>
      </c>
      <c r="C33" s="1" t="s">
        <v>53</v>
      </c>
      <c r="D33">
        <v>1</v>
      </c>
      <c r="F33">
        <f>H32</f>
        <v>1675846.0160600001</v>
      </c>
      <c r="G33">
        <v>668</v>
      </c>
      <c r="H33">
        <f t="shared" si="1"/>
        <v>1676514.0160600001</v>
      </c>
      <c r="I33" t="s">
        <v>0</v>
      </c>
      <c r="J33" t="s">
        <v>20</v>
      </c>
      <c r="K33" s="4">
        <f>ROUND((H33/$F$31-1)*100, 3)+$K$29</f>
        <v>2.6990000000000003</v>
      </c>
    </row>
    <row r="34" spans="1:11" x14ac:dyDescent="0.45">
      <c r="A34">
        <v>33</v>
      </c>
      <c r="B34" s="2">
        <v>45226</v>
      </c>
      <c r="C34" s="1" t="s">
        <v>54</v>
      </c>
      <c r="D34">
        <v>1</v>
      </c>
      <c r="F34">
        <f t="shared" ref="F34:F41" si="2">H33</f>
        <v>1676514.0160600001</v>
      </c>
      <c r="G34">
        <v>871</v>
      </c>
      <c r="H34">
        <f t="shared" si="1"/>
        <v>1677385.0160600001</v>
      </c>
      <c r="I34" t="s">
        <v>0</v>
      </c>
      <c r="J34" t="s">
        <v>20</v>
      </c>
      <c r="K34" s="4">
        <f>ROUND((H34/$F$31-1)*100, 3)+$K$29</f>
        <v>2.7510000000000003</v>
      </c>
    </row>
    <row r="35" spans="1:11" x14ac:dyDescent="0.45">
      <c r="A35">
        <v>34</v>
      </c>
      <c r="B35" s="2">
        <v>45226</v>
      </c>
      <c r="C35" s="1" t="s">
        <v>54</v>
      </c>
      <c r="D35">
        <v>1</v>
      </c>
      <c r="F35">
        <f t="shared" si="2"/>
        <v>1677385.0160600001</v>
      </c>
      <c r="G35">
        <v>835</v>
      </c>
      <c r="H35">
        <f t="shared" si="1"/>
        <v>1678220.0160600001</v>
      </c>
      <c r="I35" t="s">
        <v>0</v>
      </c>
      <c r="J35" t="s">
        <v>20</v>
      </c>
      <c r="K35" s="4">
        <f>ROUND((H35/$F$31-1)*100, 3)+$K$29</f>
        <v>2.8010000000000002</v>
      </c>
    </row>
    <row r="36" spans="1:11" x14ac:dyDescent="0.45">
      <c r="A36">
        <v>35</v>
      </c>
      <c r="B36" s="2">
        <v>45227</v>
      </c>
      <c r="C36" s="1" t="s">
        <v>55</v>
      </c>
      <c r="D36">
        <v>0</v>
      </c>
      <c r="F36">
        <f t="shared" si="2"/>
        <v>1678220.0160600001</v>
      </c>
      <c r="G36">
        <v>-8925</v>
      </c>
      <c r="H36">
        <f t="shared" si="1"/>
        <v>1669295.0160600001</v>
      </c>
      <c r="I36" t="s">
        <v>0</v>
      </c>
      <c r="J36" t="s">
        <v>20</v>
      </c>
      <c r="K36" s="4">
        <f>ROUND((H36/$F$31-1)*100, 3)+$K$29</f>
        <v>2.2680000000000002</v>
      </c>
    </row>
    <row r="37" spans="1:11" x14ac:dyDescent="0.45">
      <c r="A37">
        <v>36</v>
      </c>
      <c r="B37" s="2">
        <v>45227</v>
      </c>
      <c r="C37" s="1" t="s">
        <v>55</v>
      </c>
      <c r="D37">
        <v>1</v>
      </c>
      <c r="F37">
        <f t="shared" si="2"/>
        <v>1669295.0160600001</v>
      </c>
      <c r="G37">
        <v>1600</v>
      </c>
      <c r="H37">
        <f t="shared" si="1"/>
        <v>1670895.0160600001</v>
      </c>
      <c r="I37" t="s">
        <v>0</v>
      </c>
      <c r="J37" t="s">
        <v>20</v>
      </c>
      <c r="K37" s="4">
        <f>ROUND((H37/$F$31-1)*100, 3)+$K$29</f>
        <v>2.363</v>
      </c>
    </row>
    <row r="38" spans="1:11" x14ac:dyDescent="0.45">
      <c r="A38">
        <v>37</v>
      </c>
      <c r="B38" s="2">
        <v>45228</v>
      </c>
      <c r="C38" s="1" t="s">
        <v>56</v>
      </c>
      <c r="D38">
        <v>1</v>
      </c>
      <c r="F38">
        <f t="shared" si="2"/>
        <v>1670895.0160600001</v>
      </c>
      <c r="G38">
        <v>1200</v>
      </c>
      <c r="H38">
        <f t="shared" si="1"/>
        <v>1672095.0160600001</v>
      </c>
      <c r="I38" t="s">
        <v>0</v>
      </c>
      <c r="J38" t="s">
        <v>20</v>
      </c>
      <c r="K38" s="4">
        <f>ROUND((H38/$F$31-1)*100, 3)+$K$29</f>
        <v>2.4350000000000001</v>
      </c>
    </row>
    <row r="39" spans="1:11" x14ac:dyDescent="0.45">
      <c r="A39">
        <v>38</v>
      </c>
      <c r="B39" s="2">
        <v>45228</v>
      </c>
      <c r="C39" s="1" t="s">
        <v>56</v>
      </c>
      <c r="D39">
        <v>1</v>
      </c>
      <c r="F39">
        <f t="shared" si="2"/>
        <v>1672095.0160600001</v>
      </c>
      <c r="G39">
        <v>2480</v>
      </c>
      <c r="H39">
        <f t="shared" si="1"/>
        <v>1674575.0160600001</v>
      </c>
      <c r="I39" t="s">
        <v>0</v>
      </c>
      <c r="J39" t="s">
        <v>20</v>
      </c>
      <c r="K39" s="4">
        <f>ROUND((H39/$F$31-1)*100, 3)+$K$29</f>
        <v>2.5830000000000002</v>
      </c>
    </row>
    <row r="40" spans="1:11" x14ac:dyDescent="0.45">
      <c r="A40">
        <v>39</v>
      </c>
      <c r="B40" s="2">
        <v>45228</v>
      </c>
      <c r="C40" s="1" t="s">
        <v>56</v>
      </c>
      <c r="D40">
        <v>0</v>
      </c>
      <c r="F40">
        <f t="shared" si="2"/>
        <v>1674575.0160600001</v>
      </c>
      <c r="G40">
        <v>-3480</v>
      </c>
      <c r="H40">
        <f t="shared" si="1"/>
        <v>1671095.0160600001</v>
      </c>
      <c r="I40" t="s">
        <v>0</v>
      </c>
      <c r="J40" t="s">
        <v>20</v>
      </c>
      <c r="K40" s="4">
        <f>ROUND((H40/$F$31-1)*100, 3)+$K$29</f>
        <v>2.375</v>
      </c>
    </row>
    <row r="41" spans="1:11" x14ac:dyDescent="0.45">
      <c r="A41">
        <v>40</v>
      </c>
      <c r="B41" s="2">
        <v>45228</v>
      </c>
      <c r="C41" s="1" t="s">
        <v>56</v>
      </c>
      <c r="D41">
        <v>1</v>
      </c>
      <c r="F41">
        <f t="shared" si="2"/>
        <v>1671095.0160600001</v>
      </c>
      <c r="G41">
        <v>12800</v>
      </c>
      <c r="H41">
        <f t="shared" si="1"/>
        <v>1683895.0160600001</v>
      </c>
      <c r="I41" t="s">
        <v>0</v>
      </c>
      <c r="J41" t="s">
        <v>20</v>
      </c>
      <c r="K41" s="4">
        <f>ROUND((H41/$F$31-1)*100, 3)+$K$29</f>
        <v>3.1390000000000002</v>
      </c>
    </row>
    <row r="42" spans="1:11" x14ac:dyDescent="0.45">
      <c r="A42">
        <v>41</v>
      </c>
      <c r="B42" s="2">
        <v>45229</v>
      </c>
      <c r="C42" s="1" t="s">
        <v>57</v>
      </c>
      <c r="K42" s="4"/>
    </row>
    <row r="43" spans="1:11" x14ac:dyDescent="0.45">
      <c r="A43">
        <v>42</v>
      </c>
      <c r="B43" s="2">
        <v>45230</v>
      </c>
      <c r="C43" s="1" t="s">
        <v>58</v>
      </c>
      <c r="K43" s="4"/>
    </row>
    <row r="44" spans="1:11" x14ac:dyDescent="0.45">
      <c r="A44">
        <v>43</v>
      </c>
      <c r="B44" s="2">
        <v>45231</v>
      </c>
      <c r="C44" s="1" t="s">
        <v>59</v>
      </c>
    </row>
    <row r="45" spans="1:11" x14ac:dyDescent="0.45">
      <c r="A45">
        <v>44</v>
      </c>
      <c r="B45" s="2">
        <v>45232</v>
      </c>
      <c r="C45" s="1" t="s">
        <v>60</v>
      </c>
      <c r="D45">
        <v>1</v>
      </c>
      <c r="F45">
        <f>H41</f>
        <v>1683895.0160600001</v>
      </c>
      <c r="G45">
        <v>250</v>
      </c>
      <c r="H45">
        <f t="shared" ref="H45:H109" si="3">F45+G45</f>
        <v>1684145.0160600001</v>
      </c>
      <c r="I45" t="s">
        <v>0</v>
      </c>
      <c r="J45" t="s">
        <v>62</v>
      </c>
      <c r="K45" s="4">
        <f>ROUND((H45/$F$31-1)*100, 3)+$K$29</f>
        <v>3.1539999999999999</v>
      </c>
    </row>
    <row r="46" spans="1:11" x14ac:dyDescent="0.45">
      <c r="A46">
        <v>45</v>
      </c>
      <c r="B46" s="2">
        <v>45233</v>
      </c>
      <c r="C46" s="1" t="s">
        <v>61</v>
      </c>
      <c r="D46">
        <v>0</v>
      </c>
      <c r="F46">
        <f>H45</f>
        <v>1684145.0160600001</v>
      </c>
      <c r="G46">
        <v>-17883</v>
      </c>
      <c r="H46">
        <f t="shared" si="3"/>
        <v>1666262.0160600001</v>
      </c>
      <c r="I46" t="s">
        <v>0</v>
      </c>
      <c r="J46" t="s">
        <v>20</v>
      </c>
      <c r="K46" s="4">
        <f>ROUND((H46/$F$31-1)*100, 3)+$K$29</f>
        <v>2.0860000000000003</v>
      </c>
    </row>
    <row r="47" spans="1:11" x14ac:dyDescent="0.45">
      <c r="A47">
        <v>46</v>
      </c>
      <c r="B47" s="2">
        <v>45233</v>
      </c>
      <c r="C47" s="1" t="s">
        <v>61</v>
      </c>
      <c r="D47">
        <v>1</v>
      </c>
      <c r="F47">
        <f>H46</f>
        <v>1666262.0160600001</v>
      </c>
      <c r="G47">
        <v>5840</v>
      </c>
      <c r="H47">
        <f t="shared" si="3"/>
        <v>1672102.0160600001</v>
      </c>
      <c r="I47" t="s">
        <v>0</v>
      </c>
      <c r="J47" t="s">
        <v>15</v>
      </c>
      <c r="K47" s="4">
        <f>ROUND((H47/$F$31-1)*100, 3)+$K$29</f>
        <v>2.4350000000000001</v>
      </c>
    </row>
    <row r="48" spans="1:11" x14ac:dyDescent="0.45">
      <c r="A48">
        <v>47</v>
      </c>
      <c r="B48" s="2">
        <v>45233</v>
      </c>
      <c r="C48" s="1" t="s">
        <v>61</v>
      </c>
      <c r="D48">
        <v>1</v>
      </c>
      <c r="F48">
        <f>H47</f>
        <v>1672102.0160600001</v>
      </c>
      <c r="G48">
        <v>2830</v>
      </c>
      <c r="H48">
        <f t="shared" si="3"/>
        <v>1674932.0160600001</v>
      </c>
      <c r="I48" t="s">
        <v>0</v>
      </c>
      <c r="J48" t="s">
        <v>63</v>
      </c>
      <c r="K48" s="4">
        <f>ROUND((H48/$F$31-1)*100, 3)+$K$29</f>
        <v>2.6040000000000001</v>
      </c>
    </row>
    <row r="49" spans="1:11" x14ac:dyDescent="0.45">
      <c r="A49">
        <v>48</v>
      </c>
      <c r="B49" s="2">
        <v>45234</v>
      </c>
      <c r="C49" s="1" t="s">
        <v>64</v>
      </c>
      <c r="D49">
        <v>1</v>
      </c>
      <c r="F49">
        <f>H48</f>
        <v>1674932.0160600001</v>
      </c>
      <c r="G49">
        <v>7800</v>
      </c>
      <c r="H49">
        <f t="shared" si="3"/>
        <v>1682732.0160600001</v>
      </c>
      <c r="I49" t="s">
        <v>0</v>
      </c>
      <c r="J49" t="s">
        <v>20</v>
      </c>
      <c r="K49" s="4">
        <f>ROUND((H49/$F$31-1)*100, 3)+$K$29</f>
        <v>3.0700000000000003</v>
      </c>
    </row>
    <row r="50" spans="1:11" x14ac:dyDescent="0.45">
      <c r="A50">
        <v>49</v>
      </c>
      <c r="B50" s="2">
        <v>45235</v>
      </c>
      <c r="C50" s="1" t="s">
        <v>65</v>
      </c>
      <c r="D50">
        <v>0</v>
      </c>
      <c r="F50">
        <f t="shared" ref="F50:F115" si="4">H49</f>
        <v>1682732.0160600001</v>
      </c>
      <c r="G50">
        <v>-16000</v>
      </c>
      <c r="H50">
        <f t="shared" si="3"/>
        <v>1666732.0160600001</v>
      </c>
      <c r="I50" t="s">
        <v>0</v>
      </c>
      <c r="J50" t="s">
        <v>20</v>
      </c>
      <c r="K50" s="4">
        <f>ROUND((H50/$F$31-1)*100, 3)+$K$29</f>
        <v>2.1140000000000003</v>
      </c>
    </row>
    <row r="51" spans="1:11" x14ac:dyDescent="0.45">
      <c r="A51">
        <v>50</v>
      </c>
      <c r="B51" s="2">
        <v>45235</v>
      </c>
      <c r="C51" s="1" t="s">
        <v>65</v>
      </c>
      <c r="D51">
        <v>1</v>
      </c>
      <c r="F51">
        <f t="shared" si="4"/>
        <v>1666732.0160600001</v>
      </c>
      <c r="G51">
        <v>8200</v>
      </c>
      <c r="H51">
        <f t="shared" si="3"/>
        <v>1674932.0160600001</v>
      </c>
      <c r="I51" t="s">
        <v>0</v>
      </c>
      <c r="J51" t="s">
        <v>20</v>
      </c>
      <c r="K51" s="4">
        <f>ROUND((H51/$F$31-1)*100, 3)+$K$29</f>
        <v>2.6040000000000001</v>
      </c>
    </row>
    <row r="52" spans="1:11" x14ac:dyDescent="0.45">
      <c r="A52">
        <v>51</v>
      </c>
      <c r="B52" s="2">
        <v>45235</v>
      </c>
      <c r="C52" s="1" t="s">
        <v>65</v>
      </c>
      <c r="D52">
        <v>0</v>
      </c>
      <c r="F52">
        <f t="shared" si="4"/>
        <v>1674932.0160600001</v>
      </c>
      <c r="G52">
        <v>-16000</v>
      </c>
      <c r="H52">
        <f t="shared" si="3"/>
        <v>1658932.0160600001</v>
      </c>
      <c r="I52" t="s">
        <v>0</v>
      </c>
      <c r="J52" t="s">
        <v>20</v>
      </c>
      <c r="K52" s="4">
        <f>ROUND((H52/$F$31-1)*100, 3)+$K$29</f>
        <v>1.649</v>
      </c>
    </row>
    <row r="53" spans="1:11" x14ac:dyDescent="0.45">
      <c r="A53">
        <v>52</v>
      </c>
      <c r="B53" s="2">
        <v>45236</v>
      </c>
      <c r="C53" s="1" t="s">
        <v>66</v>
      </c>
      <c r="D53">
        <v>0</v>
      </c>
      <c r="F53">
        <f t="shared" si="4"/>
        <v>1658932.0160600001</v>
      </c>
      <c r="G53">
        <v>-21000</v>
      </c>
      <c r="H53">
        <f t="shared" si="3"/>
        <v>1637932.0160600001</v>
      </c>
      <c r="I53" t="s">
        <v>0</v>
      </c>
      <c r="J53" t="s">
        <v>15</v>
      </c>
      <c r="K53" s="4">
        <f>ROUND((H53/$F$31-1)*100, 3)+$K$29</f>
        <v>0.39500000000000002</v>
      </c>
    </row>
    <row r="54" spans="1:11" x14ac:dyDescent="0.45">
      <c r="A54">
        <v>53</v>
      </c>
      <c r="B54" s="2">
        <v>45236</v>
      </c>
      <c r="C54" s="1" t="s">
        <v>66</v>
      </c>
      <c r="D54">
        <v>0</v>
      </c>
      <c r="F54">
        <f t="shared" si="4"/>
        <v>1637932.0160600001</v>
      </c>
      <c r="G54">
        <v>-20000</v>
      </c>
      <c r="H54">
        <f t="shared" si="3"/>
        <v>1617932.0160600001</v>
      </c>
      <c r="I54" t="s">
        <v>0</v>
      </c>
      <c r="J54" t="s">
        <v>15</v>
      </c>
      <c r="K54" s="4">
        <f>ROUND((H54/$F$31-1)*100, 3)+$K$29</f>
        <v>-0.79999999999999982</v>
      </c>
    </row>
    <row r="55" spans="1:11" x14ac:dyDescent="0.45">
      <c r="A55">
        <v>54</v>
      </c>
      <c r="B55" s="2">
        <v>45236</v>
      </c>
      <c r="C55" s="1" t="s">
        <v>66</v>
      </c>
      <c r="D55">
        <v>1</v>
      </c>
      <c r="E55">
        <v>1.05</v>
      </c>
      <c r="F55">
        <f t="shared" si="4"/>
        <v>1617932.0160600001</v>
      </c>
      <c r="G55">
        <v>250</v>
      </c>
      <c r="H55">
        <f t="shared" si="3"/>
        <v>1618182.0160600001</v>
      </c>
      <c r="I55" t="s">
        <v>67</v>
      </c>
      <c r="J55" t="s">
        <v>68</v>
      </c>
      <c r="K55" s="4">
        <f>ROUND((H55/$F$31-1)*100, 3)+$K$29</f>
        <v>-0.7849999999999997</v>
      </c>
    </row>
    <row r="56" spans="1:11" x14ac:dyDescent="0.45">
      <c r="A56">
        <v>55</v>
      </c>
      <c r="B56" s="2">
        <v>45236</v>
      </c>
      <c r="C56" s="1" t="s">
        <v>66</v>
      </c>
      <c r="D56">
        <v>0</v>
      </c>
      <c r="E56">
        <v>1.645</v>
      </c>
      <c r="F56">
        <f t="shared" si="4"/>
        <v>1618182.0160600001</v>
      </c>
      <c r="G56">
        <v>-854</v>
      </c>
      <c r="H56">
        <f t="shared" si="3"/>
        <v>1617328.0160600001</v>
      </c>
      <c r="I56" t="s">
        <v>0</v>
      </c>
      <c r="J56" t="s">
        <v>15</v>
      </c>
      <c r="K56" s="4">
        <f>ROUND((H56/$F$31-1)*100, 3)+$K$29</f>
        <v>-0.83599999999999985</v>
      </c>
    </row>
    <row r="57" spans="1:11" x14ac:dyDescent="0.45">
      <c r="A57">
        <v>56</v>
      </c>
      <c r="B57" s="2">
        <v>45236</v>
      </c>
      <c r="C57" s="1" t="s">
        <v>66</v>
      </c>
      <c r="D57">
        <v>1</v>
      </c>
      <c r="E57">
        <v>1.2</v>
      </c>
      <c r="F57">
        <f t="shared" si="4"/>
        <v>1617328.0160600001</v>
      </c>
      <c r="G57">
        <v>2200</v>
      </c>
      <c r="H57">
        <f t="shared" si="3"/>
        <v>1619528.0160600001</v>
      </c>
      <c r="I57" t="s">
        <v>67</v>
      </c>
      <c r="J57" t="s">
        <v>68</v>
      </c>
      <c r="K57" s="4">
        <f>ROUND((H57/$F$31-1)*100, 3)+$K$29</f>
        <v>-0.70499999999999963</v>
      </c>
    </row>
    <row r="58" spans="1:11" x14ac:dyDescent="0.45">
      <c r="A58">
        <v>57</v>
      </c>
      <c r="B58" s="2">
        <v>45236</v>
      </c>
      <c r="C58" s="1" t="s">
        <v>66</v>
      </c>
      <c r="D58">
        <v>1</v>
      </c>
      <c r="E58">
        <v>1.0880000000000001</v>
      </c>
      <c r="F58">
        <f t="shared" si="4"/>
        <v>1619528.0160600001</v>
      </c>
      <c r="G58">
        <v>792</v>
      </c>
      <c r="H58">
        <f t="shared" si="3"/>
        <v>1620320.0160600001</v>
      </c>
      <c r="I58" t="s">
        <v>67</v>
      </c>
      <c r="J58" t="s">
        <v>70</v>
      </c>
      <c r="K58" s="4">
        <f>ROUND((H58/$F$31-1)*100, 3)+$K$29</f>
        <v>-0.65700000000000003</v>
      </c>
    </row>
    <row r="59" spans="1:11" x14ac:dyDescent="0.45">
      <c r="A59">
        <v>58</v>
      </c>
      <c r="B59" s="2">
        <v>45236</v>
      </c>
      <c r="C59" s="1" t="s">
        <v>66</v>
      </c>
      <c r="D59">
        <v>1</v>
      </c>
      <c r="E59">
        <v>1.085</v>
      </c>
      <c r="F59">
        <f t="shared" si="4"/>
        <v>1620320.0160600001</v>
      </c>
      <c r="G59">
        <v>765</v>
      </c>
      <c r="H59">
        <f t="shared" si="3"/>
        <v>1621085.0160600001</v>
      </c>
      <c r="I59" t="s">
        <v>67</v>
      </c>
      <c r="J59" t="s">
        <v>71</v>
      </c>
      <c r="K59" s="4">
        <f>ROUND((H59/$F$31-1)*100, 3)+$K$29</f>
        <v>-0.61199999999999966</v>
      </c>
    </row>
    <row r="60" spans="1:11" x14ac:dyDescent="0.45">
      <c r="A60">
        <v>59</v>
      </c>
      <c r="B60" s="2">
        <v>45236</v>
      </c>
      <c r="C60" s="1" t="s">
        <v>66</v>
      </c>
      <c r="D60">
        <v>1</v>
      </c>
      <c r="E60">
        <v>1.0880000000000001</v>
      </c>
      <c r="F60">
        <f t="shared" si="4"/>
        <v>1621085.0160600001</v>
      </c>
      <c r="G60">
        <v>968</v>
      </c>
      <c r="H60">
        <f t="shared" si="3"/>
        <v>1622053.0160600001</v>
      </c>
      <c r="I60" t="s">
        <v>67</v>
      </c>
      <c r="J60" t="s">
        <v>72</v>
      </c>
      <c r="K60" s="4">
        <f>ROUND((H60/$F$31-1)*100, 3)+$K$29</f>
        <v>-0.55399999999999983</v>
      </c>
    </row>
    <row r="61" spans="1:11" x14ac:dyDescent="0.45">
      <c r="A61">
        <v>60</v>
      </c>
      <c r="B61" s="2">
        <v>45236</v>
      </c>
      <c r="C61" s="1" t="s">
        <v>66</v>
      </c>
      <c r="D61">
        <v>1</v>
      </c>
      <c r="E61">
        <v>1.05</v>
      </c>
      <c r="F61">
        <f t="shared" si="4"/>
        <v>1622053.0160600001</v>
      </c>
      <c r="G61">
        <v>550</v>
      </c>
      <c r="H61">
        <f t="shared" si="3"/>
        <v>1622603.0160600001</v>
      </c>
      <c r="I61" t="s">
        <v>67</v>
      </c>
      <c r="J61" t="s">
        <v>68</v>
      </c>
      <c r="K61" s="4">
        <f>ROUND((H61/$F$31-1)*100, 3)+$K$29</f>
        <v>-0.52099999999999991</v>
      </c>
    </row>
    <row r="62" spans="1:11" x14ac:dyDescent="0.45">
      <c r="A62">
        <v>61</v>
      </c>
      <c r="B62" s="2">
        <v>45236</v>
      </c>
      <c r="C62" s="1" t="s">
        <v>66</v>
      </c>
      <c r="D62">
        <v>1</v>
      </c>
      <c r="E62">
        <v>1.08</v>
      </c>
      <c r="F62">
        <f t="shared" si="4"/>
        <v>1622603.0160600001</v>
      </c>
      <c r="G62">
        <v>720</v>
      </c>
      <c r="H62">
        <f t="shared" si="3"/>
        <v>1623323.0160600001</v>
      </c>
      <c r="I62" t="s">
        <v>67</v>
      </c>
      <c r="J62" t="s">
        <v>68</v>
      </c>
      <c r="K62" s="4">
        <f>ROUND((H62/$F$31-1)*100, 3)+$K$29</f>
        <v>-0.47799999999999976</v>
      </c>
    </row>
    <row r="63" spans="1:11" x14ac:dyDescent="0.45">
      <c r="A63">
        <v>62</v>
      </c>
      <c r="B63" s="2">
        <v>45236</v>
      </c>
      <c r="C63" s="1" t="s">
        <v>66</v>
      </c>
      <c r="D63">
        <v>1</v>
      </c>
      <c r="E63">
        <v>1.07</v>
      </c>
      <c r="F63">
        <f t="shared" si="4"/>
        <v>1623323.0160600001</v>
      </c>
      <c r="G63">
        <v>720</v>
      </c>
      <c r="H63">
        <f t="shared" si="3"/>
        <v>1624043.0160600001</v>
      </c>
      <c r="I63" t="s">
        <v>67</v>
      </c>
      <c r="J63" t="s">
        <v>70</v>
      </c>
      <c r="K63" s="4">
        <f>ROUND((H63/$F$31-1)*100, 3)+$K$29</f>
        <v>-0.43499999999999961</v>
      </c>
    </row>
    <row r="64" spans="1:11" x14ac:dyDescent="0.45">
      <c r="A64">
        <v>63</v>
      </c>
      <c r="B64" s="2">
        <v>45236</v>
      </c>
      <c r="C64" s="1" t="s">
        <v>66</v>
      </c>
      <c r="D64">
        <v>1</v>
      </c>
      <c r="E64">
        <v>1.21</v>
      </c>
      <c r="F64">
        <f t="shared" si="4"/>
        <v>1624043.0160600001</v>
      </c>
      <c r="G64">
        <v>1890</v>
      </c>
      <c r="H64">
        <f t="shared" si="3"/>
        <v>1625933.0160600001</v>
      </c>
      <c r="I64" t="s">
        <v>67</v>
      </c>
      <c r="J64" t="s">
        <v>73</v>
      </c>
      <c r="K64" s="4">
        <f>ROUND((H64/$F$31-1)*100, 3)+$K$29</f>
        <v>-0.32199999999999962</v>
      </c>
    </row>
    <row r="65" spans="1:11" x14ac:dyDescent="0.45">
      <c r="A65">
        <v>64</v>
      </c>
      <c r="B65" s="2">
        <v>45236</v>
      </c>
      <c r="C65" s="1" t="s">
        <v>66</v>
      </c>
      <c r="D65">
        <v>1</v>
      </c>
      <c r="E65">
        <v>1.105</v>
      </c>
      <c r="F65">
        <f t="shared" si="4"/>
        <v>1625933.0160600001</v>
      </c>
      <c r="G65">
        <v>945</v>
      </c>
      <c r="H65">
        <f t="shared" si="3"/>
        <v>1626878.0160600001</v>
      </c>
      <c r="I65" t="s">
        <v>67</v>
      </c>
      <c r="J65" t="s">
        <v>68</v>
      </c>
      <c r="K65" s="4">
        <f>ROUND((H65/$F$31-1)*100, 3)+$K$29</f>
        <v>-0.26600000000000001</v>
      </c>
    </row>
    <row r="66" spans="1:11" x14ac:dyDescent="0.45">
      <c r="A66">
        <v>65</v>
      </c>
      <c r="B66" s="2">
        <v>45237</v>
      </c>
      <c r="C66" s="1" t="s">
        <v>74</v>
      </c>
      <c r="K66" s="4"/>
    </row>
    <row r="67" spans="1:11" x14ac:dyDescent="0.45">
      <c r="A67">
        <v>66</v>
      </c>
      <c r="B67" s="2">
        <v>45238</v>
      </c>
      <c r="C67" s="1" t="s">
        <v>75</v>
      </c>
      <c r="D67">
        <v>1</v>
      </c>
      <c r="E67">
        <v>1.056</v>
      </c>
      <c r="F67">
        <f>H65</f>
        <v>1626878.0160600001</v>
      </c>
      <c r="G67">
        <v>280</v>
      </c>
      <c r="H67">
        <f t="shared" si="3"/>
        <v>1627158.0160600001</v>
      </c>
      <c r="I67" t="s">
        <v>67</v>
      </c>
      <c r="J67" t="s">
        <v>71</v>
      </c>
      <c r="K67" s="4">
        <f>ROUND((H67/$F$31-1)*100, 3)+$K$29</f>
        <v>-0.24899999999999967</v>
      </c>
    </row>
    <row r="68" spans="1:11" x14ac:dyDescent="0.45">
      <c r="A68">
        <v>67</v>
      </c>
      <c r="B68" s="2">
        <v>45238</v>
      </c>
      <c r="C68" s="1" t="s">
        <v>75</v>
      </c>
      <c r="D68">
        <v>1</v>
      </c>
      <c r="E68">
        <v>1.0449999999999999</v>
      </c>
      <c r="F68">
        <f t="shared" si="4"/>
        <v>1627158.0160600001</v>
      </c>
      <c r="G68">
        <v>315</v>
      </c>
      <c r="H68">
        <f t="shared" si="3"/>
        <v>1627473.0160600001</v>
      </c>
      <c r="I68" t="s">
        <v>67</v>
      </c>
      <c r="J68" t="s">
        <v>73</v>
      </c>
      <c r="K68" s="4">
        <f>ROUND((H68/$F$31-1)*100, 3)+$K$29</f>
        <v>-0.22999999999999998</v>
      </c>
    </row>
    <row r="69" spans="1:11" x14ac:dyDescent="0.45">
      <c r="A69">
        <v>68</v>
      </c>
      <c r="B69" s="2">
        <v>45238</v>
      </c>
      <c r="C69" s="1" t="s">
        <v>75</v>
      </c>
      <c r="D69">
        <v>0</v>
      </c>
      <c r="E69">
        <v>1.07</v>
      </c>
      <c r="F69">
        <f t="shared" si="4"/>
        <v>1627473.0160600001</v>
      </c>
      <c r="G69">
        <v>-5000</v>
      </c>
      <c r="H69">
        <f t="shared" si="3"/>
        <v>1622473.0160600001</v>
      </c>
      <c r="I69" t="s">
        <v>67</v>
      </c>
      <c r="J69" t="s">
        <v>79</v>
      </c>
      <c r="K69" s="4">
        <f>ROUND((H69/$F$31-1)*100, 3)+$K$29</f>
        <v>-0.52899999999999991</v>
      </c>
    </row>
    <row r="70" spans="1:11" x14ac:dyDescent="0.45">
      <c r="A70">
        <v>69</v>
      </c>
      <c r="B70" s="2">
        <v>45238</v>
      </c>
      <c r="C70" s="1" t="s">
        <v>75</v>
      </c>
      <c r="D70">
        <v>1</v>
      </c>
      <c r="E70">
        <v>1.05</v>
      </c>
      <c r="F70">
        <f t="shared" si="4"/>
        <v>1622473.0160600001</v>
      </c>
      <c r="G70">
        <v>450</v>
      </c>
      <c r="H70">
        <f t="shared" si="3"/>
        <v>1622923.0160600001</v>
      </c>
      <c r="I70" t="s">
        <v>67</v>
      </c>
      <c r="J70" t="s">
        <v>80</v>
      </c>
      <c r="K70" s="4">
        <f>ROUND((H70/$F$31-1)*100, 3)+$K$29</f>
        <v>-0.50199999999999978</v>
      </c>
    </row>
    <row r="71" spans="1:11" x14ac:dyDescent="0.45">
      <c r="A71">
        <v>70</v>
      </c>
      <c r="B71" s="2">
        <v>45238</v>
      </c>
      <c r="C71" s="1" t="s">
        <v>75</v>
      </c>
      <c r="D71">
        <v>1</v>
      </c>
      <c r="E71">
        <v>1.1000000000000001</v>
      </c>
      <c r="F71">
        <f t="shared" si="4"/>
        <v>1622923.0160600001</v>
      </c>
      <c r="G71">
        <v>1700</v>
      </c>
      <c r="H71">
        <f t="shared" si="3"/>
        <v>1624623.0160600001</v>
      </c>
      <c r="I71" t="s">
        <v>67</v>
      </c>
      <c r="J71" t="s">
        <v>68</v>
      </c>
      <c r="K71" s="4">
        <f>ROUND((H71/$F$31-1)*100, 3)+$K$29</f>
        <v>-0.39999999999999991</v>
      </c>
    </row>
    <row r="72" spans="1:11" x14ac:dyDescent="0.45">
      <c r="A72">
        <v>71</v>
      </c>
      <c r="B72" s="2">
        <v>45238</v>
      </c>
      <c r="C72" s="1" t="s">
        <v>75</v>
      </c>
      <c r="D72">
        <v>1</v>
      </c>
      <c r="E72">
        <v>1.1919999999999999</v>
      </c>
      <c r="F72">
        <f t="shared" si="4"/>
        <v>1624623.0160600001</v>
      </c>
      <c r="G72">
        <v>960</v>
      </c>
      <c r="H72">
        <f t="shared" si="3"/>
        <v>1625583.0160600001</v>
      </c>
      <c r="I72" t="s">
        <v>67</v>
      </c>
      <c r="J72" t="s">
        <v>78</v>
      </c>
      <c r="K72" s="4">
        <f>ROUND((H72/$F$31-1)*100, 3)+$K$29</f>
        <v>-0.34299999999999997</v>
      </c>
    </row>
    <row r="73" spans="1:11" x14ac:dyDescent="0.45">
      <c r="A73">
        <v>72</v>
      </c>
      <c r="B73" s="2">
        <v>45238</v>
      </c>
      <c r="C73" s="1" t="s">
        <v>75</v>
      </c>
      <c r="D73">
        <v>0</v>
      </c>
      <c r="E73">
        <v>1.0960000000000001</v>
      </c>
      <c r="F73">
        <f t="shared" si="4"/>
        <v>1625583.0160600001</v>
      </c>
      <c r="G73">
        <v>-19000</v>
      </c>
      <c r="H73">
        <f t="shared" si="3"/>
        <v>1606583.0160600001</v>
      </c>
      <c r="I73" t="s">
        <v>67</v>
      </c>
      <c r="J73" t="s">
        <v>68</v>
      </c>
      <c r="K73" s="4">
        <f>ROUND((H73/$F$31-1)*100, 3)+$K$29</f>
        <v>-1.4779999999999998</v>
      </c>
    </row>
    <row r="74" spans="1:11" x14ac:dyDescent="0.45">
      <c r="A74">
        <v>73</v>
      </c>
      <c r="B74" s="2">
        <v>45238</v>
      </c>
      <c r="C74" s="1" t="s">
        <v>75</v>
      </c>
      <c r="D74">
        <v>1</v>
      </c>
      <c r="E74">
        <v>1.3680000000000001</v>
      </c>
      <c r="F74">
        <f t="shared" si="4"/>
        <v>1606583.0160600001</v>
      </c>
      <c r="G74">
        <v>1500</v>
      </c>
      <c r="H74">
        <f t="shared" si="3"/>
        <v>1608083.0160600001</v>
      </c>
      <c r="I74" t="s">
        <v>67</v>
      </c>
      <c r="J74" t="s">
        <v>68</v>
      </c>
      <c r="K74" s="4">
        <f>ROUND((H74/$F$31-1)*100, 3)+$K$29</f>
        <v>-1.3879999999999999</v>
      </c>
    </row>
    <row r="75" spans="1:11" x14ac:dyDescent="0.45">
      <c r="A75">
        <v>74</v>
      </c>
      <c r="B75" s="2">
        <v>45238</v>
      </c>
      <c r="C75" s="1" t="s">
        <v>75</v>
      </c>
      <c r="D75">
        <v>0</v>
      </c>
      <c r="E75">
        <v>2.33</v>
      </c>
      <c r="F75">
        <f t="shared" si="4"/>
        <v>1608083.0160600001</v>
      </c>
      <c r="G75">
        <v>-5000</v>
      </c>
      <c r="H75">
        <f t="shared" si="3"/>
        <v>1603083.0160600001</v>
      </c>
      <c r="I75" t="s">
        <v>67</v>
      </c>
      <c r="J75" t="s">
        <v>68</v>
      </c>
      <c r="K75" s="4">
        <f>ROUND((H75/$F$31-1)*100, 3)+$K$29</f>
        <v>-1.6869999999999994</v>
      </c>
    </row>
    <row r="76" spans="1:11" x14ac:dyDescent="0.45">
      <c r="A76">
        <v>75</v>
      </c>
      <c r="B76" s="2">
        <v>45238</v>
      </c>
      <c r="C76" s="1" t="s">
        <v>75</v>
      </c>
      <c r="D76">
        <v>1</v>
      </c>
      <c r="E76">
        <v>1.02</v>
      </c>
      <c r="F76">
        <f t="shared" si="4"/>
        <v>1603083.0160600001</v>
      </c>
      <c r="G76">
        <v>100</v>
      </c>
      <c r="H76">
        <f t="shared" si="3"/>
        <v>1603183.0160600001</v>
      </c>
      <c r="I76" t="s">
        <v>67</v>
      </c>
      <c r="J76" t="s">
        <v>68</v>
      </c>
      <c r="K76" s="4">
        <f>ROUND((H76/$F$31-1)*100, 3)+$K$29</f>
        <v>-1.681</v>
      </c>
    </row>
    <row r="77" spans="1:11" x14ac:dyDescent="0.45">
      <c r="A77">
        <v>76</v>
      </c>
      <c r="B77" s="2">
        <v>45238</v>
      </c>
      <c r="C77" s="1" t="s">
        <v>75</v>
      </c>
      <c r="D77">
        <v>1</v>
      </c>
      <c r="E77">
        <v>1.21</v>
      </c>
      <c r="F77">
        <f t="shared" si="4"/>
        <v>1603183.0160600001</v>
      </c>
      <c r="G77">
        <v>357</v>
      </c>
      <c r="H77">
        <f t="shared" si="3"/>
        <v>1603540.0160600001</v>
      </c>
      <c r="I77" t="s">
        <v>67</v>
      </c>
      <c r="J77" t="s">
        <v>73</v>
      </c>
      <c r="K77" s="4">
        <f>ROUND((H77/$F$31-1)*100, 3)+$K$29</f>
        <v>-1.6589999999999998</v>
      </c>
    </row>
    <row r="78" spans="1:11" x14ac:dyDescent="0.45">
      <c r="A78">
        <v>77</v>
      </c>
      <c r="B78" s="2">
        <v>45238</v>
      </c>
      <c r="C78" s="1" t="s">
        <v>75</v>
      </c>
      <c r="D78">
        <v>1</v>
      </c>
      <c r="E78">
        <v>1.23</v>
      </c>
      <c r="F78">
        <f t="shared" si="4"/>
        <v>1603540.0160600001</v>
      </c>
      <c r="G78">
        <v>1150</v>
      </c>
      <c r="H78">
        <f t="shared" si="3"/>
        <v>1604690.0160600001</v>
      </c>
      <c r="I78" t="s">
        <v>67</v>
      </c>
      <c r="J78" t="s">
        <v>68</v>
      </c>
      <c r="K78" s="4">
        <f>ROUND((H78/$F$31-1)*100, 3)+$K$29</f>
        <v>-1.5910000000000002</v>
      </c>
    </row>
    <row r="79" spans="1:11" x14ac:dyDescent="0.45">
      <c r="A79">
        <v>78</v>
      </c>
      <c r="B79" s="2">
        <v>45238</v>
      </c>
      <c r="C79" s="1" t="s">
        <v>75</v>
      </c>
      <c r="D79">
        <v>0</v>
      </c>
      <c r="E79">
        <v>1.1299999999999999</v>
      </c>
      <c r="F79">
        <f t="shared" si="4"/>
        <v>1604690.0160600001</v>
      </c>
      <c r="G79">
        <v>-2000</v>
      </c>
      <c r="H79">
        <f t="shared" si="3"/>
        <v>1602690.0160600001</v>
      </c>
      <c r="I79" t="s">
        <v>67</v>
      </c>
      <c r="J79" t="s">
        <v>68</v>
      </c>
      <c r="K79" s="4">
        <f>ROUND((H79/$F$31-1)*100, 3)+$K$29</f>
        <v>-1.71</v>
      </c>
    </row>
    <row r="80" spans="1:11" x14ac:dyDescent="0.45">
      <c r="A80">
        <v>79</v>
      </c>
      <c r="B80" s="2">
        <v>45238</v>
      </c>
      <c r="C80" s="1" t="s">
        <v>75</v>
      </c>
      <c r="D80">
        <v>1</v>
      </c>
      <c r="E80">
        <v>1.22</v>
      </c>
      <c r="F80">
        <f t="shared" si="4"/>
        <v>1602690.0160600001</v>
      </c>
      <c r="G80">
        <v>660</v>
      </c>
      <c r="H80">
        <f t="shared" si="3"/>
        <v>1603350.0160600001</v>
      </c>
      <c r="I80" t="s">
        <v>67</v>
      </c>
      <c r="J80" t="s">
        <v>68</v>
      </c>
      <c r="K80" s="4">
        <f>ROUND((H80/$F$31-1)*100, 3)+$K$29</f>
        <v>-1.6710000000000003</v>
      </c>
    </row>
    <row r="81" spans="1:11" x14ac:dyDescent="0.45">
      <c r="A81">
        <v>80</v>
      </c>
      <c r="B81" s="2">
        <v>45238</v>
      </c>
      <c r="C81" s="1" t="s">
        <v>75</v>
      </c>
      <c r="D81">
        <v>1</v>
      </c>
      <c r="E81">
        <v>1.0960000000000001</v>
      </c>
      <c r="F81">
        <f t="shared" si="4"/>
        <v>1603350.0160600001</v>
      </c>
      <c r="G81">
        <v>288</v>
      </c>
      <c r="H81">
        <f t="shared" si="3"/>
        <v>1603638.0160600001</v>
      </c>
      <c r="I81" t="s">
        <v>67</v>
      </c>
      <c r="J81" t="s">
        <v>68</v>
      </c>
      <c r="K81" s="4">
        <f>ROUND((H81/$F$31-1)*100, 3)+$K$29</f>
        <v>-1.6539999999999999</v>
      </c>
    </row>
    <row r="82" spans="1:11" x14ac:dyDescent="0.45">
      <c r="A82">
        <v>81</v>
      </c>
      <c r="B82" s="2">
        <v>45238</v>
      </c>
      <c r="C82" s="1" t="s">
        <v>75</v>
      </c>
      <c r="D82">
        <v>1</v>
      </c>
      <c r="E82">
        <v>1.3049999999999999</v>
      </c>
      <c r="F82">
        <f t="shared" si="4"/>
        <v>1603638.0160600001</v>
      </c>
      <c r="G82">
        <v>114</v>
      </c>
      <c r="H82">
        <f t="shared" si="3"/>
        <v>1603752.0160600001</v>
      </c>
      <c r="I82" t="s">
        <v>67</v>
      </c>
      <c r="J82" t="s">
        <v>68</v>
      </c>
      <c r="K82" s="4">
        <f>ROUND((H82/$F$31-1)*100, 3)+$K$29</f>
        <v>-1.6470000000000002</v>
      </c>
    </row>
    <row r="83" spans="1:11" x14ac:dyDescent="0.45">
      <c r="A83">
        <v>82</v>
      </c>
      <c r="B83" s="2">
        <v>45238</v>
      </c>
      <c r="C83" s="1" t="s">
        <v>75</v>
      </c>
      <c r="D83">
        <v>1</v>
      </c>
      <c r="E83">
        <v>1.032</v>
      </c>
      <c r="F83">
        <f t="shared" si="4"/>
        <v>1603752.0160600001</v>
      </c>
      <c r="G83">
        <v>44</v>
      </c>
      <c r="H83">
        <f t="shared" si="3"/>
        <v>1603796.0160600001</v>
      </c>
      <c r="I83" t="s">
        <v>67</v>
      </c>
      <c r="J83" t="s">
        <v>68</v>
      </c>
      <c r="K83" s="4">
        <f>ROUND((H83/$F$31-1)*100, 3)+$K$29</f>
        <v>-1.6440000000000001</v>
      </c>
    </row>
    <row r="84" spans="1:11" x14ac:dyDescent="0.45">
      <c r="A84">
        <v>83</v>
      </c>
      <c r="B84" s="2">
        <v>45238</v>
      </c>
      <c r="C84" s="1" t="s">
        <v>75</v>
      </c>
      <c r="D84">
        <v>1</v>
      </c>
      <c r="E84">
        <v>1.0640000000000001</v>
      </c>
      <c r="F84">
        <f t="shared" si="4"/>
        <v>1603796.0160600001</v>
      </c>
      <c r="G84">
        <v>320</v>
      </c>
      <c r="H84">
        <f t="shared" si="3"/>
        <v>1604116.0160600001</v>
      </c>
      <c r="I84" t="s">
        <v>67</v>
      </c>
      <c r="J84" t="s">
        <v>77</v>
      </c>
      <c r="K84" s="4">
        <f>ROUND((H84/$F$31-1)*100, 3)+$K$29</f>
        <v>-1.625</v>
      </c>
    </row>
    <row r="85" spans="1:11" x14ac:dyDescent="0.45">
      <c r="A85">
        <v>84</v>
      </c>
      <c r="B85" s="2">
        <v>45238</v>
      </c>
      <c r="C85" s="1" t="s">
        <v>75</v>
      </c>
      <c r="D85">
        <v>1</v>
      </c>
      <c r="E85">
        <v>1.155</v>
      </c>
      <c r="F85">
        <f t="shared" si="4"/>
        <v>1604116.0160600001</v>
      </c>
      <c r="G85">
        <v>275</v>
      </c>
      <c r="H85">
        <f t="shared" si="3"/>
        <v>1604391.0160600001</v>
      </c>
      <c r="I85" t="s">
        <v>67</v>
      </c>
      <c r="J85" t="s">
        <v>71</v>
      </c>
      <c r="K85" s="4">
        <f>ROUND((H85/$F$31-1)*100, 3)+$K$29</f>
        <v>-1.609</v>
      </c>
    </row>
    <row r="86" spans="1:11" x14ac:dyDescent="0.45">
      <c r="A86">
        <v>85</v>
      </c>
      <c r="B86" s="2">
        <v>45239</v>
      </c>
      <c r="C86" s="1" t="s">
        <v>76</v>
      </c>
      <c r="D86">
        <v>1</v>
      </c>
      <c r="E86">
        <v>1.1100000000000001</v>
      </c>
      <c r="F86">
        <f t="shared" si="4"/>
        <v>1604391.0160600001</v>
      </c>
      <c r="G86">
        <v>340</v>
      </c>
      <c r="H86">
        <f t="shared" si="3"/>
        <v>1604731.0160600001</v>
      </c>
      <c r="I86" t="s">
        <v>67</v>
      </c>
      <c r="J86" t="s">
        <v>68</v>
      </c>
      <c r="K86" s="4">
        <f>ROUND((H86/$F$31-1)*100, 3)+$K$29</f>
        <v>-1.5880000000000001</v>
      </c>
    </row>
    <row r="87" spans="1:11" x14ac:dyDescent="0.45">
      <c r="A87">
        <v>86</v>
      </c>
      <c r="B87" s="2">
        <v>45240</v>
      </c>
      <c r="C87" s="1" t="s">
        <v>81</v>
      </c>
      <c r="D87">
        <v>0</v>
      </c>
      <c r="E87">
        <v>1.135</v>
      </c>
      <c r="F87">
        <f t="shared" si="4"/>
        <v>1604731.0160600001</v>
      </c>
      <c r="G87">
        <v>-821</v>
      </c>
      <c r="H87">
        <f t="shared" si="3"/>
        <v>1603910.0160600001</v>
      </c>
      <c r="I87" t="s">
        <v>67</v>
      </c>
      <c r="J87" t="s">
        <v>68</v>
      </c>
      <c r="K87" s="4">
        <f>ROUND((H87/$F$31-1)*100, 3)+$K$29</f>
        <v>-1.6369999999999996</v>
      </c>
    </row>
    <row r="88" spans="1:11" x14ac:dyDescent="0.45">
      <c r="A88">
        <v>87</v>
      </c>
      <c r="B88" s="2">
        <v>45240</v>
      </c>
      <c r="C88" s="1" t="s">
        <v>81</v>
      </c>
      <c r="D88">
        <v>1</v>
      </c>
      <c r="E88">
        <v>1.07</v>
      </c>
      <c r="F88">
        <f t="shared" si="4"/>
        <v>1603910.0160600001</v>
      </c>
      <c r="G88">
        <v>252</v>
      </c>
      <c r="H88">
        <f t="shared" si="3"/>
        <v>1604162.0160600001</v>
      </c>
      <c r="I88" t="s">
        <v>67</v>
      </c>
      <c r="J88" t="s">
        <v>68</v>
      </c>
      <c r="K88" s="4">
        <f>ROUND((H88/$F$31-1)*100, 3)+$K$29</f>
        <v>-1.6219999999999999</v>
      </c>
    </row>
    <row r="89" spans="1:11" x14ac:dyDescent="0.45">
      <c r="A89">
        <v>88</v>
      </c>
      <c r="B89" s="2">
        <v>45240</v>
      </c>
      <c r="C89" s="1" t="s">
        <v>81</v>
      </c>
      <c r="D89">
        <v>1</v>
      </c>
      <c r="E89">
        <v>1.296</v>
      </c>
      <c r="F89">
        <f t="shared" si="4"/>
        <v>1604162.0160600001</v>
      </c>
      <c r="G89">
        <v>296</v>
      </c>
      <c r="H89">
        <f t="shared" si="3"/>
        <v>1604458.0160600001</v>
      </c>
      <c r="I89" t="s">
        <v>67</v>
      </c>
      <c r="J89" t="s">
        <v>71</v>
      </c>
      <c r="K89" s="4">
        <f>ROUND((H89/$F$31-1)*100, 3)+$K$29</f>
        <v>-1.6049999999999995</v>
      </c>
    </row>
    <row r="90" spans="1:11" x14ac:dyDescent="0.45">
      <c r="A90">
        <v>89</v>
      </c>
      <c r="B90" s="2">
        <v>45240</v>
      </c>
      <c r="C90" s="1" t="s">
        <v>81</v>
      </c>
      <c r="D90">
        <v>1</v>
      </c>
      <c r="E90">
        <v>1.37</v>
      </c>
      <c r="F90">
        <f t="shared" si="4"/>
        <v>1604458.0160600001</v>
      </c>
      <c r="G90">
        <v>1110</v>
      </c>
      <c r="H90">
        <f t="shared" si="3"/>
        <v>1605568.0160600001</v>
      </c>
      <c r="I90" t="s">
        <v>67</v>
      </c>
      <c r="J90" t="s">
        <v>71</v>
      </c>
      <c r="K90" s="4">
        <f>ROUND((H90/$F$31-1)*100, 3)+$K$29</f>
        <v>-1.5380000000000003</v>
      </c>
    </row>
    <row r="91" spans="1:11" x14ac:dyDescent="0.45">
      <c r="A91">
        <v>90</v>
      </c>
      <c r="B91" s="2">
        <v>45240</v>
      </c>
      <c r="C91" s="1" t="s">
        <v>81</v>
      </c>
      <c r="D91">
        <v>1</v>
      </c>
      <c r="E91">
        <v>1.165</v>
      </c>
      <c r="F91">
        <f t="shared" si="4"/>
        <v>1605568.0160600001</v>
      </c>
      <c r="G91">
        <v>140</v>
      </c>
      <c r="H91">
        <f t="shared" si="3"/>
        <v>1605708.0160600001</v>
      </c>
      <c r="I91" t="s">
        <v>67</v>
      </c>
      <c r="J91" t="s">
        <v>68</v>
      </c>
      <c r="K91" s="4">
        <f>ROUND((H91/$F$31-1)*100, 3)+$K$29</f>
        <v>-1.5300000000000002</v>
      </c>
    </row>
    <row r="92" spans="1:11" x14ac:dyDescent="0.45">
      <c r="A92">
        <v>91</v>
      </c>
      <c r="B92" s="2">
        <v>45240</v>
      </c>
      <c r="C92" s="1" t="s">
        <v>81</v>
      </c>
      <c r="D92">
        <v>1</v>
      </c>
      <c r="E92">
        <v>1.2150000000000001</v>
      </c>
      <c r="F92">
        <f t="shared" si="4"/>
        <v>1605708.0160600001</v>
      </c>
      <c r="G92">
        <v>170</v>
      </c>
      <c r="H92">
        <f t="shared" si="3"/>
        <v>1605878.0160600001</v>
      </c>
      <c r="I92" t="s">
        <v>67</v>
      </c>
      <c r="J92" t="s">
        <v>73</v>
      </c>
      <c r="K92" s="4">
        <f>ROUND((H92/$F$31-1)*100, 3)+$K$29</f>
        <v>-1.5199999999999996</v>
      </c>
    </row>
    <row r="93" spans="1:11" x14ac:dyDescent="0.45">
      <c r="A93">
        <v>92</v>
      </c>
      <c r="B93" s="2">
        <v>45240</v>
      </c>
      <c r="C93" s="1" t="s">
        <v>81</v>
      </c>
      <c r="D93">
        <v>1</v>
      </c>
      <c r="E93">
        <v>1.31</v>
      </c>
      <c r="F93">
        <f t="shared" si="4"/>
        <v>1605878.0160600001</v>
      </c>
      <c r="G93">
        <v>310</v>
      </c>
      <c r="H93">
        <f t="shared" si="3"/>
        <v>1606188.0160600001</v>
      </c>
      <c r="I93" t="s">
        <v>67</v>
      </c>
      <c r="J93" t="s">
        <v>73</v>
      </c>
      <c r="K93" s="4">
        <f>ROUND((H93/$F$31-1)*100, 3)+$K$29</f>
        <v>-1.5009999999999994</v>
      </c>
    </row>
    <row r="94" spans="1:11" x14ac:dyDescent="0.45">
      <c r="A94">
        <v>93</v>
      </c>
      <c r="B94" s="2">
        <v>45240</v>
      </c>
      <c r="C94" s="1" t="s">
        <v>81</v>
      </c>
      <c r="D94">
        <v>0</v>
      </c>
      <c r="E94">
        <v>1.2549999999999999</v>
      </c>
      <c r="F94">
        <f t="shared" si="4"/>
        <v>1606188.0160600001</v>
      </c>
      <c r="G94">
        <v>-1000</v>
      </c>
      <c r="H94">
        <f t="shared" si="3"/>
        <v>1605188.0160600001</v>
      </c>
      <c r="I94" t="s">
        <v>67</v>
      </c>
      <c r="J94" t="s">
        <v>73</v>
      </c>
      <c r="K94" s="4">
        <f>ROUND((H94/$F$31-1)*100, 3)+$K$29</f>
        <v>-1.5609999999999999</v>
      </c>
    </row>
    <row r="95" spans="1:11" x14ac:dyDescent="0.45">
      <c r="A95">
        <v>94</v>
      </c>
      <c r="B95" s="2">
        <v>45240</v>
      </c>
      <c r="C95" s="1" t="s">
        <v>81</v>
      </c>
      <c r="D95">
        <v>0</v>
      </c>
      <c r="E95">
        <v>1.63</v>
      </c>
      <c r="F95">
        <f t="shared" si="4"/>
        <v>1605188.0160600001</v>
      </c>
      <c r="G95">
        <v>-5000</v>
      </c>
      <c r="H95">
        <f t="shared" si="3"/>
        <v>1600188.0160600001</v>
      </c>
      <c r="I95" t="s">
        <v>67</v>
      </c>
      <c r="J95" t="s">
        <v>68</v>
      </c>
      <c r="K95" s="4">
        <f>ROUND((H95/$F$31-1)*100, 3)+$K$29</f>
        <v>-1.8599999999999994</v>
      </c>
    </row>
    <row r="96" spans="1:11" x14ac:dyDescent="0.45">
      <c r="A96">
        <v>95</v>
      </c>
      <c r="B96" s="2">
        <v>45240</v>
      </c>
      <c r="C96" s="1" t="s">
        <v>81</v>
      </c>
      <c r="D96">
        <v>1</v>
      </c>
      <c r="E96">
        <v>1.27</v>
      </c>
      <c r="F96">
        <f t="shared" si="4"/>
        <v>1600188.0160600001</v>
      </c>
      <c r="G96">
        <v>1100</v>
      </c>
      <c r="H96">
        <f t="shared" si="3"/>
        <v>1601288.0160600001</v>
      </c>
      <c r="I96" t="s">
        <v>67</v>
      </c>
      <c r="J96" t="s">
        <v>68</v>
      </c>
      <c r="K96" s="4">
        <f>ROUND((H96/$F$31-1)*100, 3)+$K$29</f>
        <v>-1.7939999999999996</v>
      </c>
    </row>
    <row r="97" spans="1:11" x14ac:dyDescent="0.45">
      <c r="A97">
        <v>96</v>
      </c>
      <c r="B97" s="2">
        <v>45240</v>
      </c>
      <c r="C97" s="1" t="s">
        <v>81</v>
      </c>
      <c r="D97">
        <v>1</v>
      </c>
      <c r="E97">
        <v>1.2050000000000001</v>
      </c>
      <c r="F97">
        <f t="shared" si="4"/>
        <v>1601288.0160600001</v>
      </c>
      <c r="G97">
        <v>820</v>
      </c>
      <c r="H97">
        <f t="shared" si="3"/>
        <v>1602108.0160600001</v>
      </c>
      <c r="I97" t="s">
        <v>67</v>
      </c>
      <c r="J97" t="s">
        <v>68</v>
      </c>
      <c r="K97" s="4">
        <f>ROUND((H97/$F$31-1)*100, 3)+$K$29</f>
        <v>-1.7450000000000001</v>
      </c>
    </row>
    <row r="98" spans="1:11" x14ac:dyDescent="0.45">
      <c r="A98">
        <v>97</v>
      </c>
      <c r="B98" s="2">
        <v>45240</v>
      </c>
      <c r="C98" s="1" t="s">
        <v>81</v>
      </c>
      <c r="D98">
        <v>1</v>
      </c>
      <c r="E98">
        <v>1.288</v>
      </c>
      <c r="F98">
        <f t="shared" si="4"/>
        <v>1602108.0160600001</v>
      </c>
      <c r="G98">
        <v>576</v>
      </c>
      <c r="H98">
        <f t="shared" si="3"/>
        <v>1602684.0160600001</v>
      </c>
      <c r="I98" t="s">
        <v>67</v>
      </c>
      <c r="J98" t="s">
        <v>68</v>
      </c>
      <c r="K98" s="4">
        <f>ROUND((H98/$F$31-1)*100, 3)+$K$29</f>
        <v>-1.7109999999999994</v>
      </c>
    </row>
    <row r="99" spans="1:11" x14ac:dyDescent="0.45">
      <c r="A99">
        <v>98</v>
      </c>
      <c r="B99" s="2">
        <v>45240</v>
      </c>
      <c r="C99" s="1" t="s">
        <v>81</v>
      </c>
      <c r="D99">
        <v>1</v>
      </c>
      <c r="E99">
        <v>1.085</v>
      </c>
      <c r="F99">
        <f t="shared" si="4"/>
        <v>1602684.0160600001</v>
      </c>
      <c r="G99">
        <v>340</v>
      </c>
      <c r="H99">
        <f t="shared" si="3"/>
        <v>1603024.0160600001</v>
      </c>
      <c r="I99" t="s">
        <v>67</v>
      </c>
      <c r="J99" t="s">
        <v>71</v>
      </c>
      <c r="K99" s="4">
        <f>ROUND((H99/$F$31-1)*100, 3)+$K$29</f>
        <v>-1.6899999999999995</v>
      </c>
    </row>
    <row r="100" spans="1:11" x14ac:dyDescent="0.45">
      <c r="A100">
        <v>99</v>
      </c>
      <c r="B100" s="2">
        <v>45240</v>
      </c>
      <c r="C100" s="1" t="s">
        <v>81</v>
      </c>
      <c r="D100">
        <v>1</v>
      </c>
      <c r="E100">
        <v>1.1299999999999999</v>
      </c>
      <c r="F100">
        <f t="shared" si="4"/>
        <v>1603024.0160600001</v>
      </c>
      <c r="G100">
        <v>450</v>
      </c>
      <c r="H100">
        <f t="shared" si="3"/>
        <v>1603474.0160600001</v>
      </c>
      <c r="I100" t="s">
        <v>67</v>
      </c>
      <c r="J100" t="s">
        <v>82</v>
      </c>
      <c r="K100" s="4">
        <f>ROUND((H100/$F$31-1)*100, 3)+$K$29</f>
        <v>-1.6630000000000003</v>
      </c>
    </row>
    <row r="101" spans="1:11" x14ac:dyDescent="0.45">
      <c r="A101">
        <v>100</v>
      </c>
      <c r="B101" s="2">
        <v>45240</v>
      </c>
      <c r="C101" s="1" t="s">
        <v>81</v>
      </c>
      <c r="D101">
        <v>1</v>
      </c>
      <c r="E101">
        <v>1.1299999999999999</v>
      </c>
      <c r="F101">
        <f t="shared" si="4"/>
        <v>1603474.0160600001</v>
      </c>
      <c r="G101">
        <v>260</v>
      </c>
      <c r="H101">
        <f t="shared" si="3"/>
        <v>1603734.0160600001</v>
      </c>
      <c r="I101" t="s">
        <v>67</v>
      </c>
      <c r="J101" t="s">
        <v>68</v>
      </c>
      <c r="K101" s="4">
        <f>ROUND((H101/$F$31-1)*100, 3)+$K$29</f>
        <v>-1.6479999999999997</v>
      </c>
    </row>
    <row r="102" spans="1:11" x14ac:dyDescent="0.45">
      <c r="A102">
        <v>101</v>
      </c>
      <c r="B102" s="2">
        <v>45240</v>
      </c>
      <c r="C102" s="1" t="s">
        <v>81</v>
      </c>
      <c r="D102">
        <v>1</v>
      </c>
      <c r="E102">
        <v>1.07</v>
      </c>
      <c r="F102">
        <f t="shared" si="4"/>
        <v>1603734.0160600001</v>
      </c>
      <c r="G102">
        <v>30</v>
      </c>
      <c r="H102">
        <f t="shared" si="3"/>
        <v>1603764.0160600001</v>
      </c>
      <c r="I102" t="s">
        <v>67</v>
      </c>
      <c r="J102" t="s">
        <v>68</v>
      </c>
      <c r="K102" s="4">
        <f>ROUND((H102/$F$31-1)*100, 3)+$K$29</f>
        <v>-1.6459999999999999</v>
      </c>
    </row>
    <row r="103" spans="1:11" x14ac:dyDescent="0.45">
      <c r="A103">
        <v>102</v>
      </c>
      <c r="B103" s="2">
        <v>45240</v>
      </c>
      <c r="C103" s="1" t="s">
        <v>81</v>
      </c>
      <c r="D103">
        <v>1</v>
      </c>
      <c r="E103">
        <v>1.1359999999999999</v>
      </c>
      <c r="F103">
        <f t="shared" si="4"/>
        <v>1603764.0160600001</v>
      </c>
      <c r="G103">
        <v>272</v>
      </c>
      <c r="H103">
        <f t="shared" si="3"/>
        <v>1604036.0160600001</v>
      </c>
      <c r="I103" t="s">
        <v>67</v>
      </c>
      <c r="J103" t="s">
        <v>70</v>
      </c>
      <c r="K103" s="4">
        <f>ROUND((H103/$F$31-1)*100, 3)+$K$29</f>
        <v>-1.63</v>
      </c>
    </row>
    <row r="104" spans="1:11" x14ac:dyDescent="0.45">
      <c r="A104">
        <v>103</v>
      </c>
      <c r="B104" s="2">
        <v>45240</v>
      </c>
      <c r="C104" s="1" t="s">
        <v>81</v>
      </c>
      <c r="D104">
        <v>1</v>
      </c>
      <c r="E104">
        <v>1.1399999999999999</v>
      </c>
      <c r="F104">
        <f t="shared" si="4"/>
        <v>1604036.0160600001</v>
      </c>
      <c r="G104">
        <v>361</v>
      </c>
      <c r="H104">
        <f t="shared" si="3"/>
        <v>1604397.0160600001</v>
      </c>
      <c r="I104" t="s">
        <v>67</v>
      </c>
      <c r="J104" t="s">
        <v>72</v>
      </c>
      <c r="K104" s="4">
        <f>ROUND((H104/$F$31-1)*100, 3)+$K$29</f>
        <v>-1.6079999999999997</v>
      </c>
    </row>
    <row r="105" spans="1:11" x14ac:dyDescent="0.45">
      <c r="A105">
        <v>104</v>
      </c>
      <c r="B105" s="2">
        <v>45240</v>
      </c>
      <c r="C105" s="1" t="s">
        <v>81</v>
      </c>
      <c r="D105">
        <v>1</v>
      </c>
      <c r="E105">
        <v>1.1000000000000001</v>
      </c>
      <c r="F105">
        <f t="shared" si="4"/>
        <v>1604397.0160600001</v>
      </c>
      <c r="G105">
        <v>193</v>
      </c>
      <c r="H105">
        <f t="shared" si="3"/>
        <v>1604590.0160600001</v>
      </c>
      <c r="I105" t="s">
        <v>67</v>
      </c>
      <c r="J105" t="s">
        <v>85</v>
      </c>
      <c r="K105" s="4">
        <f>ROUND((H105/$F$31-1)*100, 3)+$K$29</f>
        <v>-1.5969999999999995</v>
      </c>
    </row>
    <row r="106" spans="1:11" x14ac:dyDescent="0.45">
      <c r="A106">
        <v>105</v>
      </c>
      <c r="B106" s="2">
        <v>45240</v>
      </c>
      <c r="C106" s="1" t="s">
        <v>81</v>
      </c>
      <c r="D106">
        <v>1</v>
      </c>
      <c r="E106">
        <v>1.0960000000000001</v>
      </c>
      <c r="F106">
        <f t="shared" si="4"/>
        <v>1604590.0160600001</v>
      </c>
      <c r="G106">
        <v>96</v>
      </c>
      <c r="H106">
        <f t="shared" si="3"/>
        <v>1604686.0160600001</v>
      </c>
      <c r="I106" t="s">
        <v>67</v>
      </c>
      <c r="J106" t="s">
        <v>68</v>
      </c>
      <c r="K106" s="4">
        <f>ROUND((H106/$F$31-1)*100, 3)+$K$29</f>
        <v>-1.5910000000000002</v>
      </c>
    </row>
    <row r="107" spans="1:11" x14ac:dyDescent="0.45">
      <c r="A107">
        <v>106</v>
      </c>
      <c r="B107" s="2">
        <v>45240</v>
      </c>
      <c r="C107" s="1" t="s">
        <v>81</v>
      </c>
      <c r="D107">
        <v>1</v>
      </c>
      <c r="E107">
        <v>1.07</v>
      </c>
      <c r="F107">
        <f t="shared" si="4"/>
        <v>1604686.0160600001</v>
      </c>
      <c r="G107">
        <v>15</v>
      </c>
      <c r="H107">
        <f t="shared" si="3"/>
        <v>1604701.0160600001</v>
      </c>
      <c r="I107" t="s">
        <v>67</v>
      </c>
      <c r="J107" t="s">
        <v>73</v>
      </c>
      <c r="K107" s="4">
        <f>ROUND((H107/$F$31-1)*100, 3)+$K$29</f>
        <v>-1.5899999999999999</v>
      </c>
    </row>
    <row r="108" spans="1:11" x14ac:dyDescent="0.45">
      <c r="A108">
        <v>107</v>
      </c>
      <c r="B108" s="2">
        <v>45240</v>
      </c>
      <c r="C108" s="1" t="s">
        <v>81</v>
      </c>
      <c r="D108">
        <v>1</v>
      </c>
      <c r="E108">
        <v>1.1839999999999999</v>
      </c>
      <c r="F108">
        <f t="shared" si="4"/>
        <v>1604701.0160600001</v>
      </c>
      <c r="G108">
        <v>184</v>
      </c>
      <c r="H108">
        <f t="shared" si="3"/>
        <v>1604885.0160600001</v>
      </c>
      <c r="I108" t="s">
        <v>67</v>
      </c>
      <c r="J108" t="s">
        <v>68</v>
      </c>
      <c r="K108" s="4">
        <f>ROUND((H108/$F$31-1)*100, 3)+$K$29</f>
        <v>-1.5789999999999997</v>
      </c>
    </row>
    <row r="109" spans="1:11" x14ac:dyDescent="0.45">
      <c r="A109">
        <v>108</v>
      </c>
      <c r="B109" s="2">
        <v>45240</v>
      </c>
      <c r="C109" s="1" t="s">
        <v>81</v>
      </c>
      <c r="D109">
        <v>0</v>
      </c>
      <c r="E109">
        <v>1.21</v>
      </c>
      <c r="F109">
        <f t="shared" si="4"/>
        <v>1604885.0160600001</v>
      </c>
      <c r="G109">
        <v>-1000</v>
      </c>
      <c r="H109">
        <f t="shared" si="3"/>
        <v>1603885.0160600001</v>
      </c>
      <c r="I109" t="s">
        <v>67</v>
      </c>
      <c r="J109" t="s">
        <v>68</v>
      </c>
      <c r="K109" s="4">
        <f>ROUND((H109/$F$31-1)*100, 3)+$K$29</f>
        <v>-1.6390000000000002</v>
      </c>
    </row>
    <row r="110" spans="1:11" x14ac:dyDescent="0.45">
      <c r="A110">
        <v>109</v>
      </c>
      <c r="B110" s="2">
        <v>45241</v>
      </c>
      <c r="C110" s="1" t="s">
        <v>83</v>
      </c>
      <c r="D110">
        <v>1</v>
      </c>
      <c r="E110">
        <v>1.167</v>
      </c>
      <c r="F110">
        <f t="shared" si="4"/>
        <v>1603885.0160600001</v>
      </c>
      <c r="G110">
        <v>1169</v>
      </c>
      <c r="H110">
        <f t="shared" ref="H110:H130" si="5">F110+G110</f>
        <v>1605054.0160600001</v>
      </c>
      <c r="I110" t="s">
        <v>0</v>
      </c>
      <c r="J110" t="s">
        <v>20</v>
      </c>
      <c r="K110" s="4">
        <f>ROUND((H110/$F$31-1)*100, 3)+$K$29</f>
        <v>-1.569</v>
      </c>
    </row>
    <row r="111" spans="1:11" x14ac:dyDescent="0.45">
      <c r="A111">
        <v>110</v>
      </c>
      <c r="B111" s="2">
        <v>45242</v>
      </c>
      <c r="C111" s="1" t="s">
        <v>84</v>
      </c>
      <c r="D111">
        <v>0</v>
      </c>
      <c r="E111">
        <v>1.07</v>
      </c>
      <c r="F111">
        <f t="shared" si="4"/>
        <v>1605054.0160600001</v>
      </c>
      <c r="G111">
        <v>-396</v>
      </c>
      <c r="H111">
        <f t="shared" si="5"/>
        <v>1604658.0160600001</v>
      </c>
      <c r="I111" t="s">
        <v>67</v>
      </c>
      <c r="J111" t="s">
        <v>73</v>
      </c>
      <c r="K111" s="4">
        <f>ROUND((H111/$F$31-1)*100, 3)+$K$29</f>
        <v>-1.593</v>
      </c>
    </row>
    <row r="112" spans="1:11" x14ac:dyDescent="0.45">
      <c r="A112">
        <v>111</v>
      </c>
      <c r="B112" s="2">
        <v>45242</v>
      </c>
      <c r="C112" s="1" t="s">
        <v>84</v>
      </c>
      <c r="D112">
        <v>1</v>
      </c>
      <c r="E112">
        <v>1.0900000000000001</v>
      </c>
      <c r="F112">
        <f t="shared" si="4"/>
        <v>1604658.0160600001</v>
      </c>
      <c r="G112">
        <v>90</v>
      </c>
      <c r="H112">
        <f t="shared" si="5"/>
        <v>1604748.0160600001</v>
      </c>
      <c r="I112" t="s">
        <v>67</v>
      </c>
      <c r="J112" t="s">
        <v>68</v>
      </c>
      <c r="K112" s="4">
        <f>ROUND((H112/$F$31-1)*100, 3)+$K$29</f>
        <v>-1.5869999999999997</v>
      </c>
    </row>
    <row r="113" spans="1:11" x14ac:dyDescent="0.45">
      <c r="A113">
        <v>112</v>
      </c>
      <c r="B113" s="2">
        <v>45242</v>
      </c>
      <c r="C113" s="1" t="s">
        <v>84</v>
      </c>
      <c r="D113">
        <v>1</v>
      </c>
      <c r="E113">
        <v>1.0900000000000001</v>
      </c>
      <c r="F113">
        <f t="shared" si="4"/>
        <v>1604748.0160600001</v>
      </c>
      <c r="G113">
        <v>450</v>
      </c>
      <c r="H113">
        <f t="shared" si="5"/>
        <v>1605198.0160600001</v>
      </c>
      <c r="I113" t="s">
        <v>67</v>
      </c>
      <c r="J113" t="s">
        <v>68</v>
      </c>
      <c r="K113" s="4">
        <f>ROUND((H113/$F$31-1)*100, 3)+$K$29</f>
        <v>-1.5599999999999996</v>
      </c>
    </row>
    <row r="114" spans="1:11" x14ac:dyDescent="0.45">
      <c r="A114">
        <v>113</v>
      </c>
      <c r="B114" s="2">
        <v>45243</v>
      </c>
      <c r="C114" s="1" t="s">
        <v>86</v>
      </c>
      <c r="D114">
        <v>1</v>
      </c>
      <c r="E114">
        <v>1.0960000000000001</v>
      </c>
      <c r="F114">
        <f t="shared" si="4"/>
        <v>1605198.0160600001</v>
      </c>
      <c r="G114">
        <v>70</v>
      </c>
      <c r="H114">
        <f t="shared" si="5"/>
        <v>1605268.0160600001</v>
      </c>
      <c r="I114" t="s">
        <v>67</v>
      </c>
      <c r="J114" t="s">
        <v>68</v>
      </c>
      <c r="K114" s="4">
        <f>ROUND((H114/$F$31-1)*100, 3)+$K$29</f>
        <v>-1.556</v>
      </c>
    </row>
    <row r="115" spans="1:11" x14ac:dyDescent="0.45">
      <c r="A115">
        <v>114</v>
      </c>
      <c r="B115" s="2">
        <v>45243</v>
      </c>
      <c r="C115" s="1" t="s">
        <v>86</v>
      </c>
      <c r="D115">
        <v>1</v>
      </c>
      <c r="E115">
        <v>1.115</v>
      </c>
      <c r="F115">
        <f t="shared" si="4"/>
        <v>1605268.0160600001</v>
      </c>
      <c r="G115">
        <v>95</v>
      </c>
      <c r="H115">
        <f t="shared" si="5"/>
        <v>1605363.0160600001</v>
      </c>
      <c r="I115" t="s">
        <v>67</v>
      </c>
      <c r="J115" t="s">
        <v>68</v>
      </c>
      <c r="K115" s="4">
        <f>ROUND((H115/$F$31-1)*100, 3)+$K$29</f>
        <v>-1.5510000000000002</v>
      </c>
    </row>
    <row r="116" spans="1:11" x14ac:dyDescent="0.45">
      <c r="A116">
        <v>115</v>
      </c>
      <c r="B116" s="2">
        <v>45243</v>
      </c>
      <c r="C116" s="1" t="s">
        <v>86</v>
      </c>
      <c r="D116">
        <v>1</v>
      </c>
      <c r="E116">
        <v>1.1850000000000001</v>
      </c>
      <c r="F116">
        <f t="shared" ref="F116:F130" si="6">H115</f>
        <v>1605363.0160600001</v>
      </c>
      <c r="G116">
        <v>92</v>
      </c>
      <c r="H116">
        <f t="shared" si="5"/>
        <v>1605455.0160600001</v>
      </c>
      <c r="I116" t="s">
        <v>67</v>
      </c>
      <c r="J116" t="s">
        <v>85</v>
      </c>
      <c r="K116" s="4">
        <f>ROUND((H116/$F$31-1)*100, 3)+$K$29</f>
        <v>-1.5449999999999999</v>
      </c>
    </row>
    <row r="117" spans="1:11" x14ac:dyDescent="0.45">
      <c r="A117">
        <v>116</v>
      </c>
      <c r="B117" s="2">
        <v>45243</v>
      </c>
      <c r="C117" s="1" t="s">
        <v>86</v>
      </c>
      <c r="D117">
        <v>0</v>
      </c>
      <c r="E117">
        <v>1.1439999999999999</v>
      </c>
      <c r="F117">
        <f t="shared" si="6"/>
        <v>1605455.0160600001</v>
      </c>
      <c r="G117">
        <v>-600</v>
      </c>
      <c r="H117">
        <f t="shared" si="5"/>
        <v>1604855.0160600001</v>
      </c>
      <c r="I117" t="s">
        <v>67</v>
      </c>
      <c r="J117" t="s">
        <v>85</v>
      </c>
      <c r="K117" s="4">
        <f>ROUND((H117/$F$31-1)*100, 3)+$K$29</f>
        <v>-1.5809999999999995</v>
      </c>
    </row>
    <row r="118" spans="1:11" x14ac:dyDescent="0.45">
      <c r="A118">
        <v>117</v>
      </c>
      <c r="B118" s="2">
        <v>45243</v>
      </c>
      <c r="C118" s="1" t="s">
        <v>86</v>
      </c>
      <c r="D118">
        <v>0</v>
      </c>
      <c r="E118">
        <v>1.2050000000000001</v>
      </c>
      <c r="F118">
        <f t="shared" si="6"/>
        <v>1604855.0160600001</v>
      </c>
      <c r="G118">
        <v>-400</v>
      </c>
      <c r="H118">
        <f t="shared" si="5"/>
        <v>1604455.0160600001</v>
      </c>
      <c r="I118" t="s">
        <v>67</v>
      </c>
      <c r="J118" t="s">
        <v>68</v>
      </c>
      <c r="K118" s="4">
        <f t="shared" ref="K118:K130" si="7">ROUND((H118/$F$31-1)*100, 3)+$K$29</f>
        <v>-1.6049999999999995</v>
      </c>
    </row>
    <row r="119" spans="1:11" x14ac:dyDescent="0.45">
      <c r="A119">
        <v>118</v>
      </c>
      <c r="B119" s="2">
        <v>45243</v>
      </c>
      <c r="C119" s="1" t="s">
        <v>86</v>
      </c>
      <c r="D119">
        <v>1</v>
      </c>
      <c r="E119">
        <v>1.1599999999999999</v>
      </c>
      <c r="F119">
        <f t="shared" si="6"/>
        <v>1604455.0160600001</v>
      </c>
      <c r="G119">
        <v>100</v>
      </c>
      <c r="H119">
        <f t="shared" si="5"/>
        <v>1604555.0160600001</v>
      </c>
      <c r="I119" t="s">
        <v>67</v>
      </c>
      <c r="J119" t="s">
        <v>79</v>
      </c>
      <c r="K119" s="4">
        <f t="shared" si="7"/>
        <v>-1.5990000000000002</v>
      </c>
    </row>
    <row r="120" spans="1:11" x14ac:dyDescent="0.45">
      <c r="A120">
        <v>119</v>
      </c>
      <c r="B120" s="2">
        <v>45243</v>
      </c>
      <c r="C120" s="1" t="s">
        <v>86</v>
      </c>
      <c r="D120">
        <v>1</v>
      </c>
      <c r="E120">
        <v>1.0249999999999999</v>
      </c>
      <c r="F120">
        <f t="shared" si="6"/>
        <v>1604555.0160600001</v>
      </c>
      <c r="G120">
        <v>20</v>
      </c>
      <c r="H120">
        <f t="shared" si="5"/>
        <v>1604575.0160600001</v>
      </c>
      <c r="I120" t="s">
        <v>0</v>
      </c>
      <c r="J120" t="s">
        <v>87</v>
      </c>
      <c r="K120" s="4">
        <f t="shared" si="7"/>
        <v>-1.5979999999999999</v>
      </c>
    </row>
    <row r="121" spans="1:11" x14ac:dyDescent="0.45">
      <c r="A121">
        <v>120</v>
      </c>
      <c r="B121" s="2">
        <v>45243</v>
      </c>
      <c r="C121" s="1" t="s">
        <v>86</v>
      </c>
      <c r="D121">
        <v>0</v>
      </c>
      <c r="E121">
        <v>1.1399999999999999</v>
      </c>
      <c r="F121">
        <f t="shared" si="6"/>
        <v>1604575.0160600001</v>
      </c>
      <c r="G121">
        <v>-500</v>
      </c>
      <c r="H121">
        <f t="shared" si="5"/>
        <v>1604075.0160600001</v>
      </c>
      <c r="I121" t="s">
        <v>0</v>
      </c>
      <c r="J121" t="s">
        <v>88</v>
      </c>
      <c r="K121" s="4">
        <f t="shared" si="7"/>
        <v>-1.6269999999999998</v>
      </c>
    </row>
    <row r="122" spans="1:11" x14ac:dyDescent="0.45">
      <c r="A122">
        <v>121</v>
      </c>
      <c r="B122" s="2">
        <v>45243</v>
      </c>
      <c r="C122" s="1" t="s">
        <v>86</v>
      </c>
      <c r="D122">
        <v>1</v>
      </c>
      <c r="E122">
        <v>1.1200000000000001</v>
      </c>
      <c r="F122">
        <f t="shared" si="6"/>
        <v>1604075.0160600001</v>
      </c>
      <c r="G122">
        <v>360</v>
      </c>
      <c r="H122">
        <f t="shared" si="5"/>
        <v>1604435.0160600001</v>
      </c>
      <c r="I122" t="s">
        <v>67</v>
      </c>
      <c r="J122" t="s">
        <v>70</v>
      </c>
      <c r="K122" s="4">
        <f t="shared" si="7"/>
        <v>-1.6059999999999999</v>
      </c>
    </row>
    <row r="123" spans="1:11" x14ac:dyDescent="0.45">
      <c r="A123">
        <v>122</v>
      </c>
      <c r="B123" s="2">
        <v>45243</v>
      </c>
      <c r="C123" s="1" t="s">
        <v>86</v>
      </c>
      <c r="D123">
        <v>1</v>
      </c>
      <c r="E123">
        <v>1.18</v>
      </c>
      <c r="F123">
        <f t="shared" si="6"/>
        <v>1604435.0160600001</v>
      </c>
      <c r="G123">
        <v>100</v>
      </c>
      <c r="H123">
        <f t="shared" si="5"/>
        <v>1604535.0160600001</v>
      </c>
      <c r="I123" t="s">
        <v>67</v>
      </c>
      <c r="J123" t="s">
        <v>68</v>
      </c>
      <c r="K123" s="4">
        <f t="shared" si="7"/>
        <v>-1.5999999999999996</v>
      </c>
    </row>
    <row r="124" spans="1:11" x14ac:dyDescent="0.45">
      <c r="A124">
        <v>123</v>
      </c>
      <c r="B124" s="2">
        <v>45243</v>
      </c>
      <c r="C124" s="1" t="s">
        <v>86</v>
      </c>
      <c r="D124">
        <v>0</v>
      </c>
      <c r="E124">
        <v>1.155</v>
      </c>
      <c r="F124">
        <f t="shared" si="6"/>
        <v>1604535.0160600001</v>
      </c>
      <c r="G124">
        <v>-500</v>
      </c>
      <c r="H124">
        <f t="shared" si="5"/>
        <v>1604035.0160600001</v>
      </c>
      <c r="I124" t="s">
        <v>67</v>
      </c>
      <c r="J124" t="s">
        <v>71</v>
      </c>
      <c r="K124" s="4">
        <f t="shared" si="7"/>
        <v>-1.63</v>
      </c>
    </row>
    <row r="125" spans="1:11" x14ac:dyDescent="0.45">
      <c r="A125">
        <v>124</v>
      </c>
      <c r="B125" s="2">
        <v>45243</v>
      </c>
      <c r="C125" s="1" t="s">
        <v>86</v>
      </c>
      <c r="D125">
        <v>1</v>
      </c>
      <c r="E125">
        <v>1.085</v>
      </c>
      <c r="F125">
        <f t="shared" si="6"/>
        <v>1604035.0160600001</v>
      </c>
      <c r="G125">
        <v>595</v>
      </c>
      <c r="H125">
        <f t="shared" si="5"/>
        <v>1604630.0160600001</v>
      </c>
      <c r="I125" t="s">
        <v>91</v>
      </c>
      <c r="J125" t="s">
        <v>89</v>
      </c>
      <c r="K125" s="4">
        <f t="shared" si="7"/>
        <v>-1.5939999999999994</v>
      </c>
    </row>
    <row r="126" spans="1:11" x14ac:dyDescent="0.45">
      <c r="A126">
        <v>125</v>
      </c>
      <c r="B126" s="2">
        <v>45243</v>
      </c>
      <c r="C126" s="1" t="s">
        <v>86</v>
      </c>
      <c r="D126">
        <v>0</v>
      </c>
      <c r="E126">
        <v>1.45</v>
      </c>
      <c r="F126">
        <f t="shared" si="6"/>
        <v>1604630.0160600001</v>
      </c>
      <c r="G126">
        <v>-7266</v>
      </c>
      <c r="H126">
        <f t="shared" si="5"/>
        <v>1597364.0160600001</v>
      </c>
      <c r="I126" t="s">
        <v>67</v>
      </c>
      <c r="J126" t="s">
        <v>90</v>
      </c>
      <c r="K126" s="4">
        <f t="shared" si="7"/>
        <v>-2.0279999999999996</v>
      </c>
    </row>
    <row r="127" spans="1:11" x14ac:dyDescent="0.45">
      <c r="A127">
        <v>126</v>
      </c>
      <c r="B127" s="2">
        <v>45243</v>
      </c>
      <c r="C127" s="1" t="s">
        <v>86</v>
      </c>
      <c r="D127">
        <v>1</v>
      </c>
      <c r="E127">
        <v>1.0549999999999999</v>
      </c>
      <c r="F127">
        <f t="shared" si="6"/>
        <v>1597364.0160600001</v>
      </c>
      <c r="G127">
        <v>78</v>
      </c>
      <c r="H127">
        <f t="shared" si="5"/>
        <v>1597442.0160600001</v>
      </c>
      <c r="I127" t="s">
        <v>67</v>
      </c>
      <c r="J127" t="s">
        <v>73</v>
      </c>
      <c r="K127" s="4">
        <f t="shared" si="7"/>
        <v>-2.024</v>
      </c>
    </row>
    <row r="128" spans="1:11" x14ac:dyDescent="0.45">
      <c r="A128">
        <v>127</v>
      </c>
      <c r="B128" s="2">
        <v>45243</v>
      </c>
      <c r="C128" s="1" t="s">
        <v>86</v>
      </c>
      <c r="D128">
        <v>1</v>
      </c>
      <c r="E128">
        <v>1.048</v>
      </c>
      <c r="F128">
        <f t="shared" si="6"/>
        <v>1597442.0160600001</v>
      </c>
      <c r="G128">
        <v>50</v>
      </c>
      <c r="H128">
        <f t="shared" si="5"/>
        <v>1597492.0160600001</v>
      </c>
      <c r="I128" t="s">
        <v>91</v>
      </c>
      <c r="J128" t="s">
        <v>89</v>
      </c>
      <c r="K128" s="4">
        <f t="shared" si="7"/>
        <v>-2.0209999999999999</v>
      </c>
    </row>
    <row r="129" spans="1:11" x14ac:dyDescent="0.45">
      <c r="A129">
        <v>128</v>
      </c>
      <c r="B129" s="2">
        <v>45243</v>
      </c>
      <c r="C129" s="1" t="s">
        <v>86</v>
      </c>
      <c r="D129">
        <v>1</v>
      </c>
      <c r="E129">
        <v>1.2450000000000001</v>
      </c>
      <c r="F129">
        <f t="shared" si="6"/>
        <v>1597492.0160600001</v>
      </c>
      <c r="G129">
        <v>277</v>
      </c>
      <c r="H129">
        <f t="shared" si="5"/>
        <v>1597769.0160600001</v>
      </c>
      <c r="I129" t="s">
        <v>91</v>
      </c>
      <c r="J129" t="s">
        <v>89</v>
      </c>
      <c r="K129" s="4">
        <f t="shared" si="7"/>
        <v>-2.0039999999999996</v>
      </c>
    </row>
    <row r="130" spans="1:11" x14ac:dyDescent="0.45">
      <c r="A130">
        <v>129</v>
      </c>
      <c r="B130" s="2">
        <v>45243</v>
      </c>
      <c r="C130" s="1" t="s">
        <v>86</v>
      </c>
      <c r="D130">
        <v>1</v>
      </c>
      <c r="E130">
        <v>1.1120000000000001</v>
      </c>
      <c r="F130">
        <f t="shared" si="6"/>
        <v>1597769.0160600001</v>
      </c>
      <c r="G130">
        <v>99</v>
      </c>
      <c r="H130">
        <f t="shared" si="5"/>
        <v>1597868.0160600001</v>
      </c>
      <c r="I130" t="s">
        <v>67</v>
      </c>
      <c r="J130" t="s">
        <v>70</v>
      </c>
      <c r="K130" s="4">
        <f t="shared" si="7"/>
        <v>-1.9980000000000002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B2+B2*INDEX(bets!$K:$K,COUNTA(bets!$K:$K))/100</f>
        <v>455068.70640000002</v>
      </c>
      <c r="C3" s="3" cm="1">
        <f t="array" ref="C3">C2+C2*INDEX(bets!$K:$K,COUNTA(bets!$K:$K))/100</f>
        <v>53880.296223599995</v>
      </c>
      <c r="D3" s="3" cm="1">
        <f t="array" ref="D3">D2+D2*INDEX(bets!$K:$K,COUNTA(bets!$K:$K))/100</f>
        <v>80327.400753599999</v>
      </c>
      <c r="E3" s="3" cm="1">
        <f t="array" ref="E3">E2+E2*INDEX(bets!$K:$K,COUNTA(bets!$K:$K))/100</f>
        <v>32372.444689200001</v>
      </c>
      <c r="F3" s="3" cm="1">
        <f t="array" ref="F3">F2+F2*INDEX(bets!$K:$K,COUNTA(bets!$K:$K))/100</f>
        <v>25382.489378399998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B4+B4*INDEX(bets!$K:$K,MAX((bets!$K:$K&lt;&gt;"")*ROW(bets!$K:$K)))/100</f>
        <v>1444890.3603566</v>
      </c>
      <c r="C5" s="3" cm="1">
        <f t="array" ref="C5">C4+C4*INDEX(bets!$K:$K,MAX((bets!$K:$K&lt;&gt;"")*ROW(bets!$K:$K)))/100</f>
        <v>55040.815528125902</v>
      </c>
      <c r="D5" s="3" cm="1">
        <f t="array" ref="D5">D4+D4*INDEX(bets!$K:$K,MAX((bets!$K:$K&lt;&gt;"")*ROW(bets!$K:$K)))/100</f>
        <v>82057.560121508388</v>
      </c>
      <c r="E5" s="3" cm="1">
        <f t="array" ref="E5">E4+E4*INDEX(bets!$K:$K,MAX((bets!$K:$K&lt;&gt;"")*ROW(bets!$K:$K)))/100</f>
        <v>33069.709730962306</v>
      </c>
      <c r="F5" s="3" cm="1">
        <f t="array" ref="F5">F4+F4*INDEX(bets!$K:$K,MAX((bets!$K:$K&lt;&gt;"")*ROW(bets!$K:$K)))/100</f>
        <v>25929.1988619246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2023-11-13T21:19:20Z</dcterms:modified>
</cp:coreProperties>
</file>