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eid\UCBWork\excel_work\"/>
    </mc:Choice>
  </mc:AlternateContent>
  <xr:revisionPtr revIDLastSave="0" documentId="13_ncr:1_{235B8315-672E-4DBD-A561-00341523289B}" xr6:coauthVersionLast="45" xr6:coauthVersionMax="45" xr10:uidLastSave="{00000000-0000-0000-0000-000000000000}"/>
  <bookViews>
    <workbookView xWindow="-103" yWindow="-103" windowWidth="22149" windowHeight="11949" activeTab="5" xr2:uid="{00000000-000D-0000-FFFF-FFFF00000000}"/>
  </bookViews>
  <sheets>
    <sheet name="Kickstarter Data" sheetId="1" r:id="rId1"/>
    <sheet name="Pivot Table 1" sheetId="4" r:id="rId2"/>
    <sheet name="Pivot Table 2" sheetId="5" r:id="rId3"/>
    <sheet name="Pivot Table 3" sheetId="6" r:id="rId4"/>
    <sheet name="Bonus" sheetId="7" r:id="rId5"/>
    <sheet name="Bonus Bonus" sheetId="8" r:id="rId6"/>
  </sheet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7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6" i="1"/>
  <c r="Q5" i="1"/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1716" i="8"/>
  <c r="G1717" i="8"/>
  <c r="G1718" i="8"/>
  <c r="G1719" i="8"/>
  <c r="G1720" i="8"/>
  <c r="G1721" i="8"/>
  <c r="G1722" i="8"/>
  <c r="G1723" i="8"/>
  <c r="G1724" i="8"/>
  <c r="G1725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2207" i="8"/>
  <c r="C2208" i="8"/>
  <c r="C2209" i="8"/>
  <c r="C2210" i="8"/>
  <c r="C2211" i="8"/>
  <c r="C2212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G966" i="8"/>
  <c r="G967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C1359" i="8"/>
  <c r="C1360" i="8"/>
  <c r="C1361" i="8"/>
  <c r="C1362" i="8"/>
  <c r="C1363" i="8"/>
  <c r="C1364" i="8"/>
  <c r="C1365" i="8"/>
  <c r="C1366" i="8"/>
  <c r="C13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C2213" i="8"/>
  <c r="C2214" i="8"/>
  <c r="C2215" i="8"/>
  <c r="C2216" i="8"/>
  <c r="C221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G1119" i="8"/>
  <c r="G1120" i="8"/>
  <c r="G1121" i="8"/>
  <c r="G1122" i="8"/>
  <c r="G1123" i="8"/>
  <c r="G1124" i="8"/>
  <c r="G1125" i="8"/>
  <c r="G1126" i="8"/>
  <c r="G1127" i="8"/>
  <c r="G1128" i="8"/>
  <c r="G1844" i="8"/>
  <c r="G1845" i="8"/>
  <c r="G1846" i="8"/>
  <c r="G1847" i="8"/>
  <c r="G1848" i="8"/>
  <c r="G1849" i="8"/>
  <c r="G1850" i="8"/>
  <c r="G1851" i="8"/>
  <c r="G1852" i="8"/>
  <c r="G1853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854" i="8"/>
  <c r="G1855" i="8"/>
  <c r="G1856" i="8"/>
  <c r="G1857" i="8"/>
  <c r="G1858" i="8"/>
  <c r="G1859" i="8"/>
  <c r="G1860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C2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1716" i="8"/>
  <c r="F1717" i="8"/>
  <c r="F1718" i="8"/>
  <c r="F1719" i="8"/>
  <c r="F1720" i="8"/>
  <c r="F1721" i="8"/>
  <c r="F1722" i="8"/>
  <c r="F1723" i="8"/>
  <c r="F1724" i="8"/>
  <c r="F1725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2207" i="8"/>
  <c r="B2208" i="8"/>
  <c r="B2209" i="8"/>
  <c r="B2210" i="8"/>
  <c r="B2211" i="8"/>
  <c r="B2212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F966" i="8"/>
  <c r="F967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B1359" i="8"/>
  <c r="B1360" i="8"/>
  <c r="B1361" i="8"/>
  <c r="B1362" i="8"/>
  <c r="B1363" i="8"/>
  <c r="B1364" i="8"/>
  <c r="B1365" i="8"/>
  <c r="B1366" i="8"/>
  <c r="B13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B2213" i="8"/>
  <c r="B2214" i="8"/>
  <c r="B2215" i="8"/>
  <c r="B2216" i="8"/>
  <c r="B221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F1119" i="8"/>
  <c r="F1120" i="8"/>
  <c r="F1121" i="8"/>
  <c r="F1122" i="8"/>
  <c r="F1123" i="8"/>
  <c r="F1124" i="8"/>
  <c r="F1125" i="8"/>
  <c r="F1126" i="8"/>
  <c r="F1127" i="8"/>
  <c r="F1128" i="8"/>
  <c r="F1844" i="8"/>
  <c r="F1845" i="8"/>
  <c r="F1846" i="8"/>
  <c r="F1847" i="8"/>
  <c r="F1848" i="8"/>
  <c r="F1849" i="8"/>
  <c r="F1850" i="8"/>
  <c r="F1851" i="8"/>
  <c r="F1852" i="8"/>
  <c r="F1853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854" i="8"/>
  <c r="F1855" i="8"/>
  <c r="F1856" i="8"/>
  <c r="F1857" i="8"/>
  <c r="F1858" i="8"/>
  <c r="F1859" i="8"/>
  <c r="F1860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B3" i="8"/>
  <c r="B2" i="8"/>
  <c r="K10" i="8" l="1"/>
  <c r="J10" i="8"/>
  <c r="J4" i="8"/>
  <c r="J12" i="8"/>
  <c r="J6" i="8"/>
  <c r="K12" i="8"/>
  <c r="J8" i="8"/>
  <c r="K2" i="8"/>
  <c r="J2" i="8"/>
  <c r="K8" i="8"/>
  <c r="K4" i="8"/>
  <c r="K6" i="8"/>
  <c r="D13" i="7"/>
  <c r="D12" i="7"/>
  <c r="D11" i="7"/>
  <c r="D10" i="7"/>
  <c r="D9" i="7"/>
  <c r="D8" i="7"/>
  <c r="D7" i="7"/>
  <c r="D6" i="7"/>
  <c r="C13" i="7"/>
  <c r="C12" i="7"/>
  <c r="C11" i="7"/>
  <c r="C10" i="7"/>
  <c r="C9" i="7"/>
  <c r="C8" i="7"/>
  <c r="C7" i="7"/>
  <c r="C6" i="7"/>
  <c r="B13" i="7"/>
  <c r="B12" i="7"/>
  <c r="B11" i="7"/>
  <c r="B10" i="7"/>
  <c r="B9" i="7"/>
  <c r="B8" i="7"/>
  <c r="B7" i="7"/>
  <c r="B6" i="7"/>
  <c r="D5" i="7"/>
  <c r="C5" i="7"/>
  <c r="B5" i="7"/>
  <c r="B4" i="7"/>
  <c r="D4" i="7"/>
  <c r="C4" i="7"/>
  <c r="D3" i="7"/>
  <c r="C3" i="7"/>
  <c r="B3" i="7"/>
  <c r="C2" i="7"/>
  <c r="B2" i="7"/>
  <c r="E34" i="6"/>
  <c r="E35" i="6"/>
  <c r="E36" i="6"/>
  <c r="E37" i="6"/>
  <c r="E38" i="6"/>
  <c r="E39" i="6"/>
  <c r="E40" i="6"/>
  <c r="E41" i="6"/>
  <c r="E42" i="6"/>
  <c r="E43" i="6"/>
  <c r="E44" i="6"/>
  <c r="E33" i="6"/>
  <c r="F40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2" i="1"/>
  <c r="Q3" i="1"/>
  <c r="Q4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7" l="1"/>
  <c r="G11" i="7"/>
  <c r="E2" i="7"/>
  <c r="F2" i="7" s="1"/>
  <c r="E3" i="7"/>
  <c r="G3" i="7" s="1"/>
  <c r="E13" i="7"/>
  <c r="G13" i="7" s="1"/>
  <c r="E12" i="7"/>
  <c r="G12" i="7" s="1"/>
  <c r="E11" i="7"/>
  <c r="H11" i="7" s="1"/>
  <c r="E10" i="7"/>
  <c r="F10" i="7" s="1"/>
  <c r="E9" i="7"/>
  <c r="G9" i="7" s="1"/>
  <c r="E8" i="7"/>
  <c r="F8" i="7" s="1"/>
  <c r="E7" i="7"/>
  <c r="F7" i="7" s="1"/>
  <c r="E6" i="7"/>
  <c r="G6" i="7" s="1"/>
  <c r="E5" i="7"/>
  <c r="G5" i="7" s="1"/>
  <c r="E4" i="7"/>
  <c r="H4" i="7" s="1"/>
  <c r="F13" i="7" l="1"/>
  <c r="F3" i="7"/>
  <c r="H2" i="7"/>
  <c r="H13" i="7"/>
  <c r="G4" i="7"/>
  <c r="F5" i="7"/>
  <c r="H6" i="7"/>
  <c r="F6" i="7"/>
  <c r="G8" i="7"/>
  <c r="H9" i="7"/>
  <c r="F9" i="7"/>
  <c r="H12" i="7"/>
  <c r="F12" i="7"/>
  <c r="G7" i="7"/>
  <c r="H3" i="7"/>
  <c r="G10" i="7"/>
  <c r="F4" i="7"/>
  <c r="G2" i="7"/>
  <c r="H5" i="7"/>
  <c r="H8" i="7"/>
  <c r="H7" i="7"/>
  <c r="H10" i="7"/>
</calcChain>
</file>

<file path=xl/sharedStrings.xml><?xml version="1.0" encoding="utf-8"?>
<sst xmlns="http://schemas.openxmlformats.org/spreadsheetml/2006/main" count="24836" uniqueCount="8413">
  <si>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</si>
  <si>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</si>
  <si>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</si>
  <si>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</si>
  <si>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</si>
  <si>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</si>
  <si>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</si>
  <si>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</si>
  <si>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</si>
  <si>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</si>
  <si>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</si>
  <si>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</si>
  <si>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</si>
  <si>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</si>
  <si>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</si>
  <si>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</si>
  <si>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</si>
  <si>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</si>
  <si>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</si>
  <si>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</si>
  <si>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</si>
  <si>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</si>
  <si>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</si>
  <si>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</si>
  <si>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</si>
  <si>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</si>
  <si>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</si>
  <si>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</si>
  <si>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</si>
  <si>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</si>
  <si>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</si>
  <si>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</si>
  <si>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</si>
  <si>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</si>
  <si>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</si>
  <si>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</si>
  <si>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</si>
  <si>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</si>
  <si>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</si>
  <si>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</si>
  <si>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</si>
  <si>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</si>
  <si>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</si>
  <si>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</si>
  <si>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</si>
  <si>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</si>
  <si>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</si>
  <si>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</si>
  <si>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</si>
  <si>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</si>
  <si>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</si>
  <si>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</si>
  <si>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</si>
  <si>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</si>
  <si>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</si>
  <si>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</si>
  <si>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</si>
  <si>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</si>
  <si>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</si>
  <si>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</si>
  <si>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</si>
  <si>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</si>
  <si>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</si>
  <si>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</si>
  <si>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</si>
  <si>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</si>
  <si>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</si>
  <si>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</si>
  <si>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</si>
  <si>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</si>
  <si>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</si>
  <si>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</si>
  <si>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</si>
  <si>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</si>
  <si>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</si>
  <si>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</si>
  <si>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</si>
  <si>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</si>
  <si>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</si>
  <si>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</si>
  <si>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</si>
  <si>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</si>
  <si>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</si>
  <si>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</si>
  <si>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</si>
  <si>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</si>
  <si>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</si>
  <si>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</si>
  <si>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</si>
  <si>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</si>
  <si>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</si>
  <si>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</si>
  <si>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</si>
  <si>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</si>
  <si>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</si>
  <si>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</si>
  <si>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</si>
  <si>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</si>
  <si>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</si>
  <si>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</si>
  <si>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</si>
  <si>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</si>
  <si>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</si>
  <si>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</si>
  <si>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</si>
  <si>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</si>
  <si>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</si>
  <si>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</si>
  <si>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</si>
  <si>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</si>
  <si>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</si>
  <si>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</si>
  <si>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</si>
  <si>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</si>
  <si>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</si>
  <si>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</si>
  <si>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</si>
  <si>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</si>
  <si>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</si>
  <si>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</si>
  <si>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</si>
  <si>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</si>
  <si>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</si>
  <si>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</si>
  <si>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</si>
  <si>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</si>
  <si>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</si>
  <si>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</si>
  <si>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</si>
  <si>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</si>
  <si>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</si>
  <si>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</si>
  <si>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</si>
  <si>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</si>
  <si>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</si>
  <si>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</si>
  <si>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</si>
  <si>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</si>
  <si>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</si>
  <si>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</si>
  <si>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</si>
  <si>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</si>
  <si>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</si>
  <si>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</si>
  <si>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</si>
  <si>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</si>
  <si>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</si>
  <si>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</si>
  <si>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</si>
  <si>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</si>
  <si>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</si>
  <si>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</si>
  <si>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</si>
  <si>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</si>
  <si>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</si>
  <si>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</si>
  <si>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</si>
  <si>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</si>
  <si>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</si>
  <si>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</si>
  <si>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</si>
  <si>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</si>
  <si>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</si>
  <si>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</si>
  <si>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</si>
  <si>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</si>
  <si>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</si>
  <si>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</si>
  <si>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</si>
  <si>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</si>
  <si>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</si>
  <si>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</si>
  <si>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</si>
  <si>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</si>
  <si>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</si>
  <si>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</si>
  <si>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</si>
  <si>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</si>
  <si>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</si>
  <si>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</si>
  <si>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</si>
  <si>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</si>
  <si>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</si>
  <si>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</si>
  <si>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</si>
  <si>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</si>
  <si>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</si>
  <si>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</si>
  <si>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</si>
  <si>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</si>
  <si>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</si>
  <si>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</si>
  <si>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</si>
  <si>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</si>
  <si>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</si>
  <si>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</si>
  <si>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</si>
  <si>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</si>
  <si>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</si>
  <si>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</si>
  <si>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</si>
  <si>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</si>
  <si>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</si>
  <si>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</si>
  <si>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</si>
  <si>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</si>
  <si>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</si>
  <si>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</si>
  <si>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</si>
  <si>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</si>
  <si>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</si>
  <si>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</si>
  <si>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</si>
  <si>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</si>
  <si>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</si>
  <si>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</si>
  <si>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</si>
  <si>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</si>
  <si>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</si>
  <si>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</si>
  <si>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</si>
  <si>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</si>
  <si>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</si>
  <si>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</si>
  <si>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</si>
  <si>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</si>
  <si>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</si>
  <si>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</si>
  <si>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</si>
  <si>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</si>
  <si>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</si>
  <si>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</si>
  <si>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</si>
  <si>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</si>
  <si>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</si>
  <si>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</si>
  <si>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</si>
  <si>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</si>
  <si>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</si>
  <si>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</si>
  <si>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</si>
  <si>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</si>
  <si>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</si>
  <si>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</si>
  <si>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</si>
  <si>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</si>
  <si>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</si>
  <si>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</si>
  <si>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</si>
  <si>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</si>
  <si>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</si>
  <si>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</si>
  <si>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</si>
  <si>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</si>
  <si>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</si>
  <si>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</si>
  <si>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</si>
  <si>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</si>
  <si>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</si>
  <si>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</si>
  <si>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</si>
  <si>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</si>
  <si>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</si>
  <si>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</si>
  <si>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</si>
  <si>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</si>
  <si>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</si>
  <si>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</si>
  <si>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</si>
  <si>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</si>
  <si>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</si>
  <si>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</si>
  <si>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</si>
  <si>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</si>
  <si>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</si>
  <si>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</si>
  <si>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</si>
  <si>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</si>
  <si>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</si>
  <si>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</si>
  <si>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</si>
  <si>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</si>
  <si>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</si>
  <si>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</si>
  <si>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</si>
  <si>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</si>
  <si>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</si>
  <si>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</si>
  <si>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</si>
  <si>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</si>
  <si>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</si>
  <si>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</si>
  <si>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</si>
  <si>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</si>
  <si>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</si>
  <si>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</si>
  <si>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</si>
  <si>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</si>
  <si>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</si>
  <si>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</si>
  <si>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</si>
  <si>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</si>
  <si>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</si>
  <si>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</si>
  <si>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</si>
  <si>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</si>
  <si>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</si>
  <si>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</si>
  <si>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</si>
  <si>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</si>
  <si>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</si>
  <si>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</si>
  <si>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</si>
  <si>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</si>
  <si>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</si>
  <si>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</si>
  <si>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</si>
  <si>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</si>
  <si>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</si>
  <si>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</si>
  <si>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</si>
  <si>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</si>
  <si>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</si>
  <si>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</si>
  <si>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</si>
  <si>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</si>
  <si>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</si>
  <si>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</si>
  <si>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</si>
  <si>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</si>
  <si>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</si>
  <si>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</si>
  <si>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</si>
  <si>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</si>
  <si>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</si>
  <si>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</si>
  <si>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</si>
  <si>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</si>
  <si>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</si>
  <si>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</si>
  <si>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</si>
  <si>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</si>
  <si>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</si>
  <si>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</si>
  <si>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</si>
  <si>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</si>
  <si>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</si>
  <si>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</si>
  <si>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</si>
  <si>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</si>
  <si>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</si>
  <si>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</si>
  <si>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</si>
  <si>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</si>
  <si>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</si>
  <si>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</si>
  <si>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</si>
  <si>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</si>
  <si>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</si>
  <si>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</si>
  <si>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</si>
  <si>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</si>
  <si>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</si>
  <si>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</si>
  <si>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</si>
  <si>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</si>
  <si>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</si>
  <si>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</si>
  <si>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</si>
  <si>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</si>
  <si>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</si>
  <si>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</si>
  <si>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</si>
  <si>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</si>
  <si>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</si>
  <si>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</si>
  <si>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</si>
  <si>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</si>
  <si>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</si>
  <si>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</si>
  <si>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</si>
  <si>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</si>
  <si>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</si>
  <si>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</si>
  <si>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</si>
  <si>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</si>
  <si>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</si>
  <si>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</si>
  <si>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</si>
  <si>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</si>
  <si>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</si>
  <si>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</si>
  <si>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</si>
  <si>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</si>
  <si>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</si>
  <si>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</si>
  <si>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</si>
  <si>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</si>
  <si>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</si>
  <si>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</si>
  <si>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</si>
  <si>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</si>
  <si>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</si>
  <si>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</si>
  <si>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</si>
  <si>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</si>
  <si>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</si>
  <si>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</si>
  <si>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</si>
  <si>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</si>
  <si>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</si>
  <si>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</si>
  <si>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</si>
  <si>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</si>
  <si>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</si>
  <si>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</si>
  <si>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</si>
  <si>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</si>
  <si>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</si>
  <si>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</si>
  <si>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</si>
  <si>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</si>
  <si>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</si>
  <si>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</si>
  <si>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</si>
  <si>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</si>
  <si>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</si>
  <si>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</si>
  <si>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</si>
  <si>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</si>
  <si>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</si>
  <si>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</si>
  <si>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</si>
  <si>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</si>
  <si>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</si>
  <si>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</si>
  <si>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</si>
  <si>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</si>
  <si>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</si>
  <si>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</si>
  <si>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</si>
  <si>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</si>
  <si>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</si>
  <si>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</si>
  <si>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</si>
  <si>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</si>
  <si>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</si>
  <si>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</si>
  <si>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</si>
  <si>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</si>
  <si>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</si>
  <si>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</si>
  <si>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</si>
  <si>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</si>
  <si>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</si>
  <si>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</si>
  <si>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</si>
  <si>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</si>
  <si>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</si>
  <si>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</si>
  <si>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</si>
  <si>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</si>
  <si>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</si>
  <si>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</si>
  <si>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</si>
  <si>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</si>
  <si>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</si>
  <si>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</si>
  <si>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</si>
  <si>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</si>
  <si>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</si>
  <si>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</si>
  <si>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</si>
  <si>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</si>
  <si>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</si>
  <si>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</si>
  <si>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</si>
  <si>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</si>
  <si>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</si>
  <si>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</si>
  <si>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</si>
  <si>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</si>
  <si>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</si>
  <si>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</si>
  <si>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</si>
  <si>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</si>
  <si>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</si>
  <si>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</si>
  <si>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</si>
  <si>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</si>
  <si>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</si>
  <si>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</si>
  <si>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</si>
  <si>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</si>
  <si>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</si>
  <si>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</si>
  <si>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</si>
  <si>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</si>
  <si>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</si>
  <si>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</si>
  <si>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</si>
  <si>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</si>
  <si>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</si>
  <si>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</si>
  <si>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</si>
  <si>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</si>
  <si>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</si>
  <si>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</si>
  <si>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</si>
  <si>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</si>
  <si>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</si>
  <si>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</si>
  <si>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</si>
  <si>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</si>
  <si>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</si>
  <si>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</si>
  <si>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</si>
  <si>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</si>
  <si>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</si>
  <si>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</si>
  <si>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</si>
  <si>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</si>
  <si>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</si>
  <si>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</si>
  <si>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</si>
  <si>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</si>
  <si>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</si>
  <si>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</si>
  <si>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</si>
  <si>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</si>
  <si>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</si>
  <si>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</si>
  <si>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</si>
  <si>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</si>
  <si>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</si>
  <si>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</si>
  <si>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</si>
  <si>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</si>
  <si>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</si>
  <si>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</si>
  <si>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</si>
  <si>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</si>
  <si>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</si>
  <si>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</si>
  <si>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</si>
  <si>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</si>
  <si>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</si>
  <si>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</si>
  <si>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</si>
  <si>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</si>
  <si>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</si>
  <si>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</si>
  <si>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</si>
  <si>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</si>
  <si>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</si>
  <si>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</si>
  <si>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</si>
  <si>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</si>
  <si>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</si>
  <si>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</si>
  <si>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</si>
  <si>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</si>
  <si>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</si>
  <si>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</si>
  <si>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</si>
  <si>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</si>
  <si>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</si>
  <si>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</si>
  <si>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</si>
  <si>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</si>
  <si>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</si>
  <si>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</si>
  <si>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</si>
  <si>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</si>
  <si>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</si>
  <si>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</si>
  <si>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</si>
  <si>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</si>
  <si>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</si>
  <si>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</si>
  <si>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</si>
  <si>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</si>
  <si>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</si>
  <si>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</si>
  <si>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</si>
  <si>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</si>
  <si>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</si>
  <si>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</si>
  <si>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</si>
  <si>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</si>
  <si>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</si>
  <si>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</si>
  <si>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</si>
  <si>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</si>
  <si>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</si>
  <si>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</si>
  <si>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</si>
  <si>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</si>
  <si>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</si>
  <si>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</si>
  <si>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</si>
  <si>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</si>
  <si>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</si>
  <si>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</si>
  <si>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</si>
  <si>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</si>
  <si>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</si>
  <si>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</si>
  <si>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</si>
  <si>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</si>
  <si>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</si>
  <si>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</si>
  <si>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</si>
  <si>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</si>
  <si>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</si>
  <si>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</si>
  <si>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</si>
  <si>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</si>
  <si>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</si>
  <si>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</si>
  <si>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</si>
  <si>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</si>
  <si>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</si>
  <si>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</si>
  <si>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</si>
  <si>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</si>
  <si>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</si>
  <si>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</si>
  <si>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</si>
  <si>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</si>
  <si>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</si>
  <si>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</si>
  <si>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</si>
  <si>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</si>
  <si>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</si>
  <si>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</si>
  <si>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</si>
  <si>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</si>
  <si>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</si>
  <si>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</si>
  <si>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</si>
  <si>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</si>
  <si>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</si>
  <si>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</si>
  <si>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</si>
  <si>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</si>
  <si>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</si>
  <si>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</si>
  <si>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</si>
  <si>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</si>
  <si>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</si>
  <si>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</si>
  <si>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</si>
  <si>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</si>
  <si>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</si>
  <si>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</si>
  <si>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</si>
  <si>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</si>
  <si>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</si>
  <si>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</si>
  <si>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</si>
  <si>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</si>
  <si>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</si>
  <si>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</si>
  <si>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</si>
  <si>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</si>
  <si>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</si>
  <si>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</si>
  <si>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</si>
  <si>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</si>
  <si>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</si>
  <si>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</si>
  <si>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</si>
  <si>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</si>
  <si>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</si>
  <si>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</si>
  <si>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</si>
  <si>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</si>
  <si>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</si>
  <si>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</si>
  <si>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</si>
  <si>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</si>
  <si>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</si>
  <si>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</si>
  <si>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</si>
  <si>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</si>
  <si>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</si>
  <si>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</si>
  <si>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</si>
  <si>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</si>
  <si>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</si>
  <si>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</si>
  <si>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</si>
  <si>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</si>
  <si>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</si>
  <si>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</si>
  <si>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</si>
  <si>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</si>
  <si>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</si>
  <si>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</si>
  <si>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</si>
  <si>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</si>
  <si>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</si>
  <si>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</si>
  <si>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</si>
  <si>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</si>
  <si>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</si>
  <si>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</si>
  <si>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</si>
  <si>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</si>
  <si>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</si>
  <si>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</si>
  <si>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</si>
  <si>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</si>
  <si>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</si>
  <si>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</si>
  <si>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</si>
  <si>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</si>
  <si>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</si>
  <si>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</si>
  <si>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</si>
  <si>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</si>
  <si>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</si>
  <si>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</si>
  <si>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</si>
  <si>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</si>
  <si>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</si>
  <si>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</si>
  <si>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</si>
  <si>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</si>
  <si>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</si>
  <si>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</si>
  <si>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</si>
  <si>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</si>
  <si>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</si>
  <si>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</si>
  <si>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</si>
  <si>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</si>
  <si>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</si>
  <si>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</si>
  <si>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</si>
  <si>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</si>
  <si>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</si>
  <si>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</si>
  <si>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</si>
  <si>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</si>
  <si>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</si>
  <si>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</si>
  <si>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</si>
  <si>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</si>
  <si>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</si>
  <si>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</si>
  <si>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</si>
  <si>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</si>
  <si>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</si>
  <si>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</si>
  <si>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</si>
  <si>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</si>
  <si>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</si>
  <si>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</si>
  <si>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</si>
  <si>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</si>
  <si>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</si>
  <si>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</si>
  <si>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</si>
  <si>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</si>
  <si>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</si>
  <si>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</si>
  <si>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</si>
  <si>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</si>
  <si>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</si>
  <si>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</si>
  <si>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</si>
  <si>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</si>
  <si>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</si>
  <si>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</si>
  <si>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</si>
  <si>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</si>
  <si>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</si>
  <si>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</si>
  <si>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</si>
  <si>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</si>
  <si>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</si>
  <si>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</si>
  <si>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</si>
  <si>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</si>
  <si>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</si>
  <si>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</si>
  <si>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</si>
  <si>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</si>
  <si>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</si>
  <si>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</si>
  <si>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</si>
  <si>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</si>
  <si>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</si>
  <si>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</si>
  <si>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</si>
  <si>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</si>
  <si>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</si>
  <si>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</si>
  <si>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</si>
  <si>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</si>
  <si>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</si>
  <si>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</si>
  <si>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</si>
  <si>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</si>
  <si>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</si>
  <si>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</si>
  <si>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</si>
  <si>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</si>
  <si>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</si>
  <si>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</si>
  <si>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</si>
  <si>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</si>
  <si>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</si>
  <si>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</si>
  <si>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</si>
  <si>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</si>
  <si>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</si>
  <si>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</si>
  <si>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</si>
  <si>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</si>
  <si>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</si>
  <si>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</si>
  <si>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</si>
  <si>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</si>
  <si>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</si>
  <si>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</si>
  <si>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</si>
  <si>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</si>
  <si>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</si>
  <si>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</si>
  <si>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</si>
  <si>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</si>
  <si>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</si>
  <si>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</si>
  <si>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</si>
  <si>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</si>
  <si>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</si>
  <si>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</si>
  <si>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</si>
  <si>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</si>
  <si>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</si>
  <si>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</si>
  <si>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</si>
  <si>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</si>
  <si>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</si>
  <si>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</si>
  <si>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</si>
  <si>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</si>
  <si>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</si>
  <si>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</si>
  <si>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</si>
  <si>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</si>
  <si>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</si>
  <si>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</si>
  <si>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</si>
  <si>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</si>
  <si>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</si>
  <si>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</si>
  <si>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</si>
  <si>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</si>
  <si>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</si>
  <si>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</si>
  <si>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</si>
  <si>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</si>
  <si>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</si>
  <si>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</si>
  <si>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</si>
  <si>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</si>
  <si>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</si>
  <si>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</si>
  <si>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</si>
  <si>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</si>
  <si>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</si>
  <si>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</si>
  <si>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</si>
  <si>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</si>
  <si>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</si>
  <si>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</si>
  <si>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</si>
  <si>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</si>
  <si>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</si>
  <si>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</si>
  <si>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</si>
  <si>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</si>
  <si>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</si>
  <si>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</si>
  <si>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</si>
  <si>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</si>
  <si>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</si>
  <si>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</si>
  <si>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</si>
  <si>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</si>
  <si>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</si>
  <si>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</si>
  <si>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</si>
  <si>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</si>
  <si>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</si>
  <si>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</si>
  <si>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</si>
  <si>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</si>
  <si>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</si>
  <si>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</si>
  <si>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</si>
  <si>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</si>
  <si>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</si>
  <si>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</si>
  <si>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</si>
  <si>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</si>
  <si>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</si>
  <si>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</si>
  <si>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</si>
  <si>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</si>
  <si>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</si>
  <si>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</si>
  <si>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</si>
  <si>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</si>
  <si>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</si>
  <si>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</si>
  <si>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</si>
  <si>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</si>
  <si>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</si>
  <si>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</si>
  <si>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</si>
  <si>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</si>
  <si>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</si>
  <si>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</si>
  <si>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</si>
  <si>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</si>
  <si>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</si>
  <si>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</si>
  <si>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</si>
  <si>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</si>
  <si>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</si>
  <si>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</si>
  <si>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</si>
  <si>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</si>
  <si>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</si>
  <si>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</si>
  <si>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</si>
  <si>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</si>
  <si>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</si>
  <si>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</si>
  <si>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</si>
  <si>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</si>
  <si>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</si>
  <si>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</si>
  <si>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</si>
  <si>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</si>
  <si>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</si>
  <si>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</si>
  <si>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</si>
  <si>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</si>
  <si>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</si>
  <si>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</si>
  <si>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</si>
  <si>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</si>
  <si>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</si>
  <si>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</si>
  <si>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</si>
  <si>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</si>
  <si>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</si>
  <si>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</si>
  <si>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</si>
  <si>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</si>
  <si>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</si>
  <si>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</si>
  <si>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</si>
  <si>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</si>
  <si>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</si>
  <si>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</si>
  <si>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</si>
  <si>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</si>
  <si>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</si>
  <si>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</si>
  <si>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</si>
  <si>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</si>
  <si>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</si>
  <si>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</si>
  <si>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</si>
  <si>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</si>
  <si>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</si>
  <si>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</si>
  <si>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</si>
  <si>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</si>
  <si>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</si>
  <si>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</si>
  <si>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</si>
  <si>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</si>
  <si>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</si>
  <si>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</si>
  <si>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</si>
  <si>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</si>
  <si>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</si>
  <si>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</si>
  <si>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</si>
  <si>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</si>
  <si>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</si>
  <si>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</si>
  <si>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</si>
  <si>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</si>
  <si>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</si>
  <si>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</si>
  <si>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</si>
  <si>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</si>
  <si>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</si>
  <si>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</si>
  <si>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</si>
  <si>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</si>
  <si>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</si>
  <si>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</si>
  <si>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</si>
  <si>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</si>
  <si>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</si>
  <si>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</si>
  <si>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</si>
  <si>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</si>
  <si>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</si>
  <si>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</si>
  <si>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</si>
  <si>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</si>
  <si>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</si>
  <si>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</si>
  <si>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</si>
  <si>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</si>
  <si>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</si>
  <si>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</si>
  <si>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</si>
  <si>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</si>
  <si>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</si>
  <si>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</si>
  <si>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</si>
  <si>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</si>
  <si>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</si>
  <si>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</si>
  <si>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</si>
  <si>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</si>
  <si>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</si>
  <si>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</si>
  <si>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</si>
  <si>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</si>
  <si>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</si>
  <si>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</si>
  <si>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</si>
  <si>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</si>
  <si>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</si>
  <si>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</si>
  <si>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</si>
  <si>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</si>
  <si>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</si>
  <si>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</si>
  <si>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</si>
  <si>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</si>
  <si>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</si>
  <si>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</si>
  <si>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</si>
  <si>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</si>
  <si>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</si>
  <si>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</si>
  <si>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</si>
  <si>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</si>
  <si>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</si>
  <si>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</si>
  <si>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</si>
  <si>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</si>
  <si>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</si>
  <si>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</si>
  <si>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</si>
  <si>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</si>
  <si>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</si>
  <si>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</si>
  <si>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</si>
  <si>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</si>
  <si>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</si>
  <si>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</si>
  <si>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</si>
  <si>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</si>
  <si>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</si>
  <si>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</si>
  <si>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</si>
  <si>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</si>
  <si>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</si>
  <si>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</si>
  <si>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</si>
  <si>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</si>
  <si>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</si>
  <si>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</si>
  <si>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</si>
  <si>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</si>
  <si>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</si>
  <si>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</si>
  <si>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</si>
  <si>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</si>
  <si>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</si>
  <si>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</si>
  <si>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</si>
  <si>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</si>
  <si>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</si>
  <si>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</si>
  <si>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</si>
  <si>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</si>
  <si>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</si>
  <si>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</si>
  <si>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</si>
  <si>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</si>
  <si>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</si>
  <si>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</si>
  <si>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</si>
  <si>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</si>
  <si>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</si>
  <si>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</si>
  <si>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</si>
  <si>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</si>
  <si>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</si>
  <si>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</si>
  <si>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</si>
  <si>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</si>
  <si>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</si>
  <si>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</si>
  <si>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</si>
  <si>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</si>
  <si>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</si>
  <si>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</si>
  <si>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</si>
  <si>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</si>
  <si>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</si>
  <si>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</si>
  <si>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</si>
  <si>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</si>
  <si>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</si>
  <si>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</si>
  <si>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</si>
  <si>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</si>
  <si>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</si>
  <si>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</si>
  <si>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</si>
  <si>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</si>
  <si>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</si>
  <si>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</si>
  <si>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</si>
  <si>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</si>
  <si>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</si>
  <si>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</si>
  <si>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</si>
  <si>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</si>
  <si>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</si>
  <si>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</si>
  <si>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</si>
  <si>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</si>
  <si>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</si>
  <si>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</si>
  <si>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</si>
  <si>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</si>
  <si>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</si>
  <si>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</si>
  <si>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</si>
  <si>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</si>
  <si>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</si>
  <si>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</si>
  <si>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</si>
  <si>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</si>
  <si>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</si>
  <si>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</si>
  <si>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</si>
  <si>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</si>
  <si>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</si>
  <si>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</si>
  <si>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</si>
  <si>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</si>
  <si>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</si>
  <si>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</si>
  <si>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</si>
  <si>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</si>
  <si>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</si>
  <si>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</si>
  <si>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</si>
  <si>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</si>
  <si>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</si>
  <si>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</si>
  <si>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</si>
  <si>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</si>
  <si>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</si>
  <si>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</si>
  <si>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</si>
  <si>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</si>
  <si>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</si>
  <si>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</si>
  <si>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</si>
  <si>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</si>
  <si>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</si>
  <si>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</si>
  <si>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</si>
  <si>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</si>
  <si>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</si>
  <si>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</si>
  <si>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</si>
  <si>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</si>
  <si>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</si>
  <si>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</si>
  <si>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</si>
  <si>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</si>
  <si>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</si>
  <si>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</si>
  <si>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</si>
  <si>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</si>
  <si>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</si>
  <si>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</si>
  <si>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</si>
  <si>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</si>
  <si>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</si>
  <si>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</si>
  <si>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</si>
  <si>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</si>
  <si>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</si>
  <si>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</si>
  <si>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</si>
  <si>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</si>
  <si>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</si>
  <si>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</si>
  <si>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</si>
  <si>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</si>
  <si>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</si>
  <si>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</si>
  <si>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</si>
  <si>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</si>
  <si>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</si>
  <si>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</si>
  <si>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</si>
  <si>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</si>
  <si>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</si>
  <si>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</si>
  <si>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</si>
  <si>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</si>
  <si>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</si>
  <si>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</si>
  <si>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</si>
  <si>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</si>
  <si>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</si>
  <si>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</si>
  <si>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</si>
  <si>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</si>
  <si>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</si>
  <si>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</si>
  <si>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</si>
  <si>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</si>
  <si>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</si>
  <si>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</si>
  <si>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</si>
  <si>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</si>
  <si>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</si>
  <si>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</si>
  <si>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</si>
  <si>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</si>
  <si>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</si>
  <si>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</si>
  <si>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</si>
  <si>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</si>
  <si>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</si>
  <si>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</si>
  <si>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</si>
  <si>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</si>
  <si>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</si>
  <si>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</si>
  <si>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</si>
  <si>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</si>
  <si>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</si>
  <si>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</si>
  <si>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</si>
  <si>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</si>
  <si>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</si>
  <si>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</si>
  <si>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</si>
  <si>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</si>
  <si>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</si>
  <si>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</si>
  <si>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</si>
  <si>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</si>
  <si>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</si>
  <si>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</si>
  <si>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</si>
  <si>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</si>
  <si>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</si>
  <si>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</si>
  <si>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</si>
  <si>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</si>
  <si>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</si>
  <si>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</si>
  <si>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</si>
  <si>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</si>
  <si>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</si>
  <si>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</si>
  <si>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</si>
  <si>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</si>
  <si>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</si>
  <si>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</si>
  <si>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</si>
  <si>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</si>
  <si>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</si>
  <si>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</si>
  <si>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</si>
  <si>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</si>
  <si>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</si>
  <si>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</si>
  <si>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</si>
  <si>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</si>
  <si>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</si>
  <si>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</si>
  <si>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</si>
  <si>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</si>
  <si>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</si>
  <si>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</si>
  <si>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</si>
  <si>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</si>
  <si>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</si>
  <si>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</si>
  <si>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</si>
  <si>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</si>
  <si>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</si>
  <si>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</si>
  <si>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</si>
  <si>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</si>
  <si>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</si>
  <si>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</si>
  <si>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</si>
  <si>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</si>
  <si>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</si>
  <si>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</si>
  <si>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</si>
  <si>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</si>
  <si>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</si>
  <si>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</si>
  <si>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</si>
  <si>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</si>
  <si>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</si>
  <si>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</si>
  <si>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</si>
  <si>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</si>
  <si>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</si>
  <si>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</si>
  <si>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</si>
  <si>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</si>
  <si>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</si>
  <si>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</si>
  <si>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</si>
  <si>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</si>
  <si>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</si>
  <si>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</si>
  <si>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</si>
  <si>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</si>
  <si>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</si>
  <si>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</si>
  <si>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</si>
  <si>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</si>
  <si>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</si>
  <si>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</si>
  <si>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</si>
  <si>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</si>
  <si>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</si>
  <si>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</si>
  <si>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</si>
  <si>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</si>
  <si>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</si>
  <si>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</si>
  <si>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</si>
  <si>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</si>
  <si>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</si>
  <si>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</si>
  <si>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</si>
  <si>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</si>
  <si>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</si>
  <si>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</si>
  <si>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</si>
  <si>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</si>
  <si>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</si>
  <si>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</si>
  <si>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</si>
  <si>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</si>
  <si>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</si>
  <si>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</si>
  <si>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</si>
  <si>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</si>
  <si>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</si>
  <si>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</si>
  <si>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</si>
  <si>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</si>
  <si>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</si>
  <si>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</si>
  <si>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</si>
  <si>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</si>
  <si>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</si>
  <si>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</si>
  <si>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</si>
  <si>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</si>
  <si>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</si>
  <si>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</si>
  <si>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</si>
  <si>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</si>
  <si>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</si>
  <si>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</si>
  <si>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</si>
  <si>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</si>
  <si>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</si>
  <si>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</si>
  <si>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</si>
  <si>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</si>
  <si>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</si>
  <si>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</si>
  <si>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</si>
  <si>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</si>
  <si>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</si>
  <si>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</si>
  <si>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</si>
  <si>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</si>
  <si>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</si>
  <si>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</si>
  <si>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</si>
  <si>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</si>
  <si>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</si>
  <si>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</si>
  <si>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</si>
  <si>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</si>
  <si>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</si>
  <si>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</si>
  <si>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</si>
  <si>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</si>
  <si>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</si>
  <si>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</si>
  <si>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</si>
  <si>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</si>
  <si>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</si>
  <si>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</si>
  <si>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</si>
  <si>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</si>
  <si>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</si>
  <si>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</si>
  <si>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</si>
  <si>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</si>
  <si>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</si>
  <si>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</si>
  <si>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</si>
  <si>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</si>
  <si>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</si>
  <si>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</si>
  <si>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</si>
  <si>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</si>
  <si>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</si>
  <si>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</si>
  <si>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</si>
  <si>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</si>
  <si>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</si>
  <si>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</si>
  <si>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</si>
  <si>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</si>
  <si>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</si>
  <si>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</si>
  <si>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</si>
  <si>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</si>
  <si>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</si>
  <si>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</si>
  <si>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</si>
  <si>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</si>
  <si>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</si>
  <si>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</si>
  <si>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</si>
  <si>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</si>
  <si>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</si>
  <si>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</si>
  <si>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</si>
  <si>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</si>
  <si>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</si>
  <si>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</si>
  <si>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</si>
  <si>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</si>
  <si>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</si>
  <si>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</si>
  <si>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</si>
  <si>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</si>
  <si>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</si>
  <si>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</si>
  <si>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</si>
  <si>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</si>
  <si>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</si>
  <si>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</si>
  <si>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</si>
  <si>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</si>
  <si>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</si>
  <si>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</si>
  <si>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</si>
  <si>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</si>
  <si>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</si>
  <si>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</si>
  <si>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</si>
  <si>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</si>
  <si>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</si>
  <si>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</si>
  <si>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</si>
  <si>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</si>
  <si>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</si>
  <si>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</si>
  <si>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</si>
  <si>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</si>
  <si>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</si>
  <si>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</si>
  <si>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</si>
  <si>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</si>
  <si>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</si>
  <si>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</si>
  <si>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</si>
  <si>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</si>
  <si>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</si>
  <si>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</si>
  <si>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</si>
  <si>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</si>
  <si>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</si>
  <si>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</si>
  <si>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</si>
  <si>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</si>
  <si>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</si>
  <si>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</si>
  <si>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</si>
  <si>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</si>
  <si>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</si>
  <si>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</si>
  <si>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</si>
  <si>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</si>
  <si>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</si>
  <si>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</si>
  <si>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</si>
  <si>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</si>
  <si>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</si>
  <si>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</si>
  <si>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</si>
  <si>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</si>
  <si>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</si>
  <si>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</si>
  <si>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</si>
  <si>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</si>
  <si>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</si>
  <si>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</si>
  <si>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</si>
  <si>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</si>
  <si>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</si>
  <si>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</si>
  <si>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</si>
  <si>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</si>
  <si>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</si>
  <si>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</si>
  <si>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</si>
  <si>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</si>
  <si>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</si>
  <si>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</si>
  <si>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</si>
  <si>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</si>
  <si>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</si>
  <si>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</si>
  <si>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</si>
  <si>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</si>
  <si>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</si>
  <si>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</si>
  <si>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</si>
  <si>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</si>
  <si>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</si>
  <si>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</si>
  <si>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</si>
  <si>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</si>
  <si>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</si>
  <si>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</si>
  <si>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</si>
  <si>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</si>
  <si>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</si>
  <si>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</si>
  <si>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</si>
  <si>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</si>
  <si>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</si>
  <si>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</si>
  <si>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</si>
  <si>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</si>
  <si>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</si>
  <si>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</si>
  <si>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</si>
  <si>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</si>
  <si>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</si>
  <si>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</si>
  <si>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</si>
  <si>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</si>
  <si>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</si>
  <si>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</si>
  <si>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</si>
  <si>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</si>
  <si>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</si>
  <si>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</si>
  <si>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</si>
  <si>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</si>
  <si>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</si>
  <si>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</si>
  <si>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</si>
  <si>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</si>
  <si>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</si>
  <si>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</si>
  <si>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</si>
  <si>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</si>
  <si>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</si>
  <si>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</si>
  <si>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</si>
  <si>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</si>
  <si>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</si>
  <si>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</si>
  <si>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</si>
  <si>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</si>
  <si>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</si>
  <si>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</si>
  <si>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</si>
  <si>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</si>
  <si>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</si>
  <si>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</si>
  <si>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</si>
  <si>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</si>
  <si>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</si>
  <si>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</si>
  <si>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</si>
  <si>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</si>
  <si>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</si>
  <si>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</si>
  <si>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</si>
  <si>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</si>
  <si>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</si>
  <si>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</si>
  <si>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</si>
  <si>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</si>
  <si>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</si>
  <si>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</si>
  <si>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</si>
  <si>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</si>
  <si>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</si>
  <si>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</si>
  <si>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</si>
  <si>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</si>
  <si>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</si>
  <si>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</si>
  <si>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</si>
  <si>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</si>
  <si>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</si>
  <si>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</si>
  <si>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</si>
  <si>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</si>
  <si>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</si>
  <si>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</si>
  <si>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</si>
  <si>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</si>
  <si>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</si>
  <si>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</si>
  <si>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</si>
  <si>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</si>
  <si>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</si>
  <si>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</si>
  <si>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</si>
  <si>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</si>
  <si>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</si>
  <si>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</si>
  <si>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</si>
  <si>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</si>
  <si>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</si>
  <si>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</si>
  <si>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</si>
  <si>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</si>
  <si>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</si>
  <si>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</si>
  <si>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</si>
  <si>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</si>
  <si>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</si>
  <si>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</si>
  <si>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</si>
  <si>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</si>
  <si>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</si>
  <si>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</si>
  <si>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</si>
  <si>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</si>
  <si>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</si>
  <si>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</si>
  <si>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</si>
  <si>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</si>
  <si>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</si>
  <si>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</si>
  <si>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</si>
  <si>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</si>
  <si>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</si>
  <si>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</si>
  <si>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</si>
  <si>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</si>
  <si>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</si>
  <si>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</si>
  <si>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</si>
  <si>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</si>
  <si>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</si>
  <si>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</si>
  <si>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</si>
  <si>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</si>
  <si>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</si>
  <si>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</si>
  <si>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</si>
  <si>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</si>
  <si>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</si>
  <si>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</si>
  <si>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</si>
  <si>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</si>
  <si>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</si>
  <si>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</si>
  <si>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</si>
  <si>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</si>
  <si>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</si>
  <si>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</si>
  <si>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</si>
  <si>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</si>
  <si>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</si>
  <si>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</si>
  <si>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</si>
  <si>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</si>
  <si>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</si>
  <si>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</si>
  <si>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</si>
  <si>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</si>
  <si>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</si>
  <si>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</si>
  <si>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</si>
  <si>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</si>
  <si>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</si>
  <si>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</si>
  <si>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</si>
  <si>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</si>
  <si>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</si>
  <si>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</si>
  <si>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</si>
  <si>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</si>
  <si>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</si>
  <si>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</si>
  <si>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</si>
  <si>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</si>
  <si>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</si>
  <si>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</si>
  <si>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</si>
  <si>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</si>
  <si>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</si>
  <si>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</si>
  <si>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</si>
  <si>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</si>
  <si>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</si>
  <si>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</si>
  <si>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</si>
  <si>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</si>
  <si>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</si>
  <si>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</si>
  <si>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</si>
  <si>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</si>
  <si>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</si>
  <si>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</si>
  <si>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</si>
  <si>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</si>
  <si>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</si>
  <si>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</si>
  <si>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</si>
  <si>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</si>
  <si>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</si>
  <si>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</si>
  <si>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</si>
  <si>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</si>
  <si>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</si>
  <si>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</si>
  <si>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</si>
  <si>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</si>
  <si>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</si>
  <si>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</si>
  <si>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</si>
  <si>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</si>
  <si>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</si>
  <si>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</si>
  <si>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</si>
  <si>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</si>
  <si>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</si>
  <si>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</si>
  <si>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</si>
  <si>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</si>
  <si>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</si>
  <si>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</si>
  <si>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</si>
  <si>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</si>
  <si>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</si>
  <si>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</si>
  <si>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</si>
  <si>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</si>
  <si>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</si>
  <si>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</si>
  <si>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</si>
  <si>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</si>
  <si>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</si>
  <si>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</si>
  <si>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</si>
  <si>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</si>
  <si>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</si>
  <si>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</si>
  <si>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</si>
  <si>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</si>
  <si>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</si>
  <si>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</si>
  <si>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</si>
  <si>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</si>
  <si>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</si>
  <si>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</si>
  <si>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</si>
  <si>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</si>
  <si>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</si>
  <si>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</si>
  <si>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</si>
  <si>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</si>
  <si>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</si>
  <si>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</si>
  <si>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</si>
  <si>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</si>
  <si>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</si>
  <si>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</si>
  <si>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</si>
  <si>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</si>
  <si>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</si>
  <si>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</si>
  <si>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</si>
  <si>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</si>
  <si>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</si>
  <si>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</si>
  <si>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</si>
  <si>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</si>
  <si>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</si>
  <si>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</si>
  <si>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</si>
  <si>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</si>
  <si>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</si>
  <si>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</si>
  <si>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</si>
  <si>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</si>
  <si>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</si>
  <si>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</si>
  <si>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</si>
  <si>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</si>
  <si>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</si>
  <si>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</si>
  <si>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</si>
  <si>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</si>
  <si>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</si>
  <si>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</si>
  <si>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</si>
  <si>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</si>
  <si>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</si>
  <si>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</si>
  <si>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</si>
  <si>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</si>
  <si>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</si>
  <si>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</si>
  <si>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</si>
  <si>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</si>
  <si>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</si>
  <si>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</si>
  <si>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</si>
  <si>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</si>
  <si>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</si>
  <si>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</si>
  <si>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</si>
  <si>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</si>
  <si>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</si>
  <si>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</si>
  <si>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</si>
  <si>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</si>
  <si>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</si>
  <si>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</si>
  <si>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</si>
  <si>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</si>
  <si>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</si>
  <si>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</si>
  <si>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</si>
  <si>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</si>
  <si>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</si>
  <si>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</si>
  <si>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</si>
  <si>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</si>
  <si>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</si>
  <si>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</si>
  <si>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</si>
  <si>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</si>
  <si>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</si>
  <si>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</si>
  <si>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</si>
  <si>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</si>
  <si>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</si>
  <si>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</si>
  <si>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</si>
  <si>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</si>
  <si>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</si>
  <si>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</si>
  <si>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</si>
  <si>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</si>
  <si>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</si>
  <si>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</si>
  <si>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</si>
  <si>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</si>
  <si>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</si>
  <si>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</si>
  <si>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</si>
  <si>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</si>
  <si>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</si>
  <si>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</si>
  <si>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</si>
  <si>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</si>
  <si>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</si>
  <si>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</si>
  <si>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</si>
  <si>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</si>
  <si>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</si>
  <si>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</si>
  <si>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</si>
  <si>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</si>
  <si>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</si>
  <si>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</si>
  <si>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</si>
  <si>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</si>
  <si>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</si>
  <si>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</si>
  <si>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</si>
  <si>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</si>
  <si>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</si>
  <si>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</si>
  <si>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</si>
  <si>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</si>
  <si>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</si>
  <si>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</si>
  <si>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</si>
  <si>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</si>
  <si>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</si>
  <si>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</si>
  <si>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</si>
  <si>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</si>
  <si>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</si>
  <si>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</si>
  <si>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</si>
  <si>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</si>
  <si>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</si>
  <si>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</si>
  <si>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</si>
  <si>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</si>
  <si>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</si>
  <si>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</si>
  <si>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</si>
  <si>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</si>
  <si>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</si>
  <si>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</si>
  <si>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</si>
  <si>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</si>
  <si>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</si>
  <si>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</si>
  <si>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</si>
  <si>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</si>
  <si>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</si>
  <si>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</si>
  <si>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</si>
  <si>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</si>
  <si>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</si>
  <si>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</si>
  <si>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</si>
  <si>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</si>
  <si>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</si>
  <si>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</si>
  <si>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</si>
  <si>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</si>
  <si>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</si>
  <si>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</si>
  <si>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</si>
  <si>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</si>
  <si>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</si>
  <si>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</si>
  <si>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</si>
  <si>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</si>
  <si>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</si>
  <si>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</si>
  <si>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</si>
  <si>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</si>
  <si>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</si>
  <si>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</si>
  <si>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</si>
  <si>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</si>
  <si>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</si>
  <si>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</si>
  <si>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</si>
  <si>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</si>
  <si>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</si>
  <si>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</si>
  <si>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</si>
  <si>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</si>
  <si>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</si>
  <si>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</si>
  <si>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</si>
  <si>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</si>
  <si>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</si>
  <si>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</si>
  <si>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</si>
  <si>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</si>
  <si>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</si>
  <si>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</si>
  <si>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</si>
  <si>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</si>
  <si>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</si>
  <si>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</si>
  <si>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</si>
  <si>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</si>
  <si>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</si>
  <si>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</si>
  <si>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</si>
  <si>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</si>
  <si>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</si>
  <si>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</si>
  <si>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</si>
  <si>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</si>
  <si>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</si>
  <si>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</si>
  <si>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</si>
  <si>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</si>
  <si>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</si>
  <si>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</si>
  <si>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</si>
  <si>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</si>
  <si>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</si>
  <si>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</si>
  <si>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</si>
  <si>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</si>
  <si>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</si>
  <si>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</si>
  <si>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</si>
  <si>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</si>
  <si>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</si>
  <si>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</si>
  <si>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</si>
  <si>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</si>
  <si>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</si>
  <si>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</si>
  <si>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</si>
  <si>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</si>
  <si>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</si>
  <si>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</si>
  <si>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</si>
  <si>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</si>
  <si>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</si>
  <si>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</si>
  <si>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</si>
  <si>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</si>
  <si>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</si>
  <si>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</si>
  <si>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</si>
  <si>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</si>
  <si>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</si>
  <si>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</si>
  <si>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</si>
  <si>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</si>
  <si>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</si>
  <si>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</si>
  <si>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</si>
  <si>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</si>
  <si>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</si>
  <si>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</si>
  <si>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</si>
  <si>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</si>
  <si>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</si>
  <si>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</si>
  <si>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</si>
  <si>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</si>
  <si>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</si>
  <si>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</si>
  <si>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</si>
  <si>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</si>
  <si>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</si>
  <si>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</si>
  <si>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</si>
  <si>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</si>
  <si>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</si>
  <si>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</si>
  <si>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</si>
  <si>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</si>
  <si>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</si>
  <si>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</si>
  <si>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</si>
  <si>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</si>
  <si>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</si>
  <si>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</si>
  <si>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</si>
  <si>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</si>
  <si>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</si>
  <si>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</si>
  <si>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</si>
  <si>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</si>
  <si>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</si>
  <si>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</si>
  <si>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</si>
  <si>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</si>
  <si>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</si>
  <si>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</si>
  <si>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</si>
  <si>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</si>
  <si>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</si>
  <si>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</si>
  <si>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</si>
  <si>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</si>
  <si>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</si>
  <si>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</si>
  <si>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</si>
  <si>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</si>
  <si>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</si>
  <si>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</si>
  <si>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</si>
  <si>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</si>
  <si>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</si>
  <si>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</si>
  <si>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</si>
  <si>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</si>
  <si>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</si>
  <si>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</si>
  <si>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</si>
  <si>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</si>
  <si>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</si>
  <si>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</si>
  <si>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</si>
  <si>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</si>
  <si>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</si>
  <si>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</si>
  <si>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</si>
  <si>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</si>
  <si>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</si>
  <si>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</si>
  <si>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</si>
  <si>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</si>
  <si>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</si>
  <si>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</si>
  <si>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</si>
  <si>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</si>
  <si>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</si>
  <si>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</si>
  <si>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</si>
  <si>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</si>
  <si>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</si>
  <si>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</si>
  <si>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</si>
  <si>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</si>
  <si>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</si>
  <si>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</si>
  <si>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</si>
  <si>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</si>
  <si>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</si>
  <si>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</si>
  <si>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</si>
  <si>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</si>
  <si>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</si>
  <si>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</si>
  <si>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</si>
  <si>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</si>
  <si>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</si>
  <si>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</si>
  <si>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</si>
  <si>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</si>
  <si>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</si>
  <si>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</si>
  <si>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</si>
  <si>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</si>
  <si>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</si>
  <si>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</si>
  <si>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</si>
  <si>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</si>
  <si>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</si>
  <si>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</si>
  <si>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</si>
  <si>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</si>
  <si>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</si>
  <si>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</si>
  <si>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</si>
  <si>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</si>
  <si>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</si>
  <si>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</si>
  <si>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</si>
  <si>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</si>
  <si>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</si>
  <si>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</si>
  <si>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</si>
  <si>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</si>
  <si>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</si>
  <si>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</si>
  <si>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</si>
  <si>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</si>
  <si>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</si>
  <si>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</si>
  <si>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</si>
  <si>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</si>
  <si>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</si>
  <si>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</si>
  <si>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</si>
  <si>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</si>
  <si>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</si>
  <si>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</si>
  <si>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</si>
  <si>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</si>
  <si>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</si>
  <si>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</si>
  <si>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</si>
  <si>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</si>
  <si>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</si>
  <si>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</si>
  <si>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</si>
  <si>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</si>
  <si>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</si>
  <si>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</si>
  <si>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</si>
  <si>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</si>
  <si>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</si>
  <si>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</si>
  <si>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</si>
  <si>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</si>
  <si>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</si>
  <si>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</si>
  <si>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</si>
  <si>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</si>
  <si>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</si>
  <si>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</si>
  <si>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</si>
  <si>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</si>
  <si>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</si>
  <si>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</si>
  <si>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</si>
  <si>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</si>
  <si>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</si>
  <si>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</si>
  <si>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</si>
  <si>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</si>
  <si>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</si>
  <si>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</si>
  <si>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</si>
  <si>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</si>
  <si>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</si>
  <si>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</si>
  <si>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</si>
  <si>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</si>
  <si>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</si>
  <si>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</si>
  <si>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</si>
  <si>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</si>
  <si>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</si>
  <si>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</si>
  <si>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</si>
  <si>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</si>
  <si>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</si>
  <si>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</si>
  <si>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</si>
  <si>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</si>
  <si>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</si>
  <si>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</si>
  <si>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</si>
  <si>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</si>
  <si>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</si>
  <si>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</si>
  <si>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</si>
  <si>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</si>
  <si>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</si>
  <si>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</si>
  <si>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</si>
  <si>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</si>
  <si>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</si>
  <si>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</si>
  <si>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</si>
  <si>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</si>
  <si>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</si>
  <si>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</si>
  <si>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</si>
  <si>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</si>
  <si>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</si>
  <si>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</si>
  <si>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</si>
  <si>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</si>
  <si>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</si>
  <si>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</si>
  <si>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</si>
  <si>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</si>
  <si>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</si>
  <si>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</si>
  <si>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</si>
  <si>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</si>
  <si>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</si>
  <si>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</si>
  <si>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</si>
  <si>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</si>
  <si>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</si>
  <si>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</si>
  <si>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</si>
  <si>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</si>
  <si>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</si>
  <si>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</si>
  <si>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</si>
  <si>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</si>
  <si>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</si>
  <si>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</si>
  <si>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</si>
  <si>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</si>
  <si>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</si>
  <si>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</si>
  <si>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</si>
  <si>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</si>
  <si>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</si>
  <si>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</si>
  <si>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</si>
  <si>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</si>
  <si>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</si>
  <si>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</si>
  <si>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</si>
  <si>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</si>
  <si>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</si>
  <si>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</si>
  <si>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</si>
  <si>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</si>
  <si>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</si>
  <si>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</si>
  <si>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</si>
  <si>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</si>
  <si>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</si>
  <si>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</si>
  <si>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</si>
  <si>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</si>
  <si>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</si>
  <si>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</si>
  <si>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</si>
  <si>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</si>
  <si>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</si>
  <si>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</si>
  <si>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</si>
  <si>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</si>
  <si>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</si>
  <si>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</si>
  <si>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</si>
  <si>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</si>
  <si>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</si>
  <si>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</si>
  <si>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</si>
  <si>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</si>
  <si>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</si>
  <si>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</si>
  <si>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</si>
  <si>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</si>
  <si>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</si>
  <si>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</si>
  <si>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</si>
  <si>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</si>
  <si>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</si>
  <si>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</si>
  <si>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</si>
  <si>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</si>
  <si>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</si>
  <si>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</si>
  <si>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</si>
  <si>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</si>
  <si>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</si>
  <si>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</si>
  <si>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</si>
  <si>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</si>
  <si>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</si>
  <si>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</si>
  <si>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</si>
  <si>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</si>
  <si>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</si>
  <si>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</si>
  <si>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</si>
  <si>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</si>
  <si>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</si>
  <si>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</si>
  <si>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</si>
  <si>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</si>
  <si>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</si>
  <si>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</si>
  <si>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</si>
  <si>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</si>
  <si>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</si>
  <si>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</si>
  <si>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</si>
  <si>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</si>
  <si>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</si>
  <si>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</si>
  <si>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</si>
  <si>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</si>
  <si>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</si>
  <si>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</si>
  <si>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</si>
  <si>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</si>
  <si>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</si>
  <si>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</si>
  <si>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</si>
  <si>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</si>
  <si>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</si>
  <si>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</si>
  <si>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</si>
  <si>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</si>
  <si>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</si>
  <si>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</si>
  <si>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</si>
  <si>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</si>
  <si>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</si>
  <si>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</si>
  <si>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</si>
  <si>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</si>
  <si>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</si>
  <si>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</si>
  <si>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</si>
  <si>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</si>
  <si>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</si>
  <si>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</si>
  <si>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</si>
  <si>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</si>
  <si>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</si>
  <si>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</si>
  <si>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</si>
  <si>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</si>
  <si>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</si>
  <si>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</si>
  <si>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</si>
  <si>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</si>
  <si>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</si>
  <si>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</si>
  <si>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</si>
  <si>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</si>
  <si>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</si>
  <si>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</si>
  <si>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</si>
  <si>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</si>
  <si>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</si>
  <si>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</si>
  <si>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</si>
  <si>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</si>
  <si>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</si>
  <si>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</si>
  <si>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</si>
  <si>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</si>
  <si>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</si>
  <si>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</si>
  <si>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</si>
  <si>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</si>
  <si>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</si>
  <si>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</si>
  <si>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</si>
  <si>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</si>
  <si>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</si>
  <si>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</si>
  <si>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</si>
  <si>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</si>
  <si>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</si>
  <si>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</si>
  <si>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</si>
  <si>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</si>
  <si>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</si>
  <si>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</si>
  <si>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</si>
  <si>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</si>
  <si>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</si>
  <si>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</si>
  <si>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</si>
  <si>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</si>
  <si>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</si>
  <si>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</si>
  <si>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</si>
  <si>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</si>
  <si>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</si>
  <si>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</si>
  <si>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</si>
  <si>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</si>
  <si>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</si>
  <si>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</si>
  <si>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</si>
  <si>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</si>
  <si>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</si>
  <si>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</si>
  <si>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</si>
  <si>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</si>
  <si>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</si>
  <si>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</si>
  <si>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</si>
  <si>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</si>
  <si>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</si>
  <si>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</si>
  <si>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</si>
  <si>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</si>
  <si>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</si>
  <si>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</si>
  <si>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</si>
  <si>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</si>
  <si>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</si>
  <si>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</si>
  <si>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</si>
  <si>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</si>
  <si>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</si>
  <si>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</si>
  <si>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</si>
  <si>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</si>
  <si>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</si>
  <si>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</si>
  <si>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</si>
  <si>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</si>
  <si>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</si>
  <si>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</si>
  <si>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</si>
  <si>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</si>
  <si>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</si>
  <si>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</si>
  <si>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</si>
  <si>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</si>
  <si>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</si>
  <si>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</si>
  <si>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</si>
  <si>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</si>
  <si>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</si>
  <si>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</si>
  <si>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</si>
  <si>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</si>
  <si>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</si>
  <si>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</si>
  <si>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</si>
  <si>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</si>
  <si>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</si>
  <si>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</si>
  <si>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</si>
  <si>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</si>
  <si>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</si>
  <si>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</si>
  <si>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</si>
  <si>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</si>
  <si>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</si>
  <si>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</si>
  <si>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</si>
  <si>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</si>
  <si>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</si>
  <si>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</si>
  <si>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</si>
  <si>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</si>
  <si>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</si>
  <si>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</si>
  <si>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</si>
  <si>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</si>
  <si>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</si>
  <si>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</si>
  <si>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</si>
  <si>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</si>
  <si>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</si>
  <si>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</si>
  <si>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</si>
  <si>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</si>
  <si>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</si>
  <si>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</si>
  <si>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</si>
  <si>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</si>
  <si>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</si>
  <si>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</si>
  <si>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</si>
  <si>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</si>
  <si>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</si>
  <si>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</si>
  <si>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</si>
  <si>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</si>
  <si>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</si>
  <si>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</si>
  <si>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</si>
  <si>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</si>
  <si>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</si>
  <si>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</si>
  <si>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</si>
  <si>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</si>
  <si>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</si>
  <si>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</si>
  <si>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</si>
  <si>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</si>
  <si>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</si>
  <si>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</si>
  <si>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</si>
  <si>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</si>
  <si>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</si>
  <si>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</si>
  <si>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</si>
  <si>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</si>
  <si>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</si>
  <si>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</si>
  <si>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</si>
  <si>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</si>
  <si>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</si>
  <si>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</si>
  <si>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</si>
  <si>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</si>
  <si>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</si>
  <si>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</si>
  <si>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</si>
  <si>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</si>
  <si>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</si>
  <si>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</si>
  <si>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</si>
  <si>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</si>
  <si>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</si>
  <si>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</si>
  <si>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</si>
  <si>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</si>
  <si>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</si>
  <si>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</si>
  <si>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</si>
  <si>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</si>
  <si>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</si>
  <si>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</si>
  <si>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</si>
  <si>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</si>
  <si>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</si>
  <si>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</si>
  <si>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</si>
  <si>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</si>
  <si>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</si>
  <si>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</si>
  <si>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</si>
  <si>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</si>
  <si>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</si>
  <si>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</si>
  <si>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</si>
  <si>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</si>
  <si>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</si>
  <si>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</si>
  <si>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</si>
  <si>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</si>
  <si>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</si>
  <si>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</si>
  <si>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</si>
  <si>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</si>
  <si>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</si>
  <si>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</si>
  <si>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</si>
  <si>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</si>
  <si>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</si>
  <si>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</si>
  <si>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</si>
  <si>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</si>
  <si>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</si>
  <si>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</si>
  <si>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</si>
  <si>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</si>
  <si>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</si>
  <si>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</si>
  <si>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</si>
  <si>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</si>
  <si>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</si>
  <si>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</si>
  <si>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</si>
  <si>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</si>
  <si>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</si>
  <si>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</si>
  <si>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</si>
  <si>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</si>
  <si>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</si>
  <si>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</si>
  <si>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</si>
  <si>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</si>
  <si>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</si>
  <si>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</si>
  <si>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</si>
  <si>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</si>
  <si>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</si>
  <si>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</si>
  <si>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</si>
  <si>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</si>
  <si>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</si>
  <si>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</si>
  <si>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</si>
  <si>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</si>
  <si>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</si>
  <si>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</si>
  <si>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</si>
  <si>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</si>
  <si>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</si>
  <si>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</si>
  <si>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</si>
  <si>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</si>
  <si>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</si>
  <si>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</si>
  <si>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</si>
  <si>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</si>
  <si>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</si>
  <si>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</si>
  <si>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</si>
  <si>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</si>
  <si>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</si>
  <si>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</si>
  <si>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</si>
  <si>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</si>
  <si>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</si>
  <si>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</si>
  <si>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</si>
  <si>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</si>
  <si>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</si>
  <si>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</si>
  <si>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</si>
  <si>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</si>
  <si>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</si>
  <si>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</si>
  <si>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</si>
  <si>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</si>
  <si>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</si>
  <si>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</si>
  <si>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</si>
  <si>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</si>
  <si>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</si>
  <si>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</si>
  <si>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</si>
  <si>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</si>
  <si>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</si>
  <si>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</si>
  <si>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</si>
  <si>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</si>
  <si>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</si>
  <si>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</si>
  <si>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</si>
  <si>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</si>
  <si>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</si>
  <si>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</si>
  <si>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</si>
  <si>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</si>
  <si>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</si>
  <si>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</si>
  <si>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</si>
  <si>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</si>
  <si>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</si>
  <si>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</si>
  <si>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</si>
  <si>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</si>
  <si>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</si>
  <si>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</si>
  <si>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</si>
  <si>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</si>
  <si>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</si>
  <si>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</si>
  <si>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</si>
  <si>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</si>
  <si>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</si>
  <si>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</si>
  <si>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</si>
  <si>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</si>
  <si>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</si>
  <si>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</si>
  <si>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</si>
  <si>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</si>
  <si>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</si>
  <si>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</si>
  <si>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</si>
  <si>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</si>
  <si>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</si>
  <si>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</si>
  <si>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</si>
  <si>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</si>
  <si>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</si>
  <si>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</si>
  <si>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</si>
  <si>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</si>
  <si>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</si>
  <si>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</si>
  <si>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</si>
  <si>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</si>
  <si>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</si>
  <si>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</si>
  <si>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</si>
  <si>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</si>
  <si>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</si>
  <si>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</si>
  <si>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</si>
  <si>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</si>
  <si>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</si>
  <si>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</si>
  <si>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</si>
  <si>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</si>
  <si>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</si>
  <si>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</si>
  <si>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</si>
  <si>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</si>
  <si>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</si>
  <si>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</si>
  <si>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</si>
  <si>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</si>
  <si>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</si>
  <si>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</si>
  <si>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</si>
  <si>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</si>
  <si>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</si>
  <si>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</si>
  <si>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</si>
  <si>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</si>
  <si>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</si>
  <si>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</si>
  <si>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</si>
  <si>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</si>
  <si>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</si>
  <si>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</si>
  <si>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</si>
  <si>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</si>
  <si>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</si>
  <si>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</si>
  <si>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</si>
  <si>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</si>
  <si>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</si>
  <si>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</si>
  <si>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</si>
  <si>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</si>
  <si>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</si>
  <si>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</si>
  <si>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</si>
  <si>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</si>
  <si>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</si>
  <si>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</si>
  <si>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</si>
  <si>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</si>
  <si>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</si>
  <si>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</si>
  <si>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</si>
  <si>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</si>
  <si>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</si>
  <si>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</si>
  <si>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</si>
  <si>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</si>
  <si>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</si>
  <si>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</si>
  <si>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</si>
  <si>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</si>
  <si>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</si>
  <si>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</si>
  <si>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</si>
  <si>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</si>
  <si>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</si>
  <si>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</si>
  <si>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</si>
  <si>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</si>
  <si>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</si>
  <si>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</si>
  <si>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</si>
  <si>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</si>
  <si>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</si>
  <si>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</si>
  <si>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</si>
  <si>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</si>
  <si>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</si>
  <si>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</si>
  <si>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</si>
  <si>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</si>
  <si>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</si>
  <si>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</si>
  <si>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</si>
  <si>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</si>
  <si>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</si>
  <si>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</si>
  <si>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</si>
  <si>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</si>
  <si>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</si>
  <si>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</si>
  <si>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</si>
  <si>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</si>
  <si>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</si>
  <si>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</si>
  <si>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</si>
  <si>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</si>
  <si>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</si>
  <si>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</si>
  <si>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</si>
  <si>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</si>
  <si>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</si>
  <si>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</si>
  <si>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</si>
  <si>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</si>
  <si>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</si>
  <si>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</si>
  <si>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</si>
  <si>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</si>
  <si>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</si>
  <si>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</si>
  <si>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</si>
  <si>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</si>
  <si>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</si>
  <si>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</si>
  <si>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</si>
  <si>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</si>
  <si>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</si>
  <si>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</si>
  <si>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</si>
  <si>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</si>
  <si>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</si>
  <si>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</si>
  <si>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</si>
  <si>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</si>
  <si>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</si>
  <si>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</si>
  <si>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</si>
  <si>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</si>
  <si>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</si>
  <si>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</si>
  <si>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</si>
  <si>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</si>
  <si>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</si>
  <si>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</si>
  <si>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</si>
  <si>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</si>
  <si>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</si>
  <si>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</si>
  <si>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</si>
  <si>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</si>
  <si>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</si>
  <si>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</si>
  <si>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</si>
  <si>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</si>
  <si>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</si>
  <si>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</si>
  <si>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</si>
  <si>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</si>
  <si>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</si>
  <si>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</si>
  <si>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</si>
  <si>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</si>
  <si>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</si>
  <si>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</si>
  <si>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</si>
  <si>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</si>
  <si>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</si>
  <si>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</si>
  <si>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</si>
  <si>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</si>
  <si>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</si>
  <si>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</si>
  <si>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</si>
  <si>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</si>
  <si>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</si>
  <si>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</si>
  <si>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</si>
  <si>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</si>
  <si>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</si>
  <si>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</si>
  <si>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</si>
  <si>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</si>
  <si>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</si>
  <si>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</si>
  <si>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</si>
  <si>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</si>
  <si>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</si>
  <si>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</si>
  <si>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</si>
  <si>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</si>
  <si>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</si>
  <si>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</si>
  <si>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</si>
  <si>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</si>
  <si>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</si>
  <si>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</si>
  <si>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</si>
  <si>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</si>
  <si>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</si>
  <si>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</si>
  <si>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</si>
  <si>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</si>
  <si>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</si>
  <si>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</si>
  <si>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</si>
  <si>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</si>
  <si>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</si>
  <si>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</si>
  <si>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</si>
  <si>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</si>
  <si>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</si>
  <si>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</si>
  <si>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</si>
  <si>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</si>
  <si>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</si>
  <si>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</si>
  <si>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</si>
  <si>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</si>
  <si>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</si>
  <si>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</si>
  <si>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</si>
  <si>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</si>
  <si>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</si>
  <si>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</si>
  <si>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</si>
  <si>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</si>
  <si>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</si>
  <si>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</si>
  <si>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</si>
  <si>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</si>
  <si>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</si>
  <si>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</si>
  <si>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</si>
  <si>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</si>
  <si>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</si>
  <si>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</si>
  <si>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</si>
  <si>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</si>
  <si>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</si>
  <si>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</si>
  <si>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</si>
  <si>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</si>
  <si>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</si>
  <si>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</si>
  <si>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</si>
  <si>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</si>
  <si>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</si>
  <si>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</si>
  <si>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</si>
  <si>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</si>
  <si>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</si>
  <si>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</si>
  <si>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</si>
  <si>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</si>
  <si>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</si>
  <si>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</si>
  <si>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</si>
  <si>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</si>
  <si>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</si>
  <si>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</si>
  <si>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</si>
  <si>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</si>
  <si>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</si>
  <si>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</si>
  <si>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</si>
  <si>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</si>
  <si>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</si>
  <si>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</si>
  <si>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</si>
  <si>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</si>
  <si>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</si>
  <si>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</si>
  <si>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</si>
  <si>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</si>
  <si>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</si>
  <si>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</si>
  <si>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</si>
  <si>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</si>
  <si>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</si>
  <si>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</si>
  <si>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</si>
  <si>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</si>
  <si>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</si>
  <si>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</si>
  <si>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</si>
  <si>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</si>
  <si>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</si>
  <si>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</si>
  <si>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</si>
  <si>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</si>
  <si>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</si>
  <si>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</si>
  <si>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</si>
  <si>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</si>
  <si>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</si>
  <si>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</si>
  <si>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</si>
  <si>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</si>
  <si>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</si>
  <si>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</si>
  <si>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</si>
  <si>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</si>
  <si>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</si>
  <si>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</si>
  <si>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</si>
  <si>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</si>
  <si>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</si>
  <si>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</si>
  <si>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</si>
  <si>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</si>
  <si>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</si>
  <si>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</si>
  <si>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</si>
  <si>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</si>
  <si>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</si>
  <si>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</si>
  <si>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</si>
  <si>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</si>
  <si>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</si>
  <si>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</si>
  <si>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</si>
  <si>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</si>
  <si>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</si>
  <si>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</si>
  <si>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</si>
  <si>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</si>
  <si>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</si>
  <si>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</si>
  <si>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</si>
  <si>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</si>
  <si>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</si>
  <si>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</si>
  <si>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</si>
  <si>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</si>
  <si>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</si>
  <si>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</si>
  <si>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</si>
  <si>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</si>
  <si>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</si>
  <si>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</si>
  <si>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</si>
  <si>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</si>
  <si>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</si>
  <si>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</si>
  <si>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</si>
  <si>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</si>
  <si>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</si>
  <si>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</si>
  <si>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</si>
  <si>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</si>
  <si>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</si>
  <si>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</si>
  <si>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</si>
  <si>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</si>
  <si>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</si>
  <si>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</si>
  <si>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</si>
  <si>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</si>
  <si>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</si>
  <si>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</si>
  <si>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</si>
  <si>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</si>
  <si>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</si>
  <si>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</si>
  <si>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</si>
  <si>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</si>
  <si>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</si>
  <si>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</si>
  <si>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</si>
  <si>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</si>
  <si>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</si>
  <si>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</si>
  <si>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</si>
  <si>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</si>
  <si>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</si>
  <si>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</si>
  <si>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</si>
  <si>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</si>
  <si>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</si>
  <si>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</si>
  <si>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</si>
  <si>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</si>
  <si>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</si>
  <si>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</si>
  <si>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</si>
  <si>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</si>
  <si>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</si>
  <si>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</si>
  <si>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</si>
  <si>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</si>
  <si>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</si>
  <si>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</si>
  <si>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</si>
  <si>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</si>
  <si>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</si>
  <si>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</si>
  <si>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</si>
  <si>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</si>
  <si>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</si>
  <si>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</si>
  <si>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</si>
  <si>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</si>
  <si>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</si>
  <si>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</si>
  <si>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</si>
  <si>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</si>
  <si>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</si>
  <si>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</si>
  <si>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</si>
  <si>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</si>
  <si>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</si>
  <si>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</si>
  <si>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</si>
  <si>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</si>
  <si>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</si>
  <si>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</si>
  <si>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</si>
  <si>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</si>
  <si>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</si>
  <si>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</si>
  <si>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</si>
  <si>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</si>
  <si>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</si>
  <si>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</si>
  <si>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</si>
  <si>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</si>
  <si>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</si>
  <si>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</si>
  <si>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</si>
  <si>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</si>
  <si>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</si>
  <si>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</si>
  <si>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</si>
  <si>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</si>
  <si>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</si>
  <si>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</si>
  <si>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</si>
  <si>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</si>
  <si>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</si>
  <si>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</si>
  <si>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</si>
  <si>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</si>
  <si>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</si>
  <si>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</si>
  <si>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</si>
  <si>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</si>
  <si>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</si>
  <si>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</si>
  <si>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</si>
  <si>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</si>
  <si>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</si>
  <si>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</si>
  <si>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</si>
  <si>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</si>
  <si>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</si>
  <si>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</si>
  <si>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</si>
  <si>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</si>
  <si>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</si>
  <si>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</si>
  <si>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</si>
  <si>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</si>
  <si>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</si>
  <si>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</si>
  <si>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</si>
  <si>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</si>
  <si>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</si>
  <si>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</si>
  <si>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</si>
  <si>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</si>
  <si>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</si>
  <si>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</si>
  <si>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</si>
  <si>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</si>
  <si>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</si>
  <si>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</si>
  <si>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</si>
  <si>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</si>
  <si>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</si>
  <si>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</si>
  <si>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</si>
  <si>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</si>
  <si>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</si>
  <si>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</si>
  <si>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</si>
  <si>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</si>
  <si>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</si>
  <si>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</si>
  <si>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</si>
  <si>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</si>
  <si>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</si>
  <si>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</si>
  <si>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</si>
  <si>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</si>
  <si>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</si>
  <si>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</si>
  <si>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</si>
  <si>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</si>
  <si>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</si>
  <si>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</si>
  <si>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</si>
  <si>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</si>
  <si>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</si>
  <si>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</si>
  <si>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</si>
  <si>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</si>
  <si>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</si>
  <si>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</si>
  <si>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</si>
  <si>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</si>
  <si>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</si>
  <si>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</si>
  <si>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</si>
  <si>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</si>
  <si>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</si>
  <si>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</si>
  <si>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</si>
  <si>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</si>
  <si>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</si>
  <si>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</si>
  <si>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</si>
  <si>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</si>
  <si>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</si>
  <si>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</si>
  <si>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</si>
  <si>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</si>
  <si>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</si>
  <si>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</si>
  <si>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</si>
  <si>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</si>
  <si>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</si>
  <si>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</si>
  <si>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</si>
  <si>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</si>
  <si>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</si>
  <si>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</si>
  <si>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</si>
  <si>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</si>
  <si>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</si>
  <si>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</si>
  <si>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</si>
  <si>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</si>
  <si>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</si>
  <si>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</si>
  <si>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</si>
  <si>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</si>
  <si>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</si>
  <si>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</si>
  <si>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</si>
  <si>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</si>
  <si>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</si>
  <si>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</si>
  <si>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</si>
  <si>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</si>
  <si>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</si>
  <si>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</si>
  <si>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</si>
  <si>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</si>
  <si>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</si>
  <si>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</si>
  <si>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</si>
  <si>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</si>
  <si>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</si>
  <si>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</si>
  <si>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</si>
  <si>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</si>
  <si>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</si>
  <si>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</si>
  <si>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</si>
  <si>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</si>
  <si>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</si>
  <si>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</si>
  <si>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</si>
  <si>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</si>
  <si>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</si>
  <si>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</si>
  <si>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</si>
  <si>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</si>
  <si>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</si>
  <si>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</si>
  <si>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</si>
  <si>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</si>
  <si>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</si>
  <si>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</si>
  <si>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</si>
  <si>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</si>
  <si>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</si>
  <si>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</si>
  <si>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</si>
  <si>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</si>
  <si>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</si>
  <si>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</si>
  <si>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</si>
  <si>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</si>
  <si>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</si>
  <si>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</si>
  <si>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</si>
  <si>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</si>
  <si>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</si>
  <si>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</si>
  <si>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</si>
  <si>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</si>
  <si>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</si>
  <si>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</si>
  <si>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</si>
  <si>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</si>
  <si>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</si>
  <si>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</si>
  <si>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</si>
  <si>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</si>
  <si>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</si>
  <si>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</si>
  <si>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</si>
  <si>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</si>
  <si>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</si>
  <si>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</si>
  <si>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</si>
  <si>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</si>
  <si>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</si>
  <si>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</si>
  <si>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</si>
  <si>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</si>
  <si>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</si>
  <si>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</si>
  <si>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</si>
  <si>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</si>
  <si>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</si>
  <si>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</si>
  <si>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</si>
  <si>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</si>
  <si>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</si>
  <si>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</si>
  <si>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</si>
  <si>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</si>
  <si>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</si>
  <si>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</si>
  <si>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</si>
  <si>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</si>
  <si>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</si>
  <si>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</si>
  <si>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</si>
  <si>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</si>
  <si>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</si>
  <si>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</si>
  <si>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</si>
  <si>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</si>
  <si>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</si>
  <si>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</si>
  <si>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</si>
  <si>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</si>
  <si>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</si>
  <si>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</si>
  <si>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</si>
  <si>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</si>
  <si>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</si>
  <si>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</si>
  <si>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</si>
  <si>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</si>
  <si>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</si>
  <si>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</si>
  <si>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</si>
  <si>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</si>
  <si>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</si>
  <si>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</si>
  <si>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</si>
  <si>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</si>
  <si>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</si>
  <si>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</si>
  <si>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</si>
  <si>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</si>
  <si>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</si>
  <si>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</si>
  <si>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</si>
  <si>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</si>
  <si>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</si>
  <si>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</si>
  <si>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</si>
  <si>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</si>
  <si>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</si>
  <si>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</si>
  <si>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</si>
  <si>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</si>
  <si>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</si>
  <si>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</si>
  <si>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</si>
  <si>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</si>
  <si>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</si>
  <si>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</si>
  <si>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</si>
  <si>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</si>
  <si>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</si>
  <si>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</si>
  <si>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</si>
  <si>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</si>
  <si>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</si>
  <si>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</si>
  <si>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</si>
  <si>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</si>
  <si>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</si>
  <si>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</si>
  <si>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</si>
  <si>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</si>
  <si>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</si>
  <si>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</si>
  <si>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</si>
  <si>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</si>
  <si>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</si>
  <si>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</si>
  <si>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</si>
  <si>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</si>
  <si>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</si>
  <si>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</si>
  <si>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</si>
  <si>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</si>
  <si>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</si>
  <si>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</si>
  <si>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</si>
  <si>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</si>
  <si>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</si>
  <si>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</si>
  <si>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</si>
  <si>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</si>
  <si>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</si>
  <si>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</si>
  <si>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</si>
  <si>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</si>
  <si>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</si>
  <si>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</si>
  <si>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</si>
  <si>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</si>
  <si>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</si>
  <si>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</si>
  <si>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</si>
  <si>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</si>
  <si>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</si>
  <si>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</si>
  <si>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</si>
  <si>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</si>
  <si>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</si>
  <si>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</si>
  <si>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</si>
  <si>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</si>
  <si>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</si>
  <si>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</si>
  <si>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</si>
  <si>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</si>
  <si>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</si>
  <si>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</si>
  <si>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</si>
  <si>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</si>
  <si>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</si>
  <si>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</si>
  <si>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</si>
  <si>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</si>
  <si>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</si>
  <si>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</si>
  <si>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</si>
  <si>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</si>
  <si>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</si>
  <si>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</si>
  <si>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</si>
  <si>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</si>
  <si>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</si>
  <si>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</si>
  <si>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</si>
  <si>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</si>
  <si>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</si>
  <si>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</si>
  <si>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</si>
  <si>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</si>
  <si>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</si>
  <si>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</si>
  <si>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</si>
  <si>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</si>
  <si>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</si>
  <si>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</si>
  <si>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</si>
  <si>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</si>
  <si>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</si>
  <si>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</si>
  <si>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</si>
  <si>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</si>
  <si>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</si>
  <si>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</si>
  <si>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</si>
  <si>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</si>
  <si>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</si>
  <si>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</si>
  <si>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</si>
  <si>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</si>
  <si>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</si>
  <si>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</si>
  <si>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</si>
  <si>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</si>
  <si>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</si>
  <si>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</si>
  <si>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</si>
  <si>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</si>
  <si>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</si>
  <si>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</si>
  <si>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</si>
  <si>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</si>
  <si>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</si>
  <si>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</si>
  <si>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</si>
  <si>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</si>
  <si>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</si>
  <si>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</si>
  <si>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</si>
  <si>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</si>
  <si>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</si>
  <si>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</si>
  <si>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</si>
  <si>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</si>
  <si>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</si>
  <si>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</si>
  <si>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</si>
  <si>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</si>
  <si>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</si>
  <si>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</si>
  <si>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</si>
  <si>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</si>
  <si>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</si>
  <si>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</si>
  <si>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</si>
  <si>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</si>
  <si>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</si>
  <si>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</si>
  <si>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</si>
  <si>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</si>
  <si>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</si>
  <si>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</si>
  <si>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</si>
  <si>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</si>
  <si>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</si>
  <si>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</si>
  <si>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</si>
  <si>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</si>
  <si>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</si>
  <si>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</si>
  <si>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</si>
  <si>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</si>
  <si>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</si>
  <si>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</si>
  <si>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</si>
  <si>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</si>
  <si>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</si>
  <si>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</si>
  <si>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</si>
  <si>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</si>
  <si>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</si>
  <si>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</si>
  <si>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</si>
  <si>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</si>
  <si>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</si>
  <si>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</si>
  <si>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</si>
  <si>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</si>
  <si>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</si>
  <si>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</si>
  <si>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</si>
  <si>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</si>
  <si>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</si>
  <si>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</si>
  <si>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</si>
  <si>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</si>
  <si>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</si>
  <si>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</si>
  <si>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</si>
  <si>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</si>
  <si>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</si>
  <si>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</si>
  <si>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</si>
  <si>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</si>
  <si>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</si>
  <si>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</si>
  <si>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</si>
  <si>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</si>
  <si>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</si>
  <si>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</si>
  <si>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</si>
  <si>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</si>
  <si>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</si>
  <si>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</si>
  <si>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</si>
  <si>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</si>
  <si>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</si>
  <si>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</si>
  <si>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</si>
  <si>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</si>
  <si>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</si>
  <si>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</si>
  <si>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</si>
  <si>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</si>
  <si>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</si>
  <si>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</si>
  <si>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</si>
  <si>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</si>
  <si>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</si>
  <si>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</si>
  <si>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</si>
  <si>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</si>
  <si>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</si>
  <si>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</si>
  <si>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</si>
  <si>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</si>
  <si>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</si>
  <si>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</si>
  <si>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</si>
  <si>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</si>
  <si>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</si>
  <si>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</si>
  <si>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</si>
  <si>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</si>
  <si>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</si>
  <si>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</si>
  <si>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</si>
  <si>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</si>
  <si>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</si>
  <si>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</si>
  <si>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</si>
  <si>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</si>
  <si>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</si>
  <si>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</si>
  <si>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</si>
  <si>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</si>
  <si>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</si>
  <si>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</si>
  <si>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</si>
  <si>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</si>
  <si>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</si>
  <si>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</si>
  <si>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</si>
  <si>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</si>
  <si>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</si>
  <si>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</si>
  <si>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</si>
  <si>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</si>
  <si>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</si>
  <si>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</si>
  <si>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</si>
  <si>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</si>
  <si>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</si>
  <si>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</si>
  <si>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</si>
  <si>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</si>
  <si>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</si>
  <si>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</si>
  <si>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</si>
  <si>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</si>
  <si>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</si>
  <si>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</si>
  <si>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</si>
  <si>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</si>
  <si>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</si>
  <si>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</si>
  <si>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</si>
  <si>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</si>
  <si>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</si>
  <si>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</si>
  <si>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</si>
  <si>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</si>
  <si>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</si>
  <si>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</si>
  <si>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</si>
  <si>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</si>
  <si>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</si>
  <si>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</si>
  <si>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</si>
  <si>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</si>
  <si>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</si>
  <si>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</si>
  <si>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</si>
  <si>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</si>
  <si>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</si>
  <si>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</si>
  <si>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</si>
  <si>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</si>
  <si>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</si>
  <si>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</si>
  <si>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</si>
  <si>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</si>
  <si>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</si>
  <si>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</si>
  <si>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</si>
  <si>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</si>
  <si>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</si>
  <si>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</si>
  <si>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</si>
  <si>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</si>
  <si>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</si>
  <si>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</si>
  <si>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</si>
  <si>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</si>
  <si>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</si>
  <si>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</si>
  <si>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</si>
  <si>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</si>
  <si>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</si>
  <si>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</si>
  <si>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</si>
  <si>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</si>
  <si>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</si>
  <si>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</si>
  <si>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</si>
  <si>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</si>
  <si>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</si>
  <si>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</si>
  <si>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</si>
  <si>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</si>
  <si>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</si>
  <si>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</si>
  <si>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</si>
  <si>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</si>
  <si>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</si>
  <si>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</si>
  <si>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</si>
  <si>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</si>
  <si>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</si>
  <si>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</si>
  <si>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</si>
  <si>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</si>
  <si>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</si>
  <si>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</si>
  <si>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</si>
  <si>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</si>
  <si>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</si>
  <si>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</si>
  <si>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</si>
  <si>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</si>
  <si>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</si>
  <si>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</si>
  <si>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</si>
  <si>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</si>
  <si>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</si>
  <si>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</si>
  <si>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</si>
  <si>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</si>
  <si>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</si>
  <si>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</si>
  <si>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</si>
  <si>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</si>
  <si>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</si>
  <si>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</si>
  <si>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</si>
  <si>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</si>
  <si>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</si>
  <si>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</si>
  <si>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</si>
  <si>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</si>
  <si>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</si>
  <si>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</si>
  <si>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</si>
  <si>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</si>
  <si>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</si>
  <si>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</si>
  <si>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</si>
  <si>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</si>
  <si>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</si>
  <si>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</si>
  <si>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</si>
  <si>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</si>
  <si>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</si>
  <si>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</si>
  <si>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</si>
  <si>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</si>
  <si>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</si>
  <si>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</si>
  <si>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</si>
  <si>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</si>
  <si>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</si>
  <si>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</si>
  <si>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</si>
  <si>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</si>
  <si>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</si>
  <si>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</si>
  <si>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</si>
  <si>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</si>
  <si>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</si>
  <si>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</si>
  <si>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</si>
  <si>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</si>
  <si>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</si>
  <si>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</si>
  <si>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</si>
  <si>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</si>
  <si>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</si>
  <si>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</si>
  <si>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</si>
  <si>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</si>
  <si>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</si>
  <si>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</si>
  <si>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</si>
  <si>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</si>
  <si>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</si>
  <si>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</si>
  <si>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</si>
  <si>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</si>
  <si>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</si>
  <si>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</si>
  <si>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</si>
  <si>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</si>
  <si>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</si>
  <si>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</si>
  <si>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</si>
  <si>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</si>
  <si>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</si>
  <si>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</si>
  <si>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</si>
  <si>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</si>
  <si>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</si>
  <si>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</si>
  <si>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</si>
  <si>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</si>
  <si>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</si>
  <si>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</si>
  <si>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</si>
  <si>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</si>
  <si>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</si>
  <si>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</si>
  <si>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</si>
  <si>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</si>
  <si>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</si>
  <si>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</si>
  <si>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</si>
  <si>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</si>
  <si>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</si>
  <si>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</si>
  <si>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</si>
  <si>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</si>
  <si>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</si>
  <si>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</si>
  <si>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</si>
  <si>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</si>
  <si>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</si>
  <si>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</si>
  <si>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</si>
  <si>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</si>
  <si>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</si>
  <si>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</si>
  <si>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</si>
  <si>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</si>
  <si>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</si>
  <si>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</si>
  <si>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</si>
  <si>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</si>
  <si>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</si>
  <si>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</si>
  <si>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</si>
  <si>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</si>
  <si>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</si>
  <si>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</si>
  <si>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</si>
  <si>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</si>
  <si>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</si>
  <si>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</si>
  <si>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</si>
  <si>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</si>
  <si>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</si>
  <si>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</si>
  <si>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</si>
  <si>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</si>
  <si>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</si>
  <si>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</si>
  <si>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</si>
  <si>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</si>
  <si>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</si>
  <si>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</si>
  <si>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</si>
  <si>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</si>
  <si>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</si>
  <si>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</si>
  <si>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</si>
  <si>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</si>
  <si>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</si>
  <si>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</si>
  <si>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</si>
  <si>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</si>
  <si>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</si>
  <si>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</si>
  <si>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</si>
  <si>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</si>
  <si>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</si>
  <si>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</si>
  <si>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</si>
  <si>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</si>
  <si>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</si>
  <si>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</si>
  <si>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</si>
  <si>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</si>
  <si>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</si>
  <si>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</si>
  <si>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</si>
  <si>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</si>
  <si>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</si>
  <si>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</si>
  <si>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</si>
  <si>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</si>
  <si>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</si>
  <si>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</si>
  <si>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</si>
  <si>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</si>
  <si>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</si>
  <si>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</si>
  <si>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</si>
  <si>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</si>
  <si>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</si>
  <si>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</si>
  <si>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</si>
  <si>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</si>
  <si>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</si>
  <si>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</si>
  <si>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</si>
  <si>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</si>
  <si>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</si>
  <si>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</si>
  <si>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</si>
  <si>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</si>
  <si>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</si>
  <si>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</si>
  <si>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</si>
  <si>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</si>
  <si>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</si>
  <si>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</si>
  <si>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</si>
  <si>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</si>
  <si>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</si>
  <si>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</si>
  <si>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</si>
  <si>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</si>
  <si>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</si>
  <si>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</si>
  <si>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</si>
  <si>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</si>
  <si>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</si>
  <si>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</si>
  <si>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</si>
  <si>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</si>
  <si>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</si>
  <si>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</si>
  <si>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</si>
  <si>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</si>
  <si>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</si>
  <si>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</si>
  <si>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</si>
  <si>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</si>
  <si>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</si>
  <si>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</si>
  <si>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</si>
  <si>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</si>
  <si>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</si>
  <si>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</si>
  <si>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</si>
  <si>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</si>
  <si>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</si>
  <si>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</si>
  <si>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</si>
  <si>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</si>
  <si>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</si>
  <si>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</si>
  <si>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</si>
  <si>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</si>
  <si>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</si>
  <si>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</si>
  <si>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</si>
  <si>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</si>
  <si>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</si>
  <si>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</si>
  <si>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</si>
  <si>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</si>
  <si>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</si>
  <si>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</si>
  <si>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</si>
  <si>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</si>
  <si>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</si>
  <si>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</si>
  <si>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</si>
  <si>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</si>
  <si>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</si>
  <si>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</si>
  <si>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</si>
  <si>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</si>
  <si>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</si>
  <si>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</si>
  <si>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</si>
  <si>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</si>
  <si>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</si>
  <si>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</si>
  <si>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</si>
  <si>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</si>
  <si>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</si>
  <si>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</si>
  <si>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</si>
  <si>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</si>
  <si>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</si>
  <si>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</si>
  <si>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</si>
  <si>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</si>
  <si>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</si>
  <si>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</si>
  <si>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</si>
  <si>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</si>
  <si>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</si>
  <si>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</si>
  <si>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</si>
  <si>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</si>
  <si>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</si>
  <si>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</si>
  <si>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</si>
  <si>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</si>
  <si>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</si>
  <si>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</si>
  <si>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</si>
  <si>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</si>
  <si>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</si>
  <si>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</si>
  <si>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</si>
  <si>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</si>
  <si>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</si>
  <si>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</si>
  <si>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</si>
  <si>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</si>
  <si>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</si>
  <si>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</si>
  <si>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</si>
  <si>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</si>
  <si>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</si>
  <si>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</si>
  <si>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</si>
  <si>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</si>
  <si>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</si>
  <si>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</si>
  <si>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</si>
  <si>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</si>
  <si>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</si>
  <si>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</si>
  <si>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</si>
  <si>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</si>
  <si>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</si>
  <si>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</si>
  <si>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</si>
  <si>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</si>
  <si>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</si>
  <si>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</si>
  <si>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</si>
  <si>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</si>
  <si>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</si>
  <si>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</si>
  <si>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</si>
  <si>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</si>
  <si>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</si>
  <si>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</si>
  <si>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</si>
  <si>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</si>
  <si>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</si>
  <si>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</si>
  <si>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</si>
  <si>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</si>
  <si>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</si>
  <si>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</si>
  <si>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</si>
  <si>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</si>
  <si>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</si>
  <si>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</si>
  <si>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</si>
  <si>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</si>
  <si>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</si>
  <si>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</si>
  <si>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</si>
  <si>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</si>
  <si>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</si>
  <si>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</si>
  <si>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</si>
  <si>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</si>
  <si>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</si>
  <si>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</si>
  <si>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</si>
  <si>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</si>
  <si>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</si>
  <si>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</si>
  <si>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</si>
  <si>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</si>
  <si>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</si>
  <si>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</si>
  <si>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</si>
  <si>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</si>
  <si>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</si>
  <si>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</si>
  <si>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</si>
  <si>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</si>
  <si>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</si>
  <si>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</si>
  <si>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</si>
  <si>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</si>
  <si>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</si>
  <si>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</si>
  <si>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</si>
  <si>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</si>
  <si>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</si>
  <si>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</si>
  <si>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</si>
  <si>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</si>
  <si>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</si>
  <si>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</si>
  <si>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</si>
  <si>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</si>
  <si>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</si>
  <si>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</si>
  <si>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</si>
  <si>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</si>
  <si>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</si>
  <si>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</si>
  <si>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</si>
  <si>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</si>
  <si>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</si>
  <si>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</si>
  <si>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</si>
  <si>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</si>
  <si>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</si>
  <si>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</si>
  <si>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</si>
  <si>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</si>
  <si>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</si>
  <si>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</si>
  <si>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</si>
  <si>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</si>
  <si>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</si>
  <si>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</si>
  <si>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</si>
  <si>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</si>
  <si>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</si>
  <si>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</si>
  <si>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</si>
  <si>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</si>
  <si>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</si>
  <si>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</si>
  <si>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</si>
  <si>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</si>
  <si>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</si>
  <si>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</si>
  <si>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</si>
  <si>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</si>
  <si>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</si>
  <si>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</si>
  <si>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</si>
  <si>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</si>
  <si>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</si>
  <si>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</si>
  <si>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</si>
  <si>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</si>
  <si>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</si>
  <si>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</si>
  <si>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</si>
  <si>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</si>
  <si>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</si>
  <si>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</si>
  <si>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</si>
  <si>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</si>
  <si>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</si>
  <si>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</si>
  <si>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</si>
  <si>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</si>
  <si>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</si>
  <si>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</si>
  <si>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</si>
  <si>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</si>
  <si>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</si>
  <si>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</si>
  <si>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</si>
  <si>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</si>
  <si>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</si>
  <si>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</si>
  <si>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</si>
  <si>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</si>
  <si>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</si>
  <si>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</si>
  <si>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</si>
  <si>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</si>
  <si>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</si>
  <si>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</si>
  <si>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</si>
  <si>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</si>
  <si>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</si>
  <si>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</si>
  <si>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</si>
  <si>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</si>
  <si>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</si>
  <si>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</si>
  <si>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</si>
  <si>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</si>
  <si>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</si>
  <si>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</si>
  <si>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</si>
  <si>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</si>
  <si>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</si>
  <si>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</si>
  <si>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</si>
  <si>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</si>
  <si>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</si>
  <si>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</si>
  <si>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</si>
  <si>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</si>
  <si>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</si>
  <si>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</si>
  <si>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</si>
  <si>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</si>
  <si>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</si>
  <si>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</si>
  <si>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</si>
  <si>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</si>
  <si>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</si>
  <si>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</si>
  <si>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</si>
  <si>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</si>
  <si>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</si>
  <si>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</si>
  <si>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</si>
  <si>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</si>
  <si>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</si>
  <si>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</si>
  <si>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</si>
  <si>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</si>
  <si>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</si>
  <si>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</si>
  <si>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</si>
  <si>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</si>
  <si>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</si>
  <si>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</si>
  <si>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</si>
  <si>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</si>
  <si>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</si>
  <si>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</si>
  <si>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</si>
  <si>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</si>
  <si>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</si>
  <si>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</si>
  <si>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</si>
  <si>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</si>
  <si>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</si>
  <si>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</si>
  <si>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</si>
  <si>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</si>
  <si>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</si>
  <si>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</si>
  <si>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</si>
  <si>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</si>
  <si>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</si>
  <si>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</si>
  <si>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</si>
  <si>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</si>
  <si>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</si>
  <si>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</si>
  <si>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</si>
  <si>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</si>
  <si>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</si>
  <si>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</si>
  <si>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</si>
  <si>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</si>
  <si>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</si>
  <si>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</si>
  <si>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</si>
  <si>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</si>
  <si>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</si>
  <si>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</si>
  <si>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</si>
  <si>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</si>
  <si>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</si>
  <si>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</si>
  <si>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</si>
  <si>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</si>
  <si>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</si>
  <si>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</si>
  <si>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</si>
  <si>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</si>
  <si>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</si>
  <si>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</si>
  <si>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</si>
  <si>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</si>
  <si>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</si>
  <si>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</si>
  <si>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</si>
  <si>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</si>
  <si>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</si>
  <si>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</si>
  <si>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</si>
  <si>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</si>
  <si>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</si>
  <si>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</si>
  <si>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</si>
  <si>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</si>
  <si>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</si>
  <si>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</si>
  <si>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</si>
  <si>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</si>
  <si>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</si>
  <si>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</si>
  <si>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</si>
  <si>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</si>
  <si>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</si>
  <si>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</si>
  <si>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</si>
  <si>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</si>
  <si>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</si>
  <si>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</si>
  <si>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</si>
  <si>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</si>
  <si>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</si>
  <si>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</si>
  <si>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</si>
  <si>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</si>
  <si>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</si>
  <si>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</si>
  <si>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</si>
  <si>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</si>
  <si>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</si>
  <si>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</si>
  <si>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</si>
  <si>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</si>
  <si>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</si>
  <si>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</si>
  <si>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</si>
  <si>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</si>
  <si>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</si>
  <si>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</si>
  <si>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</si>
  <si>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</si>
  <si>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</si>
  <si>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</si>
  <si>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</si>
  <si>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</si>
  <si>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</si>
  <si>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</si>
  <si>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</si>
  <si>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</si>
  <si>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</si>
  <si>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</si>
  <si>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</si>
  <si>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</si>
  <si>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</si>
  <si>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</si>
  <si>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</si>
  <si>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</si>
  <si>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</si>
  <si>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</si>
  <si>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</si>
  <si>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</si>
  <si>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</si>
  <si>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</si>
  <si>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</si>
  <si>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</si>
  <si>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</si>
  <si>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</si>
  <si>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</si>
  <si>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</si>
  <si>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</si>
  <si>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</si>
  <si>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</si>
  <si>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</si>
  <si>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</si>
  <si>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</si>
  <si>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</si>
  <si>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</si>
  <si>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</si>
  <si>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</si>
  <si>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</si>
  <si>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</si>
  <si>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</si>
  <si>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</si>
  <si>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</si>
  <si>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</si>
  <si>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</si>
  <si>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</si>
  <si>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</si>
  <si>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</si>
  <si>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</si>
  <si>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</si>
  <si>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</si>
  <si>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</si>
  <si>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</si>
  <si>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</si>
  <si>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</si>
  <si>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</si>
  <si>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</si>
  <si>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</si>
  <si>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</si>
  <si>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</si>
  <si>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</si>
  <si>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</si>
  <si>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</si>
  <si>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</si>
  <si>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</si>
  <si>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</si>
  <si>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</si>
  <si>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</si>
  <si>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</si>
  <si>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</si>
  <si>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</si>
  <si>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</si>
  <si>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</si>
  <si>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</si>
  <si>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</si>
  <si>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</si>
  <si>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</si>
  <si>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</si>
  <si>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</si>
  <si>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</si>
  <si>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</si>
  <si>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</si>
  <si>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</si>
  <si>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</si>
  <si>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</si>
  <si>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</si>
  <si>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</si>
  <si>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</si>
  <si>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</si>
  <si>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</si>
  <si>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</si>
  <si>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</si>
  <si>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</si>
  <si>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</si>
  <si>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</si>
  <si>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</si>
  <si>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</si>
  <si>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</si>
  <si>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</si>
  <si>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</si>
  <si>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</si>
  <si>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</si>
  <si>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</si>
  <si>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</si>
  <si>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</si>
  <si>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</si>
  <si>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</si>
  <si>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</si>
  <si>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</si>
  <si>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</si>
  <si>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</si>
  <si>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</si>
  <si>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</si>
  <si>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</si>
  <si>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</si>
  <si>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</si>
  <si>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</si>
  <si>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</si>
  <si>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</si>
  <si>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</si>
  <si>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</si>
  <si>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</si>
  <si>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</si>
  <si>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</si>
  <si>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</si>
  <si>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</si>
  <si>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</si>
  <si>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</si>
  <si>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</si>
  <si>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</si>
  <si>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</si>
  <si>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</si>
  <si>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</si>
  <si>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</si>
  <si>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</si>
  <si>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</si>
  <si>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</si>
  <si>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</si>
  <si>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</si>
  <si>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</si>
  <si>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</si>
  <si>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</si>
  <si>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</si>
  <si>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</si>
  <si>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</si>
  <si>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</si>
  <si>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</si>
  <si>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</si>
  <si>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</si>
  <si>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</si>
  <si>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</si>
  <si>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</si>
  <si>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</si>
  <si>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</si>
  <si>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</si>
  <si>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</si>
  <si>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</si>
  <si>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</si>
  <si>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</si>
  <si>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</si>
  <si>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</si>
  <si>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</si>
  <si>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</si>
  <si>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</si>
  <si>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</si>
  <si>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</si>
  <si>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</si>
  <si>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</si>
  <si>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</si>
  <si>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</si>
  <si>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</si>
  <si>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</si>
  <si>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</si>
  <si>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</si>
  <si>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</si>
  <si>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</si>
  <si>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</si>
  <si>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</si>
  <si>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</si>
  <si>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</si>
  <si>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</si>
  <si>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</si>
  <si>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</si>
  <si>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</si>
  <si>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</si>
  <si>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</si>
  <si>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</si>
  <si>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</si>
  <si>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</si>
  <si>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</si>
  <si>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</si>
  <si>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</si>
  <si>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</si>
  <si>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</si>
  <si>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</si>
  <si>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</si>
  <si>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</si>
  <si>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</si>
  <si>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</si>
  <si>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</si>
  <si>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</si>
  <si>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</si>
  <si>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</si>
  <si>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</si>
  <si>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</si>
  <si>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</si>
  <si>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</si>
  <si>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</si>
  <si>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</si>
  <si>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</si>
  <si>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</si>
  <si>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</si>
  <si>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</si>
  <si>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</si>
  <si>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</si>
  <si>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</si>
  <si>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</si>
  <si>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</si>
  <si>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</si>
  <si>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</si>
  <si>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</si>
  <si>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</si>
  <si>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</si>
  <si>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</si>
  <si>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</si>
  <si>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</si>
  <si>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</si>
  <si>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</si>
  <si>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</si>
  <si>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</si>
  <si>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</si>
  <si>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</si>
  <si>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</si>
  <si>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</si>
  <si>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</si>
  <si>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</si>
  <si>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</si>
  <si>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</si>
  <si>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</si>
  <si>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</si>
  <si>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</si>
  <si>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</si>
  <si>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</si>
  <si>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</si>
  <si>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</si>
  <si>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</si>
  <si>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</si>
  <si>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</si>
  <si>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</si>
  <si>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</si>
  <si>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</si>
  <si>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</si>
  <si>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</si>
  <si>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</si>
  <si>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</si>
  <si>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</si>
  <si>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</si>
  <si>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</si>
  <si>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</si>
  <si>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</si>
  <si>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</si>
  <si>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</si>
  <si>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</si>
  <si>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</si>
  <si>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</si>
  <si>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</si>
  <si>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</si>
  <si>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</si>
  <si>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</si>
  <si>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</si>
  <si>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</si>
  <si>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</si>
  <si>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</si>
  <si>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</si>
  <si>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</si>
  <si>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</si>
  <si>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</si>
  <si>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</si>
  <si>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</si>
  <si>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</si>
  <si>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</si>
  <si>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</si>
  <si>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</si>
  <si>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</si>
  <si>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</si>
  <si>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</si>
  <si>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</si>
  <si>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</si>
  <si>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</si>
  <si>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</si>
  <si>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</si>
  <si>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</si>
  <si>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</si>
  <si>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</si>
  <si>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</si>
  <si>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</si>
  <si>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</si>
  <si>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</si>
  <si>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</si>
  <si>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</si>
  <si>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</si>
  <si>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</si>
  <si>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</si>
  <si>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</si>
  <si>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</si>
  <si>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</si>
  <si>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</si>
  <si>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</si>
  <si>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</si>
  <si>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</si>
  <si>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</si>
  <si>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</si>
  <si>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</si>
  <si>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</si>
  <si>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</si>
  <si>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</si>
  <si>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</si>
  <si>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</si>
  <si>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</si>
  <si>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</si>
  <si>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</si>
  <si>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</si>
  <si>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</si>
  <si>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</si>
  <si>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</si>
  <si>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</si>
  <si>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</si>
  <si>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</si>
  <si>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</si>
  <si>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</si>
  <si>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</si>
  <si>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</si>
  <si>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</si>
  <si>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</si>
  <si>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</si>
  <si>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</si>
  <si>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</si>
  <si>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</si>
  <si>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</si>
  <si>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</si>
  <si>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</si>
  <si>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</si>
  <si>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</si>
  <si>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</si>
  <si>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</si>
  <si>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</si>
  <si>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</si>
  <si>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</si>
  <si>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</si>
  <si>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</si>
  <si>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</si>
  <si>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</si>
  <si>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</si>
  <si>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</si>
  <si>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</si>
  <si>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</si>
  <si>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</si>
  <si>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</si>
  <si>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</si>
  <si>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</si>
  <si>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</si>
  <si>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</si>
  <si>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</si>
  <si>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</si>
  <si>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</si>
  <si>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</si>
  <si>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</si>
  <si>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</si>
  <si>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</si>
  <si>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</si>
  <si>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</si>
  <si>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</si>
  <si>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</si>
  <si>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</si>
  <si>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</si>
  <si>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</si>
  <si>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</si>
  <si>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</si>
  <si>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</si>
  <si>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</si>
  <si>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</si>
  <si>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</si>
  <si>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</si>
  <si>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</si>
  <si>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</si>
  <si>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</si>
  <si>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</si>
  <si>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</si>
  <si>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</si>
  <si>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</si>
  <si>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</si>
  <si>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</si>
  <si>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</si>
  <si>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</si>
  <si>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</si>
  <si>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</si>
  <si>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</si>
  <si>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</si>
  <si>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</si>
  <si>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</si>
  <si>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</si>
  <si>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</si>
  <si>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</si>
  <si>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</si>
  <si>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</si>
  <si>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</si>
  <si>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</si>
  <si>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</si>
  <si>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</si>
  <si>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</si>
  <si>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</si>
  <si>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</si>
  <si>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</si>
  <si>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</si>
  <si>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</si>
  <si>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</si>
  <si>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</si>
  <si>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</si>
  <si>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</si>
  <si>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</si>
  <si>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</si>
  <si>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</si>
  <si>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</si>
  <si>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</si>
  <si>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</si>
  <si>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</si>
  <si>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</si>
  <si>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</si>
  <si>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</si>
  <si>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</si>
  <si>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</si>
  <si>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</si>
  <si>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</si>
  <si>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</si>
  <si>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</si>
  <si>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</si>
  <si>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</si>
  <si>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</si>
  <si>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</si>
  <si>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</si>
  <si>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</si>
  <si>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</si>
  <si>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</si>
  <si>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</si>
  <si>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</si>
  <si>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</si>
  <si>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</si>
  <si>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</si>
  <si>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</si>
  <si>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</si>
  <si>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</si>
  <si>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</si>
  <si>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</si>
  <si>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</si>
  <si>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</si>
  <si>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</si>
  <si>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</si>
  <si>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</si>
  <si>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</si>
  <si>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</si>
  <si>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</si>
  <si>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</si>
  <si>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</si>
  <si>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</si>
  <si>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</si>
  <si>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</si>
  <si>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</si>
  <si>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</si>
  <si>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</si>
  <si>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</si>
  <si>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</si>
  <si>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</si>
  <si>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</si>
  <si>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</si>
  <si>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</si>
  <si>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</si>
  <si>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</si>
  <si>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</si>
  <si>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</si>
  <si>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</si>
  <si>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</si>
  <si>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</si>
  <si>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</si>
  <si>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</si>
  <si>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</si>
  <si>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</si>
  <si>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</si>
  <si>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</si>
  <si>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</si>
  <si>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</si>
  <si>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</si>
  <si>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</si>
  <si>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</si>
  <si>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</si>
  <si>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</si>
  <si>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</si>
  <si>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</si>
  <si>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</si>
  <si>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</si>
  <si>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</si>
  <si>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</si>
  <si>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</si>
  <si>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</si>
  <si>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</si>
  <si>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</si>
  <si>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</si>
  <si>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</si>
  <si>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</si>
  <si>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</si>
  <si>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</si>
  <si>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</si>
  <si>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</si>
  <si>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</si>
  <si>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</si>
  <si>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</si>
  <si>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</si>
  <si>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</si>
  <si>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</si>
  <si>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</si>
  <si>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</si>
  <si>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</si>
  <si>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</si>
  <si>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</si>
  <si>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</si>
  <si>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</si>
  <si>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</si>
  <si>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</si>
  <si>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</si>
  <si>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</si>
  <si>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</si>
  <si>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</si>
  <si>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</si>
  <si>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</si>
  <si>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</si>
  <si>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</si>
  <si>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</si>
  <si>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</si>
  <si>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</si>
  <si>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</si>
  <si>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</si>
  <si>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</si>
  <si>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</si>
  <si>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</si>
  <si>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</si>
  <si>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</si>
  <si>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</si>
  <si>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</si>
  <si>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</si>
  <si>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</si>
  <si>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</si>
  <si>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</si>
  <si>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</si>
  <si>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</si>
  <si>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</si>
  <si>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</si>
  <si>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</si>
  <si>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</si>
  <si>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</si>
  <si>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</si>
  <si>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</si>
  <si>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</si>
  <si>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</si>
  <si>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</si>
  <si>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</si>
  <si>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</si>
  <si>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</si>
  <si>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</si>
  <si>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</si>
  <si>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</si>
  <si>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</si>
  <si>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</si>
  <si>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</si>
  <si>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</si>
  <si>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</si>
  <si>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</si>
  <si>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</si>
  <si>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</si>
  <si>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</si>
  <si>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</si>
  <si>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</si>
  <si>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</si>
  <si>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</si>
  <si>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</si>
  <si>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</si>
  <si>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</si>
  <si>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</si>
  <si>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</si>
  <si>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</si>
  <si>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</si>
  <si>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</si>
  <si>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</si>
  <si>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</si>
  <si>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</si>
  <si>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</si>
  <si>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</si>
  <si>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</si>
  <si>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</si>
  <si>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</si>
  <si>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</si>
  <si>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</si>
  <si>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</si>
  <si>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</si>
  <si>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</si>
  <si>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</si>
  <si>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</si>
  <si>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</si>
  <si>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</si>
  <si>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</si>
  <si>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</si>
  <si>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</si>
  <si>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</si>
  <si>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</si>
  <si>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</si>
  <si>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</si>
  <si>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</si>
  <si>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</si>
  <si>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</si>
  <si>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</si>
  <si>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</si>
  <si>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</si>
  <si>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</si>
  <si>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</si>
  <si>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</si>
  <si>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</si>
  <si>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</si>
  <si>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</si>
  <si>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</si>
  <si>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</si>
  <si>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</si>
  <si>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</si>
  <si>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</si>
  <si>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</si>
  <si>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</si>
  <si>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</si>
  <si>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</si>
  <si>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</si>
  <si>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</si>
  <si>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</si>
  <si>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</si>
  <si>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</si>
  <si>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</si>
  <si>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</si>
  <si>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</si>
  <si>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</si>
  <si>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</si>
  <si>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</si>
  <si>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</si>
  <si>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</si>
  <si>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</si>
  <si>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</si>
  <si>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</si>
  <si>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</si>
  <si>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</si>
  <si>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</si>
  <si>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</si>
  <si>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</si>
  <si>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</si>
  <si>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</si>
  <si>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</si>
  <si>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</si>
  <si>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</si>
  <si>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</si>
  <si>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</si>
  <si>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</si>
  <si>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</si>
  <si>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</si>
  <si>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</si>
  <si>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</si>
  <si>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</si>
  <si>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</si>
  <si>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</si>
  <si>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</si>
  <si>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</si>
  <si>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</si>
  <si>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</si>
  <si>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</si>
  <si>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</si>
  <si>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</si>
  <si>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</si>
  <si>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</si>
  <si>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</si>
  <si>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</si>
  <si>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</si>
  <si>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</si>
  <si>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</si>
  <si>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</si>
  <si>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</si>
  <si>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</si>
  <si>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</si>
  <si>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</si>
  <si>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</si>
  <si>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</si>
  <si>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</si>
  <si>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</si>
  <si>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</si>
  <si>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</si>
  <si>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</si>
  <si>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</si>
  <si>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</si>
  <si>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</si>
  <si>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</si>
  <si>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</si>
  <si>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</si>
  <si>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</si>
  <si>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</si>
  <si>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</si>
  <si>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</si>
  <si>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</si>
  <si>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</si>
  <si>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</si>
  <si>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</si>
  <si>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</si>
  <si>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</si>
  <si>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</si>
  <si>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</si>
  <si>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</si>
  <si>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</si>
  <si>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</si>
  <si>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</si>
  <si>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</si>
  <si>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</si>
  <si>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</si>
  <si>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</si>
  <si>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</si>
  <si>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</si>
  <si>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</si>
  <si>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</si>
  <si>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</si>
  <si>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</si>
  <si>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</si>
  <si>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</si>
  <si>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</si>
  <si>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</si>
  <si>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</si>
  <si>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</si>
  <si>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</si>
  <si>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</si>
  <si>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</si>
  <si>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</si>
  <si>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</si>
  <si>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</si>
  <si>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</si>
  <si>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</si>
  <si>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</si>
  <si>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</si>
  <si>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</si>
  <si>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</si>
  <si>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</si>
  <si>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</si>
  <si>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</si>
  <si>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</si>
  <si>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</si>
  <si>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</si>
  <si>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</si>
  <si>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</si>
  <si>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</si>
  <si>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</si>
  <si>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</si>
  <si>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</si>
  <si>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</si>
  <si>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</si>
  <si>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</si>
  <si>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</si>
  <si>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</si>
  <si>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</si>
  <si>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</si>
  <si>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</si>
  <si>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</si>
  <si>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</si>
  <si>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</si>
  <si>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</si>
  <si>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</si>
  <si>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</si>
  <si>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</si>
  <si>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</si>
  <si>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</si>
  <si>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</si>
  <si>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</si>
  <si>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</si>
  <si>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</si>
  <si>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</si>
  <si>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</si>
  <si>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</si>
  <si>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</si>
  <si>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</si>
  <si>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</si>
  <si>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</si>
  <si>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</si>
  <si>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</si>
  <si>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</si>
  <si>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</si>
  <si>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</si>
  <si>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</si>
  <si>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</si>
  <si>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</si>
  <si>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</si>
  <si>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</si>
  <si>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</si>
  <si>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</si>
  <si>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</si>
  <si>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</si>
  <si>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</si>
  <si>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</si>
  <si>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</si>
  <si>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</si>
  <si>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</si>
  <si>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</si>
  <si>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</si>
  <si>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</si>
  <si>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</si>
  <si>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</si>
  <si>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</si>
  <si>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</si>
  <si>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</si>
  <si>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</si>
  <si>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</si>
  <si>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</si>
  <si>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</si>
  <si>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</si>
  <si>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</si>
  <si>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</si>
  <si>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</si>
  <si>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</si>
  <si>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</si>
  <si>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</si>
  <si>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</si>
  <si>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</si>
  <si>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</si>
  <si>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</si>
  <si>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</si>
  <si>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</si>
  <si>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</si>
  <si>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</si>
  <si>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</si>
  <si>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</si>
  <si>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</si>
  <si>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</si>
  <si>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</si>
  <si>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</si>
  <si>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</si>
  <si>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</si>
  <si>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</si>
  <si>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</si>
  <si>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</si>
  <si>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</si>
  <si>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</si>
  <si>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</si>
  <si>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</si>
  <si>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</si>
  <si>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</si>
  <si>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</si>
  <si>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</si>
  <si>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</si>
  <si>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</si>
  <si>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</si>
  <si>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</si>
  <si>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</si>
  <si>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</si>
  <si>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</si>
  <si>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</si>
  <si>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</si>
  <si>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</si>
  <si>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</si>
  <si>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</si>
  <si>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</si>
  <si>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</si>
  <si>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</si>
  <si>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</si>
  <si>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</si>
  <si>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</si>
  <si>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</si>
  <si>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</si>
  <si>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</si>
  <si>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</si>
  <si>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</si>
  <si>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</si>
  <si>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</si>
  <si>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</si>
  <si>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</si>
  <si>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</si>
  <si>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</si>
  <si>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</si>
  <si>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</si>
  <si>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</si>
  <si>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</si>
  <si>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</si>
  <si>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</si>
  <si>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</si>
  <si>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</si>
  <si>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</si>
  <si>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</si>
  <si>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</si>
  <si>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</si>
  <si>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</si>
  <si>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</si>
  <si>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</si>
  <si>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</si>
  <si>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</si>
  <si>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</si>
  <si>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</si>
  <si>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</si>
  <si>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</si>
  <si>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</si>
  <si>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</si>
  <si>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</si>
  <si>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</si>
  <si>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</si>
  <si>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</si>
  <si>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</si>
  <si>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</si>
  <si>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</si>
  <si>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</si>
  <si>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</si>
  <si>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</si>
  <si>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</si>
  <si>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</si>
  <si>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</si>
  <si>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</si>
  <si>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</si>
  <si>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</si>
  <si>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</si>
  <si>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</si>
  <si>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</si>
  <si>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</si>
  <si>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</si>
  <si>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</si>
  <si>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</si>
  <si>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</si>
  <si>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</si>
  <si>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</si>
  <si>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</si>
  <si>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</si>
  <si>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</si>
  <si>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</si>
  <si>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</si>
  <si>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</si>
  <si>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</si>
  <si>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</si>
  <si>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</si>
  <si>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</si>
  <si>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</si>
  <si>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</si>
  <si>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</si>
  <si>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</si>
  <si>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</si>
  <si>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</si>
  <si>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</si>
  <si>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</si>
  <si>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</si>
  <si>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</si>
  <si>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</si>
  <si>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</si>
  <si>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</si>
  <si>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</si>
  <si>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</si>
  <si>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</si>
  <si>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</si>
  <si>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</si>
  <si>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</si>
  <si>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</si>
  <si>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</si>
  <si>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</si>
  <si>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</si>
  <si>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</si>
  <si>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</si>
  <si>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</si>
  <si>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</si>
  <si>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</si>
  <si>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</si>
  <si>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</si>
  <si>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</si>
  <si>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</si>
  <si>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</si>
  <si>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</si>
  <si>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</si>
  <si>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</si>
  <si>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</si>
  <si>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</si>
  <si>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</si>
  <si>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</si>
  <si>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</si>
  <si>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</si>
  <si>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</si>
  <si>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</si>
  <si>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</si>
  <si>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</si>
  <si>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</si>
  <si>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</si>
  <si>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</si>
  <si>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</si>
  <si>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</si>
  <si>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</si>
  <si>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</si>
  <si>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</si>
  <si>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</si>
  <si>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</si>
  <si>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</si>
  <si>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</si>
  <si>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</si>
  <si>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</si>
  <si>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</si>
  <si>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</si>
  <si>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</si>
  <si>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</si>
  <si>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</si>
  <si>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</si>
  <si>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</si>
  <si>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</si>
  <si>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</si>
  <si>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</si>
  <si>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</si>
  <si>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</si>
  <si>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</si>
  <si>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</si>
  <si>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</si>
  <si>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</si>
  <si>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</si>
  <si>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</si>
  <si>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</si>
  <si>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</si>
  <si>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</si>
  <si>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</si>
  <si>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</si>
  <si>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</si>
  <si>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</si>
  <si>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</si>
  <si>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</si>
  <si>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</si>
  <si>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</si>
  <si>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</si>
  <si>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</si>
  <si>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</si>
  <si>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</si>
  <si>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</si>
  <si>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</si>
  <si>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</si>
  <si>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</si>
  <si>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</si>
  <si>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</si>
  <si>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</si>
  <si>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</si>
  <si>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</si>
  <si>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</si>
  <si>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</si>
  <si>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</si>
  <si>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</si>
  <si>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</si>
  <si>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</si>
  <si>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</si>
  <si>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</si>
  <si>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</si>
  <si>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</si>
  <si>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</si>
  <si>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</si>
  <si>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</si>
  <si>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</si>
  <si>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</si>
  <si>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</si>
  <si>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</si>
  <si>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</si>
  <si>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</si>
  <si>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</si>
  <si>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</si>
  <si>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</si>
  <si>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</si>
  <si>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</si>
  <si>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</si>
  <si>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</si>
  <si>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</si>
  <si>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</si>
  <si>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</si>
  <si>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</si>
  <si>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</si>
  <si>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</si>
  <si>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</si>
  <si>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</si>
  <si>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</si>
  <si>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</si>
  <si>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</si>
  <si>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</si>
  <si>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</si>
  <si>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</si>
  <si>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</si>
  <si>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</si>
  <si>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</si>
  <si>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</si>
  <si>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</si>
  <si>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</si>
  <si>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</si>
  <si>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</si>
  <si>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</si>
  <si>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</si>
  <si>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</si>
  <si>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</si>
  <si>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</si>
  <si>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</si>
  <si>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</si>
  <si>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</si>
  <si>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</si>
  <si>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</si>
  <si>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</si>
  <si>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</si>
  <si>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</si>
  <si>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</si>
  <si>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</si>
  <si>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</si>
  <si>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</si>
  <si>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</si>
  <si>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</si>
  <si>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</si>
  <si>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</si>
  <si>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</si>
  <si>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</si>
  <si>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</si>
  <si>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</si>
  <si>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</si>
  <si>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</si>
  <si>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</si>
  <si>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</si>
  <si>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</si>
  <si>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</si>
  <si>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</si>
  <si>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</si>
  <si>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</si>
  <si>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</si>
  <si>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</si>
  <si>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</si>
  <si>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</si>
  <si>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</si>
  <si>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</si>
  <si>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</si>
  <si>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</si>
  <si>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</si>
  <si>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</si>
  <si>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</si>
  <si>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</si>
  <si>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</si>
  <si>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</si>
  <si>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</si>
  <si>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</si>
  <si>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</si>
  <si>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</si>
  <si>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</si>
  <si>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</si>
  <si>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</si>
  <si>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</si>
  <si>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</si>
  <si>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</si>
  <si>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</si>
  <si>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</si>
  <si>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</si>
  <si>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</si>
  <si>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</si>
  <si>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</si>
  <si>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</si>
  <si>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</si>
  <si>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</si>
  <si>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</si>
  <si>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</si>
  <si>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</si>
  <si>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</si>
  <si>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</si>
  <si>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</si>
  <si>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</si>
  <si>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</si>
  <si>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</si>
  <si>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</si>
  <si>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</si>
  <si>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</si>
  <si>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</si>
  <si>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</si>
  <si>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</si>
  <si>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</si>
  <si>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</si>
  <si>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</si>
  <si>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</si>
  <si>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</si>
  <si>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</si>
  <si>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</si>
  <si>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</si>
  <si>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</si>
  <si>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</si>
  <si>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</si>
  <si>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</si>
  <si>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</si>
  <si>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</si>
  <si>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</si>
  <si>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</si>
  <si>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</si>
  <si>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</si>
  <si>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</si>
  <si>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</si>
  <si>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</si>
  <si>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</si>
  <si>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</si>
  <si>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</si>
  <si>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</si>
  <si>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</si>
  <si>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</si>
  <si>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</si>
  <si>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</si>
  <si>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</si>
  <si>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</si>
  <si>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</si>
  <si>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</si>
  <si>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</si>
  <si>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</si>
  <si>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</si>
  <si>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</si>
  <si>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</si>
  <si>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</si>
  <si>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</si>
  <si>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</si>
  <si>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</si>
  <si>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</si>
  <si>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</si>
  <si>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</si>
  <si>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</si>
  <si>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</si>
  <si>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</si>
  <si>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</si>
  <si>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</si>
  <si>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</si>
  <si>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</si>
  <si>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</si>
  <si>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</si>
  <si>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</si>
  <si>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</si>
  <si>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</si>
  <si>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</si>
  <si>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</si>
  <si>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</si>
  <si>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</si>
  <si>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</si>
  <si>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</si>
  <si>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</si>
  <si>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</si>
  <si>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</si>
  <si>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</si>
  <si>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</si>
  <si>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</si>
  <si>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</si>
  <si>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</si>
  <si>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</si>
  <si>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</si>
  <si>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</si>
  <si>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</si>
  <si>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</si>
  <si>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</si>
  <si>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</si>
  <si>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</si>
  <si>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</si>
  <si>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</si>
  <si>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</si>
  <si>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</si>
  <si>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</si>
  <si>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</si>
  <si>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</si>
  <si>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</si>
  <si>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</si>
  <si>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</si>
  <si>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</si>
  <si>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</si>
  <si>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</si>
  <si>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</si>
  <si>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</si>
  <si>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</si>
  <si>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</si>
  <si>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</si>
  <si>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</si>
  <si>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</si>
  <si>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</si>
  <si>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</si>
  <si>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</si>
  <si>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</si>
  <si>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</si>
  <si>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</si>
  <si>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</si>
  <si>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</si>
  <si>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</si>
  <si>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</si>
  <si>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</si>
  <si>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</si>
  <si>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</si>
  <si>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</si>
  <si>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</si>
  <si>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</si>
  <si>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</si>
  <si>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</si>
  <si>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</si>
  <si>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</si>
  <si>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</si>
  <si>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</si>
  <si>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</si>
  <si>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</si>
  <si>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</si>
  <si>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</si>
  <si>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</si>
  <si>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</si>
  <si>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</si>
  <si>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</si>
  <si>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</si>
  <si>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</si>
  <si>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</si>
  <si>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</si>
  <si>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</si>
  <si>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</si>
  <si>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</si>
  <si>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</si>
  <si>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</si>
  <si>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</si>
  <si>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</si>
  <si>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</si>
  <si>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</si>
  <si>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</si>
  <si>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</si>
  <si>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</si>
  <si>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</si>
  <si>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</si>
  <si>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</si>
  <si>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</si>
  <si>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</si>
  <si>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</si>
  <si>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</si>
  <si>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</si>
  <si>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</si>
  <si>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</si>
  <si>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</si>
  <si>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</si>
  <si>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</si>
  <si>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</si>
  <si>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</si>
  <si>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</si>
  <si>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</si>
  <si>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</si>
  <si>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</si>
  <si>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</si>
  <si>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</si>
  <si>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</si>
  <si>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</si>
  <si>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</si>
  <si>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</si>
  <si>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</si>
  <si>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</si>
  <si>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</si>
  <si>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</si>
  <si>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</si>
  <si>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</si>
  <si>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</si>
  <si>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</si>
  <si>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</si>
  <si>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</si>
  <si>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</si>
  <si>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</si>
  <si>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</si>
  <si>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</si>
  <si>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</si>
  <si>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</si>
  <si>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</si>
  <si>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</si>
  <si>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</si>
  <si>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</si>
  <si>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</si>
  <si>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</si>
  <si>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</si>
  <si>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</si>
  <si>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</si>
  <si>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</si>
  <si>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</si>
  <si>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</si>
  <si>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</si>
  <si>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</si>
  <si>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</si>
  <si>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</si>
  <si>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</si>
  <si>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</si>
  <si>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</si>
  <si>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</si>
  <si>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</si>
  <si>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</si>
  <si>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</si>
  <si>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</si>
  <si>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</si>
  <si>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</si>
  <si>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</si>
  <si>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</si>
  <si>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</si>
  <si>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</si>
  <si>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</si>
  <si>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</si>
  <si>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</si>
  <si>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</si>
  <si>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</si>
  <si>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</si>
  <si>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</si>
  <si>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</si>
  <si>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</si>
  <si>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</si>
  <si>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</si>
  <si>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</si>
  <si>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</si>
  <si>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</si>
  <si>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</si>
  <si>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</si>
  <si>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</si>
  <si>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</si>
  <si>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</si>
  <si>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</si>
  <si>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</si>
  <si>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</si>
  <si>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</si>
  <si>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</si>
  <si>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</si>
  <si>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</si>
  <si>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</si>
  <si>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</si>
  <si>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</si>
  <si>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</si>
  <si>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</si>
  <si>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</si>
  <si>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</si>
  <si>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</si>
  <si>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</si>
  <si>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</si>
  <si>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</si>
  <si>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</si>
  <si>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</si>
  <si>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</si>
  <si>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</si>
  <si>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</si>
  <si>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</si>
  <si>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</si>
  <si>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</si>
  <si>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</si>
  <si>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</si>
  <si>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</si>
  <si>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</si>
  <si>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</si>
  <si>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</si>
  <si>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</si>
  <si>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</si>
  <si>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</si>
  <si>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</si>
  <si>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</si>
  <si>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</si>
  <si>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</si>
  <si>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</si>
  <si>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</si>
  <si>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</si>
  <si>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</si>
  <si>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</si>
  <si>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</si>
  <si>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</si>
  <si>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</si>
  <si>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</si>
  <si>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</si>
  <si>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</si>
  <si>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</si>
  <si>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</si>
  <si>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</si>
  <si>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</si>
  <si>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</si>
  <si>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</si>
  <si>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</si>
  <si>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</si>
  <si>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</si>
  <si>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</si>
  <si>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</si>
  <si>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</si>
  <si>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</si>
  <si>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</si>
  <si>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</si>
  <si>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</si>
  <si>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</si>
  <si>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</si>
  <si>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</si>
  <si>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</si>
  <si>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</si>
  <si>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</si>
  <si>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</si>
  <si>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</si>
  <si>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</si>
  <si>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</si>
  <si>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</si>
  <si>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</si>
  <si>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</si>
  <si>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</si>
  <si>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</si>
  <si>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</si>
  <si>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</si>
  <si>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</si>
  <si>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</si>
  <si>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</si>
  <si>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</si>
  <si>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</si>
  <si>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</si>
  <si>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</si>
  <si>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</si>
  <si>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</si>
  <si>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</si>
  <si>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</si>
  <si>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</si>
  <si>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</si>
  <si>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</si>
  <si>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</si>
  <si>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</si>
  <si>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</si>
  <si>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</si>
  <si>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</si>
  <si>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</si>
  <si>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</si>
  <si>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</si>
  <si>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</si>
  <si>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</si>
  <si>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</si>
  <si>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</si>
  <si>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</si>
  <si>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</si>
  <si>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</si>
  <si>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</si>
  <si>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</si>
  <si>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</si>
  <si>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</si>
  <si>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</si>
  <si>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</si>
  <si>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</si>
  <si>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</si>
  <si>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</si>
  <si>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</si>
  <si>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</si>
  <si>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</si>
  <si>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</si>
  <si>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</si>
  <si>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</si>
  <si>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</si>
  <si>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</si>
  <si>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</si>
  <si>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</si>
  <si>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</si>
  <si>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</si>
  <si>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</si>
  <si>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</si>
  <si>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</si>
  <si>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</si>
  <si>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</si>
  <si>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</si>
  <si>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</si>
  <si>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</si>
  <si>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</si>
  <si>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</si>
  <si>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</si>
  <si>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</si>
  <si>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</si>
  <si>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</si>
  <si>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</si>
  <si>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</si>
  <si>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</si>
  <si>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</si>
  <si>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</si>
  <si>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</si>
  <si>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</si>
  <si>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</si>
  <si>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</si>
  <si>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</si>
  <si>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</si>
  <si>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</si>
  <si>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</si>
  <si>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</si>
  <si>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</si>
  <si>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</si>
  <si>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</si>
  <si>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</si>
  <si>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</si>
  <si>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</si>
  <si>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</si>
  <si>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</si>
  <si>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</si>
  <si>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</si>
  <si>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</si>
  <si>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</si>
  <si>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</si>
  <si>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</si>
  <si>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</si>
  <si>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</si>
  <si>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</si>
  <si>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</si>
  <si>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</si>
  <si>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</si>
  <si>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</si>
  <si>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</si>
  <si>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</si>
  <si>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</si>
  <si>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</si>
  <si>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</si>
  <si>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</si>
  <si>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</si>
  <si>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</si>
  <si>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</si>
  <si>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</si>
  <si>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</si>
  <si>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</si>
  <si>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</si>
  <si>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</si>
  <si>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</si>
  <si>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</si>
  <si>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</si>
  <si>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</si>
  <si>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</si>
  <si>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</si>
  <si>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</si>
  <si>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</si>
  <si>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</si>
  <si>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</si>
  <si>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</si>
  <si>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</si>
  <si>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</si>
  <si>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</si>
  <si>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</si>
  <si>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</si>
  <si>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</si>
  <si>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</si>
  <si>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</si>
  <si>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</si>
  <si>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</si>
  <si>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</si>
  <si>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</si>
  <si>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</si>
  <si>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</si>
  <si>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</si>
  <si>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</si>
  <si>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</si>
  <si>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</si>
  <si>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</si>
  <si>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</si>
  <si>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</si>
  <si>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</si>
  <si>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</si>
  <si>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</si>
  <si>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</si>
  <si>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</si>
  <si>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</si>
  <si>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</si>
  <si>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</si>
  <si>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</si>
  <si>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</si>
  <si>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</si>
  <si>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</si>
  <si>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</si>
  <si>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</si>
  <si>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</si>
  <si>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</si>
  <si>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</si>
  <si>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</si>
  <si>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</si>
  <si>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</si>
  <si>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</si>
  <si>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</si>
  <si>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</si>
  <si>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</si>
  <si>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</si>
  <si>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</si>
  <si>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</si>
  <si>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</si>
  <si>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</si>
  <si>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</si>
  <si>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</si>
  <si>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</si>
  <si>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</si>
  <si>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</si>
  <si>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</si>
  <si>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</si>
  <si>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</si>
  <si>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</si>
  <si>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</si>
  <si>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</si>
  <si>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</si>
  <si>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</si>
  <si>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</si>
  <si>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</si>
  <si>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</si>
  <si>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</si>
  <si>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</si>
  <si>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</si>
  <si>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</si>
  <si>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</si>
  <si>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</si>
  <si>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</si>
  <si>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</si>
  <si>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</si>
  <si>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</si>
  <si>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</si>
  <si>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</si>
  <si>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</si>
  <si>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</si>
  <si>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</si>
  <si>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</si>
  <si>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</si>
  <si>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</si>
  <si>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</si>
  <si>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</si>
  <si>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</si>
  <si>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</si>
  <si>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</si>
  <si>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</si>
  <si>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</si>
  <si>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</si>
  <si>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</si>
  <si>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</si>
  <si>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</si>
  <si>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</si>
  <si>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</si>
  <si>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</si>
  <si>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</si>
  <si>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</si>
  <si>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</si>
  <si>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</si>
  <si>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</si>
  <si>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</si>
  <si>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</si>
  <si>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</si>
  <si>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</si>
  <si>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</si>
  <si>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</si>
  <si>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</si>
  <si>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</si>
  <si>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</si>
  <si>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</si>
  <si>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</si>
  <si>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</si>
  <si>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</si>
  <si>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</si>
  <si>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</si>
  <si>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</si>
  <si>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</si>
  <si>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</si>
  <si>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</si>
  <si>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</si>
  <si>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</si>
  <si>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</si>
  <si>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</si>
  <si>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</si>
  <si>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</si>
  <si>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</si>
  <si>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</si>
  <si>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</si>
  <si>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</si>
  <si>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</si>
  <si>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</si>
  <si>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</si>
  <si>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</si>
  <si>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</si>
  <si>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</si>
  <si>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</si>
  <si>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</si>
  <si>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</si>
  <si>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</si>
  <si>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</si>
  <si>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</si>
  <si>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</si>
  <si>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</si>
  <si>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</si>
  <si>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</si>
  <si>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</si>
  <si>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</si>
  <si>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</si>
  <si>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</si>
  <si>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</si>
  <si>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</si>
  <si>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</si>
  <si>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</si>
  <si>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</si>
  <si>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</si>
  <si>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</si>
  <si>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</si>
  <si>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</si>
  <si>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</si>
  <si>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</si>
  <si>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</si>
  <si>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</si>
  <si>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</si>
  <si>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</si>
  <si>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</si>
  <si>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</si>
  <si>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</si>
  <si>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</si>
  <si>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</si>
  <si>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</si>
  <si>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</si>
  <si>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</si>
  <si>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</si>
  <si>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</si>
  <si>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</si>
  <si>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</si>
  <si>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</si>
  <si>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</si>
  <si>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</si>
  <si>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</si>
  <si>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</si>
  <si>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</si>
  <si>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</si>
  <si>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</si>
  <si>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</si>
  <si>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</si>
  <si>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</si>
  <si>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</si>
  <si>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</si>
  <si>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</si>
  <si>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</si>
  <si>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</si>
  <si>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</si>
  <si>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</si>
  <si>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</si>
  <si>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</si>
  <si>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</si>
  <si>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</si>
  <si>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</si>
  <si>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</si>
  <si>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</si>
  <si>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</si>
  <si>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</si>
  <si>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</si>
  <si>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</si>
  <si>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</si>
  <si>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</si>
  <si>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</si>
  <si>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</si>
  <si>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</si>
  <si>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</si>
  <si>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</si>
  <si>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</si>
  <si>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</si>
  <si>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</si>
  <si>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</si>
  <si>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</si>
  <si>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</si>
  <si>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</si>
  <si>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</si>
  <si>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</si>
  <si>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</si>
  <si>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</si>
  <si>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</si>
  <si>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</si>
  <si>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</si>
  <si>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</si>
  <si>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</si>
  <si>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</si>
  <si>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</si>
  <si>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</si>
  <si>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</si>
  <si>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</si>
  <si>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</si>
  <si>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</si>
  <si>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</si>
  <si>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</si>
  <si>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</si>
  <si>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</si>
  <si>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</si>
  <si>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</si>
  <si>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</si>
  <si>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</si>
  <si>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</si>
  <si>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</si>
  <si>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</si>
  <si>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</si>
  <si>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</si>
  <si>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</si>
  <si>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</si>
  <si>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</si>
  <si>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</si>
  <si>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</si>
  <si>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</si>
  <si>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</si>
  <si>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</si>
  <si>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</si>
  <si>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</si>
  <si>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</si>
  <si>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</si>
  <si>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</si>
  <si>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</si>
  <si>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</si>
  <si>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</si>
  <si>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</si>
  <si>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</si>
  <si>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</si>
  <si>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</si>
  <si>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</si>
  <si>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</si>
  <si>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</si>
  <si>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</si>
  <si>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</si>
  <si>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</si>
  <si>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</si>
  <si>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</si>
  <si>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</si>
  <si>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</si>
  <si>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</si>
  <si>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</si>
  <si>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</si>
  <si>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</si>
  <si>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</si>
  <si>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</si>
  <si>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</si>
  <si>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</si>
  <si>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</si>
  <si>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</si>
  <si>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</si>
  <si>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</si>
  <si>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</si>
  <si>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</si>
  <si>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</si>
  <si>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</si>
  <si>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</si>
  <si>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</si>
  <si>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</si>
  <si>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</si>
  <si>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</si>
  <si>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</si>
  <si>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</si>
  <si>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</si>
  <si>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</si>
  <si>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</si>
  <si>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</si>
  <si>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</si>
  <si>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</si>
  <si>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</si>
  <si>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</si>
  <si>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</si>
  <si>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</si>
  <si>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</si>
  <si>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</si>
  <si>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</si>
  <si>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</si>
  <si>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</si>
  <si>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</si>
  <si>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</si>
  <si>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</si>
  <si>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</si>
  <si>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</si>
  <si>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</si>
  <si>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</si>
  <si>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</si>
  <si>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</si>
  <si>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</si>
  <si>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</si>
  <si>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</si>
  <si>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</si>
  <si>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</si>
  <si>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</si>
  <si>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</si>
  <si>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</si>
  <si>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</si>
  <si>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</si>
  <si>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</si>
  <si>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</si>
  <si>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</si>
  <si>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</si>
  <si>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</si>
  <si>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</si>
  <si>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</si>
  <si>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</si>
  <si>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</si>
  <si>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</si>
  <si>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</si>
  <si>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</si>
  <si>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</si>
  <si>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</si>
  <si>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</si>
  <si>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</si>
  <si>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</si>
  <si>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</si>
  <si>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</si>
  <si>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</si>
  <si>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</si>
  <si>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</si>
  <si>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</si>
  <si>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</si>
  <si>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</si>
  <si>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</si>
  <si>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</si>
  <si>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</si>
  <si>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</si>
  <si>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</si>
  <si>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</si>
  <si>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</si>
  <si>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</si>
  <si>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</si>
  <si>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</si>
  <si>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</si>
  <si>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</si>
  <si>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</si>
  <si>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</si>
  <si>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</si>
  <si>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</si>
  <si>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</si>
  <si>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</si>
  <si>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</si>
  <si>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</si>
  <si>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</si>
  <si>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</si>
  <si>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</si>
  <si>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</si>
  <si>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</si>
  <si>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</si>
  <si>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</si>
  <si>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</si>
  <si>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</si>
  <si>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</si>
  <si>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</si>
  <si>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</si>
  <si>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</si>
  <si>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</si>
  <si>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</si>
  <si>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</si>
  <si>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</si>
  <si>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</si>
  <si>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</si>
  <si>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</si>
  <si>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</si>
  <si>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</si>
  <si>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</si>
  <si>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</si>
  <si>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</si>
  <si>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</si>
  <si>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</si>
  <si>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</si>
  <si>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</si>
  <si>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</si>
  <si>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</si>
  <si>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</si>
  <si>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</si>
  <si>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</si>
  <si>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</si>
  <si>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</si>
  <si>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</si>
  <si>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</si>
  <si>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</si>
  <si>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</si>
  <si>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</si>
  <si>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</si>
  <si>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</si>
  <si>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</si>
  <si>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</si>
  <si>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</si>
  <si>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</si>
  <si>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</si>
  <si>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</si>
  <si>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</si>
  <si>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</si>
  <si>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</si>
  <si>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</si>
  <si>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</si>
  <si>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</si>
  <si>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</si>
  <si>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</si>
  <si>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</si>
  <si>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</si>
  <si>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</si>
  <si>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</si>
  <si>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</si>
  <si>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</si>
  <si>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</si>
  <si>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</si>
  <si>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</si>
  <si>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</si>
  <si>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</si>
  <si>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</si>
  <si>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</si>
  <si>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</si>
  <si>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</si>
  <si>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</si>
  <si>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</si>
  <si>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</si>
  <si>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</si>
  <si>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</si>
  <si>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</si>
  <si>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</si>
  <si>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</si>
  <si>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</si>
  <si>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</si>
  <si>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</si>
  <si>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</si>
  <si>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</si>
  <si>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</si>
  <si>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</si>
  <si>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</si>
  <si>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</si>
  <si>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</si>
  <si>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</si>
  <si>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</si>
  <si>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</si>
  <si>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</si>
  <si>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</si>
  <si>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</si>
  <si>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</si>
  <si>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</si>
  <si>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</si>
  <si>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</si>
  <si>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</si>
  <si>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</si>
  <si>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</si>
  <si>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</si>
  <si>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</si>
  <si>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</si>
  <si>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</si>
  <si>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</si>
  <si>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</si>
  <si>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</si>
  <si>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</si>
  <si>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</si>
  <si>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</si>
  <si>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</si>
  <si>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</si>
  <si>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</si>
  <si>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</si>
  <si>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</si>
  <si>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</si>
  <si>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</si>
  <si>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</si>
  <si>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</si>
  <si>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</si>
  <si>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</si>
  <si>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</si>
  <si>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</si>
  <si>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</si>
  <si>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</si>
  <si>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</si>
  <si>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</si>
  <si>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</si>
  <si>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</si>
  <si>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</si>
  <si>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</si>
  <si>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</si>
  <si>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</si>
  <si>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</si>
  <si>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</si>
  <si>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</si>
  <si>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</si>
  <si>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</si>
  <si>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</si>
  <si>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</si>
  <si>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</si>
  <si>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</si>
  <si>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</si>
  <si>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</si>
  <si>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</si>
  <si>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</si>
  <si>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</si>
  <si>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</si>
  <si>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</si>
  <si>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</si>
  <si>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</si>
  <si>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</si>
  <si>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</si>
  <si>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</si>
  <si>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</si>
  <si>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</si>
  <si>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</si>
  <si>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</si>
  <si>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</si>
  <si>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</si>
  <si>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</si>
  <si>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</si>
  <si>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</si>
  <si>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</si>
  <si>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</si>
  <si>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</si>
  <si>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</si>
  <si>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</si>
  <si>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</si>
  <si>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</si>
  <si>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</si>
  <si>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</si>
  <si>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</si>
  <si>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</si>
  <si>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</si>
  <si>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</si>
  <si>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</si>
  <si>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</si>
  <si>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</si>
  <si>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</si>
  <si>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</si>
  <si>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</si>
  <si>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</si>
  <si>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</si>
  <si>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</si>
  <si>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</si>
  <si>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</si>
  <si>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</si>
  <si>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</si>
  <si>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</si>
  <si>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</si>
  <si>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</si>
  <si>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</si>
  <si>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</si>
  <si>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</si>
  <si>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</si>
  <si>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</si>
  <si>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</si>
  <si>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</si>
  <si>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</si>
  <si>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</si>
  <si>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</si>
  <si>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</si>
  <si>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</si>
  <si>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</si>
  <si>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</si>
  <si>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</si>
  <si>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</si>
  <si>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</si>
  <si>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</si>
  <si>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</si>
  <si>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</si>
  <si>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</si>
  <si>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</si>
  <si>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</si>
  <si>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</si>
  <si>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</si>
  <si>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</si>
  <si>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</si>
  <si>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</si>
  <si>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</si>
  <si>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</si>
  <si>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</si>
  <si>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</si>
  <si>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</si>
  <si>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</si>
  <si>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</si>
  <si>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</si>
  <si>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</si>
  <si>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</si>
  <si>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</si>
  <si>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</si>
  <si>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</si>
  <si>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</si>
  <si>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</si>
  <si>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</si>
  <si>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</si>
  <si>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</si>
  <si>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</si>
  <si>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</si>
  <si>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</si>
  <si>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</si>
  <si>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</si>
  <si>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</si>
  <si>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</si>
  <si>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</si>
  <si>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</si>
  <si>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</si>
  <si>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</si>
  <si>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</si>
  <si>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</si>
  <si>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</si>
  <si>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</si>
  <si>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</si>
  <si>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</si>
  <si>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</si>
  <si>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</si>
  <si>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</si>
  <si>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</si>
  <si>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</si>
  <si>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</si>
  <si>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</si>
  <si>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</si>
  <si>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</si>
  <si>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</si>
  <si>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</si>
  <si>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</si>
  <si>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</si>
  <si>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</si>
  <si>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</si>
  <si>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</si>
  <si>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</si>
  <si>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</si>
  <si>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</si>
  <si>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</si>
  <si>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</si>
  <si>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</si>
  <si>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</si>
  <si>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</si>
  <si>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</si>
  <si>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</si>
  <si>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</si>
  <si>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</si>
  <si>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</si>
  <si>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</si>
  <si>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</si>
  <si>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</si>
  <si>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</si>
  <si>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</si>
  <si>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</si>
  <si>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</si>
  <si>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</si>
  <si>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</si>
  <si>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</si>
  <si>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</si>
  <si>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</si>
  <si>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</si>
  <si>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</si>
  <si>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</si>
  <si>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</si>
  <si>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</si>
  <si>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</si>
  <si>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</si>
  <si>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</si>
  <si>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</si>
  <si>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</si>
  <si>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</si>
  <si>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</si>
  <si>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</si>
  <si>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</si>
  <si>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</si>
  <si>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</si>
  <si>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</si>
  <si>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</si>
  <si>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</si>
  <si>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</si>
  <si>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</si>
  <si>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</si>
  <si>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</si>
  <si>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</si>
  <si>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</si>
  <si>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</si>
  <si>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</si>
  <si>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</si>
  <si>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</si>
  <si>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</si>
  <si>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</si>
  <si>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</si>
  <si>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</si>
  <si>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</si>
  <si>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</si>
  <si>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</si>
  <si>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</si>
  <si>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</si>
  <si>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</si>
  <si>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</si>
  <si>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</si>
  <si>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</si>
  <si>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</si>
  <si>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</si>
  <si>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</si>
  <si>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</si>
  <si>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</si>
  <si>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</si>
  <si>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</si>
  <si>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</si>
  <si>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</si>
  <si>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</si>
  <si>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</si>
  <si>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</si>
  <si>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</si>
  <si>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</si>
  <si>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</si>
  <si>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</si>
  <si>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</si>
  <si>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</si>
  <si>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</si>
  <si>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</si>
  <si>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</si>
  <si>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</si>
  <si>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</si>
  <si>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</si>
  <si>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</si>
  <si>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</si>
  <si>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</si>
  <si>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</si>
  <si>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</si>
  <si>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</si>
  <si>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</si>
  <si>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</si>
  <si>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</si>
  <si>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</si>
  <si>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</si>
  <si>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</si>
  <si>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</si>
  <si>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</si>
  <si>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</si>
  <si>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</si>
  <si>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</si>
  <si>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</si>
  <si>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</si>
  <si>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</si>
  <si>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</si>
  <si>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</si>
  <si>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</si>
  <si>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</si>
  <si>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</si>
  <si>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</si>
  <si>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</si>
  <si>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</si>
  <si>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</si>
  <si>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</si>
  <si>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</si>
  <si>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</si>
  <si>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</si>
  <si>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</si>
  <si>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</si>
  <si>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</si>
  <si>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</si>
  <si>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</si>
  <si>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</si>
  <si>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</si>
  <si>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</si>
  <si>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</si>
  <si>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</si>
  <si>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</si>
  <si>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</si>
  <si>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</si>
  <si>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</si>
  <si>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</si>
  <si>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</si>
  <si>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</si>
  <si>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</si>
  <si>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</si>
  <si>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</si>
  <si>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</si>
  <si>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</si>
  <si>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</si>
  <si>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</si>
  <si>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</si>
  <si>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</si>
  <si>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</si>
  <si>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</si>
  <si>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</si>
  <si>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</si>
  <si>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</si>
  <si>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</si>
  <si>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</si>
  <si>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</si>
  <si>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</si>
  <si>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</si>
  <si>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</si>
  <si>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</si>
  <si>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</si>
  <si>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</si>
  <si>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</si>
  <si>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</si>
  <si>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</si>
  <si>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</si>
  <si>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</si>
  <si>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</si>
  <si>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</si>
  <si>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</si>
  <si>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</si>
  <si>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</si>
  <si>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</si>
  <si>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</si>
  <si>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</si>
  <si>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</si>
  <si>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</si>
  <si>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</si>
  <si>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</si>
  <si>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</si>
  <si>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</si>
  <si>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</si>
  <si>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</si>
  <si>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</si>
  <si>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</si>
  <si>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</si>
  <si>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</si>
  <si>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</si>
  <si>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</si>
  <si>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</si>
  <si>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</si>
  <si>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</si>
  <si>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</si>
  <si>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</si>
  <si>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</si>
  <si>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</si>
  <si>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</si>
  <si>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</si>
  <si>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</si>
  <si>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</si>
  <si>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</si>
  <si>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</si>
  <si>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</si>
  <si>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</si>
  <si>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</si>
  <si>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</si>
  <si>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</si>
  <si>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</si>
  <si>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</si>
  <si>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</si>
  <si>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</si>
  <si>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</si>
  <si>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</si>
  <si>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</si>
  <si>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</si>
  <si>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</si>
  <si>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</si>
  <si>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</si>
  <si>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</si>
  <si>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</si>
  <si>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</si>
  <si>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</si>
  <si>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</si>
  <si>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</si>
  <si>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</si>
  <si>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</si>
  <si>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</si>
  <si>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</si>
  <si>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</si>
  <si>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</si>
  <si>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</si>
  <si>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</si>
  <si>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</si>
  <si>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</si>
  <si>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</si>
  <si>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</si>
  <si>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</si>
  <si>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</si>
  <si>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</si>
  <si>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</si>
  <si>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</si>
  <si>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</si>
  <si>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</si>
  <si>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</si>
  <si>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</si>
  <si>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</si>
  <si>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</si>
  <si>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</si>
  <si>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</si>
  <si>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</si>
  <si>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</si>
  <si>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</si>
  <si>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</si>
  <si>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</si>
  <si>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</si>
  <si>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</si>
  <si>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</si>
  <si>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</si>
  <si>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</si>
  <si>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</si>
  <si>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</si>
  <si>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</si>
  <si>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</si>
  <si>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</si>
  <si>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</si>
  <si>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</si>
  <si>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</si>
  <si>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</si>
  <si>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</si>
  <si>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</si>
  <si>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</si>
  <si>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</si>
  <si>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</si>
  <si>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</si>
  <si>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</si>
  <si>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</si>
  <si>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</si>
  <si>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</si>
  <si>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</si>
  <si>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</si>
  <si>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</si>
  <si>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</si>
  <si>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</si>
  <si>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</si>
  <si>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</si>
  <si>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</si>
  <si>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</si>
  <si>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</si>
  <si>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</si>
  <si>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</si>
  <si>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</si>
  <si>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</si>
  <si>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</si>
  <si>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</si>
  <si>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</si>
  <si>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</si>
  <si>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</si>
  <si>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</si>
  <si>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</si>
  <si>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</si>
  <si>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</si>
  <si>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</si>
  <si>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</si>
  <si>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</si>
  <si>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</si>
  <si>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</si>
  <si>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</si>
  <si>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</si>
  <si>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</si>
  <si>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</si>
  <si>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</si>
  <si>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</si>
  <si>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</si>
  <si>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</si>
  <si>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</si>
  <si>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</si>
  <si>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</si>
  <si>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</si>
  <si>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</si>
  <si>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</si>
  <si>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</si>
  <si>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</si>
  <si>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</si>
  <si>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</si>
  <si>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</si>
  <si>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</si>
  <si>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</si>
  <si>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</si>
  <si>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</si>
  <si>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</si>
  <si>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</si>
  <si>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</si>
  <si>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</si>
  <si>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</si>
  <si>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</si>
  <si>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</si>
  <si>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</si>
  <si>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</si>
  <si>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</si>
  <si>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</si>
  <si>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</si>
  <si>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</si>
  <si>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</si>
  <si>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</si>
  <si>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</si>
  <si>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</si>
  <si>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</si>
  <si>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</si>
  <si>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</si>
  <si>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</si>
  <si>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</si>
  <si>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</si>
  <si>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</si>
  <si>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</si>
  <si>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</si>
  <si>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</si>
  <si>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</si>
  <si>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</si>
  <si>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</si>
  <si>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</si>
  <si>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</si>
  <si>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</si>
  <si>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</si>
  <si>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</si>
  <si>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</si>
  <si>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</si>
  <si>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</si>
  <si>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</si>
  <si>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</si>
  <si>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</si>
  <si>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</si>
  <si>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</si>
  <si>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</si>
  <si>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</si>
  <si>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</si>
  <si>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</si>
  <si>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</si>
  <si>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</si>
  <si>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</si>
  <si>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</si>
  <si>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</si>
  <si>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</si>
  <si>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</si>
  <si>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</si>
  <si>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</si>
  <si>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</si>
  <si>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</si>
  <si>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</si>
  <si>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</si>
  <si>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</si>
  <si>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</si>
  <si>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</si>
  <si>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</si>
  <si>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</si>
  <si>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</si>
  <si>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</si>
  <si>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</si>
  <si>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</si>
  <si>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</si>
  <si>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</si>
  <si>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</si>
  <si>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</si>
  <si>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</si>
  <si>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</si>
  <si>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</si>
  <si>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</si>
  <si>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</si>
  <si>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</si>
  <si>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</si>
  <si>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</si>
  <si>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</si>
  <si>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</si>
  <si>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</si>
  <si>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</si>
  <si>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</si>
  <si>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</si>
  <si>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</si>
  <si>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</si>
  <si>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</si>
  <si>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</si>
  <si>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</si>
  <si>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</si>
  <si>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</si>
  <si>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</si>
  <si>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</si>
  <si>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</si>
  <si>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</si>
  <si>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</si>
  <si>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</si>
  <si>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</si>
  <si>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</si>
  <si>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</si>
  <si>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</si>
  <si>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</si>
  <si>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</si>
  <si>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</si>
  <si>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</si>
  <si>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</si>
  <si>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</si>
  <si>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</si>
  <si>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</si>
  <si>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</si>
  <si>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</si>
  <si>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</si>
  <si>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</si>
  <si>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</si>
  <si>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</si>
  <si>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</si>
  <si>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</si>
  <si>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</si>
  <si>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</si>
  <si>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</si>
  <si>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</si>
  <si>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</si>
  <si>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</si>
  <si>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</si>
  <si>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</si>
  <si>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</si>
  <si>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</si>
  <si>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</si>
  <si>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</si>
  <si>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</si>
  <si>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</si>
  <si>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</si>
  <si>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</si>
  <si>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</si>
  <si>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</si>
  <si>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</si>
  <si>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</si>
  <si>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</si>
  <si>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</si>
  <si>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</si>
  <si>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</si>
  <si>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</si>
  <si>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</si>
  <si>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</si>
  <si>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</si>
  <si>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</si>
  <si>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</si>
  <si>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</si>
  <si>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</si>
  <si>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</si>
  <si>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</si>
  <si>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</si>
  <si>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</si>
  <si>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</si>
  <si>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</si>
  <si>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</si>
  <si>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</si>
  <si>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</si>
  <si>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</si>
  <si>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</si>
  <si>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</si>
  <si>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</si>
  <si>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</si>
  <si>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</si>
  <si>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</si>
  <si>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</si>
  <si>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</si>
  <si>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</si>
  <si>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</si>
  <si>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</si>
  <si>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</si>
  <si>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</si>
  <si>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</si>
  <si>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</si>
  <si>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</si>
  <si>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</si>
  <si>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</si>
  <si>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</si>
  <si>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</si>
  <si>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</si>
  <si>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</si>
  <si>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</si>
  <si>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</si>
  <si>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</si>
  <si>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</si>
  <si>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</si>
  <si>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</si>
  <si>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</si>
  <si>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</si>
  <si>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</si>
  <si>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</si>
  <si>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</si>
  <si>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</si>
  <si>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</si>
  <si>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</si>
  <si>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</si>
  <si>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</si>
  <si>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</si>
  <si>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</si>
  <si>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</si>
  <si>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</si>
  <si>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</si>
  <si>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</si>
  <si>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</si>
  <si>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</si>
  <si>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</si>
  <si>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</si>
  <si>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</si>
  <si>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</si>
  <si>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</si>
  <si>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</si>
  <si>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</si>
  <si>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</si>
  <si>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</si>
  <si>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</si>
  <si>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</si>
  <si>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</si>
  <si>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</si>
  <si>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</si>
  <si>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</si>
  <si>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</si>
  <si>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</si>
  <si>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</si>
  <si>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</si>
  <si>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</si>
  <si>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</si>
  <si>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</si>
  <si>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</si>
  <si>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</si>
  <si>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</si>
  <si>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</si>
  <si>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</si>
  <si>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</si>
  <si>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</si>
  <si>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</si>
  <si>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</si>
  <si>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</si>
  <si>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</si>
  <si>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</si>
  <si>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</si>
  <si>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</si>
  <si>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</si>
  <si>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</si>
  <si>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</si>
  <si>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</si>
  <si>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</si>
  <si>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</si>
  <si>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</si>
  <si>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</si>
  <si>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</si>
  <si>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</si>
  <si>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</si>
  <si>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</si>
  <si>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</si>
  <si>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</si>
  <si>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</si>
  <si>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</si>
  <si>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</si>
  <si>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</si>
  <si>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</si>
  <si>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</si>
  <si>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</si>
  <si>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</si>
  <si>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</si>
  <si>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</si>
  <si>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</si>
  <si>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</si>
  <si>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</si>
  <si>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</si>
  <si>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</si>
  <si>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</si>
  <si>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</si>
  <si>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</si>
  <si>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</si>
  <si>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</si>
  <si>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</si>
  <si>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</si>
  <si>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</si>
  <si>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</si>
  <si>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</si>
  <si>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</si>
  <si>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</si>
  <si>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</si>
  <si>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</si>
  <si>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</si>
  <si>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</si>
  <si>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</si>
  <si>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</si>
  <si>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</si>
  <si>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</si>
  <si>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</si>
  <si>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</si>
  <si>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</si>
  <si>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</si>
  <si>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</si>
  <si>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</si>
  <si>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</si>
  <si>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</si>
  <si>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</si>
  <si>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</si>
  <si>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</si>
  <si>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</si>
  <si>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</si>
  <si>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</si>
  <si>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</si>
  <si>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</si>
  <si>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</si>
  <si>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</si>
  <si>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</si>
  <si>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</si>
  <si>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</si>
  <si>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</si>
  <si>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</si>
  <si>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</si>
  <si>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</si>
  <si>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</si>
  <si>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</si>
  <si>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</si>
  <si>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</si>
  <si>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</si>
  <si>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</si>
  <si>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</si>
  <si>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</si>
  <si>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</si>
  <si>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</si>
  <si>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</si>
  <si>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</si>
  <si>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</si>
  <si>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</si>
  <si>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</si>
  <si>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</si>
  <si>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</si>
  <si>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</si>
  <si>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</si>
  <si>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</si>
  <si>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</si>
  <si>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</si>
  <si>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</si>
  <si>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</si>
  <si>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</si>
  <si>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</si>
  <si>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</si>
  <si>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</si>
  <si>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</si>
  <si>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</si>
  <si>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</si>
  <si>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</si>
  <si>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</si>
  <si>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</si>
  <si>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</si>
  <si>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</si>
  <si>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</si>
  <si>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</si>
  <si>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</si>
  <si>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</si>
  <si>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</si>
  <si>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</si>
  <si>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</si>
  <si>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</si>
  <si>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</si>
  <si>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</si>
  <si>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</si>
  <si>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</si>
  <si>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</si>
  <si>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</si>
  <si>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</si>
  <si>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</si>
  <si>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</si>
  <si>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</si>
  <si>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</si>
  <si>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</si>
  <si>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</si>
  <si>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</si>
  <si>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</si>
  <si>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</si>
  <si>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</si>
  <si>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</si>
  <si>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</si>
  <si>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</si>
  <si>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</si>
  <si>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</si>
  <si>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</si>
  <si>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</si>
  <si>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</si>
  <si>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</si>
  <si>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</si>
  <si>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</si>
  <si>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</si>
  <si>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</si>
  <si>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</si>
  <si>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</si>
  <si>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</si>
  <si>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</si>
  <si>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</si>
  <si>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</si>
  <si>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</si>
  <si>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</si>
  <si>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</si>
  <si>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</si>
  <si>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</si>
  <si>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</si>
  <si>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</si>
  <si>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</si>
  <si>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</si>
  <si>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</si>
  <si>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</si>
  <si>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</si>
  <si>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</si>
  <si>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</si>
  <si>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</si>
  <si>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</si>
  <si>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</si>
  <si>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</si>
  <si>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</si>
  <si>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</si>
  <si>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</si>
  <si>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</si>
  <si>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</si>
  <si>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</si>
  <si>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</si>
  <si>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</si>
  <si>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</si>
  <si>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</si>
  <si>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</si>
  <si>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</si>
  <si>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</si>
  <si>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</si>
  <si>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</si>
  <si>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</si>
  <si>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</si>
  <si>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</si>
  <si>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</si>
  <si>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</si>
  <si>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</si>
  <si>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</si>
  <si>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</si>
  <si>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</si>
  <si>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</si>
  <si>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</si>
  <si>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</si>
  <si>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</si>
  <si>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</si>
  <si>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</si>
  <si>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</si>
  <si>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</si>
  <si>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</si>
  <si>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</si>
  <si>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</si>
  <si>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</si>
  <si>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</si>
  <si>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</si>
  <si>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</si>
  <si>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</si>
  <si>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</si>
  <si>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</si>
  <si>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</si>
  <si>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</si>
  <si>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</si>
  <si>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</si>
  <si>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</si>
  <si>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</si>
  <si>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</si>
  <si>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</si>
  <si>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</si>
  <si>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</si>
  <si>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</si>
  <si>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</si>
  <si>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</si>
  <si>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</si>
  <si>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</si>
  <si>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</si>
  <si>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</si>
  <si>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</si>
  <si>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</si>
  <si>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</si>
  <si>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</si>
  <si>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</si>
  <si>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</si>
  <si>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</si>
  <si>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</si>
  <si>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</si>
  <si>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</si>
  <si>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</si>
  <si>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</si>
  <si>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</si>
  <si>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</si>
  <si>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</si>
  <si>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</si>
  <si>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</si>
  <si>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</si>
  <si>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</si>
  <si>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</si>
  <si>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</si>
  <si>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</si>
  <si>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</si>
  <si>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</si>
  <si>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</si>
  <si>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</si>
  <si>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</si>
  <si>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</si>
  <si>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</si>
  <si>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</si>
  <si>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</si>
  <si>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</si>
  <si>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</si>
  <si>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</si>
  <si>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</si>
  <si>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</si>
  <si>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</si>
  <si>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</si>
  <si>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</si>
  <si>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</si>
  <si>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</si>
  <si>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</si>
  <si>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</si>
  <si>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</si>
  <si>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</si>
  <si>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</si>
  <si>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</si>
  <si>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</si>
  <si>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</si>
  <si>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</si>
  <si>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</si>
  <si>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</si>
  <si>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</si>
  <si>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</si>
  <si>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</si>
  <si>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</si>
  <si>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</si>
  <si>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</si>
  <si>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</si>
  <si>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</si>
  <si>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</si>
  <si>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</si>
  <si>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</si>
  <si>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</si>
  <si>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</si>
  <si>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</si>
  <si>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</si>
  <si>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</si>
  <si>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</si>
  <si>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</si>
  <si>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</si>
  <si>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</si>
  <si>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</si>
  <si>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</si>
  <si>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</si>
  <si>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</si>
  <si>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</si>
  <si>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</si>
  <si>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</si>
  <si>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</si>
  <si>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</si>
  <si>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</si>
  <si>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</si>
  <si>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</si>
  <si>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</si>
  <si>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</si>
  <si>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</si>
  <si>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</si>
  <si>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</si>
  <si>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</si>
  <si>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</si>
  <si>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</si>
  <si>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</si>
  <si>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</si>
  <si>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</si>
  <si>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</si>
  <si>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</si>
  <si>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</si>
  <si>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</si>
  <si>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</si>
  <si>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</si>
  <si>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</si>
  <si>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</si>
  <si>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</si>
  <si>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</si>
  <si>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</si>
  <si>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</si>
  <si>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</si>
  <si>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</si>
  <si>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</si>
  <si>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</si>
  <si>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</si>
  <si>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</si>
  <si>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</si>
  <si>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</si>
  <si>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</si>
  <si>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</si>
  <si>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</si>
  <si>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</si>
  <si>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</si>
  <si>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</si>
  <si>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</si>
  <si>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</si>
  <si>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</si>
  <si>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</si>
  <si>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</si>
  <si>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</si>
  <si>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</si>
  <si>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</si>
  <si>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</si>
  <si>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</si>
  <si>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</si>
  <si>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</si>
  <si>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</si>
  <si>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</si>
  <si>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</si>
  <si>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</si>
  <si>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</si>
  <si>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</si>
  <si>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</si>
  <si>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</si>
  <si>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</si>
  <si>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</si>
  <si>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</si>
  <si>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</si>
  <si>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</si>
  <si>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</si>
  <si>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</si>
  <si>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</si>
  <si>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</si>
  <si>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</si>
  <si>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</si>
  <si>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</si>
  <si>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</si>
  <si>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</si>
  <si>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</si>
  <si>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</si>
  <si>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</si>
  <si>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</si>
  <si>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</si>
  <si>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</si>
  <si>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</si>
  <si>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</si>
  <si>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</si>
  <si>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</si>
  <si>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</si>
  <si>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</si>
  <si>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</si>
  <si>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</si>
  <si>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</si>
  <si>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</si>
  <si>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</si>
  <si>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</si>
  <si>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</si>
  <si>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</si>
  <si>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</si>
  <si>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</si>
  <si>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</si>
  <si>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</si>
  <si>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</si>
  <si>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</si>
  <si>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</si>
  <si>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</si>
  <si>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</si>
  <si>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</si>
  <si>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</si>
  <si>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</si>
  <si>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</si>
  <si>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</si>
  <si>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</si>
  <si>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</si>
  <si>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</si>
  <si>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</si>
  <si>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</si>
  <si>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</si>
  <si>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</si>
  <si>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</si>
  <si>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</si>
  <si>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</si>
  <si>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</si>
  <si>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</si>
  <si>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</si>
  <si>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</si>
  <si>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</si>
  <si>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</si>
  <si>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</si>
  <si>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</si>
  <si>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</si>
  <si>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</si>
  <si>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</si>
  <si>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</si>
  <si>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</si>
  <si>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</si>
  <si>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</si>
  <si>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</si>
  <si>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</si>
  <si>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</si>
  <si>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</si>
  <si>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</si>
  <si>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</si>
  <si>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</si>
  <si>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</si>
  <si>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</si>
  <si>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</si>
  <si>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</si>
  <si>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</si>
  <si>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</si>
  <si>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</si>
  <si>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</si>
  <si>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</si>
  <si>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</si>
  <si>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</si>
  <si>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</si>
  <si>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</si>
  <si>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</si>
  <si>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</si>
  <si>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</si>
  <si>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</si>
  <si>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</si>
  <si>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</si>
  <si>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</si>
  <si>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</si>
  <si>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</si>
  <si>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</si>
  <si>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</si>
  <si>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</si>
  <si>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</si>
  <si>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</si>
  <si>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</si>
  <si>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</si>
  <si>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</si>
  <si>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</si>
  <si>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</si>
  <si>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</si>
  <si>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</si>
  <si>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</si>
  <si>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</si>
  <si>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</si>
  <si>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</si>
  <si>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</si>
  <si>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</si>
  <si>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</si>
  <si>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</si>
  <si>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</si>
  <si>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</si>
  <si>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</si>
  <si>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</si>
  <si>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</si>
  <si>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</si>
  <si>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</si>
  <si>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</si>
  <si>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</si>
  <si>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</si>
  <si>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</si>
  <si>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</si>
  <si>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</si>
  <si>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</si>
  <si>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</si>
  <si>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</si>
  <si>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</si>
  <si>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</si>
  <si>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</si>
  <si>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</si>
  <si>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</si>
  <si>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</si>
  <si>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</si>
  <si>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</si>
  <si>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</si>
  <si>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</si>
  <si>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</si>
  <si>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</si>
  <si>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</si>
  <si>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</si>
  <si>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</si>
  <si>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</si>
  <si>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</si>
  <si>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</si>
  <si>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</si>
  <si>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</si>
  <si>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</si>
  <si>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</si>
  <si>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</si>
  <si>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</si>
  <si>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</si>
  <si>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</si>
  <si>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</si>
  <si>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</si>
  <si>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</si>
  <si>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</si>
  <si>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</si>
  <si>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</si>
  <si>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</si>
  <si>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</si>
  <si>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</si>
  <si>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</si>
  <si>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</si>
  <si>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</si>
  <si>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</si>
  <si>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</si>
  <si>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</si>
  <si>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</si>
  <si>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</si>
  <si>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</si>
  <si>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</si>
  <si>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</si>
  <si>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</si>
  <si>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</si>
  <si>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</si>
  <si>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</si>
  <si>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</si>
  <si>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</si>
  <si>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</si>
  <si>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</si>
  <si>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</si>
  <si>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</si>
  <si>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</si>
  <si>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</si>
  <si>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</si>
  <si>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</si>
  <si>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</si>
  <si>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</si>
  <si>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</si>
  <si>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</si>
  <si>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</si>
  <si>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</si>
  <si>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</si>
  <si>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</si>
  <si>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</si>
  <si>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</si>
  <si>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</si>
  <si>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</si>
  <si>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</si>
  <si>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</si>
  <si>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</si>
  <si>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</si>
  <si>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</si>
  <si>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</si>
  <si>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</si>
  <si>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</si>
  <si>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</si>
  <si>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</si>
  <si>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</si>
  <si>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</si>
  <si>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</si>
  <si>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</si>
  <si>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</si>
  <si>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</si>
  <si>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</si>
  <si>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</si>
  <si>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</si>
  <si>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</si>
  <si>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</si>
  <si>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</si>
  <si>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</si>
  <si>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</si>
  <si>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</si>
  <si>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</si>
  <si>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</si>
  <si>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</si>
  <si>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</si>
  <si>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</si>
  <si>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</si>
  <si>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</si>
  <si>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</si>
  <si>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</si>
  <si>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</si>
  <si>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</si>
  <si>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</si>
  <si>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</si>
  <si>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</si>
  <si>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</si>
  <si>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</si>
  <si>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</si>
  <si>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</si>
  <si>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</si>
  <si>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</si>
  <si>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</si>
  <si>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</si>
  <si>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</si>
  <si>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</si>
  <si>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</si>
  <si>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</si>
  <si>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</si>
  <si>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</si>
  <si>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</si>
  <si>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</si>
  <si>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</si>
  <si>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</si>
  <si>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</si>
  <si>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</si>
  <si>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</si>
  <si>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</si>
  <si>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</si>
  <si>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</si>
  <si>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</si>
  <si>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</si>
  <si>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</si>
  <si>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</si>
  <si>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</si>
  <si>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</si>
  <si>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</si>
  <si>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</si>
  <si>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</si>
  <si>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</si>
  <si>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</si>
  <si>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</si>
  <si>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</si>
  <si>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</si>
  <si>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</si>
  <si>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</si>
  <si>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</si>
  <si>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</si>
  <si>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</si>
  <si>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</si>
  <si>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</si>
  <si>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</si>
  <si>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</si>
  <si>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</si>
  <si>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</si>
  <si>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</si>
  <si>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</si>
  <si>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</si>
  <si>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</si>
  <si>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</si>
  <si>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</si>
  <si>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</si>
  <si>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</si>
  <si>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</si>
  <si>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</si>
  <si>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</si>
  <si>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</si>
  <si>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</si>
  <si>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</si>
  <si>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</si>
  <si>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</si>
  <si>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</si>
  <si>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</si>
  <si>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</si>
  <si>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</si>
  <si>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</si>
  <si>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</si>
  <si>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</si>
  <si>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</si>
  <si>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</si>
  <si>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</si>
  <si>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</si>
  <si>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</si>
  <si>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</si>
  <si>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</si>
  <si>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</si>
  <si>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</si>
  <si>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</si>
  <si>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</si>
  <si>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</si>
  <si>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</si>
  <si>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</si>
  <si>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</si>
  <si>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</si>
  <si>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</si>
  <si>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</si>
  <si>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</si>
  <si>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</si>
  <si>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</si>
  <si>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</si>
  <si>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</si>
  <si>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</si>
  <si>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</si>
  <si>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</si>
  <si>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</si>
  <si>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</si>
  <si>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</si>
  <si>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</si>
  <si>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</si>
  <si>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</si>
  <si>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</si>
  <si>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</si>
  <si>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</si>
  <si>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</si>
  <si>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</si>
  <si>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</si>
  <si>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</si>
  <si>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</si>
  <si>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</si>
  <si>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</si>
  <si>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</si>
  <si>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</si>
  <si>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</si>
  <si>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</si>
  <si>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</si>
  <si>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</si>
  <si>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</si>
  <si>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</si>
  <si>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</si>
  <si>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</si>
  <si>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</si>
  <si>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</si>
  <si>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</si>
  <si>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</si>
  <si>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</si>
  <si>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</si>
  <si>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</si>
  <si>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</si>
  <si>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</si>
  <si>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</si>
  <si>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</si>
  <si>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</si>
  <si>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</si>
  <si>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</si>
  <si>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</si>
  <si>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</si>
  <si>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</si>
  <si>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</si>
  <si>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</si>
  <si>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</si>
  <si>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</si>
  <si>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</si>
  <si>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</si>
  <si>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</si>
  <si>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</si>
  <si>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</si>
  <si>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</si>
  <si>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</si>
  <si>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</si>
  <si>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</si>
  <si>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</si>
  <si>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</si>
  <si>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</si>
  <si>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</si>
  <si>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</si>
  <si>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</si>
  <si>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</si>
  <si>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</si>
  <si>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</si>
  <si>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</si>
  <si>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</si>
  <si>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</si>
  <si>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</si>
  <si>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</si>
  <si>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</si>
  <si>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</si>
  <si>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</si>
  <si>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</si>
  <si>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</si>
  <si>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</si>
  <si>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</si>
  <si>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</si>
  <si>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</si>
  <si>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</si>
  <si>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</si>
  <si>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</si>
  <si>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</si>
  <si>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</si>
  <si>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</si>
  <si>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</si>
  <si>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</si>
  <si>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</si>
  <si>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</si>
  <si>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</si>
  <si>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</si>
  <si>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</si>
  <si>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</si>
  <si>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</si>
  <si>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</si>
  <si>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</si>
  <si>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</si>
  <si>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</si>
  <si>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</si>
  <si>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</si>
  <si>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</si>
  <si>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</si>
  <si>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</si>
  <si>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</si>
  <si>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</si>
  <si>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</si>
  <si>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</si>
  <si>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</si>
  <si>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</si>
  <si>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</si>
  <si>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</si>
  <si>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</si>
  <si>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</si>
  <si>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</si>
  <si>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</si>
  <si>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</si>
  <si>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</si>
  <si>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</si>
  <si>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</si>
  <si>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</si>
  <si>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</si>
  <si>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</si>
  <si>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</si>
  <si>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</si>
  <si>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</si>
  <si>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</si>
  <si>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</si>
  <si>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</si>
  <si>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</si>
  <si>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</si>
  <si>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</si>
  <si>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</si>
  <si>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</si>
  <si>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</si>
  <si>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</si>
  <si>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</si>
  <si>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</si>
  <si>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</si>
  <si>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</si>
  <si>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</si>
  <si>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</si>
  <si>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</si>
  <si>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</si>
  <si>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</si>
  <si>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</si>
  <si>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</si>
  <si>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</si>
  <si>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</si>
  <si>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</si>
  <si>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</si>
  <si>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</si>
  <si>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</si>
  <si>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</si>
  <si>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</si>
  <si>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</si>
  <si>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</si>
  <si>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</si>
  <si>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</si>
  <si>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</si>
  <si>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</si>
  <si>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</si>
  <si>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</si>
  <si>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</si>
  <si>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</si>
  <si>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</si>
  <si>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</si>
  <si>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</si>
  <si>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</si>
  <si>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</si>
  <si>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</si>
  <si>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</si>
  <si>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</si>
  <si>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</si>
  <si>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</si>
  <si>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</si>
  <si>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</si>
  <si>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</si>
  <si>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</si>
  <si>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</si>
  <si>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</si>
  <si>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</si>
  <si>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</si>
  <si>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</si>
  <si>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</si>
  <si>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</si>
  <si>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</si>
  <si>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</si>
  <si>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</si>
  <si>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</si>
  <si>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</si>
  <si>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</si>
  <si>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</si>
  <si>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</si>
  <si>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</si>
  <si>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</si>
  <si>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</si>
  <si>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</si>
  <si>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</si>
  <si>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</si>
  <si>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</si>
  <si>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</si>
  <si>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</si>
  <si>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</si>
  <si>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</si>
  <si>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</si>
  <si>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</si>
  <si>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</si>
  <si>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</si>
  <si>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</si>
  <si>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</si>
  <si>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</si>
  <si>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</si>
  <si>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</si>
  <si>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</si>
  <si>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</si>
  <si>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</si>
  <si>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</si>
  <si>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</si>
  <si>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</si>
  <si>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</si>
  <si>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</si>
  <si>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</si>
  <si>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</si>
  <si>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</si>
  <si>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</si>
  <si>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</si>
  <si>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</si>
  <si>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</si>
  <si>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</si>
  <si>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</si>
  <si>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</si>
  <si>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</si>
  <si>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</si>
  <si>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</si>
  <si>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</si>
  <si>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</si>
  <si>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</si>
  <si>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</si>
  <si>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</si>
  <si>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</si>
  <si>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</si>
  <si>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</si>
  <si>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</si>
  <si>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</si>
  <si>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</si>
  <si>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</si>
  <si>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</si>
  <si>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</si>
  <si>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</si>
  <si>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</si>
  <si>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</si>
  <si>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</si>
  <si>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</si>
  <si>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</si>
  <si>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</si>
  <si>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</si>
  <si>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</si>
  <si>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</si>
  <si>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</si>
  <si>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</si>
  <si>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</si>
  <si>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</si>
  <si>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</si>
  <si>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</si>
  <si>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</si>
  <si>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</si>
  <si>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</si>
  <si>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</si>
  <si>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</si>
  <si>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</si>
  <si>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</si>
  <si>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</si>
  <si>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</si>
  <si>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</si>
  <si>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</si>
  <si>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</si>
  <si>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</si>
  <si>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</si>
  <si>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</si>
  <si>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</si>
  <si>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</si>
  <si>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</si>
  <si>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</si>
  <si>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</si>
  <si>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</si>
  <si>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</si>
  <si>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</si>
  <si>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</si>
  <si>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</si>
  <si>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</si>
  <si>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</si>
  <si>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</si>
  <si>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</si>
  <si>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</si>
  <si>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</si>
  <si>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</si>
  <si>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</si>
  <si>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</si>
  <si>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</si>
  <si>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</si>
  <si>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</si>
  <si>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</si>
  <si>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</si>
  <si>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</si>
  <si>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</si>
  <si>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</si>
  <si>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</si>
  <si>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</si>
  <si>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</si>
  <si>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</si>
  <si>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</si>
  <si>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</si>
  <si>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</si>
  <si>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</si>
  <si>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</si>
  <si>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</si>
  <si>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</si>
  <si>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</si>
  <si>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</si>
  <si>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</si>
  <si>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</si>
  <si>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</si>
  <si>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</si>
  <si>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</si>
  <si>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</si>
  <si>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</si>
  <si>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</si>
  <si>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</si>
  <si>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</si>
  <si>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</si>
  <si>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</si>
  <si>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</si>
  <si>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</si>
  <si>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</si>
  <si>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</si>
  <si>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</si>
  <si>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</si>
  <si>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</si>
  <si>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</si>
  <si>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</si>
  <si>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</si>
  <si>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</si>
  <si>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</si>
  <si>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</si>
  <si>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</si>
  <si>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</si>
  <si>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</si>
  <si>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</si>
  <si>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</si>
  <si>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</si>
  <si>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</si>
  <si>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</si>
  <si>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</si>
  <si>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</si>
  <si>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</si>
  <si>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</si>
  <si>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</si>
  <si>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</si>
  <si>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</si>
  <si>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</si>
  <si>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</si>
  <si>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</si>
  <si>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</si>
  <si>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</si>
  <si>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</si>
  <si>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</si>
  <si>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</si>
  <si>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</si>
  <si>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</si>
  <si>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</si>
  <si>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</si>
  <si>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</si>
  <si>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</si>
  <si>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</si>
  <si>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</si>
  <si>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</si>
  <si>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</si>
  <si>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</si>
  <si>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</si>
  <si>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</si>
  <si>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</si>
  <si>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</si>
  <si>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</si>
  <si>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</si>
  <si>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</si>
  <si>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</si>
  <si>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</si>
  <si>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</si>
  <si>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</si>
  <si>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</si>
  <si>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</si>
  <si>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</si>
  <si>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</si>
  <si>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</si>
  <si>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</si>
  <si>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</si>
  <si>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</si>
  <si>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</si>
  <si>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</si>
  <si>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</si>
  <si>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</si>
  <si>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</si>
  <si>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</si>
  <si>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</si>
  <si>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Total Projects 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</si>
  <si>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</si>
  <si>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</si>
  <si>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</si>
  <si>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</si>
  <si>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</si>
  <si>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</si>
  <si>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</si>
  <si>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</si>
  <si>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</si>
  <si>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</si>
  <si>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</si>
  <si>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</si>
  <si>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</si>
  <si>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</si>
  <si>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</si>
  <si>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Number Canceled </t>
  </si>
  <si>
    <t># of backers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</si>
  <si>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</si>
  <si>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</si>
  <si>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</si>
  <si>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</si>
  <si>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</si>
  <si>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</si>
  <si>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 Campaigns</t>
  </si>
  <si>
    <t>Unsuccessful Campaigns</t>
  </si>
  <si>
    <t>Statistical analysis</t>
  </si>
  <si>
    <t>Unsuccessful</t>
  </si>
  <si>
    <t>Successful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</si>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</sst>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DCD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1" fillId="0" borderId="1" xfId="0" applyFont="1" applyBorder="1"/>
    <xf numFmtId="1" fontId="1" fillId="4" borderId="1" xfId="0" applyNumberFormat="1" applyFont="1" applyFill="1" applyBorder="1"/>
    <xf numFmtId="0" fontId="0" fillId="0" borderId="0" xfId="0" applyFill="1"/>
    <xf numFmtId="0" fontId="0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2" borderId="2" xfId="0" applyFont="1" applyFill="1" applyBorder="1"/>
    <xf numFmtId="0" fontId="1" fillId="0" borderId="2" xfId="0" applyFont="1" applyBorder="1"/>
  </cellXfs>
  <cellStyles count="1"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CD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Kickstarter.xlsx]Pivot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7-4DB2-AC66-6ACB35FD1D8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7-4DB2-AC66-6ACB35FD1D8D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77-4DB2-AC66-6ACB35FD1D8D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77-4DB2-AC66-6ACB35FD1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477704"/>
        <c:axId val="744478032"/>
      </c:barChart>
      <c:catAx>
        <c:axId val="74447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78032"/>
        <c:crosses val="autoZero"/>
        <c:auto val="1"/>
        <c:lblAlgn val="ctr"/>
        <c:lblOffset val="100"/>
        <c:noMultiLvlLbl val="0"/>
      </c:catAx>
      <c:valAx>
        <c:axId val="74447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7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Kickstarter.xlsx]Pivot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0737-4F9E-85AA-5756B523C6B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0737-4F9E-85AA-5756B523C6B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0737-4F9E-85AA-5756B523C6B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0737-4F9E-85AA-5756B523C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693272"/>
        <c:axId val="714694256"/>
      </c:barChart>
      <c:catAx>
        <c:axId val="7146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94256"/>
        <c:crosses val="autoZero"/>
        <c:auto val="1"/>
        <c:lblAlgn val="ctr"/>
        <c:lblOffset val="100"/>
        <c:noMultiLvlLbl val="0"/>
      </c:catAx>
      <c:valAx>
        <c:axId val="71469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9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 Kickstarter.xlsx]Pivot Table 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1-402E-B249-CBBE6927B6F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1-402E-B249-CBBE6927B6F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F1-402E-B249-CBBE6927B6F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F1-402E-B249-CBBE6927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380848"/>
        <c:axId val="612381504"/>
      </c:lineChart>
      <c:catAx>
        <c:axId val="61238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81504"/>
        <c:crosses val="autoZero"/>
        <c:auto val="1"/>
        <c:lblAlgn val="ctr"/>
        <c:lblOffset val="100"/>
        <c:noMultiLvlLbl val="0"/>
      </c:catAx>
      <c:valAx>
        <c:axId val="6123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D-4710-B4F0-907892F1E2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D-4710-B4F0-907892F1E2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D-4710-B4F0-907892F1E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835992"/>
        <c:axId val="706835008"/>
      </c:lineChart>
      <c:catAx>
        <c:axId val="706835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$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35008"/>
        <c:crosses val="autoZero"/>
        <c:auto val="1"/>
        <c:lblAlgn val="ctr"/>
        <c:lblOffset val="100"/>
        <c:noMultiLvlLbl val="0"/>
      </c:catAx>
      <c:valAx>
        <c:axId val="7068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success, or failed, or canceld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3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111579</xdr:rowOff>
    </xdr:from>
    <xdr:to>
      <xdr:col>15</xdr:col>
      <xdr:colOff>239487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05E16-4B2F-4FEB-B237-9A4EFD966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117021</xdr:colOff>
      <xdr:row>6</xdr:row>
      <xdr:rowOff>2719</xdr:rowOff>
    </xdr:from>
    <xdr:to>
      <xdr:col>14</xdr:col>
      <xdr:colOff>299357</xdr:colOff>
      <xdr:row>26</xdr:row>
      <xdr:rowOff>130627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481A7-1C0F-4F8B-AFAB-73C89589D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171448</xdr:colOff>
      <xdr:row>1</xdr:row>
      <xdr:rowOff>40821</xdr:rowOff>
    </xdr:from>
    <xdr:to>
      <xdr:col>15</xdr:col>
      <xdr:colOff>43542</xdr:colOff>
      <xdr:row>24</xdr:row>
      <xdr:rowOff>16329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D9A5F-4050-445F-8130-43DAB3A63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</xdr:colOff>
      <xdr:row>13</xdr:row>
      <xdr:rowOff>35377</xdr:rowOff>
    </xdr:from>
    <xdr:to>
      <xdr:col>8</xdr:col>
      <xdr:colOff>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4ACE6-9389-4CB7-9319-A07652B43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eidenberg" refreshedDate="43889.453245486111" createdVersion="6" refreshedVersion="6" minRefreshableVersion="3" recordCount="4114" xr:uid="{F221E03C-1152-4B6A-AAC2-AFAF400E1A0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eidenberg" refreshedDate="43889.462872685188" createdVersion="6" refreshedVersion="6" minRefreshableVersion="3" recordCount="4114" xr:uid="{15748CDC-4066-40E1-94FF-AEEED3D882E8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212D3-3783-4B75-B183-C2538FA383F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3FB8E-8357-4E48-B237-7845EBF3226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0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6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2"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2"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0" format="25" series="1">
      <pivotArea type="data" outline="0" fieldPosition="0">
        <references count="2"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2"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0" format="39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0" format="40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0" format="41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0" format="43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0" format="44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2"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0" format="50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0" format="52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0" format="54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0" format="55" series="1">
      <pivotArea type="data" outline="0" fieldPosition="0">
        <references count="2"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0" format="56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0" format="58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0" format="59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0" format="60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0" format="61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0" format="62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0" format="63" series="1">
      <pivotArea type="data" outline="0" fieldPosition="0">
        <references count="2"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0" format="64" series="1">
      <pivotArea type="data" outline="0" fieldPosition="0">
        <references count="2"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0" format="65" series="1">
      <pivotArea type="data" outline="0" fieldPosition="0">
        <references count="2"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0" format="67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0" format="68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2"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0" format="73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0" format="74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0" format="75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0" format="76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0" format="77" series="1">
      <pivotArea type="data" outline="0" fieldPosition="0">
        <references count="2"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0" format="78" series="1">
      <pivotArea type="data" outline="0" fieldPosition="0">
        <references count="2"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0" format="79" series="1">
      <pivotArea type="data" outline="0" fieldPosition="0">
        <references count="2"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0" format="80" series="1">
      <pivotArea type="data" outline="0" fieldPosition="0">
        <references count="2"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0" format="81" series="1">
      <pivotArea type="data" outline="0" fieldPosition="0">
        <references count="2"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0" format="82" series="1">
      <pivotArea type="data" outline="0" fieldPosition="0">
        <references count="2"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0" format="83" series="1">
      <pivotArea type="data" outline="0" fieldPosition="0">
        <references count="2"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0" format="84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0" format="85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0" format="86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0" format="87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0" format="88" series="1">
      <pivotArea type="data" outline="0" fieldPosition="0">
        <references count="2"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0" format="89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0" format="90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0" format="91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0" format="92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0" format="93" series="1">
      <pivotArea type="data" outline="0" fieldPosition="0">
        <references count="2"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0" format="94" series="1">
      <pivotArea type="data" outline="0" fieldPosition="0">
        <references count="2"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0" format="96" series="1">
      <pivotArea type="data" outline="0" fieldPosition="0">
        <references count="2"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0" format="97" series="1">
      <pivotArea type="data" outline="0" fieldPosition="0">
        <references count="2"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0" format="98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0" format="99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0" format="100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0" format="101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0" format="103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0" format="104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0" format="105" series="1">
      <pivotArea type="data" outline="0" fieldPosition="0">
        <references count="2"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0" format="106" series="1">
      <pivotArea type="data" outline="0" fieldPosition="0">
        <references count="2"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0" format="107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0" format="108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0" format="109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0" format="110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0" format="111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0" format="112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0" format="113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0" format="114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0" format="115" series="1">
      <pivotArea type="data" outline="0" fieldPosition="0">
        <references count="2">
          <reference field="6" count="1" selected="0">
            <x v="20"/>
          </reference>
          <reference field="16" count="1" selected="0">
            <x v="8"/>
          </reference>
        </references>
      </pivotArea>
    </chartFormat>
    <chartFormat chart="0" format="116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17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18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19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20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21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22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23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24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FF51C-8BA1-4B11-A276-F7F433CF4A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T2" sqref="T2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14.07421875" style="6" bestFit="1" customWidth="1"/>
    <col min="16" max="16" width="16" style="8" bestFit="1" customWidth="1"/>
    <col min="17" max="17" width="11.4609375" bestFit="1" customWidth="1"/>
    <col min="18" max="18" width="15.3828125" bestFit="1" customWidth="1"/>
    <col min="19" max="19" width="21.921875" bestFit="1" customWidth="1"/>
    <col min="20" max="20" width="20.6132812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t="str">
        <f t="shared" ref="Q2:Q65" si="2">LEFT(N2, SEARCH("/",N2,1)-1)</f>
        <v>film &amp; video</v>
      </c>
      <c r="R2" t="str">
        <f t="shared" ref="R2:R65" si="3">RIGHT(N2,LEN(N2)-FIND("/",N2))</f>
        <v>television</v>
      </c>
      <c r="S2" s="12">
        <f t="shared" ref="S2:S65" si="4">(((J2/60)/60)/24)+DATE(1970,1,1)</f>
        <v>42177.007071759261</v>
      </c>
      <c r="T2" s="12">
        <f t="shared" ref="T2:T65" si="5">(((I2/60)/60)/24)+DATE(1970,1,1)</f>
        <v>42208.125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>LEFT(N5, SEARCH("/",N5,1)-1)</f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>LEFT(N6, SEARCH("/",N6,1)-1)</f>
        <v>film &amp; video</v>
      </c>
      <c r="R6" t="str">
        <f>RIGHT(N6,LEN(N6)-FIND("/",N6))</f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>RIGHT(N7,LEN(N7)-FIND("/",N7))</f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8">
        <f t="shared" ref="P66:P129" si="7">E66/L66</f>
        <v>86.666666666666671</v>
      </c>
      <c r="Q66" t="str">
        <f t="shared" ref="Q66:Q129" si="8">LEFT(N66, SEARCH("/",N66,1)-1)</f>
        <v>film &amp; video</v>
      </c>
      <c r="R66" t="str">
        <f t="shared" ref="R66:R129" si="9">RIGHT(N66,LEN(N66)-FIND("/",N66))</f>
        <v>shorts</v>
      </c>
      <c r="S66" s="12">
        <f t="shared" ref="S66:S129" si="10">(((J66/60)/60)/24)+DATE(1970,1,1)</f>
        <v>41433.01829861111</v>
      </c>
      <c r="T66" s="12">
        <f t="shared" ref="T66:T129" si="11">(((I66/60)/60)/24)+DATE(1970,1,1)</f>
        <v>41463.01829861111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41835.821226851855</v>
      </c>
      <c r="T67" s="12">
        <f t="shared" si="11"/>
        <v>41862.249305555553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8">
        <f t="shared" ref="P130:P193" si="13">E130/L130</f>
        <v>311.16666666666669</v>
      </c>
      <c r="Q130" t="str">
        <f t="shared" ref="Q130:Q193" si="14">LEFT(N130, SEARCH("/",N130,1)-1)</f>
        <v>film &amp; video</v>
      </c>
      <c r="R130" t="str">
        <f t="shared" ref="R130:R193" si="15">RIGHT(N130,LEN(N130)-FIND("/",N130))</f>
        <v>science fiction</v>
      </c>
      <c r="S130" s="12">
        <f t="shared" ref="S130:S193" si="16">(((J130/60)/60)/24)+DATE(1970,1,1)</f>
        <v>42628.22792824074</v>
      </c>
      <c r="T130" s="12">
        <f t="shared" ref="T130:T193" si="17">(((I130/60)/60)/24)+DATE(1970,1,1)</f>
        <v>42663.22792824074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41882.937303240738</v>
      </c>
      <c r="T131" s="12">
        <f t="shared" si="17"/>
        <v>41942.937303240738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8">
        <f t="shared" ref="P194:P257" si="19">E194/L194</f>
        <v>5.666666666666667</v>
      </c>
      <c r="Q194" t="str">
        <f t="shared" ref="Q194:Q257" si="20">LEFT(N194, SEARCH("/",N194,1)-1)</f>
        <v>film &amp; video</v>
      </c>
      <c r="R194" t="str">
        <f t="shared" ref="R194:R257" si="21">RIGHT(N194,LEN(N194)-FIND("/",N194))</f>
        <v>drama</v>
      </c>
      <c r="S194" s="12">
        <f t="shared" ref="S194:S257" si="22">(((J194/60)/60)/24)+DATE(1970,1,1)</f>
        <v>41899.792037037041</v>
      </c>
      <c r="T194" s="12">
        <f t="shared" ref="T194:T257" si="23">(((I194/60)/60)/24)+DATE(1970,1,1)</f>
        <v>41929.792037037041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41911.934791666667</v>
      </c>
      <c r="T195" s="12">
        <f t="shared" si="23"/>
        <v>41971.976458333331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8">
        <f t="shared" ref="P258:P321" si="25">E258/L258</f>
        <v>65.756363636363631</v>
      </c>
      <c r="Q258" t="str">
        <f t="shared" ref="Q258:Q321" si="26">LEFT(N258, SEARCH("/",N258,1)-1)</f>
        <v>film &amp; video</v>
      </c>
      <c r="R258" t="str">
        <f t="shared" ref="R258:R321" si="27">RIGHT(N258,LEN(N258)-FIND("/",N258))</f>
        <v>documentary</v>
      </c>
      <c r="S258" s="12">
        <f t="shared" ref="S258:S321" si="28">(((J258/60)/60)/24)+DATE(1970,1,1)</f>
        <v>41319.769293981481</v>
      </c>
      <c r="T258" s="12">
        <f t="shared" ref="T258:T321" si="29">(((I258/60)/60)/24)+DATE(1970,1,1)</f>
        <v>41349.769293981481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42479.626875000002</v>
      </c>
      <c r="T259" s="12">
        <f t="shared" si="29"/>
        <v>42509.626875000002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8">
        <f t="shared" ref="P322:P385" si="31">E322/L322</f>
        <v>134.91139240506328</v>
      </c>
      <c r="Q322" t="str">
        <f t="shared" ref="Q322:Q385" si="32">LEFT(N322, SEARCH("/",N322,1)-1)</f>
        <v>film &amp; video</v>
      </c>
      <c r="R322" t="str">
        <f t="shared" ref="R322:R385" si="33">RIGHT(N322,LEN(N322)-FIND("/",N322))</f>
        <v>documentary</v>
      </c>
      <c r="S322" s="12">
        <f t="shared" ref="S322:S385" si="34">(((J322/60)/60)/24)+DATE(1970,1,1)</f>
        <v>42331.551307870366</v>
      </c>
      <c r="T322" s="12">
        <f t="shared" ref="T322:T385" si="35">(((I322/60)/60)/24)+DATE(1970,1,1)</f>
        <v>42360.958333333328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42647.446597222224</v>
      </c>
      <c r="T323" s="12">
        <f t="shared" si="35"/>
        <v>42682.488263888896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8">
        <f t="shared" ref="P386:P449" si="37">E386/L386</f>
        <v>58.540469973890339</v>
      </c>
      <c r="Q386" t="str">
        <f t="shared" ref="Q386:Q449" si="38">LEFT(N386, SEARCH("/",N386,1)-1)</f>
        <v>film &amp; video</v>
      </c>
      <c r="R386" t="str">
        <f t="shared" ref="R386:R449" si="39">RIGHT(N386,LEN(N386)-FIND("/",N386))</f>
        <v>documentary</v>
      </c>
      <c r="S386" s="12">
        <f t="shared" ref="S386:S449" si="40">(((J386/60)/60)/24)+DATE(1970,1,1)</f>
        <v>41980.781793981485</v>
      </c>
      <c r="T386" s="12">
        <f t="shared" ref="T386:T449" si="41">(((I386/60)/60)/24)+DATE(1970,1,1)</f>
        <v>42010.781793981485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41934.584502314814</v>
      </c>
      <c r="T387" s="12">
        <f t="shared" si="41"/>
        <v>41964.626168981486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8">
        <f t="shared" ref="P450:P513" si="43">E450/L450</f>
        <v>20.502500000000001</v>
      </c>
      <c r="Q450" t="str">
        <f t="shared" ref="Q450:Q513" si="44">LEFT(N450, SEARCH("/",N450,1)-1)</f>
        <v>film &amp; video</v>
      </c>
      <c r="R450" t="str">
        <f t="shared" ref="R450:R513" si="45">RIGHT(N450,LEN(N450)-FIND("/",N450))</f>
        <v>animation</v>
      </c>
      <c r="S450" s="12">
        <f t="shared" ref="S450:S513" si="46">(((J450/60)/60)/24)+DATE(1970,1,1)</f>
        <v>41753.758043981477</v>
      </c>
      <c r="T450" s="12">
        <f t="shared" ref="T450:T513" si="47">(((I450/60)/60)/24)+DATE(1970,1,1)</f>
        <v>41773.758043981477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41534.568113425928</v>
      </c>
      <c r="T451" s="12">
        <f t="shared" si="47"/>
        <v>41564.568113425928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8">
        <f t="shared" ref="P514:P577" si="49">E514/L514</f>
        <v>5.5</v>
      </c>
      <c r="Q514" t="str">
        <f t="shared" ref="Q514:Q577" si="50">LEFT(N514, SEARCH("/",N514,1)-1)</f>
        <v>film &amp; video</v>
      </c>
      <c r="R514" t="str">
        <f t="shared" ref="R514:R577" si="51">RIGHT(N514,LEN(N514)-FIND("/",N514))</f>
        <v>animation</v>
      </c>
      <c r="S514" s="12">
        <f t="shared" ref="S514:S577" si="52">(((J514/60)/60)/24)+DATE(1970,1,1)</f>
        <v>42649.742210648154</v>
      </c>
      <c r="T514" s="12">
        <f t="shared" ref="T514:T577" si="53">(((I514/60)/60)/24)+DATE(1970,1,1)</f>
        <v>42694.783877314811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42552.653993055559</v>
      </c>
      <c r="T515" s="12">
        <f t="shared" si="53"/>
        <v>42597.291666666672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8">
        <f t="shared" ref="P578:P641" si="55">E578/L578</f>
        <v>1</v>
      </c>
      <c r="Q578" t="str">
        <f t="shared" ref="Q578:Q641" si="56">LEFT(N578, SEARCH("/",N578,1)-1)</f>
        <v>technology</v>
      </c>
      <c r="R578" t="str">
        <f t="shared" ref="R578:R641" si="57">RIGHT(N578,LEN(N578)-FIND("/",N578))</f>
        <v>web</v>
      </c>
      <c r="S578" s="12">
        <f t="shared" ref="S578:S641" si="58">(((J578/60)/60)/24)+DATE(1970,1,1)</f>
        <v>42031.471666666665</v>
      </c>
      <c r="T578" s="12">
        <f t="shared" ref="T578:T641" si="59">(((I578/60)/60)/24)+DATE(1970,1,1)</f>
        <v>42091.43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42450.589143518519</v>
      </c>
      <c r="T579" s="12">
        <f t="shared" si="59"/>
        <v>42510.589143518519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8">
        <f t="shared" ref="P642:P705" si="61">E642/L642</f>
        <v>50.5</v>
      </c>
      <c r="Q642" t="str">
        <f t="shared" ref="Q642:Q705" si="62">LEFT(N642, SEARCH("/",N642,1)-1)</f>
        <v>technology</v>
      </c>
      <c r="R642" t="str">
        <f t="shared" ref="R642:R705" si="63">RIGHT(N642,LEN(N642)-FIND("/",N642))</f>
        <v>wearables</v>
      </c>
      <c r="S642" s="12">
        <f t="shared" ref="S642:S705" si="64">(((J642/60)/60)/24)+DATE(1970,1,1)</f>
        <v>42683.420312500006</v>
      </c>
      <c r="T642" s="12">
        <f t="shared" ref="T642:T705" si="65">(((I642/60)/60)/24)+DATE(1970,1,1)</f>
        <v>42698.958333333328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42199.57</v>
      </c>
      <c r="T643" s="12">
        <f t="shared" si="65"/>
        <v>42229.57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8">
        <f t="shared" ref="P706:P769" si="67">E706/L706</f>
        <v>120.25</v>
      </c>
      <c r="Q706" t="str">
        <f t="shared" ref="Q706:Q769" si="68">LEFT(N706, SEARCH("/",N706,1)-1)</f>
        <v>technology</v>
      </c>
      <c r="R706" t="str">
        <f t="shared" ref="R706:R769" si="69">RIGHT(N706,LEN(N706)-FIND("/",N706))</f>
        <v>wearables</v>
      </c>
      <c r="S706" s="12">
        <f t="shared" ref="S706:S769" si="70">(((J706/60)/60)/24)+DATE(1970,1,1)</f>
        <v>42726.192916666667</v>
      </c>
      <c r="T706" s="12">
        <f t="shared" ref="T706:T769" si="71">(((I706/60)/60)/24)+DATE(1970,1,1)</f>
        <v>42786.192916666667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8" t="e">
        <f t="shared" ref="P770:P833" si="73">E770/L770</f>
        <v>#DIV/0!</v>
      </c>
      <c r="Q770" t="str">
        <f t="shared" ref="Q770:Q833" si="74">LEFT(N770, SEARCH("/",N770,1)-1)</f>
        <v>publishing</v>
      </c>
      <c r="R770" t="str">
        <f t="shared" ref="R770:R833" si="75">RIGHT(N770,LEN(N770)-FIND("/",N770))</f>
        <v>fiction</v>
      </c>
      <c r="S770" s="12">
        <f t="shared" ref="S770:S833" si="76">(((J770/60)/60)/24)+DATE(1970,1,1)</f>
        <v>41594.207060185188</v>
      </c>
      <c r="T770" s="12">
        <f t="shared" ref="T770:T833" si="77">(((I770/60)/60)/24)+DATE(1970,1,1)</f>
        <v>41624.207060185188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8">
        <f t="shared" ref="P834:P897" si="79">E834/L834</f>
        <v>97.993896103896105</v>
      </c>
      <c r="Q834" t="str">
        <f t="shared" ref="Q834:Q897" si="80">LEFT(N834, SEARCH("/",N834,1)-1)</f>
        <v>music</v>
      </c>
      <c r="R834" t="str">
        <f t="shared" ref="R834:R897" si="81">RIGHT(N834,LEN(N834)-FIND("/",N834))</f>
        <v>rock</v>
      </c>
      <c r="S834" s="12">
        <f t="shared" ref="S834:S897" si="82">(((J834/60)/60)/24)+DATE(1970,1,1)</f>
        <v>40869.675173611111</v>
      </c>
      <c r="T834" s="12">
        <f t="shared" ref="T834:T897" si="83">(((I834/60)/60)/24)+DATE(1970,1,1)</f>
        <v>40929.342361111114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8">
        <f t="shared" ref="P898:P961" si="85">E898/L898</f>
        <v>44.444444444444443</v>
      </c>
      <c r="Q898" t="str">
        <f t="shared" ref="Q898:Q961" si="86">LEFT(N898, SEARCH("/",N898,1)-1)</f>
        <v>music</v>
      </c>
      <c r="R898" t="str">
        <f t="shared" ref="R898:R961" si="87">RIGHT(N898,LEN(N898)-FIND("/",N898))</f>
        <v>indie rock</v>
      </c>
      <c r="S898" s="12">
        <f t="shared" ref="S898:S961" si="88">(((J898/60)/60)/24)+DATE(1970,1,1)</f>
        <v>42218.872986111113</v>
      </c>
      <c r="T898" s="12">
        <f t="shared" ref="T898:T961" si="89">(((I898/60)/60)/24)+DATE(1970,1,1)</f>
        <v>42244.166666666672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8">
        <f t="shared" ref="P962:P1025" si="91">E962/L962</f>
        <v>136.46276595744681</v>
      </c>
      <c r="Q962" t="str">
        <f t="shared" ref="Q962:Q1025" si="92">LEFT(N962, SEARCH("/",N962,1)-1)</f>
        <v>technology</v>
      </c>
      <c r="R962" t="str">
        <f t="shared" ref="R962:R1025" si="93">RIGHT(N962,LEN(N962)-FIND("/",N962))</f>
        <v>wearables</v>
      </c>
      <c r="S962" s="12">
        <f t="shared" ref="S962:S1025" si="94">(((J962/60)/60)/24)+DATE(1970,1,1)</f>
        <v>42766.626793981486</v>
      </c>
      <c r="T962" s="12">
        <f t="shared" ref="T962:T1025" si="95">(((I962/60)/60)/24)+DATE(1970,1,1)</f>
        <v>42808.585127314815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8">
        <f t="shared" ref="P1026:P1089" si="97">E1026/L1026</f>
        <v>388.9762295081967</v>
      </c>
      <c r="Q1026" t="str">
        <f t="shared" ref="Q1026:Q1089" si="98">LEFT(N1026, SEARCH("/",N1026,1)-1)</f>
        <v>music</v>
      </c>
      <c r="R1026" t="str">
        <f t="shared" ref="R1026:R1089" si="99">RIGHT(N1026,LEN(N1026)-FIND("/",N1026))</f>
        <v>electronic music</v>
      </c>
      <c r="S1026" s="12">
        <f t="shared" ref="S1026:S1089" si="100">(((J1026/60)/60)/24)+DATE(1970,1,1)</f>
        <v>42370.580590277779</v>
      </c>
      <c r="T1026" s="12">
        <f t="shared" ref="T1026:T1089" si="101">(((I1026/60)/60)/24)+DATE(1970,1,1)</f>
        <v>42400.580590277779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8">
        <f t="shared" ref="P1090:P1153" si="103">E1090/L1090</f>
        <v>43.41727891156463</v>
      </c>
      <c r="Q1090" t="str">
        <f t="shared" ref="Q1090:Q1153" si="104">LEFT(N1090, SEARCH("/",N1090,1)-1)</f>
        <v>games</v>
      </c>
      <c r="R1090" t="str">
        <f t="shared" ref="R1090:R1153" si="105">RIGHT(N1090,LEN(N1090)-FIND("/",N1090))</f>
        <v>video games</v>
      </c>
      <c r="S1090" s="12">
        <f t="shared" ref="S1090:S1153" si="106">(((J1090/60)/60)/24)+DATE(1970,1,1)</f>
        <v>41723.799386574072</v>
      </c>
      <c r="T1090" s="12">
        <f t="shared" ref="T1090:T1153" si="107">(((I1090/60)/60)/24)+DATE(1970,1,1)</f>
        <v>41753.799386574072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8">
        <f t="shared" ref="P1154:P1217" si="109">E1154/L1154</f>
        <v>60.733333333333334</v>
      </c>
      <c r="Q1154" t="str">
        <f t="shared" ref="Q1154:Q1217" si="110">LEFT(N1154, SEARCH("/",N1154,1)-1)</f>
        <v>food</v>
      </c>
      <c r="R1154" t="str">
        <f t="shared" ref="R1154:R1217" si="111">RIGHT(N1154,LEN(N1154)-FIND("/",N1154))</f>
        <v>food trucks</v>
      </c>
      <c r="S1154" s="12">
        <f t="shared" ref="S1154:S1217" si="112">(((J1154/60)/60)/24)+DATE(1970,1,1)</f>
        <v>42109.709629629629</v>
      </c>
      <c r="T1154" s="12">
        <f t="shared" ref="T1154:T1217" si="113">(((I1154/60)/60)/24)+DATE(1970,1,1)</f>
        <v>42139.709629629629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8">
        <f t="shared" ref="P1218:P1281" si="115">E1218/L1218</f>
        <v>91.882882882882882</v>
      </c>
      <c r="Q1218" t="str">
        <f t="shared" ref="Q1218:Q1281" si="116">LEFT(N1218, SEARCH("/",N1218,1)-1)</f>
        <v>photography</v>
      </c>
      <c r="R1218" t="str">
        <f t="shared" ref="R1218:R1281" si="117">RIGHT(N1218,LEN(N1218)-FIND("/",N1218))</f>
        <v>photobooks</v>
      </c>
      <c r="S1218" s="12">
        <f t="shared" ref="S1218:S1281" si="118">(((J1218/60)/60)/24)+DATE(1970,1,1)</f>
        <v>42247.616400462968</v>
      </c>
      <c r="T1218" s="12">
        <f t="shared" ref="T1218:T1281" si="119">(((I1218/60)/60)/24)+DATE(1970,1,1)</f>
        <v>42279.960416666669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8">
        <f t="shared" ref="P1282:P1345" si="121">E1282/L1282</f>
        <v>127.97523076923076</v>
      </c>
      <c r="Q1282" t="str">
        <f t="shared" ref="Q1282:Q1345" si="122">LEFT(N1282, SEARCH("/",N1282,1)-1)</f>
        <v>music</v>
      </c>
      <c r="R1282" t="str">
        <f t="shared" ref="R1282:R1345" si="123">RIGHT(N1282,LEN(N1282)-FIND("/",N1282))</f>
        <v>rock</v>
      </c>
      <c r="S1282" s="12">
        <f t="shared" ref="S1282:S1345" si="124">(((J1282/60)/60)/24)+DATE(1970,1,1)</f>
        <v>40513.757569444446</v>
      </c>
      <c r="T1282" s="12">
        <f t="shared" ref="T1282:T1345" si="125">(((I1282/60)/60)/24)+DATE(1970,1,1)</f>
        <v>40603.757569444446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8">
        <f t="shared" ref="P1346:P1409" si="127">E1346/L1346</f>
        <v>40.762589928057551</v>
      </c>
      <c r="Q1346" t="str">
        <f t="shared" ref="Q1346:Q1409" si="128">LEFT(N1346, SEARCH("/",N1346,1)-1)</f>
        <v>publishing</v>
      </c>
      <c r="R1346" t="str">
        <f t="shared" ref="R1346:R1409" si="129">RIGHT(N1346,LEN(N1346)-FIND("/",N1346))</f>
        <v>nonfiction</v>
      </c>
      <c r="S1346" s="12">
        <f t="shared" ref="S1346:S1409" si="130">(((J1346/60)/60)/24)+DATE(1970,1,1)</f>
        <v>42522.789803240739</v>
      </c>
      <c r="T1346" s="12">
        <f t="shared" ref="T1346:T1409" si="131">(((I1346/60)/60)/24)+DATE(1970,1,1)</f>
        <v>42551.789803240739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8">
        <f t="shared" ref="P1410:P1473" si="133">E1410/L1410</f>
        <v>12</v>
      </c>
      <c r="Q1410" t="str">
        <f t="shared" ref="Q1410:Q1473" si="134">LEFT(N1410, SEARCH("/",N1410,1)-1)</f>
        <v>publishing</v>
      </c>
      <c r="R1410" t="str">
        <f t="shared" ref="R1410:R1473" si="135">RIGHT(N1410,LEN(N1410)-FIND("/",N1410))</f>
        <v>translations</v>
      </c>
      <c r="S1410" s="12">
        <f t="shared" ref="S1410:S1473" si="136">(((J1410/60)/60)/24)+DATE(1970,1,1)</f>
        <v>42291.872175925921</v>
      </c>
      <c r="T1410" s="12">
        <f t="shared" ref="T1410:T1473" si="137">(((I1410/60)/60)/24)+DATE(1970,1,1)</f>
        <v>42321.913842592592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8">
        <f t="shared" ref="P1474:P1537" si="139">E1474/L1474</f>
        <v>103.20238095238095</v>
      </c>
      <c r="Q1474" t="str">
        <f t="shared" ref="Q1474:Q1537" si="140">LEFT(N1474, SEARCH("/",N1474,1)-1)</f>
        <v>publishing</v>
      </c>
      <c r="R1474" t="str">
        <f t="shared" ref="R1474:R1537" si="141">RIGHT(N1474,LEN(N1474)-FIND("/",N1474))</f>
        <v>radio &amp; podcasts</v>
      </c>
      <c r="S1474" s="12">
        <f t="shared" ref="S1474:S1537" si="142">(((J1474/60)/60)/24)+DATE(1970,1,1)</f>
        <v>41533.542858796296</v>
      </c>
      <c r="T1474" s="12">
        <f t="shared" ref="T1474:T1537" si="143">(((I1474/60)/60)/24)+DATE(1970,1,1)</f>
        <v>41563.542858796296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8">
        <f t="shared" ref="P1538:P1601" si="145">E1538/L1538</f>
        <v>66.015406593406595</v>
      </c>
      <c r="Q1538" t="str">
        <f t="shared" ref="Q1538:Q1601" si="146">LEFT(N1538, SEARCH("/",N1538,1)-1)</f>
        <v>photography</v>
      </c>
      <c r="R1538" t="str">
        <f t="shared" ref="R1538:R1601" si="147">RIGHT(N1538,LEN(N1538)-FIND("/",N1538))</f>
        <v>photobooks</v>
      </c>
      <c r="S1538" s="12">
        <f t="shared" ref="S1538:S1601" si="148">(((J1538/60)/60)/24)+DATE(1970,1,1)</f>
        <v>42213.802199074074</v>
      </c>
      <c r="T1538" s="12">
        <f t="shared" ref="T1538:T1601" si="149">(((I1538/60)/60)/24)+DATE(1970,1,1)</f>
        <v>42243.802199074074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8">
        <f t="shared" ref="P1602:P1665" si="151">E1602/L1602</f>
        <v>40.777777777777779</v>
      </c>
      <c r="Q1602" t="str">
        <f t="shared" ref="Q1602:Q1665" si="152">LEFT(N1602, SEARCH("/",N1602,1)-1)</f>
        <v>photography</v>
      </c>
      <c r="R1602" t="str">
        <f t="shared" ref="R1602:R1665" si="153">RIGHT(N1602,LEN(N1602)-FIND("/",N1602))</f>
        <v>places</v>
      </c>
      <c r="S1602" s="12">
        <f t="shared" ref="S1602:S1665" si="154">(((J1602/60)/60)/24)+DATE(1970,1,1)</f>
        <v>41791.057314814818</v>
      </c>
      <c r="T1602" s="12">
        <f t="shared" ref="T1602:T1665" si="155">(((I1602/60)/60)/24)+DATE(1970,1,1)</f>
        <v>41835.21597222222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8">
        <f t="shared" ref="P1666:P1729" si="157">E1666/L1666</f>
        <v>34.384494382022467</v>
      </c>
      <c r="Q1666" t="str">
        <f t="shared" ref="Q1666:Q1729" si="158">LEFT(N1666, SEARCH("/",N1666,1)-1)</f>
        <v>music</v>
      </c>
      <c r="R1666" t="str">
        <f t="shared" ref="R1666:R1729" si="159">RIGHT(N1666,LEN(N1666)-FIND("/",N1666))</f>
        <v>pop</v>
      </c>
      <c r="S1666" s="12">
        <f t="shared" ref="S1666:S1729" si="160">(((J1666/60)/60)/24)+DATE(1970,1,1)</f>
        <v>40939.761782407404</v>
      </c>
      <c r="T1666" s="12">
        <f t="shared" ref="T1666:T1729" si="161">(((I1666/60)/60)/24)+DATE(1970,1,1)</f>
        <v>40984.165972222225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40564.649456018517</v>
      </c>
      <c r="T1667" s="12">
        <f t="shared" si="161"/>
        <v>40596.125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8">
        <f t="shared" ref="P1730:P1793" si="163">E1730/L1730</f>
        <v>122.14285714285714</v>
      </c>
      <c r="Q1730" t="str">
        <f t="shared" ref="Q1730:Q1793" si="164">LEFT(N1730, SEARCH("/",N1730,1)-1)</f>
        <v>music</v>
      </c>
      <c r="R1730" t="str">
        <f t="shared" ref="R1730:R1793" si="165">RIGHT(N1730,LEN(N1730)-FIND("/",N1730))</f>
        <v>faith</v>
      </c>
      <c r="S1730" s="12">
        <f t="shared" ref="S1730:S1793" si="166">(((J1730/60)/60)/24)+DATE(1970,1,1)</f>
        <v>42268.625856481478</v>
      </c>
      <c r="T1730" s="12">
        <f t="shared" ref="T1730:T1793" si="167">(((I1730/60)/60)/24)+DATE(1970,1,1)</f>
        <v>42298.625856481478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8">
        <f t="shared" ref="P1794:P1857" si="169">E1794/L1794</f>
        <v>109.93525179856115</v>
      </c>
      <c r="Q1794" t="str">
        <f t="shared" ref="Q1794:Q1857" si="170">LEFT(N1794, SEARCH("/",N1794,1)-1)</f>
        <v>photography</v>
      </c>
      <c r="R1794" t="str">
        <f t="shared" ref="R1794:R1857" si="171">RIGHT(N1794,LEN(N1794)-FIND("/",N1794))</f>
        <v>photobooks</v>
      </c>
      <c r="S1794" s="12">
        <f t="shared" ref="S1794:S1857" si="172">(((J1794/60)/60)/24)+DATE(1970,1,1)</f>
        <v>42189.031041666662</v>
      </c>
      <c r="T1794" s="12">
        <f t="shared" ref="T1794:T1857" si="173">(((I1794/60)/60)/24)+DATE(1970,1,1)</f>
        <v>42226.290972222225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8">
        <f t="shared" ref="P1858:P1921" si="175">E1858/L1858</f>
        <v>53.289473684210527</v>
      </c>
      <c r="Q1858" t="str">
        <f t="shared" ref="Q1858:Q1921" si="176">LEFT(N1858, SEARCH("/",N1858,1)-1)</f>
        <v>music</v>
      </c>
      <c r="R1858" t="str">
        <f t="shared" ref="R1858:R1921" si="177">RIGHT(N1858,LEN(N1858)-FIND("/",N1858))</f>
        <v>rock</v>
      </c>
      <c r="S1858" s="12">
        <f t="shared" ref="S1858:S1921" si="178">(((J1858/60)/60)/24)+DATE(1970,1,1)</f>
        <v>41817.854999999996</v>
      </c>
      <c r="T1858" s="12">
        <f t="shared" ref="T1858:T1921" si="179">(((I1858/60)/60)/24)+DATE(1970,1,1)</f>
        <v>41838.854999999996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8">
        <f t="shared" ref="P1922:P1985" si="181">E1922/L1922</f>
        <v>40.980952380952381</v>
      </c>
      <c r="Q1922" t="str">
        <f t="shared" ref="Q1922:Q1985" si="182">LEFT(N1922, SEARCH("/",N1922,1)-1)</f>
        <v>technology</v>
      </c>
      <c r="R1922" t="str">
        <f t="shared" ref="R1922:R1985" si="183">RIGHT(N1922,LEN(N1922)-FIND("/",N1922))</f>
        <v>gadgets</v>
      </c>
      <c r="S1922" s="12">
        <f t="shared" ref="S1922:S1985" si="184">(((J1922/60)/60)/24)+DATE(1970,1,1)</f>
        <v>42270.875706018516</v>
      </c>
      <c r="T1922" s="12">
        <f t="shared" ref="T1922:T1985" si="185">(((I1922/60)/60)/24)+DATE(1970,1,1)</f>
        <v>42298.958333333328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8">
        <f t="shared" ref="P1986:P2049" si="187">E1986/L1986</f>
        <v>453.14285714285717</v>
      </c>
      <c r="Q1986" t="str">
        <f t="shared" ref="Q1986:Q2049" si="188">LEFT(N1986, SEARCH("/",N1986,1)-1)</f>
        <v>photography</v>
      </c>
      <c r="R1986" t="str">
        <f t="shared" ref="R1986:R2049" si="189">RIGHT(N1986,LEN(N1986)-FIND("/",N1986))</f>
        <v>people</v>
      </c>
      <c r="S1986" s="12">
        <f t="shared" ref="S1986:S2049" si="190">(((J1986/60)/60)/24)+DATE(1970,1,1)</f>
        <v>41913.790289351848</v>
      </c>
      <c r="T1986" s="12">
        <f t="shared" ref="T1986:T2049" si="191">(((I1986/60)/60)/24)+DATE(1970,1,1)</f>
        <v>41973.831956018519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8">
        <f t="shared" ref="P2050:P2113" si="193">E2050/L2050</f>
        <v>91.82989803350327</v>
      </c>
      <c r="Q2050" t="str">
        <f t="shared" ref="Q2050:Q2113" si="194">LEFT(N2050, SEARCH("/",N2050,1)-1)</f>
        <v>technology</v>
      </c>
      <c r="R2050" t="str">
        <f t="shared" ref="R2050:R2113" si="195">RIGHT(N2050,LEN(N2050)-FIND("/",N2050))</f>
        <v>hardware</v>
      </c>
      <c r="S2050" s="12">
        <f t="shared" ref="S2050:S2113" si="196">(((J2050/60)/60)/24)+DATE(1970,1,1)</f>
        <v>41387.651516203703</v>
      </c>
      <c r="T2050" s="12">
        <f t="shared" ref="T2050:T2113" si="197">(((I2050/60)/60)/24)+DATE(1970,1,1)</f>
        <v>41417.651516203703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8">
        <f t="shared" ref="P2114:P2177" si="199">E2114/L2114</f>
        <v>27.272727272727273</v>
      </c>
      <c r="Q2114" t="str">
        <f t="shared" ref="Q2114:Q2177" si="200">LEFT(N2114, SEARCH("/",N2114,1)-1)</f>
        <v>music</v>
      </c>
      <c r="R2114" t="str">
        <f t="shared" ref="R2114:R2177" si="201">RIGHT(N2114,LEN(N2114)-FIND("/",N2114))</f>
        <v>indie rock</v>
      </c>
      <c r="S2114" s="12">
        <f t="shared" ref="S2114:S2177" si="202">(((J2114/60)/60)/24)+DATE(1970,1,1)</f>
        <v>41365.928159722222</v>
      </c>
      <c r="T2114" s="12">
        <f t="shared" ref="T2114:T2177" si="203">(((I2114/60)/60)/24)+DATE(1970,1,1)</f>
        <v>41379.928159722222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8">
        <f t="shared" ref="P2178:P2241" si="205">E2178/L2178</f>
        <v>88.74647887323944</v>
      </c>
      <c r="Q2178" t="str">
        <f t="shared" ref="Q2178:Q2241" si="206">LEFT(N2178, SEARCH("/",N2178,1)-1)</f>
        <v>music</v>
      </c>
      <c r="R2178" t="str">
        <f t="shared" ref="R2178:R2241" si="207">RIGHT(N2178,LEN(N2178)-FIND("/",N2178))</f>
        <v>rock</v>
      </c>
      <c r="S2178" s="12">
        <f t="shared" ref="S2178:S2241" si="208">(((J2178/60)/60)/24)+DATE(1970,1,1)</f>
        <v>42096.633206018523</v>
      </c>
      <c r="T2178" s="12">
        <f t="shared" ref="T2178:T2241" si="209">(((I2178/60)/60)/24)+DATE(1970,1,1)</f>
        <v>42126.633206018523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8">
        <f t="shared" ref="P2242:P2305" si="211">E2242/L2242</f>
        <v>140.97916666666666</v>
      </c>
      <c r="Q2242" t="str">
        <f t="shared" ref="Q2242:Q2305" si="212">LEFT(N2242, SEARCH("/",N2242,1)-1)</f>
        <v>games</v>
      </c>
      <c r="R2242" t="str">
        <f t="shared" ref="R2242:R2305" si="213">RIGHT(N2242,LEN(N2242)-FIND("/",N2242))</f>
        <v>tabletop games</v>
      </c>
      <c r="S2242" s="12">
        <f t="shared" ref="S2242:S2305" si="214">(((J2242/60)/60)/24)+DATE(1970,1,1)</f>
        <v>42452.825740740736</v>
      </c>
      <c r="T2242" s="12">
        <f t="shared" ref="T2242:T2305" si="215">(((I2242/60)/60)/24)+DATE(1970,1,1)</f>
        <v>42482.825740740736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8">
        <f t="shared" ref="P2306:P2369" si="217">E2306/L2306</f>
        <v>53.469203539823013</v>
      </c>
      <c r="Q2306" t="str">
        <f t="shared" ref="Q2306:Q2369" si="218">LEFT(N2306, SEARCH("/",N2306,1)-1)</f>
        <v>music</v>
      </c>
      <c r="R2306" t="str">
        <f t="shared" ref="R2306:R2369" si="219">RIGHT(N2306,LEN(N2306)-FIND("/",N2306))</f>
        <v>indie rock</v>
      </c>
      <c r="S2306" s="12">
        <f t="shared" ref="S2306:S2369" si="220">(((J2306/60)/60)/24)+DATE(1970,1,1)</f>
        <v>40502.815868055557</v>
      </c>
      <c r="T2306" s="12">
        <f t="shared" ref="T2306:T2369" si="221">(((I2306/60)/60)/24)+DATE(1970,1,1)</f>
        <v>40544.207638888889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8">
        <f t="shared" ref="P2370:P2433" si="223">E2370/L2370</f>
        <v>50</v>
      </c>
      <c r="Q2370" t="str">
        <f t="shared" ref="Q2370:Q2433" si="224">LEFT(N2370, SEARCH("/",N2370,1)-1)</f>
        <v>technology</v>
      </c>
      <c r="R2370" t="str">
        <f t="shared" ref="R2370:R2433" si="225">RIGHT(N2370,LEN(N2370)-FIND("/",N2370))</f>
        <v>web</v>
      </c>
      <c r="S2370" s="12">
        <f t="shared" ref="S2370:S2433" si="226">(((J2370/60)/60)/24)+DATE(1970,1,1)</f>
        <v>42063.721817129626</v>
      </c>
      <c r="T2370" s="12">
        <f t="shared" ref="T2370:T2433" si="227">(((I2370/60)/60)/24)+DATE(1970,1,1)</f>
        <v>42108.680150462969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8">
        <f t="shared" ref="P2434:P2497" si="229">E2434/L2434</f>
        <v>1</v>
      </c>
      <c r="Q2434" t="str">
        <f t="shared" ref="Q2434:Q2497" si="230">LEFT(N2434, SEARCH("/",N2434,1)-1)</f>
        <v>food</v>
      </c>
      <c r="R2434" t="str">
        <f t="shared" ref="R2434:R2497" si="231">RIGHT(N2434,LEN(N2434)-FIND("/",N2434))</f>
        <v>food trucks</v>
      </c>
      <c r="S2434" s="12">
        <f t="shared" ref="S2434:S2497" si="232">(((J2434/60)/60)/24)+DATE(1970,1,1)</f>
        <v>42041.218715277777</v>
      </c>
      <c r="T2434" s="12">
        <f t="shared" ref="T2434:T2497" si="233">(((I2434/60)/60)/24)+DATE(1970,1,1)</f>
        <v>42071.218715277777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8">
        <f t="shared" ref="P2498:P2561" si="235">E2498/L2498</f>
        <v>600</v>
      </c>
      <c r="Q2498" t="str">
        <f t="shared" ref="Q2498:Q2561" si="236">LEFT(N2498, SEARCH("/",N2498,1)-1)</f>
        <v>music</v>
      </c>
      <c r="R2498" t="str">
        <f t="shared" ref="R2498:R2561" si="237">RIGHT(N2498,LEN(N2498)-FIND("/",N2498))</f>
        <v>indie rock</v>
      </c>
      <c r="S2498" s="12">
        <f t="shared" ref="S2498:S2561" si="238">(((J2498/60)/60)/24)+DATE(1970,1,1)</f>
        <v>41327.996435185189</v>
      </c>
      <c r="T2498" s="12">
        <f t="shared" ref="T2498:T2561" si="239">(((I2498/60)/60)/24)+DATE(1970,1,1)</f>
        <v>41362.954768518517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8">
        <f t="shared" ref="P2562:P2625" si="241">E2562/L2562</f>
        <v>143</v>
      </c>
      <c r="Q2562" t="str">
        <f t="shared" ref="Q2562:Q2625" si="242">LEFT(N2562, SEARCH("/",N2562,1)-1)</f>
        <v>music</v>
      </c>
      <c r="R2562" t="str">
        <f t="shared" ref="R2562:R2625" si="243">RIGHT(N2562,LEN(N2562)-FIND("/",N2562))</f>
        <v>classical music</v>
      </c>
      <c r="S2562" s="12">
        <f t="shared" ref="S2562:S2625" si="244">(((J2562/60)/60)/24)+DATE(1970,1,1)</f>
        <v>42039.951087962967</v>
      </c>
      <c r="T2562" s="12">
        <f t="shared" ref="T2562:T2625" si="245">(((I2562/60)/60)/24)+DATE(1970,1,1)</f>
        <v>42069.951087962967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8">
        <f t="shared" ref="P2626:P2689" si="247">E2626/L2626</f>
        <v>31.820544982698959</v>
      </c>
      <c r="Q2626" t="str">
        <f t="shared" ref="Q2626:Q2689" si="248">LEFT(N2626, SEARCH("/",N2626,1)-1)</f>
        <v>technology</v>
      </c>
      <c r="R2626" t="str">
        <f t="shared" ref="R2626:R2689" si="249">RIGHT(N2626,LEN(N2626)-FIND("/",N2626))</f>
        <v>space exploration</v>
      </c>
      <c r="S2626" s="12">
        <f t="shared" ref="S2626:S2689" si="250">(((J2626/60)/60)/24)+DATE(1970,1,1)</f>
        <v>41144.42155092593</v>
      </c>
      <c r="T2626" s="12">
        <f t="shared" ref="T2626:T2689" si="251">(((I2626/60)/60)/24)+DATE(1970,1,1)</f>
        <v>41165.42155092593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8">
        <f t="shared" ref="P2690:P2753" si="253">E2690/L2690</f>
        <v>5.2857142857142856</v>
      </c>
      <c r="Q2690" t="str">
        <f t="shared" ref="Q2690:Q2753" si="254">LEFT(N2690, SEARCH("/",N2690,1)-1)</f>
        <v>food</v>
      </c>
      <c r="R2690" t="str">
        <f t="shared" ref="R2690:R2753" si="255">RIGHT(N2690,LEN(N2690)-FIND("/",N2690))</f>
        <v>food trucks</v>
      </c>
      <c r="S2690" s="12">
        <f t="shared" ref="S2690:S2753" si="256">(((J2690/60)/60)/24)+DATE(1970,1,1)</f>
        <v>42028.118865740747</v>
      </c>
      <c r="T2690" s="12">
        <f t="shared" ref="T2690:T2753" si="257">(((I2690/60)/60)/24)+DATE(1970,1,1)</f>
        <v>42059.125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8">
        <f t="shared" ref="P2754:P2817" si="259">E2754/L2754</f>
        <v>39.285714285714285</v>
      </c>
      <c r="Q2754" t="str">
        <f t="shared" ref="Q2754:Q2817" si="260">LEFT(N2754, SEARCH("/",N2754,1)-1)</f>
        <v>publishing</v>
      </c>
      <c r="R2754" t="str">
        <f t="shared" ref="R2754:R2817" si="261">RIGHT(N2754,LEN(N2754)-FIND("/",N2754))</f>
        <v>children's books</v>
      </c>
      <c r="S2754" s="12">
        <f t="shared" ref="S2754:S2817" si="262">(((J2754/60)/60)/24)+DATE(1970,1,1)</f>
        <v>40855.765092592592</v>
      </c>
      <c r="T2754" s="12">
        <f t="shared" ref="T2754:T2817" si="263">(((I2754/60)/60)/24)+DATE(1970,1,1)</f>
        <v>40895.765092592592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8">
        <f t="shared" ref="P2818:P2881" si="265">E2818/L2818</f>
        <v>25.130177514792898</v>
      </c>
      <c r="Q2818" t="str">
        <f t="shared" ref="Q2818:Q2881" si="266">LEFT(N2818, SEARCH("/",N2818,1)-1)</f>
        <v>theater</v>
      </c>
      <c r="R2818" t="str">
        <f t="shared" ref="R2818:R2881" si="267">RIGHT(N2818,LEN(N2818)-FIND("/",N2818))</f>
        <v>plays</v>
      </c>
      <c r="S2818" s="12">
        <f t="shared" ref="S2818:S2881" si="268">(((J2818/60)/60)/24)+DATE(1970,1,1)</f>
        <v>42188.467499999999</v>
      </c>
      <c r="T2818" s="12">
        <f t="shared" ref="T2818:T2881" si="269">(((I2818/60)/60)/24)+DATE(1970,1,1)</f>
        <v>42218.666666666672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8">
        <f t="shared" ref="P2882:P2945" si="271">E2882/L2882</f>
        <v>96.551724137931032</v>
      </c>
      <c r="Q2882" t="str">
        <f t="shared" ref="Q2882:Q2945" si="272">LEFT(N2882, SEARCH("/",N2882,1)-1)</f>
        <v>theater</v>
      </c>
      <c r="R2882" t="str">
        <f t="shared" ref="R2882:R2945" si="273">RIGHT(N2882,LEN(N2882)-FIND("/",N2882))</f>
        <v>plays</v>
      </c>
      <c r="S2882" s="12">
        <f t="shared" ref="S2882:S2945" si="274">(((J2882/60)/60)/24)+DATE(1970,1,1)</f>
        <v>42192.905694444446</v>
      </c>
      <c r="T2882" s="12">
        <f t="shared" ref="T2882:T2945" si="275">(((I2882/60)/60)/24)+DATE(1970,1,1)</f>
        <v>42236.711805555555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8">
        <f t="shared" ref="P2946:P3009" si="277">E2946/L2946</f>
        <v>100</v>
      </c>
      <c r="Q2946" t="str">
        <f t="shared" ref="Q2946:Q3009" si="278">LEFT(N2946, SEARCH("/",N2946,1)-1)</f>
        <v>theater</v>
      </c>
      <c r="R2946" t="str">
        <f t="shared" ref="R2946:R3009" si="279">RIGHT(N2946,LEN(N2946)-FIND("/",N2946))</f>
        <v>spaces</v>
      </c>
      <c r="S2946" s="12">
        <f t="shared" ref="S2946:S3009" si="280">(((J2946/60)/60)/24)+DATE(1970,1,1)</f>
        <v>42132.9143287037</v>
      </c>
      <c r="T2946" s="12">
        <f t="shared" ref="T2946:T3009" si="281">(((I2946/60)/60)/24)+DATE(1970,1,1)</f>
        <v>42162.9143287037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8">
        <f t="shared" ref="P3010:P3073" si="283">E3010/L3010</f>
        <v>116.73076923076923</v>
      </c>
      <c r="Q3010" t="str">
        <f t="shared" ref="Q3010:Q3073" si="284">LEFT(N3010, SEARCH("/",N3010,1)-1)</f>
        <v>theater</v>
      </c>
      <c r="R3010" t="str">
        <f t="shared" ref="R3010:R3073" si="285">RIGHT(N3010,LEN(N3010)-FIND("/",N3010))</f>
        <v>spaces</v>
      </c>
      <c r="S3010" s="12">
        <f t="shared" ref="S3010:S3073" si="286">(((J3010/60)/60)/24)+DATE(1970,1,1)</f>
        <v>42360.212025462963</v>
      </c>
      <c r="T3010" s="12">
        <f t="shared" ref="T3010:T3073" si="287">(((I3010/60)/60)/24)+DATE(1970,1,1)</f>
        <v>42390.212025462963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8">
        <f t="shared" ref="P3074:P3137" si="289">E3074/L3074</f>
        <v>1</v>
      </c>
      <c r="Q3074" t="str">
        <f t="shared" ref="Q3074:Q3137" si="290">LEFT(N3074, SEARCH("/",N3074,1)-1)</f>
        <v>theater</v>
      </c>
      <c r="R3074" t="str">
        <f t="shared" ref="R3074:R3137" si="291">RIGHT(N3074,LEN(N3074)-FIND("/",N3074))</f>
        <v>spaces</v>
      </c>
      <c r="S3074" s="12">
        <f t="shared" ref="S3074:S3137" si="292">(((J3074/60)/60)/24)+DATE(1970,1,1)</f>
        <v>42658.690532407403</v>
      </c>
      <c r="T3074" s="12">
        <f t="shared" ref="T3074:T3137" si="293">(((I3074/60)/60)/24)+DATE(1970,1,1)</f>
        <v>42673.073611111111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8">
        <f t="shared" ref="P3138:P3201" si="295">E3138/L3138</f>
        <v>29.045454545454547</v>
      </c>
      <c r="Q3138" t="str">
        <f t="shared" ref="Q3138:Q3201" si="296">LEFT(N3138, SEARCH("/",N3138,1)-1)</f>
        <v>theater</v>
      </c>
      <c r="R3138" t="str">
        <f t="shared" ref="R3138:R3201" si="297">RIGHT(N3138,LEN(N3138)-FIND("/",N3138))</f>
        <v>plays</v>
      </c>
      <c r="S3138" s="12">
        <f t="shared" ref="S3138:S3201" si="298">(((J3138/60)/60)/24)+DATE(1970,1,1)</f>
        <v>42789.462430555555</v>
      </c>
      <c r="T3138" s="12">
        <f t="shared" ref="T3138:T3201" si="299">(((I3138/60)/60)/24)+DATE(1970,1,1)</f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42807.885057870371</v>
      </c>
      <c r="T3139" s="12">
        <f t="shared" si="299"/>
        <v>42858.8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8">
        <f t="shared" ref="P3202:P3265" si="301">E3202/L3202</f>
        <v>1</v>
      </c>
      <c r="Q3202" t="str">
        <f t="shared" ref="Q3202:Q3265" si="302">LEFT(N3202, SEARCH("/",N3202,1)-1)</f>
        <v>theater</v>
      </c>
      <c r="R3202" t="str">
        <f t="shared" ref="R3202:R3265" si="303">RIGHT(N3202,LEN(N3202)-FIND("/",N3202))</f>
        <v>musical</v>
      </c>
      <c r="S3202" s="12">
        <f t="shared" ref="S3202:S3265" si="304">(((J3202/60)/60)/24)+DATE(1970,1,1)</f>
        <v>42460.320613425924</v>
      </c>
      <c r="T3202" s="12">
        <f t="shared" ref="T3202:T3265" si="305">(((I3202/60)/60)/24)+DATE(1970,1,1)</f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8">
        <f t="shared" ref="P3266:P3329" si="307">E3266/L3266</f>
        <v>52.551020408163268</v>
      </c>
      <c r="Q3266" t="str">
        <f t="shared" ref="Q3266:Q3329" si="308">LEFT(N3266, SEARCH("/",N3266,1)-1)</f>
        <v>theater</v>
      </c>
      <c r="R3266" t="str">
        <f t="shared" ref="R3266:R3329" si="309">RIGHT(N3266,LEN(N3266)-FIND("/",N3266))</f>
        <v>plays</v>
      </c>
      <c r="S3266" s="12">
        <f t="shared" ref="S3266:S3329" si="310">(((J3266/60)/60)/24)+DATE(1970,1,1)</f>
        <v>42016.800208333334</v>
      </c>
      <c r="T3266" s="12">
        <f t="shared" ref="T3266:T3329" si="311">(((I3266/60)/60)/24)+DATE(1970,1,1)</f>
        <v>42032.916666666672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8">
        <f t="shared" ref="P3330:P3393" si="313">E3330/L3330</f>
        <v>292.77777777777777</v>
      </c>
      <c r="Q3330" t="str">
        <f t="shared" ref="Q3330:Q3393" si="314">LEFT(N3330, SEARCH("/",N3330,1)-1)</f>
        <v>theater</v>
      </c>
      <c r="R3330" t="str">
        <f t="shared" ref="R3330:R3393" si="315">RIGHT(N3330,LEN(N3330)-FIND("/",N3330))</f>
        <v>plays</v>
      </c>
      <c r="S3330" s="12">
        <f t="shared" ref="S3330:S3393" si="316">(((J3330/60)/60)/24)+DATE(1970,1,1)</f>
        <v>41822.57503472222</v>
      </c>
      <c r="T3330" s="12">
        <f t="shared" ref="T3330:T3393" si="317">(((I3330/60)/60)/24)+DATE(1970,1,1)</f>
        <v>41825.041666666664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8">
        <f t="shared" ref="P3394:P3457" si="319">E3394/L3394</f>
        <v>41.666666666666664</v>
      </c>
      <c r="Q3394" t="str">
        <f t="shared" ref="Q3394:Q3457" si="320">LEFT(N3394, SEARCH("/",N3394,1)-1)</f>
        <v>theater</v>
      </c>
      <c r="R3394" t="str">
        <f t="shared" ref="R3394:R3457" si="321">RIGHT(N3394,LEN(N3394)-FIND("/",N3394))</f>
        <v>plays</v>
      </c>
      <c r="S3394" s="12">
        <f t="shared" ref="S3394:S3457" si="322">(((J3394/60)/60)/24)+DATE(1970,1,1)</f>
        <v>42446.845543981486</v>
      </c>
      <c r="T3394" s="12">
        <f t="shared" ref="T3394:T3457" si="323">(((I3394/60)/60)/24)+DATE(1970,1,1)</f>
        <v>42496.845543981486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8">
        <f t="shared" ref="P3458:P3521" si="325">E3458/L3458</f>
        <v>358.6875</v>
      </c>
      <c r="Q3458" t="str">
        <f t="shared" ref="Q3458:Q3521" si="326">LEFT(N3458, SEARCH("/",N3458,1)-1)</f>
        <v>theater</v>
      </c>
      <c r="R3458" t="str">
        <f t="shared" ref="R3458:R3521" si="327">RIGHT(N3458,LEN(N3458)-FIND("/",N3458))</f>
        <v>plays</v>
      </c>
      <c r="S3458" s="12">
        <f t="shared" ref="S3458:S3521" si="328">(((J3458/60)/60)/24)+DATE(1970,1,1)</f>
        <v>41821.205636574072</v>
      </c>
      <c r="T3458" s="12">
        <f t="shared" ref="T3458:T3521" si="329">(((I3458/60)/60)/24)+DATE(1970,1,1)</f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8">
        <f t="shared" ref="P3522:P3585" si="331">E3522/L3522</f>
        <v>95.952380952380949</v>
      </c>
      <c r="Q3522" t="str">
        <f t="shared" ref="Q3522:Q3585" si="332">LEFT(N3522, SEARCH("/",N3522,1)-1)</f>
        <v>theater</v>
      </c>
      <c r="R3522" t="str">
        <f t="shared" ref="R3522:R3585" si="333">RIGHT(N3522,LEN(N3522)-FIND("/",N3522))</f>
        <v>plays</v>
      </c>
      <c r="S3522" s="12">
        <f t="shared" ref="S3522:S3585" si="334">(((J3522/60)/60)/24)+DATE(1970,1,1)</f>
        <v>42227.824212962965</v>
      </c>
      <c r="T3522" s="12">
        <f t="shared" ref="T3522:T3585" si="335">(((I3522/60)/60)/24)+DATE(1970,1,1)</f>
        <v>42253.57430555555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8">
        <f t="shared" ref="P3586:P3649" si="337">E3586/L3586</f>
        <v>30.9375</v>
      </c>
      <c r="Q3586" t="str">
        <f t="shared" ref="Q3586:Q3649" si="338">LEFT(N3586, SEARCH("/",N3586,1)-1)</f>
        <v>theater</v>
      </c>
      <c r="R3586" t="str">
        <f t="shared" ref="R3586:R3649" si="339">RIGHT(N3586,LEN(N3586)-FIND("/",N3586))</f>
        <v>plays</v>
      </c>
      <c r="S3586" s="12">
        <f t="shared" ref="S3586:S3649" si="340">(((J3586/60)/60)/24)+DATE(1970,1,1)</f>
        <v>42168.316481481481</v>
      </c>
      <c r="T3586" s="12">
        <f t="shared" ref="T3586:T3649" si="341">(((I3586/60)/60)/24)+DATE(1970,1,1)</f>
        <v>42198.316481481481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8">
        <f t="shared" ref="P3650:P3713" si="343">E3650/L3650</f>
        <v>550.04109589041093</v>
      </c>
      <c r="Q3650" t="str">
        <f t="shared" ref="Q3650:Q3713" si="344">LEFT(N3650, SEARCH("/",N3650,1)-1)</f>
        <v>theater</v>
      </c>
      <c r="R3650" t="str">
        <f t="shared" ref="R3650:R3713" si="345">RIGHT(N3650,LEN(N3650)-FIND("/",N3650))</f>
        <v>plays</v>
      </c>
      <c r="S3650" s="12">
        <f t="shared" ref="S3650:S3713" si="346">(((J3650/60)/60)/24)+DATE(1970,1,1)</f>
        <v>41887.292187500003</v>
      </c>
      <c r="T3650" s="12">
        <f t="shared" ref="T3650:T3713" si="347">(((I3650/60)/60)/24)+DATE(1970,1,1)</f>
        <v>41917.292187500003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8">
        <f t="shared" ref="P3714:P3777" si="349">E3714/L3714</f>
        <v>110.86538461538461</v>
      </c>
      <c r="Q3714" t="str">
        <f t="shared" ref="Q3714:Q3777" si="350">LEFT(N3714, SEARCH("/",N3714,1)-1)</f>
        <v>theater</v>
      </c>
      <c r="R3714" t="str">
        <f t="shared" ref="R3714:R3777" si="351">RIGHT(N3714,LEN(N3714)-FIND("/",N3714))</f>
        <v>plays</v>
      </c>
      <c r="S3714" s="12">
        <f t="shared" ref="S3714:S3777" si="352">(((J3714/60)/60)/24)+DATE(1970,1,1)</f>
        <v>42134.172071759262</v>
      </c>
      <c r="T3714" s="12">
        <f t="shared" ref="T3714:T3777" si="353">(((I3714/60)/60)/24)+DATE(1970,1,1)</f>
        <v>42155.290972222225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8">
        <f t="shared" ref="P3778:P3841" si="355">E3778/L3778</f>
        <v>90.819148936170208</v>
      </c>
      <c r="Q3778" t="str">
        <f t="shared" ref="Q3778:Q3841" si="356">LEFT(N3778, SEARCH("/",N3778,1)-1)</f>
        <v>theater</v>
      </c>
      <c r="R3778" t="str">
        <f t="shared" ref="R3778:R3841" si="357">RIGHT(N3778,LEN(N3778)-FIND("/",N3778))</f>
        <v>musical</v>
      </c>
      <c r="S3778" s="12">
        <f t="shared" ref="S3778:S3841" si="358">(((J3778/60)/60)/24)+DATE(1970,1,1)</f>
        <v>41814.367800925924</v>
      </c>
      <c r="T3778" s="12">
        <f t="shared" ref="T3778:T3841" si="359">(((I3778/60)/60)/24)+DATE(1970,1,1)</f>
        <v>41852.041666666664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8">
        <f t="shared" ref="P3842:P3905" si="361">E3842/L3842</f>
        <v>21.666666666666668</v>
      </c>
      <c r="Q3842" t="str">
        <f t="shared" ref="Q3842:Q3905" si="362">LEFT(N3842, SEARCH("/",N3842,1)-1)</f>
        <v>theater</v>
      </c>
      <c r="R3842" t="str">
        <f t="shared" ref="R3842:R3905" si="363">RIGHT(N3842,LEN(N3842)-FIND("/",N3842))</f>
        <v>plays</v>
      </c>
      <c r="S3842" s="12">
        <f t="shared" ref="S3842:S3905" si="364">(((J3842/60)/60)/24)+DATE(1970,1,1)</f>
        <v>42432.701724537037</v>
      </c>
      <c r="T3842" s="12">
        <f t="shared" ref="T3842:T3905" si="365">(((I3842/60)/60)/24)+DATE(1970,1,1)</f>
        <v>42457.660057870366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8">
        <f t="shared" ref="P3906:P3969" si="367">E3906/L3906</f>
        <v>1.5</v>
      </c>
      <c r="Q3906" t="str">
        <f t="shared" ref="Q3906:Q3969" si="368">LEFT(N3906, SEARCH("/",N3906,1)-1)</f>
        <v>theater</v>
      </c>
      <c r="R3906" t="str">
        <f t="shared" ref="R3906:R3969" si="369">RIGHT(N3906,LEN(N3906)-FIND("/",N3906))</f>
        <v>plays</v>
      </c>
      <c r="S3906" s="12">
        <f t="shared" ref="S3906:S3969" si="370">(((J3906/60)/60)/24)+DATE(1970,1,1)</f>
        <v>42095.229166666672</v>
      </c>
      <c r="T3906" s="12">
        <f t="shared" ref="T3906:T3969" si="371">(((I3906/60)/60)/24)+DATE(1970,1,1)</f>
        <v>42109.211111111115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8">
        <f t="shared" ref="P3970:P4033" si="373">E3970/L3970</f>
        <v>47.909090909090907</v>
      </c>
      <c r="Q3970" t="str">
        <f t="shared" ref="Q3970:Q4033" si="374">LEFT(N3970, SEARCH("/",N3970,1)-1)</f>
        <v>theater</v>
      </c>
      <c r="R3970" t="str">
        <f t="shared" ref="R3970:R4033" si="375">RIGHT(N3970,LEN(N3970)-FIND("/",N3970))</f>
        <v>plays</v>
      </c>
      <c r="S3970" s="12">
        <f t="shared" ref="S3970:S4033" si="376">(((J3970/60)/60)/24)+DATE(1970,1,1)</f>
        <v>42452.815659722226</v>
      </c>
      <c r="T3970" s="12">
        <f t="shared" ref="T3970:T4033" si="377">(((I3970/60)/60)/24)+DATE(1970,1,1)</f>
        <v>42512.815659722226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8">
        <f t="shared" ref="P4034:P4097" si="379">E4034/L4034</f>
        <v>59</v>
      </c>
      <c r="Q4034" t="str">
        <f t="shared" ref="Q4034:Q4097" si="380">LEFT(N4034, SEARCH("/",N4034,1)-1)</f>
        <v>theater</v>
      </c>
      <c r="R4034" t="str">
        <f t="shared" ref="R4034:R4097" si="381">RIGHT(N4034,LEN(N4034)-FIND("/",N4034))</f>
        <v>plays</v>
      </c>
      <c r="S4034" s="12">
        <f t="shared" ref="S4034:S4097" si="382">(((J4034/60)/60)/24)+DATE(1970,1,1)</f>
        <v>42293.809212962966</v>
      </c>
      <c r="T4034" s="12">
        <f t="shared" ref="T4034:T4097" si="383">(((I4034/60)/60)/24)+DATE(1970,1,1)</f>
        <v>42353.85087962963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42614.268796296295</v>
      </c>
      <c r="T4035" s="12">
        <f t="shared" si="383"/>
        <v>42645.375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8">
        <f t="shared" ref="P4098:P4115" si="385">E4098/L4098</f>
        <v>80</v>
      </c>
      <c r="Q4098" t="str">
        <f t="shared" ref="Q4098:Q4115" si="386">LEFT(N4098, SEARCH("/",N4098,1)-1)</f>
        <v>theater</v>
      </c>
      <c r="R4098" t="str">
        <f t="shared" ref="R4098:R4115" si="387">RIGHT(N4098,LEN(N4098)-FIND("/",N4098))</f>
        <v>plays</v>
      </c>
      <c r="S4098" s="12">
        <f t="shared" ref="S4098:S4115" si="388">(((J4098/60)/60)/24)+DATE(1970,1,1)</f>
        <v>42750.530312499999</v>
      </c>
      <c r="T4098" s="12">
        <f t="shared" ref="T4098:T4115" si="389">(((I4098/60)/60)/24)+DATE(1970,1,1)</f>
        <v>42794.368749999994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FA72A-6D28-4EF8-B0BC-435EB5FBE717}">
  <dimension ref="A1:F14"/>
  <sheetViews>
    <sheetView workbookViewId="0">
      <selection activeCell="B4" sqref="B4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9" t="s">
        <v>8223</v>
      </c>
      <c r="B1" t="s">
        <v>8310</v>
      </c>
    </row>
    <row r="3" spans="1:6" x14ac:dyDescent="0.4">
      <c r="A3" s="9" t="s">
        <v>8322</v>
      </c>
      <c r="B3" s="9" t="s">
        <v>8323</v>
      </c>
    </row>
    <row r="4" spans="1:6" x14ac:dyDescent="0.4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4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4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4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4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4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4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4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4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4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4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40D01-209F-4E3E-86D5-954E76D538C3}">
  <dimension ref="A1:F47"/>
  <sheetViews>
    <sheetView workbookViewId="0">
      <selection activeCell="C10" sqref="C10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11.53515625" bestFit="1" customWidth="1"/>
    <col min="8" max="8" width="9.3046875" bestFit="1" customWidth="1"/>
    <col min="9" max="9" width="10" bestFit="1" customWidth="1"/>
    <col min="10" max="10" width="7" bestFit="1" customWidth="1"/>
    <col min="11" max="11" width="10.69140625" bestFit="1" customWidth="1"/>
    <col min="12" max="12" width="11.53515625" bestFit="1" customWidth="1"/>
    <col min="13" max="13" width="9.3046875" bestFit="1" customWidth="1"/>
    <col min="14" max="14" width="10" bestFit="1" customWidth="1"/>
    <col min="15" max="15" width="7" bestFit="1" customWidth="1"/>
    <col min="16" max="16" width="8.07421875" bestFit="1" customWidth="1"/>
    <col min="17" max="17" width="4.921875" bestFit="1" customWidth="1"/>
    <col min="18" max="18" width="11.53515625" bestFit="1" customWidth="1"/>
    <col min="19" max="19" width="7.69140625" bestFit="1" customWidth="1"/>
    <col min="20" max="20" width="10.84375" bestFit="1" customWidth="1"/>
    <col min="21" max="21" width="4.69140625" bestFit="1" customWidth="1"/>
    <col min="22" max="22" width="6.15234375" bestFit="1" customWidth="1"/>
    <col min="23" max="23" width="5.61328125" bestFit="1" customWidth="1"/>
    <col min="24" max="24" width="11.53515625" bestFit="1" customWidth="1"/>
    <col min="25" max="25" width="9.3046875" bestFit="1" customWidth="1"/>
    <col min="26" max="26" width="10" bestFit="1" customWidth="1"/>
    <col min="27" max="27" width="7" bestFit="1" customWidth="1"/>
    <col min="28" max="28" width="7.84375" bestFit="1" customWidth="1"/>
    <col min="29" max="29" width="6.15234375" bestFit="1" customWidth="1"/>
    <col min="30" max="30" width="11.53515625" bestFit="1" customWidth="1"/>
    <col min="31" max="31" width="10" bestFit="1" customWidth="1"/>
    <col min="32" max="32" width="7" bestFit="1" customWidth="1"/>
    <col min="33" max="33" width="7.84375" bestFit="1" customWidth="1"/>
    <col min="34" max="34" width="10.84375" bestFit="1" customWidth="1"/>
    <col min="35" max="35" width="4.69140625" bestFit="1" customWidth="1"/>
    <col min="36" max="36" width="6.15234375" bestFit="1" customWidth="1"/>
    <col min="37" max="37" width="9.61328125" bestFit="1" customWidth="1"/>
    <col min="38" max="38" width="5.61328125" bestFit="1" customWidth="1"/>
    <col min="39" max="39" width="11.53515625" bestFit="1" customWidth="1"/>
    <col min="40" max="40" width="9.3046875" bestFit="1" customWidth="1"/>
    <col min="41" max="41" width="10" bestFit="1" customWidth="1"/>
    <col min="42" max="42" width="7" bestFit="1" customWidth="1"/>
    <col min="43" max="43" width="7.765625" bestFit="1" customWidth="1"/>
    <col min="44" max="44" width="10.84375" bestFit="1" customWidth="1"/>
    <col min="45" max="45" width="4.69140625" bestFit="1" customWidth="1"/>
    <col min="46" max="46" width="5.61328125" bestFit="1" customWidth="1"/>
    <col min="47" max="47" width="11.53515625" bestFit="1" customWidth="1"/>
    <col min="48" max="48" width="9.3046875" bestFit="1" customWidth="1"/>
    <col min="49" max="49" width="10" bestFit="1" customWidth="1"/>
    <col min="50" max="50" width="7" bestFit="1" customWidth="1"/>
    <col min="51" max="51" width="7.84375" bestFit="1" customWidth="1"/>
    <col min="52" max="52" width="10.84375" bestFit="1" customWidth="1"/>
    <col min="53" max="53" width="6.15234375" bestFit="1" customWidth="1"/>
    <col min="54" max="54" width="5.61328125" bestFit="1" customWidth="1"/>
    <col min="55" max="55" width="9.3046875" bestFit="1" customWidth="1"/>
    <col min="56" max="56" width="10" bestFit="1" customWidth="1"/>
    <col min="57" max="57" width="7" bestFit="1" customWidth="1"/>
    <col min="58" max="58" width="7.4609375" bestFit="1" customWidth="1"/>
    <col min="59" max="59" width="10.84375" bestFit="1" customWidth="1"/>
    <col min="60" max="60" width="4.69140625" bestFit="1" customWidth="1"/>
    <col min="61" max="61" width="6.15234375" bestFit="1" customWidth="1"/>
    <col min="62" max="62" width="5.61328125" bestFit="1" customWidth="1"/>
    <col min="63" max="63" width="9.3046875" bestFit="1" customWidth="1"/>
    <col min="64" max="64" width="10" bestFit="1" customWidth="1"/>
    <col min="65" max="65" width="7" bestFit="1" customWidth="1"/>
    <col min="66" max="66" width="7.61328125" bestFit="1" customWidth="1"/>
    <col min="67" max="67" width="10.84375" bestFit="1" customWidth="1"/>
    <col min="68" max="68" width="4.69140625" bestFit="1" customWidth="1"/>
    <col min="69" max="69" width="6.15234375" bestFit="1" customWidth="1"/>
    <col min="70" max="70" width="5.61328125" bestFit="1" customWidth="1"/>
    <col min="71" max="71" width="11.53515625" bestFit="1" customWidth="1"/>
    <col min="72" max="72" width="9.3046875" bestFit="1" customWidth="1"/>
    <col min="73" max="73" width="10" bestFit="1" customWidth="1"/>
    <col min="74" max="74" width="7" bestFit="1" customWidth="1"/>
    <col min="75" max="75" width="8" bestFit="1" customWidth="1"/>
    <col min="76" max="76" width="10.84375" bestFit="1" customWidth="1"/>
    <col min="77" max="77" width="11.53515625" bestFit="1" customWidth="1"/>
    <col min="78" max="78" width="10" bestFit="1" customWidth="1"/>
    <col min="79" max="79" width="7.84375" bestFit="1" customWidth="1"/>
    <col min="80" max="80" width="6.15234375" bestFit="1" customWidth="1"/>
    <col min="81" max="81" width="11.53515625" bestFit="1" customWidth="1"/>
    <col min="82" max="82" width="9.3046875" bestFit="1" customWidth="1"/>
    <col min="83" max="83" width="10" bestFit="1" customWidth="1"/>
    <col min="84" max="84" width="7" bestFit="1" customWidth="1"/>
    <col min="85" max="85" width="7.07421875" bestFit="1" customWidth="1"/>
    <col min="86" max="86" width="6.15234375" bestFit="1" customWidth="1"/>
    <col min="87" max="87" width="5.61328125" bestFit="1" customWidth="1"/>
    <col min="88" max="88" width="11.53515625" bestFit="1" customWidth="1"/>
    <col min="89" max="89" width="9.3046875" bestFit="1" customWidth="1"/>
    <col min="90" max="90" width="10" bestFit="1" customWidth="1"/>
    <col min="91" max="91" width="7" bestFit="1" customWidth="1"/>
    <col min="92" max="92" width="7.07421875" bestFit="1" customWidth="1"/>
    <col min="93" max="93" width="11.53515625" bestFit="1" customWidth="1"/>
    <col min="94" max="94" width="7" bestFit="1" customWidth="1"/>
    <col min="95" max="95" width="7.69140625" bestFit="1" customWidth="1"/>
    <col min="96" max="96" width="6.15234375" bestFit="1" customWidth="1"/>
    <col min="97" max="97" width="9.3046875" bestFit="1" customWidth="1"/>
    <col min="98" max="98" width="10" bestFit="1" customWidth="1"/>
    <col min="99" max="99" width="7" bestFit="1" customWidth="1"/>
    <col min="100" max="100" width="8.3828125" bestFit="1" customWidth="1"/>
    <col min="101" max="101" width="10.84375" bestFit="1" customWidth="1"/>
    <col min="102" max="102" width="11.53515625" bestFit="1" customWidth="1"/>
    <col min="103" max="103" width="9.3046875" bestFit="1" customWidth="1"/>
    <col min="104" max="104" width="10" bestFit="1" customWidth="1"/>
    <col min="105" max="105" width="7" bestFit="1" customWidth="1"/>
    <col min="106" max="106" width="7.69140625" bestFit="1" customWidth="1"/>
    <col min="107" max="107" width="10.84375" bestFit="1" customWidth="1"/>
    <col min="108" max="108" width="4.69140625" bestFit="1" customWidth="1"/>
    <col min="109" max="109" width="6.15234375" bestFit="1" customWidth="1"/>
    <col min="110" max="110" width="11.53515625" bestFit="1" customWidth="1"/>
    <col min="111" max="111" width="7" bestFit="1" customWidth="1"/>
    <col min="112" max="112" width="8.23046875" bestFit="1" customWidth="1"/>
    <col min="113" max="113" width="10.84375" bestFit="1" customWidth="1"/>
    <col min="114" max="114" width="9.3046875" bestFit="1" customWidth="1"/>
    <col min="115" max="115" width="10" bestFit="1" customWidth="1"/>
    <col min="116" max="116" width="7" bestFit="1" customWidth="1"/>
    <col min="117" max="117" width="7.765625" bestFit="1" customWidth="1"/>
    <col min="118" max="118" width="10.84375" bestFit="1" customWidth="1"/>
    <col min="119" max="119" width="4.69140625" bestFit="1" customWidth="1"/>
    <col min="120" max="120" width="6.15234375" bestFit="1" customWidth="1"/>
    <col min="121" max="121" width="5.61328125" bestFit="1" customWidth="1"/>
    <col min="122" max="122" width="11.53515625" bestFit="1" customWidth="1"/>
    <col min="123" max="123" width="9.3046875" bestFit="1" customWidth="1"/>
    <col min="124" max="124" width="10" bestFit="1" customWidth="1"/>
    <col min="125" max="125" width="7" bestFit="1" customWidth="1"/>
    <col min="126" max="126" width="7.4609375" bestFit="1" customWidth="1"/>
    <col min="127" max="127" width="7" bestFit="1" customWidth="1"/>
    <col min="128" max="128" width="7.765625" bestFit="1" customWidth="1"/>
    <col min="129" max="129" width="10.84375" bestFit="1" customWidth="1"/>
    <col min="130" max="130" width="4.69140625" bestFit="1" customWidth="1"/>
    <col min="131" max="131" width="6.15234375" bestFit="1" customWidth="1"/>
    <col min="132" max="132" width="9.61328125" bestFit="1" customWidth="1"/>
    <col min="133" max="133" width="5.61328125" bestFit="1" customWidth="1"/>
    <col min="134" max="134" width="11.53515625" bestFit="1" customWidth="1"/>
    <col min="135" max="135" width="9.3046875" bestFit="1" customWidth="1"/>
    <col min="136" max="136" width="10" bestFit="1" customWidth="1"/>
    <col min="137" max="137" width="7" bestFit="1" customWidth="1"/>
    <col min="138" max="138" width="7.765625" bestFit="1" customWidth="1"/>
    <col min="139" max="139" width="10.69140625" bestFit="1" customWidth="1"/>
  </cols>
  <sheetData>
    <row r="1" spans="1:6" x14ac:dyDescent="0.4">
      <c r="A1" s="9" t="s">
        <v>8223</v>
      </c>
      <c r="B1" t="s">
        <v>8310</v>
      </c>
    </row>
    <row r="2" spans="1:6" x14ac:dyDescent="0.4">
      <c r="A2" s="9" t="s">
        <v>8308</v>
      </c>
      <c r="B2" t="s">
        <v>8310</v>
      </c>
    </row>
    <row r="4" spans="1:6" x14ac:dyDescent="0.4">
      <c r="A4" s="9" t="s">
        <v>8322</v>
      </c>
      <c r="B4" s="9" t="s">
        <v>8323</v>
      </c>
    </row>
    <row r="5" spans="1:6" x14ac:dyDescent="0.4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">
      <c r="A6" s="10" t="s">
        <v>8380</v>
      </c>
      <c r="B6" s="11"/>
      <c r="C6" s="11">
        <v>100</v>
      </c>
      <c r="D6" s="11"/>
      <c r="E6" s="11"/>
      <c r="F6" s="11">
        <v>100</v>
      </c>
    </row>
    <row r="7" spans="1:6" x14ac:dyDescent="0.4">
      <c r="A7" s="10" t="s">
        <v>8381</v>
      </c>
      <c r="B7" s="11">
        <v>20</v>
      </c>
      <c r="C7" s="11"/>
      <c r="D7" s="11"/>
      <c r="E7" s="11"/>
      <c r="F7" s="11">
        <v>20</v>
      </c>
    </row>
    <row r="8" spans="1:6" x14ac:dyDescent="0.4">
      <c r="A8" s="10" t="s">
        <v>8382</v>
      </c>
      <c r="B8" s="11">
        <v>24</v>
      </c>
      <c r="C8" s="11"/>
      <c r="D8" s="11"/>
      <c r="E8" s="11"/>
      <c r="F8" s="11">
        <v>24</v>
      </c>
    </row>
    <row r="9" spans="1:6" x14ac:dyDescent="0.4">
      <c r="A9" s="10" t="s">
        <v>8383</v>
      </c>
      <c r="B9" s="11"/>
      <c r="C9" s="11">
        <v>40</v>
      </c>
      <c r="D9" s="11"/>
      <c r="E9" s="11"/>
      <c r="F9" s="11">
        <v>40</v>
      </c>
    </row>
    <row r="10" spans="1:6" x14ac:dyDescent="0.4">
      <c r="A10" s="10" t="s">
        <v>8324</v>
      </c>
      <c r="B10" s="11"/>
      <c r="C10" s="11"/>
      <c r="D10" s="11"/>
      <c r="E10" s="11">
        <v>40</v>
      </c>
      <c r="F10" s="11">
        <v>40</v>
      </c>
    </row>
    <row r="11" spans="1:6" x14ac:dyDescent="0.4">
      <c r="A11" s="10" t="s">
        <v>8384</v>
      </c>
      <c r="B11" s="11"/>
      <c r="C11" s="11"/>
      <c r="D11" s="11"/>
      <c r="E11" s="11">
        <v>180</v>
      </c>
      <c r="F11" s="11">
        <v>180</v>
      </c>
    </row>
    <row r="12" spans="1:6" x14ac:dyDescent="0.4">
      <c r="A12" s="10" t="s">
        <v>8385</v>
      </c>
      <c r="B12" s="11"/>
      <c r="C12" s="11">
        <v>80</v>
      </c>
      <c r="D12" s="11"/>
      <c r="E12" s="11"/>
      <c r="F12" s="11">
        <v>80</v>
      </c>
    </row>
    <row r="13" spans="1:6" x14ac:dyDescent="0.4">
      <c r="A13" s="10" t="s">
        <v>8325</v>
      </c>
      <c r="B13" s="11"/>
      <c r="C13" s="11"/>
      <c r="D13" s="11"/>
      <c r="E13" s="11">
        <v>40</v>
      </c>
      <c r="F13" s="11">
        <v>40</v>
      </c>
    </row>
    <row r="14" spans="1:6" x14ac:dyDescent="0.4">
      <c r="A14" s="10" t="s">
        <v>8326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4">
      <c r="A15" s="10" t="s">
        <v>8386</v>
      </c>
      <c r="B15" s="11"/>
      <c r="C15" s="11">
        <v>40</v>
      </c>
      <c r="D15" s="11"/>
      <c r="E15" s="11"/>
      <c r="F15" s="11">
        <v>40</v>
      </c>
    </row>
    <row r="16" spans="1:6" x14ac:dyDescent="0.4">
      <c r="A16" s="10" t="s">
        <v>8387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4">
      <c r="A17" s="10" t="s">
        <v>8388</v>
      </c>
      <c r="B17" s="11"/>
      <c r="C17" s="11">
        <v>20</v>
      </c>
      <c r="D17" s="11"/>
      <c r="E17" s="11"/>
      <c r="F17" s="11">
        <v>20</v>
      </c>
    </row>
    <row r="18" spans="1:6" x14ac:dyDescent="0.4">
      <c r="A18" s="10" t="s">
        <v>8389</v>
      </c>
      <c r="B18" s="11"/>
      <c r="C18" s="11"/>
      <c r="D18" s="11"/>
      <c r="E18" s="11">
        <v>140</v>
      </c>
      <c r="F18" s="11">
        <v>140</v>
      </c>
    </row>
    <row r="19" spans="1:6" x14ac:dyDescent="0.4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4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4">
      <c r="A21" s="10" t="s">
        <v>8390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4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4">
      <c r="A23" s="10" t="s">
        <v>8391</v>
      </c>
      <c r="B23" s="11"/>
      <c r="C23" s="11">
        <v>40</v>
      </c>
      <c r="D23" s="11"/>
      <c r="E23" s="11"/>
      <c r="F23" s="11">
        <v>40</v>
      </c>
    </row>
    <row r="24" spans="1:6" x14ac:dyDescent="0.4">
      <c r="A24" s="10" t="s">
        <v>8392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4">
      <c r="A25" s="10" t="s">
        <v>8393</v>
      </c>
      <c r="B25" s="11"/>
      <c r="C25" s="11">
        <v>20</v>
      </c>
      <c r="D25" s="11"/>
      <c r="E25" s="11"/>
      <c r="F25" s="11">
        <v>20</v>
      </c>
    </row>
    <row r="26" spans="1:6" x14ac:dyDescent="0.4">
      <c r="A26" s="10" t="s">
        <v>8394</v>
      </c>
      <c r="B26" s="11"/>
      <c r="C26" s="11"/>
      <c r="D26" s="11"/>
      <c r="E26" s="11">
        <v>60</v>
      </c>
      <c r="F26" s="11">
        <v>60</v>
      </c>
    </row>
    <row r="27" spans="1:6" x14ac:dyDescent="0.4">
      <c r="A27" s="10" t="s">
        <v>8395</v>
      </c>
      <c r="B27" s="11"/>
      <c r="C27" s="11">
        <v>20</v>
      </c>
      <c r="D27" s="11"/>
      <c r="E27" s="11"/>
      <c r="F27" s="11">
        <v>20</v>
      </c>
    </row>
    <row r="28" spans="1:6" x14ac:dyDescent="0.4">
      <c r="A28" s="10" t="s">
        <v>8396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4">
      <c r="A29" s="10" t="s">
        <v>8397</v>
      </c>
      <c r="B29" s="11"/>
      <c r="C29" s="11">
        <v>20</v>
      </c>
      <c r="D29" s="11"/>
      <c r="E29" s="11"/>
      <c r="F29" s="11">
        <v>20</v>
      </c>
    </row>
    <row r="30" spans="1:6" x14ac:dyDescent="0.4">
      <c r="A30" s="10" t="s">
        <v>8398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4">
      <c r="A31" s="10" t="s">
        <v>8330</v>
      </c>
      <c r="B31" s="11"/>
      <c r="C31" s="11"/>
      <c r="D31" s="11"/>
      <c r="E31" s="11">
        <v>40</v>
      </c>
      <c r="F31" s="11">
        <v>40</v>
      </c>
    </row>
    <row r="32" spans="1:6" x14ac:dyDescent="0.4">
      <c r="A32" s="10" t="s">
        <v>8399</v>
      </c>
      <c r="B32" s="11"/>
      <c r="C32" s="11"/>
      <c r="D32" s="11"/>
      <c r="E32" s="11">
        <v>20</v>
      </c>
      <c r="F32" s="11">
        <v>20</v>
      </c>
    </row>
    <row r="33" spans="1:6" x14ac:dyDescent="0.4">
      <c r="A33" s="10" t="s">
        <v>8400</v>
      </c>
      <c r="B33" s="11"/>
      <c r="C33" s="11">
        <v>20</v>
      </c>
      <c r="D33" s="11"/>
      <c r="E33" s="11"/>
      <c r="F33" s="11">
        <v>20</v>
      </c>
    </row>
    <row r="34" spans="1:6" x14ac:dyDescent="0.4">
      <c r="A34" s="10" t="s">
        <v>8331</v>
      </c>
      <c r="B34" s="11"/>
      <c r="C34" s="11"/>
      <c r="D34" s="11"/>
      <c r="E34" s="11">
        <v>260</v>
      </c>
      <c r="F34" s="11">
        <v>260</v>
      </c>
    </row>
    <row r="35" spans="1:6" x14ac:dyDescent="0.4">
      <c r="A35" s="10" t="s">
        <v>8401</v>
      </c>
      <c r="B35" s="11">
        <v>40</v>
      </c>
      <c r="C35" s="11"/>
      <c r="D35" s="11"/>
      <c r="E35" s="11"/>
      <c r="F35" s="11">
        <v>40</v>
      </c>
    </row>
    <row r="36" spans="1:6" x14ac:dyDescent="0.4">
      <c r="A36" s="10" t="s">
        <v>8402</v>
      </c>
      <c r="B36" s="11"/>
      <c r="C36" s="11"/>
      <c r="D36" s="11"/>
      <c r="E36" s="11">
        <v>60</v>
      </c>
      <c r="F36" s="11">
        <v>60</v>
      </c>
    </row>
    <row r="37" spans="1:6" x14ac:dyDescent="0.4">
      <c r="A37" s="10" t="s">
        <v>8403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4">
      <c r="A38" s="10" t="s">
        <v>8404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4">
      <c r="A39" s="10" t="s">
        <v>8405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4">
      <c r="A40" s="10" t="s">
        <v>8406</v>
      </c>
      <c r="B40" s="11"/>
      <c r="C40" s="11"/>
      <c r="D40" s="11"/>
      <c r="E40" s="11">
        <v>80</v>
      </c>
      <c r="F40" s="11">
        <v>80</v>
      </c>
    </row>
    <row r="41" spans="1:6" x14ac:dyDescent="0.4">
      <c r="A41" s="10" t="s">
        <v>8407</v>
      </c>
      <c r="B41" s="11"/>
      <c r="C41" s="11"/>
      <c r="D41" s="11"/>
      <c r="E41" s="11">
        <v>60</v>
      </c>
      <c r="F41" s="11">
        <v>60</v>
      </c>
    </row>
    <row r="42" spans="1:6" x14ac:dyDescent="0.4">
      <c r="A42" s="10" t="s">
        <v>8408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4">
      <c r="A43" s="10" t="s">
        <v>8409</v>
      </c>
      <c r="B43" s="11"/>
      <c r="C43" s="11">
        <v>100</v>
      </c>
      <c r="D43" s="11"/>
      <c r="E43" s="11"/>
      <c r="F43" s="11">
        <v>100</v>
      </c>
    </row>
    <row r="44" spans="1:6" x14ac:dyDescent="0.4">
      <c r="A44" s="10" t="s">
        <v>8410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4">
      <c r="A45" s="10" t="s">
        <v>8411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4">
      <c r="A46" s="10" t="s">
        <v>8332</v>
      </c>
      <c r="B46" s="11">
        <v>20</v>
      </c>
      <c r="C46" s="11"/>
      <c r="D46" s="11"/>
      <c r="E46" s="11"/>
      <c r="F46" s="11">
        <v>20</v>
      </c>
    </row>
    <row r="47" spans="1:6" x14ac:dyDescent="0.4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D7345-C8C3-4842-8882-D1C8CCF95474}">
  <dimension ref="A1:F44"/>
  <sheetViews>
    <sheetView workbookViewId="0">
      <selection activeCell="F24" sqref="F24"/>
    </sheetView>
  </sheetViews>
  <sheetFormatPr defaultRowHeight="14.6" x14ac:dyDescent="0.4"/>
  <cols>
    <col min="1" max="1" width="14.0742187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9" t="s">
        <v>8412</v>
      </c>
      <c r="B1" t="s">
        <v>8310</v>
      </c>
    </row>
    <row r="2" spans="1:6" x14ac:dyDescent="0.4">
      <c r="A2" s="9" t="s">
        <v>8347</v>
      </c>
      <c r="B2" t="s">
        <v>8310</v>
      </c>
    </row>
    <row r="4" spans="1:6" x14ac:dyDescent="0.4">
      <c r="A4" s="9" t="s">
        <v>8322</v>
      </c>
      <c r="B4" s="9" t="s">
        <v>8323</v>
      </c>
    </row>
    <row r="5" spans="1:6" x14ac:dyDescent="0.4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">
      <c r="A6" s="13" t="s">
        <v>8341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4">
      <c r="A7" s="13" t="s">
        <v>8342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4">
      <c r="A8" s="13" t="s">
        <v>8343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4">
      <c r="A9" s="13" t="s">
        <v>8344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4">
      <c r="A10" s="13" t="s">
        <v>8335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4">
      <c r="A11" s="13" t="s">
        <v>8345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4">
      <c r="A12" s="13" t="s">
        <v>8336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4">
      <c r="A13" s="13" t="s">
        <v>8337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4">
      <c r="A14" s="13" t="s">
        <v>8338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4">
      <c r="A15" s="13" t="s">
        <v>8339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4">
      <c r="A16" s="13" t="s">
        <v>8340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4">
      <c r="A17" s="13" t="s">
        <v>8346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4">
      <c r="A18" s="13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  <row r="33" spans="2:6" x14ac:dyDescent="0.4">
      <c r="B33" s="11">
        <v>182</v>
      </c>
      <c r="C33" s="11">
        <v>367</v>
      </c>
      <c r="E33" s="6">
        <f>B33/C33</f>
        <v>0.49591280653950953</v>
      </c>
      <c r="F33" s="6"/>
    </row>
    <row r="34" spans="2:6" x14ac:dyDescent="0.4">
      <c r="B34" s="11">
        <v>202</v>
      </c>
      <c r="C34" s="11">
        <v>353</v>
      </c>
      <c r="E34" s="6">
        <f t="shared" ref="E34:E44" si="0">B34/C34</f>
        <v>0.57223796033994334</v>
      </c>
      <c r="F34" s="6"/>
    </row>
    <row r="35" spans="2:6" x14ac:dyDescent="0.4">
      <c r="B35" s="11">
        <v>180</v>
      </c>
      <c r="C35" s="11">
        <v>346</v>
      </c>
      <c r="E35" s="6">
        <f t="shared" si="0"/>
        <v>0.52023121387283233</v>
      </c>
      <c r="F35" s="6"/>
    </row>
    <row r="36" spans="2:6" x14ac:dyDescent="0.4">
      <c r="B36" s="11">
        <v>192</v>
      </c>
      <c r="C36" s="11">
        <v>321</v>
      </c>
      <c r="E36" s="6">
        <f t="shared" si="0"/>
        <v>0.59813084112149528</v>
      </c>
      <c r="F36" s="6"/>
    </row>
    <row r="37" spans="2:6" x14ac:dyDescent="0.4">
      <c r="B37" s="11">
        <v>234</v>
      </c>
      <c r="C37" s="11">
        <v>386</v>
      </c>
      <c r="E37" s="6">
        <f t="shared" si="0"/>
        <v>0.60621761658031093</v>
      </c>
      <c r="F37" s="6"/>
    </row>
    <row r="38" spans="2:6" x14ac:dyDescent="0.4">
      <c r="B38" s="11">
        <v>211</v>
      </c>
      <c r="C38" s="11">
        <v>385</v>
      </c>
      <c r="E38" s="6">
        <f t="shared" si="0"/>
        <v>0.54805194805194801</v>
      </c>
      <c r="F38" s="6"/>
    </row>
    <row r="39" spans="2:6" x14ac:dyDescent="0.4">
      <c r="B39" s="11">
        <v>194</v>
      </c>
      <c r="C39" s="11">
        <v>387</v>
      </c>
      <c r="E39" s="6">
        <f t="shared" si="0"/>
        <v>0.50129198966408273</v>
      </c>
      <c r="F39" s="6"/>
    </row>
    <row r="40" spans="2:6" x14ac:dyDescent="0.4">
      <c r="B40" s="11">
        <v>166</v>
      </c>
      <c r="C40" s="11">
        <v>333</v>
      </c>
      <c r="E40" s="6">
        <f t="shared" si="0"/>
        <v>0.49849849849849848</v>
      </c>
      <c r="F40" s="6">
        <f>AVERAGE(E33:E44)</f>
        <v>0.52851068425016401</v>
      </c>
    </row>
    <row r="41" spans="2:6" x14ac:dyDescent="0.4">
      <c r="B41" s="11">
        <v>147</v>
      </c>
      <c r="C41" s="11">
        <v>298</v>
      </c>
      <c r="E41" s="6">
        <f t="shared" si="0"/>
        <v>0.49328859060402686</v>
      </c>
      <c r="F41" s="6"/>
    </row>
    <row r="42" spans="2:6" x14ac:dyDescent="0.4">
      <c r="B42" s="11">
        <v>183</v>
      </c>
      <c r="C42" s="11">
        <v>352</v>
      </c>
      <c r="E42" s="6">
        <f t="shared" si="0"/>
        <v>0.51988636363636365</v>
      </c>
      <c r="F42" s="6"/>
    </row>
    <row r="43" spans="2:6" x14ac:dyDescent="0.4">
      <c r="B43" s="11">
        <v>183</v>
      </c>
      <c r="C43" s="11">
        <v>334</v>
      </c>
      <c r="E43" s="6">
        <f t="shared" si="0"/>
        <v>0.54790419161676651</v>
      </c>
      <c r="F43" s="6"/>
    </row>
    <row r="44" spans="2:6" x14ac:dyDescent="0.4">
      <c r="B44" s="11">
        <v>111</v>
      </c>
      <c r="C44" s="11">
        <v>252</v>
      </c>
      <c r="E44" s="6">
        <f t="shared" si="0"/>
        <v>0.44047619047619047</v>
      </c>
      <c r="F44" s="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3599A-507C-42DE-BA18-911F10DF2A88}">
  <dimension ref="A1:H13"/>
  <sheetViews>
    <sheetView workbookViewId="0">
      <selection activeCell="H2" sqref="H2"/>
    </sheetView>
  </sheetViews>
  <sheetFormatPr defaultRowHeight="14.6" x14ac:dyDescent="0.4"/>
  <cols>
    <col min="1" max="1" width="26.53515625" bestFit="1" customWidth="1"/>
    <col min="2" max="2" width="16.53515625" bestFit="1" customWidth="1"/>
    <col min="3" max="3" width="13" bestFit="1" customWidth="1"/>
    <col min="4" max="4" width="16.53515625" bestFit="1" customWidth="1"/>
    <col min="5" max="5" width="12.4609375" bestFit="1" customWidth="1"/>
    <col min="6" max="6" width="19" style="6" bestFit="1" customWidth="1"/>
    <col min="7" max="7" width="15.3828125" style="6" bestFit="1" customWidth="1"/>
    <col min="8" max="8" width="18.53515625" style="6" bestFit="1" customWidth="1"/>
  </cols>
  <sheetData>
    <row r="1" spans="1:8" x14ac:dyDescent="0.4">
      <c r="A1" s="14" t="s">
        <v>8348</v>
      </c>
      <c r="B1" s="14" t="s">
        <v>8349</v>
      </c>
      <c r="C1" s="14" t="s">
        <v>8350</v>
      </c>
      <c r="D1" s="14" t="s">
        <v>8367</v>
      </c>
      <c r="E1" s="14" t="s">
        <v>8351</v>
      </c>
      <c r="F1" s="15" t="s">
        <v>8352</v>
      </c>
      <c r="G1" s="15" t="s">
        <v>8353</v>
      </c>
      <c r="H1" s="15" t="s">
        <v>8354</v>
      </c>
    </row>
    <row r="2" spans="1:8" x14ac:dyDescent="0.4">
      <c r="A2" t="s">
        <v>8355</v>
      </c>
      <c r="B2">
        <f>COUNTIFS('Kickstarter Data'!F:F, "successful", 'Kickstarter Data'!D:D, "&lt;1000")</f>
        <v>322</v>
      </c>
      <c r="C2">
        <f>COUNTIFS('Kickstarter Data'!F:F, "failed", 'Kickstarter Data'!D:D, "&lt;1000")</f>
        <v>113</v>
      </c>
      <c r="D2">
        <f>COUNTIFS('Kickstarter Data'!F:F, "canceled", 'Kickstarter Data'!D:D, 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4">
      <c r="A3" t="s">
        <v>8356</v>
      </c>
      <c r="B3">
        <f>COUNTIFS('Kickstarter Data'!F:F,"successful",'Kickstarter Data'!D:D,"&lt;5000",'Kickstarter Data'!D:D,"&gt;=1000")</f>
        <v>932</v>
      </c>
      <c r="C3">
        <f>COUNTIFS('Kickstarter Data'!F:F,"failed",'Kickstarter Data'!D:D,"&lt;5000",'Kickstarter Data'!D:D,"&gt;=1000")</f>
        <v>420</v>
      </c>
      <c r="D3">
        <f>COUNTIFS('Kickstarter Data'!F:F,"canceled",'Kickstarter Data'!D:D,"&lt;5000",'Kickstarter Data'!D:D,"&gt;=1000")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4">
      <c r="A4" t="s">
        <v>8357</v>
      </c>
      <c r="B4">
        <f>COUNTIFS('Kickstarter Data'!F:F,"successful",'Kickstarter Data'!D:D,"&lt;10000",'Kickstarter Data'!D:D,"&gt;=5000")</f>
        <v>381</v>
      </c>
      <c r="C4">
        <f>COUNTIFS('Kickstarter Data'!F:F,"failed",'Kickstarter Data'!D:D,"&lt;10000",'Kickstarter Data'!D:D,"&gt;=5000")</f>
        <v>283</v>
      </c>
      <c r="D4">
        <f>COUNTIFS('Kickstarter Data'!F:F,"canceled",'Kickstarter Data'!D:D,"&lt;10000",'Kickstarter Data'!D:D,"&gt;=5000")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4">
      <c r="A5" t="s">
        <v>8358</v>
      </c>
      <c r="B5">
        <f>COUNTIFS('Kickstarter Data'!F:F,"successful",'Kickstarter Data'!D:D,"&lt;15000",'Kickstarter Data'!D:D,"&gt;=10000")</f>
        <v>168</v>
      </c>
      <c r="C5">
        <f>COUNTIFS('Kickstarter Data'!F:F,"failed",'Kickstarter Data'!D:D,"&lt;15000",'Kickstarter Data'!D:D,"&gt;=10000")</f>
        <v>144</v>
      </c>
      <c r="D5">
        <f>COUNTIFS('Kickstarter Data'!F:F,"canceled",'Kickstarter Data'!D:D,"&lt;15000",'Kickstarter Data'!D:D,"&gt;=10000")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4">
      <c r="A6" t="s">
        <v>8359</v>
      </c>
      <c r="B6">
        <f>COUNTIFS('Kickstarter Data'!F:F,"successful",'Kickstarter Data'!D:D,"&lt;20000",'Kickstarter Data'!D:D,"&gt;=15000")</f>
        <v>94</v>
      </c>
      <c r="C6">
        <f>COUNTIFS('Kickstarter Data'!F:F,"failed",'Kickstarter Data'!D:D,"&lt;20000",'Kickstarter Data'!D:D,"&gt;=15000")</f>
        <v>90</v>
      </c>
      <c r="D6">
        <f>COUNTIFS('Kickstarter Data'!F:F,"canceled",'Kickstarter Data'!D:D,"&lt;20000",'Kickstarter Data'!D:D,"&gt;=15000")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4">
      <c r="A7" t="s">
        <v>8360</v>
      </c>
      <c r="B7">
        <f>COUNTIFS('Kickstarter Data'!F:F,"successful",'Kickstarter Data'!D:D,"&lt;25000",'Kickstarter Data'!D:D,"&gt;=20000")</f>
        <v>62</v>
      </c>
      <c r="C7">
        <f>COUNTIFS('Kickstarter Data'!F:F,"failed",'Kickstarter Data'!D:D,"&lt;25000",'Kickstarter Data'!D:D,"&gt;=20000")</f>
        <v>72</v>
      </c>
      <c r="D7">
        <f>COUNTIFS('Kickstarter Data'!F:F,"canceled",'Kickstarter Data'!D:D,"&lt;25000",'Kickstarter Data'!D:D,"&gt;=20000")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4">
      <c r="A8" t="s">
        <v>8361</v>
      </c>
      <c r="B8">
        <f>COUNTIFS('Kickstarter Data'!F:F,"successful",'Kickstarter Data'!D:D,"&lt;30000",'Kickstarter Data'!D:D,"&gt;=25000")</f>
        <v>55</v>
      </c>
      <c r="C8">
        <f>COUNTIFS('Kickstarter Data'!F:F,"failed",'Kickstarter Data'!D:D,"&lt;30000",'Kickstarter Data'!D:D,"&gt;=25000")</f>
        <v>64</v>
      </c>
      <c r="D8">
        <f>COUNTIFS('Kickstarter Data'!F:F,"canceled",'Kickstarter Data'!D:D,"&lt;30000",'Kickstarter Data'!D:D,"&gt;=25000")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4">
      <c r="A9" t="s">
        <v>8362</v>
      </c>
      <c r="B9">
        <f>COUNTIFS('Kickstarter Data'!F:F,"successful",'Kickstarter Data'!D:D,"&lt;35000",'Kickstarter Data'!D:D,"&gt;=30000")</f>
        <v>32</v>
      </c>
      <c r="C9">
        <f>COUNTIFS('Kickstarter Data'!F:F,"failed",'Kickstarter Data'!D:D,"&lt;35000",'Kickstarter Data'!D:D,"&gt;=30000")</f>
        <v>37</v>
      </c>
      <c r="D9">
        <f>COUNTIFS('Kickstarter Data'!F:F,"canceled",'Kickstarter Data'!D:D,"&lt;35000",'Kickstarter Data'!D:D,"&gt;=30000")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4">
      <c r="A10" t="s">
        <v>8363</v>
      </c>
      <c r="B10">
        <f>COUNTIFS('Kickstarter Data'!F:F,"successful",'Kickstarter Data'!D:D,"&lt;40000",'Kickstarter Data'!D:D,"&gt;=35000")</f>
        <v>26</v>
      </c>
      <c r="C10">
        <f>COUNTIFS('Kickstarter Data'!F:F,"failed",'Kickstarter Data'!D:D,"&lt;40000",'Kickstarter Data'!D:D,"&gt;=35000")</f>
        <v>22</v>
      </c>
      <c r="D10">
        <f>COUNTIFS('Kickstarter Data'!F:F,"canceled",'Kickstarter Data'!D:D,"&lt;40000",'Kickstarter Data'!D:D,"&gt;=35000")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4">
      <c r="A11" t="s">
        <v>8364</v>
      </c>
      <c r="B11">
        <f>COUNTIFS('Kickstarter Data'!F:F,"successful",'Kickstarter Data'!D:D,"&lt;45000",'Kickstarter Data'!D:D,"&gt;=40000")</f>
        <v>21</v>
      </c>
      <c r="C11">
        <f>COUNTIFS('Kickstarter Data'!F:F,"failed",'Kickstarter Data'!D:D,"&lt;45000",'Kickstarter Data'!D:D,"&gt;=40000")</f>
        <v>16</v>
      </c>
      <c r="D11">
        <f>COUNTIFS('Kickstarter Data'!F:F,"canceled",'Kickstarter Data'!D:D,"&lt;45000",'Kickstarter Data'!D:D,"&gt;=40000")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4">
      <c r="A12" t="s">
        <v>8365</v>
      </c>
      <c r="B12">
        <f>COUNTIFS('Kickstarter Data'!F:F,"successful",'Kickstarter Data'!D:D,"&lt;50000",'Kickstarter Data'!D:D,"&gt;=45000")</f>
        <v>6</v>
      </c>
      <c r="C12">
        <f>COUNTIFS('Kickstarter Data'!F:F,"failed",'Kickstarter Data'!D:D,"&lt;50000",'Kickstarter Data'!D:D,"&gt;=45000")</f>
        <v>11</v>
      </c>
      <c r="D12">
        <f>COUNTIFS('Kickstarter Data'!F:F,"canceled",'Kickstarter Data'!D:D,"&lt;50000",'Kickstarter Data'!D:D,"&gt;=45000")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4">
      <c r="A13" t="s">
        <v>8366</v>
      </c>
      <c r="B13">
        <f>COUNTIFS('Kickstarter Data'!F:F,"successful",'Kickstarter Data'!D:D,"&gt;=50000")</f>
        <v>86</v>
      </c>
      <c r="C13">
        <f>COUNTIFS('Kickstarter Data'!F:F,"failed",'Kickstarter Data'!D:D,"&gt;=50000")</f>
        <v>258</v>
      </c>
      <c r="D13">
        <f>COUNTIFS('Kickstarter Data'!F:F,"canceled",'Kickstarter Data'!D:D,"&gt;=50000")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ignoredErrors>
    <ignoredError sqref="C6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68A83-EC32-4B70-96A2-7EBDA6418F7F}">
  <dimension ref="A1:L4117"/>
  <sheetViews>
    <sheetView tabSelected="1" topLeftCell="B1" workbookViewId="0">
      <selection activeCell="F19" sqref="F19"/>
    </sheetView>
  </sheetViews>
  <sheetFormatPr defaultRowHeight="14.6" x14ac:dyDescent="0.4"/>
  <cols>
    <col min="1" max="1" width="4.84375" hidden="1" customWidth="1"/>
    <col min="2" max="2" width="9.23046875" style="16" bestFit="1" customWidth="1"/>
    <col min="3" max="3" width="10.765625" bestFit="1" customWidth="1"/>
    <col min="5" max="5" width="4.84375" hidden="1" customWidth="1"/>
    <col min="6" max="6" width="11.4609375" style="18" bestFit="1" customWidth="1"/>
    <col min="7" max="7" width="10.765625" bestFit="1" customWidth="1"/>
    <col min="9" max="9" width="42.4609375" bestFit="1" customWidth="1"/>
    <col min="10" max="10" width="18.69140625" bestFit="1" customWidth="1"/>
    <col min="11" max="12" width="20.921875" bestFit="1" customWidth="1"/>
  </cols>
  <sheetData>
    <row r="1" spans="1:11" x14ac:dyDescent="0.4">
      <c r="A1" s="1" t="s">
        <v>0</v>
      </c>
      <c r="B1" s="26" t="s">
        <v>8379</v>
      </c>
      <c r="C1" s="27" t="s">
        <v>8368</v>
      </c>
      <c r="D1" s="14"/>
      <c r="E1" s="14" t="s">
        <v>0</v>
      </c>
      <c r="F1" s="25" t="s">
        <v>8378</v>
      </c>
      <c r="G1" s="27" t="s">
        <v>8368</v>
      </c>
      <c r="I1" s="19" t="s">
        <v>8377</v>
      </c>
      <c r="J1" s="23" t="s">
        <v>8375</v>
      </c>
      <c r="K1" s="24" t="s">
        <v>8376</v>
      </c>
    </row>
    <row r="2" spans="1:11" x14ac:dyDescent="0.4">
      <c r="A2">
        <v>0</v>
      </c>
      <c r="B2" s="16" t="str">
        <f>VLOOKUP(A2,'Kickstarter Data'!$A$1:$T$4115, 6, FALSE)</f>
        <v>successful</v>
      </c>
      <c r="C2">
        <f>VLOOKUP(A2,'Kickstarter Data'!$A$1:$T$4115, 12, FALSE)</f>
        <v>182</v>
      </c>
      <c r="E2">
        <v>160</v>
      </c>
      <c r="F2" s="18" t="str">
        <f>VLOOKUP(E2,'Kickstarter Data'!$A$1:$T$4115, 6, FALSE)</f>
        <v>failed</v>
      </c>
      <c r="G2">
        <f>VLOOKUP(E2,'Kickstarter Data'!$A$1:$T$4115, 12, FALSE)</f>
        <v>0</v>
      </c>
      <c r="I2" s="22" t="s">
        <v>8369</v>
      </c>
      <c r="J2" s="20">
        <f>AVERAGE(C:C)</f>
        <v>190.8814317673378</v>
      </c>
      <c r="K2" s="20">
        <f>AVERAGE(G:G)</f>
        <v>19.492283129324107</v>
      </c>
    </row>
    <row r="3" spans="1:11" x14ac:dyDescent="0.4">
      <c r="A3">
        <v>1</v>
      </c>
      <c r="B3" s="16" t="str">
        <f>VLOOKUP(A3,'Kickstarter Data'!$A$1:$T$4115, 6, FALSE)</f>
        <v>successful</v>
      </c>
      <c r="C3">
        <f>VLOOKUP(A3,'Kickstarter Data'!$A$1:$T$4115, 12, FALSE)</f>
        <v>79</v>
      </c>
      <c r="E3">
        <v>161</v>
      </c>
      <c r="F3" s="18" t="str">
        <f>VLOOKUP(E3,'Kickstarter Data'!$A$1:$T$4115, 6, FALSE)</f>
        <v>failed</v>
      </c>
      <c r="G3">
        <f>VLOOKUP(E3,'Kickstarter Data'!$A$1:$T$4115, 12, FALSE)</f>
        <v>1</v>
      </c>
      <c r="I3" s="22"/>
      <c r="J3" s="20"/>
      <c r="K3" s="20"/>
    </row>
    <row r="4" spans="1:11" x14ac:dyDescent="0.4">
      <c r="A4">
        <v>2</v>
      </c>
      <c r="B4" s="16" t="str">
        <f>VLOOKUP(A4,'Kickstarter Data'!$A$1:$T$4115, 6, FALSE)</f>
        <v>successful</v>
      </c>
      <c r="C4">
        <f>VLOOKUP(A4,'Kickstarter Data'!$A$1:$T$4115, 12, FALSE)</f>
        <v>35</v>
      </c>
      <c r="E4">
        <v>162</v>
      </c>
      <c r="F4" s="18" t="str">
        <f>VLOOKUP(E4,'Kickstarter Data'!$A$1:$T$4115, 6, FALSE)</f>
        <v>failed</v>
      </c>
      <c r="G4">
        <f>VLOOKUP(E4,'Kickstarter Data'!$A$1:$T$4115, 12, FALSE)</f>
        <v>10</v>
      </c>
      <c r="I4" s="22" t="s">
        <v>8370</v>
      </c>
      <c r="J4" s="20">
        <f>MEDIAN(C:C)</f>
        <v>60</v>
      </c>
      <c r="K4" s="20">
        <f>MEDIAN(G:G)</f>
        <v>3</v>
      </c>
    </row>
    <row r="5" spans="1:11" x14ac:dyDescent="0.4">
      <c r="A5">
        <v>3</v>
      </c>
      <c r="B5" s="16" t="str">
        <f>VLOOKUP(A5,'Kickstarter Data'!$A$1:$T$4115, 6, FALSE)</f>
        <v>successful</v>
      </c>
      <c r="C5">
        <f>VLOOKUP(A5,'Kickstarter Data'!$A$1:$T$4115, 12, FALSE)</f>
        <v>150</v>
      </c>
      <c r="E5">
        <v>163</v>
      </c>
      <c r="F5" s="18" t="str">
        <f>VLOOKUP(E5,'Kickstarter Data'!$A$1:$T$4115, 6, FALSE)</f>
        <v>failed</v>
      </c>
      <c r="G5">
        <f>VLOOKUP(E5,'Kickstarter Data'!$A$1:$T$4115, 12, FALSE)</f>
        <v>0</v>
      </c>
      <c r="I5" s="22"/>
      <c r="J5" s="20"/>
      <c r="K5" s="20"/>
    </row>
    <row r="6" spans="1:11" x14ac:dyDescent="0.4">
      <c r="A6">
        <v>4</v>
      </c>
      <c r="B6" s="16" t="str">
        <f>VLOOKUP(A6,'Kickstarter Data'!$A$1:$T$4115, 6, FALSE)</f>
        <v>successful</v>
      </c>
      <c r="C6">
        <f>VLOOKUP(A6,'Kickstarter Data'!$A$1:$T$4115, 12, FALSE)</f>
        <v>284</v>
      </c>
      <c r="E6">
        <v>164</v>
      </c>
      <c r="F6" s="18" t="str">
        <f>VLOOKUP(E6,'Kickstarter Data'!$A$1:$T$4115, 6, FALSE)</f>
        <v>failed</v>
      </c>
      <c r="G6">
        <f>VLOOKUP(E6,'Kickstarter Data'!$A$1:$T$4115, 12, FALSE)</f>
        <v>7</v>
      </c>
      <c r="I6" s="22" t="s">
        <v>8371</v>
      </c>
      <c r="J6" s="20">
        <f>MIN(C:C)</f>
        <v>0</v>
      </c>
      <c r="K6" s="20">
        <f>MIN(G:G)</f>
        <v>0</v>
      </c>
    </row>
    <row r="7" spans="1:11" x14ac:dyDescent="0.4">
      <c r="A7">
        <v>5</v>
      </c>
      <c r="B7" s="16" t="str">
        <f>VLOOKUP(A7,'Kickstarter Data'!$A$1:$T$4115, 6, FALSE)</f>
        <v>successful</v>
      </c>
      <c r="C7">
        <f>VLOOKUP(A7,'Kickstarter Data'!$A$1:$T$4115, 12, FALSE)</f>
        <v>47</v>
      </c>
      <c r="E7">
        <v>165</v>
      </c>
      <c r="F7" s="18" t="str">
        <f>VLOOKUP(E7,'Kickstarter Data'!$A$1:$T$4115, 6, FALSE)</f>
        <v>failed</v>
      </c>
      <c r="G7">
        <f>VLOOKUP(E7,'Kickstarter Data'!$A$1:$T$4115, 12, FALSE)</f>
        <v>0</v>
      </c>
      <c r="I7" s="22"/>
      <c r="J7" s="20"/>
      <c r="K7" s="20"/>
    </row>
    <row r="8" spans="1:11" x14ac:dyDescent="0.4">
      <c r="A8">
        <v>6</v>
      </c>
      <c r="B8" s="16" t="str">
        <f>VLOOKUP(A8,'Kickstarter Data'!$A$1:$T$4115, 6, FALSE)</f>
        <v>successful</v>
      </c>
      <c r="C8">
        <f>VLOOKUP(A8,'Kickstarter Data'!$A$1:$T$4115, 12, FALSE)</f>
        <v>58</v>
      </c>
      <c r="E8">
        <v>166</v>
      </c>
      <c r="F8" s="18" t="str">
        <f>VLOOKUP(E8,'Kickstarter Data'!$A$1:$T$4115, 6, FALSE)</f>
        <v>failed</v>
      </c>
      <c r="G8">
        <f>VLOOKUP(E8,'Kickstarter Data'!$A$1:$T$4115, 12, FALSE)</f>
        <v>1</v>
      </c>
      <c r="I8" s="22" t="s">
        <v>8372</v>
      </c>
      <c r="J8" s="20">
        <f>MAX(C:C)</f>
        <v>26457</v>
      </c>
      <c r="K8" s="20">
        <f>MAX(G:G)</f>
        <v>1501</v>
      </c>
    </row>
    <row r="9" spans="1:11" x14ac:dyDescent="0.4">
      <c r="A9">
        <v>7</v>
      </c>
      <c r="B9" s="16" t="str">
        <f>VLOOKUP(A9,'Kickstarter Data'!$A$1:$T$4115, 6, FALSE)</f>
        <v>successful</v>
      </c>
      <c r="C9">
        <f>VLOOKUP(A9,'Kickstarter Data'!$A$1:$T$4115, 12, FALSE)</f>
        <v>57</v>
      </c>
      <c r="E9">
        <v>167</v>
      </c>
      <c r="F9" s="18" t="str">
        <f>VLOOKUP(E9,'Kickstarter Data'!$A$1:$T$4115, 6, FALSE)</f>
        <v>failed</v>
      </c>
      <c r="G9">
        <f>VLOOKUP(E9,'Kickstarter Data'!$A$1:$T$4115, 12, FALSE)</f>
        <v>2</v>
      </c>
      <c r="I9" s="22"/>
      <c r="J9" s="20"/>
      <c r="K9" s="20"/>
    </row>
    <row r="10" spans="1:11" x14ac:dyDescent="0.4">
      <c r="A10">
        <v>8</v>
      </c>
      <c r="B10" s="16" t="str">
        <f>VLOOKUP(A10,'Kickstarter Data'!$A$1:$T$4115, 6, FALSE)</f>
        <v>successful</v>
      </c>
      <c r="C10">
        <f>VLOOKUP(A10,'Kickstarter Data'!$A$1:$T$4115, 12, FALSE)</f>
        <v>12</v>
      </c>
      <c r="E10">
        <v>168</v>
      </c>
      <c r="F10" s="18" t="str">
        <f>VLOOKUP(E10,'Kickstarter Data'!$A$1:$T$4115, 6, FALSE)</f>
        <v>failed</v>
      </c>
      <c r="G10">
        <f>VLOOKUP(E10,'Kickstarter Data'!$A$1:$T$4115, 12, FALSE)</f>
        <v>3</v>
      </c>
      <c r="I10" s="22" t="s">
        <v>8373</v>
      </c>
      <c r="J10" s="20">
        <f>_xlfn.VAR.P(C:C)</f>
        <v>697785.6302368762</v>
      </c>
      <c r="K10" s="20">
        <f>_xlfn.VAR.P(G:G)</f>
        <v>5243.674102238092</v>
      </c>
    </row>
    <row r="11" spans="1:11" x14ac:dyDescent="0.4">
      <c r="A11">
        <v>9</v>
      </c>
      <c r="B11" s="16" t="str">
        <f>VLOOKUP(A11,'Kickstarter Data'!$A$1:$T$4115, 6, FALSE)</f>
        <v>successful</v>
      </c>
      <c r="C11">
        <f>VLOOKUP(A11,'Kickstarter Data'!$A$1:$T$4115, 12, FALSE)</f>
        <v>20</v>
      </c>
      <c r="E11">
        <v>169</v>
      </c>
      <c r="F11" s="18" t="str">
        <f>VLOOKUP(E11,'Kickstarter Data'!$A$1:$T$4115, 6, FALSE)</f>
        <v>failed</v>
      </c>
      <c r="G11">
        <f>VLOOKUP(E11,'Kickstarter Data'!$A$1:$T$4115, 12, FALSE)</f>
        <v>10</v>
      </c>
      <c r="I11" s="22"/>
      <c r="J11" s="20"/>
      <c r="K11" s="20"/>
    </row>
    <row r="12" spans="1:11" x14ac:dyDescent="0.4">
      <c r="A12">
        <v>10</v>
      </c>
      <c r="B12" s="16" t="str">
        <f>VLOOKUP(A12,'Kickstarter Data'!$A$1:$T$4115, 6, FALSE)</f>
        <v>successful</v>
      </c>
      <c r="C12">
        <f>VLOOKUP(A12,'Kickstarter Data'!$A$1:$T$4115, 12, FALSE)</f>
        <v>19</v>
      </c>
      <c r="E12">
        <v>170</v>
      </c>
      <c r="F12" s="18" t="str">
        <f>VLOOKUP(E12,'Kickstarter Data'!$A$1:$T$4115, 6, FALSE)</f>
        <v>failed</v>
      </c>
      <c r="G12">
        <f>VLOOKUP(E12,'Kickstarter Data'!$A$1:$T$4115, 12, FALSE)</f>
        <v>10</v>
      </c>
      <c r="I12" s="22" t="s">
        <v>8374</v>
      </c>
      <c r="J12" s="20">
        <f>_xlfn.STDEV.P(C:C)</f>
        <v>835.33563927135071</v>
      </c>
      <c r="K12" s="20">
        <f>_xlfn.STDEV.P(G:G)</f>
        <v>72.413217731558461</v>
      </c>
    </row>
    <row r="13" spans="1:11" x14ac:dyDescent="0.4">
      <c r="A13">
        <v>11</v>
      </c>
      <c r="B13" s="16" t="str">
        <f>VLOOKUP(A13,'Kickstarter Data'!$A$1:$T$4115, 6, FALSE)</f>
        <v>successful</v>
      </c>
      <c r="C13">
        <f>VLOOKUP(A13,'Kickstarter Data'!$A$1:$T$4115, 12, FALSE)</f>
        <v>75</v>
      </c>
      <c r="E13">
        <v>171</v>
      </c>
      <c r="F13" s="18" t="str">
        <f>VLOOKUP(E13,'Kickstarter Data'!$A$1:$T$4115, 6, FALSE)</f>
        <v>failed</v>
      </c>
      <c r="G13">
        <f>VLOOKUP(E13,'Kickstarter Data'!$A$1:$T$4115, 12, FALSE)</f>
        <v>1</v>
      </c>
    </row>
    <row r="14" spans="1:11" x14ac:dyDescent="0.4">
      <c r="A14">
        <v>12</v>
      </c>
      <c r="B14" s="16" t="str">
        <f>VLOOKUP(A14,'Kickstarter Data'!$A$1:$T$4115, 6, FALSE)</f>
        <v>successful</v>
      </c>
      <c r="C14">
        <f>VLOOKUP(A14,'Kickstarter Data'!$A$1:$T$4115, 12, FALSE)</f>
        <v>827</v>
      </c>
      <c r="E14">
        <v>172</v>
      </c>
      <c r="F14" s="18" t="str">
        <f>VLOOKUP(E14,'Kickstarter Data'!$A$1:$T$4115, 6, FALSE)</f>
        <v>failed</v>
      </c>
      <c r="G14">
        <f>VLOOKUP(E14,'Kickstarter Data'!$A$1:$T$4115, 12, FALSE)</f>
        <v>0</v>
      </c>
      <c r="I14" s="14"/>
    </row>
    <row r="15" spans="1:11" x14ac:dyDescent="0.4">
      <c r="A15">
        <v>13</v>
      </c>
      <c r="B15" s="16" t="str">
        <f>VLOOKUP(A15,'Kickstarter Data'!$A$1:$T$4115, 6, FALSE)</f>
        <v>successful</v>
      </c>
      <c r="C15">
        <f>VLOOKUP(A15,'Kickstarter Data'!$A$1:$T$4115, 12, FALSE)</f>
        <v>51</v>
      </c>
      <c r="E15">
        <v>173</v>
      </c>
      <c r="F15" s="18" t="str">
        <f>VLOOKUP(E15,'Kickstarter Data'!$A$1:$T$4115, 6, FALSE)</f>
        <v>failed</v>
      </c>
      <c r="G15">
        <f>VLOOKUP(E15,'Kickstarter Data'!$A$1:$T$4115, 12, FALSE)</f>
        <v>0</v>
      </c>
      <c r="I15" s="14"/>
    </row>
    <row r="16" spans="1:11" x14ac:dyDescent="0.4">
      <c r="A16">
        <v>14</v>
      </c>
      <c r="B16" s="16" t="str">
        <f>VLOOKUP(A16,'Kickstarter Data'!$A$1:$T$4115, 6, FALSE)</f>
        <v>successful</v>
      </c>
      <c r="C16">
        <f>VLOOKUP(A16,'Kickstarter Data'!$A$1:$T$4115, 12, FALSE)</f>
        <v>41</v>
      </c>
      <c r="E16">
        <v>174</v>
      </c>
      <c r="F16" s="18" t="str">
        <f>VLOOKUP(E16,'Kickstarter Data'!$A$1:$T$4115, 6, FALSE)</f>
        <v>failed</v>
      </c>
      <c r="G16">
        <f>VLOOKUP(E16,'Kickstarter Data'!$A$1:$T$4115, 12, FALSE)</f>
        <v>0</v>
      </c>
    </row>
    <row r="17" spans="1:7" x14ac:dyDescent="0.4">
      <c r="A17">
        <v>15</v>
      </c>
      <c r="B17" s="16" t="str">
        <f>VLOOKUP(A17,'Kickstarter Data'!$A$1:$T$4115, 6, FALSE)</f>
        <v>successful</v>
      </c>
      <c r="C17">
        <f>VLOOKUP(A17,'Kickstarter Data'!$A$1:$T$4115, 12, FALSE)</f>
        <v>98</v>
      </c>
      <c r="E17">
        <v>175</v>
      </c>
      <c r="F17" s="18" t="str">
        <f>VLOOKUP(E17,'Kickstarter Data'!$A$1:$T$4115, 6, FALSE)</f>
        <v>failed</v>
      </c>
      <c r="G17">
        <f>VLOOKUP(E17,'Kickstarter Data'!$A$1:$T$4115, 12, FALSE)</f>
        <v>26</v>
      </c>
    </row>
    <row r="18" spans="1:7" x14ac:dyDescent="0.4">
      <c r="A18">
        <v>16</v>
      </c>
      <c r="B18" s="16" t="str">
        <f>VLOOKUP(A18,'Kickstarter Data'!$A$1:$T$4115, 6, FALSE)</f>
        <v>successful</v>
      </c>
      <c r="C18">
        <f>VLOOKUP(A18,'Kickstarter Data'!$A$1:$T$4115, 12, FALSE)</f>
        <v>70</v>
      </c>
      <c r="E18">
        <v>176</v>
      </c>
      <c r="F18" s="18" t="str">
        <f>VLOOKUP(E18,'Kickstarter Data'!$A$1:$T$4115, 6, FALSE)</f>
        <v>failed</v>
      </c>
      <c r="G18">
        <f>VLOOKUP(E18,'Kickstarter Data'!$A$1:$T$4115, 12, FALSE)</f>
        <v>0</v>
      </c>
    </row>
    <row r="19" spans="1:7" x14ac:dyDescent="0.4">
      <c r="A19">
        <v>17</v>
      </c>
      <c r="B19" s="16" t="str">
        <f>VLOOKUP(A19,'Kickstarter Data'!$A$1:$T$4115, 6, FALSE)</f>
        <v>successful</v>
      </c>
      <c r="C19">
        <f>VLOOKUP(A19,'Kickstarter Data'!$A$1:$T$4115, 12, FALSE)</f>
        <v>36</v>
      </c>
      <c r="E19">
        <v>177</v>
      </c>
      <c r="F19" s="18" t="str">
        <f>VLOOKUP(E19,'Kickstarter Data'!$A$1:$T$4115, 6, FALSE)</f>
        <v>failed</v>
      </c>
      <c r="G19">
        <f>VLOOKUP(E19,'Kickstarter Data'!$A$1:$T$4115, 12, FALSE)</f>
        <v>7</v>
      </c>
    </row>
    <row r="20" spans="1:7" x14ac:dyDescent="0.4">
      <c r="A20">
        <v>18</v>
      </c>
      <c r="B20" s="16" t="str">
        <f>VLOOKUP(A20,'Kickstarter Data'!$A$1:$T$4115, 6, FALSE)</f>
        <v>successful</v>
      </c>
      <c r="C20">
        <f>VLOOKUP(A20,'Kickstarter Data'!$A$1:$T$4115, 12, FALSE)</f>
        <v>342</v>
      </c>
      <c r="E20">
        <v>178</v>
      </c>
      <c r="F20" s="18" t="str">
        <f>VLOOKUP(E20,'Kickstarter Data'!$A$1:$T$4115, 6, FALSE)</f>
        <v>failed</v>
      </c>
      <c r="G20">
        <f>VLOOKUP(E20,'Kickstarter Data'!$A$1:$T$4115, 12, FALSE)</f>
        <v>0</v>
      </c>
    </row>
    <row r="21" spans="1:7" x14ac:dyDescent="0.4">
      <c r="A21">
        <v>19</v>
      </c>
      <c r="B21" s="16" t="str">
        <f>VLOOKUP(A21,'Kickstarter Data'!$A$1:$T$4115, 6, FALSE)</f>
        <v>successful</v>
      </c>
      <c r="C21">
        <f>VLOOKUP(A21,'Kickstarter Data'!$A$1:$T$4115, 12, FALSE)</f>
        <v>22</v>
      </c>
      <c r="E21">
        <v>179</v>
      </c>
      <c r="F21" s="18" t="str">
        <f>VLOOKUP(E21,'Kickstarter Data'!$A$1:$T$4115, 6, FALSE)</f>
        <v>failed</v>
      </c>
      <c r="G21">
        <f>VLOOKUP(E21,'Kickstarter Data'!$A$1:$T$4115, 12, FALSE)</f>
        <v>2</v>
      </c>
    </row>
    <row r="22" spans="1:7" x14ac:dyDescent="0.4">
      <c r="A22">
        <v>20</v>
      </c>
      <c r="B22" s="16" t="str">
        <f>VLOOKUP(A22,'Kickstarter Data'!$A$1:$T$4115, 6, FALSE)</f>
        <v>successful</v>
      </c>
      <c r="C22">
        <f>VLOOKUP(A22,'Kickstarter Data'!$A$1:$T$4115, 12, FALSE)</f>
        <v>25</v>
      </c>
      <c r="E22">
        <v>180</v>
      </c>
      <c r="F22" s="18" t="str">
        <f>VLOOKUP(E22,'Kickstarter Data'!$A$1:$T$4115, 6, FALSE)</f>
        <v>failed</v>
      </c>
      <c r="G22">
        <f>VLOOKUP(E22,'Kickstarter Data'!$A$1:$T$4115, 12, FALSE)</f>
        <v>13</v>
      </c>
    </row>
    <row r="23" spans="1:7" x14ac:dyDescent="0.4">
      <c r="A23">
        <v>21</v>
      </c>
      <c r="B23" s="16" t="str">
        <f>VLOOKUP(A23,'Kickstarter Data'!$A$1:$T$4115, 6, FALSE)</f>
        <v>successful</v>
      </c>
      <c r="C23">
        <f>VLOOKUP(A23,'Kickstarter Data'!$A$1:$T$4115, 12, FALSE)</f>
        <v>101</v>
      </c>
      <c r="E23">
        <v>181</v>
      </c>
      <c r="F23" s="18" t="str">
        <f>VLOOKUP(E23,'Kickstarter Data'!$A$1:$T$4115, 6, FALSE)</f>
        <v>failed</v>
      </c>
      <c r="G23">
        <f>VLOOKUP(E23,'Kickstarter Data'!$A$1:$T$4115, 12, FALSE)</f>
        <v>4</v>
      </c>
    </row>
    <row r="24" spans="1:7" x14ac:dyDescent="0.4">
      <c r="A24">
        <v>22</v>
      </c>
      <c r="B24" s="16" t="str">
        <f>VLOOKUP(A24,'Kickstarter Data'!$A$1:$T$4115, 6, FALSE)</f>
        <v>successful</v>
      </c>
      <c r="C24">
        <f>VLOOKUP(A24,'Kickstarter Data'!$A$1:$T$4115, 12, FALSE)</f>
        <v>8</v>
      </c>
      <c r="E24">
        <v>182</v>
      </c>
      <c r="F24" s="18" t="str">
        <f>VLOOKUP(E24,'Kickstarter Data'!$A$1:$T$4115, 6, FALSE)</f>
        <v>failed</v>
      </c>
      <c r="G24">
        <f>VLOOKUP(E24,'Kickstarter Data'!$A$1:$T$4115, 12, FALSE)</f>
        <v>0</v>
      </c>
    </row>
    <row r="25" spans="1:7" x14ac:dyDescent="0.4">
      <c r="A25">
        <v>23</v>
      </c>
      <c r="B25" s="16" t="str">
        <f>VLOOKUP(A25,'Kickstarter Data'!$A$1:$T$4115, 6, FALSE)</f>
        <v>successful</v>
      </c>
      <c r="C25">
        <f>VLOOKUP(A25,'Kickstarter Data'!$A$1:$T$4115, 12, FALSE)</f>
        <v>23</v>
      </c>
      <c r="E25">
        <v>183</v>
      </c>
      <c r="F25" s="18" t="str">
        <f>VLOOKUP(E25,'Kickstarter Data'!$A$1:$T$4115, 6, FALSE)</f>
        <v>failed</v>
      </c>
      <c r="G25">
        <f>VLOOKUP(E25,'Kickstarter Data'!$A$1:$T$4115, 12, FALSE)</f>
        <v>12</v>
      </c>
    </row>
    <row r="26" spans="1:7" x14ac:dyDescent="0.4">
      <c r="A26">
        <v>24</v>
      </c>
      <c r="B26" s="16" t="str">
        <f>VLOOKUP(A26,'Kickstarter Data'!$A$1:$T$4115, 6, FALSE)</f>
        <v>successful</v>
      </c>
      <c r="C26">
        <f>VLOOKUP(A26,'Kickstarter Data'!$A$1:$T$4115, 12, FALSE)</f>
        <v>574</v>
      </c>
      <c r="E26">
        <v>184</v>
      </c>
      <c r="F26" s="18" t="str">
        <f>VLOOKUP(E26,'Kickstarter Data'!$A$1:$T$4115, 6, FALSE)</f>
        <v>failed</v>
      </c>
      <c r="G26">
        <f>VLOOKUP(E26,'Kickstarter Data'!$A$1:$T$4115, 12, FALSE)</f>
        <v>2</v>
      </c>
    </row>
    <row r="27" spans="1:7" x14ac:dyDescent="0.4">
      <c r="A27">
        <v>25</v>
      </c>
      <c r="B27" s="16" t="str">
        <f>VLOOKUP(A27,'Kickstarter Data'!$A$1:$T$4115, 6, FALSE)</f>
        <v>successful</v>
      </c>
      <c r="C27">
        <f>VLOOKUP(A27,'Kickstarter Data'!$A$1:$T$4115, 12, FALSE)</f>
        <v>14</v>
      </c>
      <c r="E27">
        <v>185</v>
      </c>
      <c r="F27" s="18" t="str">
        <f>VLOOKUP(E27,'Kickstarter Data'!$A$1:$T$4115, 6, FALSE)</f>
        <v>failed</v>
      </c>
      <c r="G27">
        <f>VLOOKUP(E27,'Kickstarter Data'!$A$1:$T$4115, 12, FALSE)</f>
        <v>10</v>
      </c>
    </row>
    <row r="28" spans="1:7" x14ac:dyDescent="0.4">
      <c r="A28">
        <v>26</v>
      </c>
      <c r="B28" s="16" t="str">
        <f>VLOOKUP(A28,'Kickstarter Data'!$A$1:$T$4115, 6, FALSE)</f>
        <v>successful</v>
      </c>
      <c r="C28">
        <f>VLOOKUP(A28,'Kickstarter Data'!$A$1:$T$4115, 12, FALSE)</f>
        <v>19</v>
      </c>
      <c r="E28">
        <v>186</v>
      </c>
      <c r="F28" s="18" t="str">
        <f>VLOOKUP(E28,'Kickstarter Data'!$A$1:$T$4115, 6, FALSE)</f>
        <v>failed</v>
      </c>
      <c r="G28">
        <f>VLOOKUP(E28,'Kickstarter Data'!$A$1:$T$4115, 12, FALSE)</f>
        <v>0</v>
      </c>
    </row>
    <row r="29" spans="1:7" x14ac:dyDescent="0.4">
      <c r="A29">
        <v>27</v>
      </c>
      <c r="B29" s="16" t="str">
        <f>VLOOKUP(A29,'Kickstarter Data'!$A$1:$T$4115, 6, FALSE)</f>
        <v>successful</v>
      </c>
      <c r="C29">
        <f>VLOOKUP(A29,'Kickstarter Data'!$A$1:$T$4115, 12, FALSE)</f>
        <v>150</v>
      </c>
      <c r="E29">
        <v>187</v>
      </c>
      <c r="F29" s="18" t="str">
        <f>VLOOKUP(E29,'Kickstarter Data'!$A$1:$T$4115, 6, FALSE)</f>
        <v>failed</v>
      </c>
      <c r="G29">
        <f>VLOOKUP(E29,'Kickstarter Data'!$A$1:$T$4115, 12, FALSE)</f>
        <v>5</v>
      </c>
    </row>
    <row r="30" spans="1:7" x14ac:dyDescent="0.4">
      <c r="A30">
        <v>28</v>
      </c>
      <c r="B30" s="16" t="str">
        <f>VLOOKUP(A30,'Kickstarter Data'!$A$1:$T$4115, 6, FALSE)</f>
        <v>successful</v>
      </c>
      <c r="C30">
        <f>VLOOKUP(A30,'Kickstarter Data'!$A$1:$T$4115, 12, FALSE)</f>
        <v>71</v>
      </c>
      <c r="E30">
        <v>188</v>
      </c>
      <c r="F30" s="18" t="str">
        <f>VLOOKUP(E30,'Kickstarter Data'!$A$1:$T$4115, 6, FALSE)</f>
        <v>failed</v>
      </c>
      <c r="G30">
        <f>VLOOKUP(E30,'Kickstarter Data'!$A$1:$T$4115, 12, FALSE)</f>
        <v>0</v>
      </c>
    </row>
    <row r="31" spans="1:7" x14ac:dyDescent="0.4">
      <c r="A31">
        <v>29</v>
      </c>
      <c r="B31" s="16" t="str">
        <f>VLOOKUP(A31,'Kickstarter Data'!$A$1:$T$4115, 6, FALSE)</f>
        <v>successful</v>
      </c>
      <c r="C31">
        <f>VLOOKUP(A31,'Kickstarter Data'!$A$1:$T$4115, 12, FALSE)</f>
        <v>117</v>
      </c>
      <c r="E31">
        <v>189</v>
      </c>
      <c r="F31" s="18" t="str">
        <f>VLOOKUP(E31,'Kickstarter Data'!$A$1:$T$4115, 6, FALSE)</f>
        <v>failed</v>
      </c>
      <c r="G31">
        <f>VLOOKUP(E31,'Kickstarter Data'!$A$1:$T$4115, 12, FALSE)</f>
        <v>5</v>
      </c>
    </row>
    <row r="32" spans="1:7" x14ac:dyDescent="0.4">
      <c r="A32">
        <v>30</v>
      </c>
      <c r="B32" s="16" t="str">
        <f>VLOOKUP(A32,'Kickstarter Data'!$A$1:$T$4115, 6, FALSE)</f>
        <v>successful</v>
      </c>
      <c r="C32">
        <f>VLOOKUP(A32,'Kickstarter Data'!$A$1:$T$4115, 12, FALSE)</f>
        <v>53</v>
      </c>
      <c r="E32">
        <v>190</v>
      </c>
      <c r="F32" s="18" t="str">
        <f>VLOOKUP(E32,'Kickstarter Data'!$A$1:$T$4115, 6, FALSE)</f>
        <v>failed</v>
      </c>
      <c r="G32">
        <f>VLOOKUP(E32,'Kickstarter Data'!$A$1:$T$4115, 12, FALSE)</f>
        <v>1</v>
      </c>
    </row>
    <row r="33" spans="1:7" x14ac:dyDescent="0.4">
      <c r="A33">
        <v>31</v>
      </c>
      <c r="B33" s="16" t="str">
        <f>VLOOKUP(A33,'Kickstarter Data'!$A$1:$T$4115, 6, FALSE)</f>
        <v>successful</v>
      </c>
      <c r="C33">
        <f>VLOOKUP(A33,'Kickstarter Data'!$A$1:$T$4115, 12, FALSE)</f>
        <v>1</v>
      </c>
      <c r="E33">
        <v>191</v>
      </c>
      <c r="F33" s="18" t="str">
        <f>VLOOKUP(E33,'Kickstarter Data'!$A$1:$T$4115, 6, FALSE)</f>
        <v>failed</v>
      </c>
      <c r="G33">
        <f>VLOOKUP(E33,'Kickstarter Data'!$A$1:$T$4115, 12, FALSE)</f>
        <v>3</v>
      </c>
    </row>
    <row r="34" spans="1:7" x14ac:dyDescent="0.4">
      <c r="A34">
        <v>32</v>
      </c>
      <c r="B34" s="16" t="str">
        <f>VLOOKUP(A34,'Kickstarter Data'!$A$1:$T$4115, 6, FALSE)</f>
        <v>successful</v>
      </c>
      <c r="C34">
        <f>VLOOKUP(A34,'Kickstarter Data'!$A$1:$T$4115, 12, FALSE)</f>
        <v>89</v>
      </c>
      <c r="E34">
        <v>192</v>
      </c>
      <c r="F34" s="18" t="str">
        <f>VLOOKUP(E34,'Kickstarter Data'!$A$1:$T$4115, 6, FALSE)</f>
        <v>failed</v>
      </c>
      <c r="G34">
        <f>VLOOKUP(E34,'Kickstarter Data'!$A$1:$T$4115, 12, FALSE)</f>
        <v>3</v>
      </c>
    </row>
    <row r="35" spans="1:7" x14ac:dyDescent="0.4">
      <c r="A35">
        <v>33</v>
      </c>
      <c r="B35" s="16" t="str">
        <f>VLOOKUP(A35,'Kickstarter Data'!$A$1:$T$4115, 6, FALSE)</f>
        <v>successful</v>
      </c>
      <c r="C35">
        <f>VLOOKUP(A35,'Kickstarter Data'!$A$1:$T$4115, 12, FALSE)</f>
        <v>64</v>
      </c>
      <c r="E35">
        <v>193</v>
      </c>
      <c r="F35" s="18" t="str">
        <f>VLOOKUP(E35,'Kickstarter Data'!$A$1:$T$4115, 6, FALSE)</f>
        <v>failed</v>
      </c>
      <c r="G35">
        <f>VLOOKUP(E35,'Kickstarter Data'!$A$1:$T$4115, 12, FALSE)</f>
        <v>0</v>
      </c>
    </row>
    <row r="36" spans="1:7" x14ac:dyDescent="0.4">
      <c r="A36">
        <v>34</v>
      </c>
      <c r="B36" s="16" t="str">
        <f>VLOOKUP(A36,'Kickstarter Data'!$A$1:$T$4115, 6, FALSE)</f>
        <v>successful</v>
      </c>
      <c r="C36">
        <f>VLOOKUP(A36,'Kickstarter Data'!$A$1:$T$4115, 12, FALSE)</f>
        <v>68</v>
      </c>
      <c r="E36">
        <v>194</v>
      </c>
      <c r="F36" s="18" t="str">
        <f>VLOOKUP(E36,'Kickstarter Data'!$A$1:$T$4115, 6, FALSE)</f>
        <v>failed</v>
      </c>
      <c r="G36">
        <f>VLOOKUP(E36,'Kickstarter Data'!$A$1:$T$4115, 12, FALSE)</f>
        <v>3</v>
      </c>
    </row>
    <row r="37" spans="1:7" x14ac:dyDescent="0.4">
      <c r="A37">
        <v>35</v>
      </c>
      <c r="B37" s="16" t="str">
        <f>VLOOKUP(A37,'Kickstarter Data'!$A$1:$T$4115, 6, FALSE)</f>
        <v>successful</v>
      </c>
      <c r="C37">
        <f>VLOOKUP(A37,'Kickstarter Data'!$A$1:$T$4115, 12, FALSE)</f>
        <v>28</v>
      </c>
      <c r="E37">
        <v>195</v>
      </c>
      <c r="F37" s="18" t="str">
        <f>VLOOKUP(E37,'Kickstarter Data'!$A$1:$T$4115, 6, FALSE)</f>
        <v>failed</v>
      </c>
      <c r="G37">
        <f>VLOOKUP(E37,'Kickstarter Data'!$A$1:$T$4115, 12, FALSE)</f>
        <v>0</v>
      </c>
    </row>
    <row r="38" spans="1:7" x14ac:dyDescent="0.4">
      <c r="A38">
        <v>36</v>
      </c>
      <c r="B38" s="16" t="str">
        <f>VLOOKUP(A38,'Kickstarter Data'!$A$1:$T$4115, 6, FALSE)</f>
        <v>successful</v>
      </c>
      <c r="C38">
        <f>VLOOKUP(A38,'Kickstarter Data'!$A$1:$T$4115, 12, FALSE)</f>
        <v>44</v>
      </c>
      <c r="E38">
        <v>196</v>
      </c>
      <c r="F38" s="18" t="str">
        <f>VLOOKUP(E38,'Kickstarter Data'!$A$1:$T$4115, 6, FALSE)</f>
        <v>failed</v>
      </c>
      <c r="G38">
        <f>VLOOKUP(E38,'Kickstarter Data'!$A$1:$T$4115, 12, FALSE)</f>
        <v>19</v>
      </c>
    </row>
    <row r="39" spans="1:7" x14ac:dyDescent="0.4">
      <c r="A39">
        <v>37</v>
      </c>
      <c r="B39" s="16" t="str">
        <f>VLOOKUP(A39,'Kickstarter Data'!$A$1:$T$4115, 6, FALSE)</f>
        <v>successful</v>
      </c>
      <c r="C39">
        <f>VLOOKUP(A39,'Kickstarter Data'!$A$1:$T$4115, 12, FALSE)</f>
        <v>253</v>
      </c>
      <c r="E39">
        <v>197</v>
      </c>
      <c r="F39" s="18" t="str">
        <f>VLOOKUP(E39,'Kickstarter Data'!$A$1:$T$4115, 6, FALSE)</f>
        <v>failed</v>
      </c>
      <c r="G39">
        <f>VLOOKUP(E39,'Kickstarter Data'!$A$1:$T$4115, 12, FALSE)</f>
        <v>8</v>
      </c>
    </row>
    <row r="40" spans="1:7" x14ac:dyDescent="0.4">
      <c r="A40">
        <v>38</v>
      </c>
      <c r="B40" s="16" t="str">
        <f>VLOOKUP(A40,'Kickstarter Data'!$A$1:$T$4115, 6, FALSE)</f>
        <v>successful</v>
      </c>
      <c r="C40">
        <f>VLOOKUP(A40,'Kickstarter Data'!$A$1:$T$4115, 12, FALSE)</f>
        <v>66</v>
      </c>
      <c r="E40">
        <v>198</v>
      </c>
      <c r="F40" s="18" t="str">
        <f>VLOOKUP(E40,'Kickstarter Data'!$A$1:$T$4115, 6, FALSE)</f>
        <v>failed</v>
      </c>
      <c r="G40">
        <f>VLOOKUP(E40,'Kickstarter Data'!$A$1:$T$4115, 12, FALSE)</f>
        <v>6</v>
      </c>
    </row>
    <row r="41" spans="1:7" x14ac:dyDescent="0.4">
      <c r="A41">
        <v>39</v>
      </c>
      <c r="B41" s="16" t="str">
        <f>VLOOKUP(A41,'Kickstarter Data'!$A$1:$T$4115, 6, FALSE)</f>
        <v>successful</v>
      </c>
      <c r="C41">
        <f>VLOOKUP(A41,'Kickstarter Data'!$A$1:$T$4115, 12, FALSE)</f>
        <v>217</v>
      </c>
      <c r="E41">
        <v>199</v>
      </c>
      <c r="F41" s="18" t="str">
        <f>VLOOKUP(E41,'Kickstarter Data'!$A$1:$T$4115, 6, FALSE)</f>
        <v>failed</v>
      </c>
      <c r="G41">
        <f>VLOOKUP(E41,'Kickstarter Data'!$A$1:$T$4115, 12, FALSE)</f>
        <v>0</v>
      </c>
    </row>
    <row r="42" spans="1:7" x14ac:dyDescent="0.4">
      <c r="A42">
        <v>40</v>
      </c>
      <c r="B42" s="16" t="str">
        <f>VLOOKUP(A42,'Kickstarter Data'!$A$1:$T$4115, 6, FALSE)</f>
        <v>successful</v>
      </c>
      <c r="C42">
        <f>VLOOKUP(A42,'Kickstarter Data'!$A$1:$T$4115, 12, FALSE)</f>
        <v>16</v>
      </c>
      <c r="E42">
        <v>200</v>
      </c>
      <c r="F42" s="18" t="str">
        <f>VLOOKUP(E42,'Kickstarter Data'!$A$1:$T$4115, 6, FALSE)</f>
        <v>failed</v>
      </c>
      <c r="G42">
        <f>VLOOKUP(E42,'Kickstarter Data'!$A$1:$T$4115, 12, FALSE)</f>
        <v>18</v>
      </c>
    </row>
    <row r="43" spans="1:7" x14ac:dyDescent="0.4">
      <c r="A43">
        <v>41</v>
      </c>
      <c r="B43" s="16" t="str">
        <f>VLOOKUP(A43,'Kickstarter Data'!$A$1:$T$4115, 6, FALSE)</f>
        <v>successful</v>
      </c>
      <c r="C43">
        <f>VLOOKUP(A43,'Kickstarter Data'!$A$1:$T$4115, 12, FALSE)</f>
        <v>19</v>
      </c>
      <c r="E43">
        <v>201</v>
      </c>
      <c r="F43" s="18" t="str">
        <f>VLOOKUP(E43,'Kickstarter Data'!$A$1:$T$4115, 6, FALSE)</f>
        <v>failed</v>
      </c>
      <c r="G43">
        <f>VLOOKUP(E43,'Kickstarter Data'!$A$1:$T$4115, 12, FALSE)</f>
        <v>7</v>
      </c>
    </row>
    <row r="44" spans="1:7" x14ac:dyDescent="0.4">
      <c r="A44">
        <v>42</v>
      </c>
      <c r="B44" s="16" t="str">
        <f>VLOOKUP(A44,'Kickstarter Data'!$A$1:$T$4115, 6, FALSE)</f>
        <v>successful</v>
      </c>
      <c r="C44">
        <f>VLOOKUP(A44,'Kickstarter Data'!$A$1:$T$4115, 12, FALSE)</f>
        <v>169</v>
      </c>
      <c r="E44">
        <v>202</v>
      </c>
      <c r="F44" s="18" t="str">
        <f>VLOOKUP(E44,'Kickstarter Data'!$A$1:$T$4115, 6, FALSE)</f>
        <v>failed</v>
      </c>
      <c r="G44">
        <f>VLOOKUP(E44,'Kickstarter Data'!$A$1:$T$4115, 12, FALSE)</f>
        <v>0</v>
      </c>
    </row>
    <row r="45" spans="1:7" x14ac:dyDescent="0.4">
      <c r="A45">
        <v>43</v>
      </c>
      <c r="B45" s="16" t="str">
        <f>VLOOKUP(A45,'Kickstarter Data'!$A$1:$T$4115, 6, FALSE)</f>
        <v>successful</v>
      </c>
      <c r="C45">
        <f>VLOOKUP(A45,'Kickstarter Data'!$A$1:$T$4115, 12, FALSE)</f>
        <v>263</v>
      </c>
      <c r="E45">
        <v>203</v>
      </c>
      <c r="F45" s="18" t="str">
        <f>VLOOKUP(E45,'Kickstarter Data'!$A$1:$T$4115, 6, FALSE)</f>
        <v>failed</v>
      </c>
      <c r="G45">
        <f>VLOOKUP(E45,'Kickstarter Data'!$A$1:$T$4115, 12, FALSE)</f>
        <v>8</v>
      </c>
    </row>
    <row r="46" spans="1:7" x14ac:dyDescent="0.4">
      <c r="A46">
        <v>44</v>
      </c>
      <c r="B46" s="16" t="str">
        <f>VLOOKUP(A46,'Kickstarter Data'!$A$1:$T$4115, 6, FALSE)</f>
        <v>successful</v>
      </c>
      <c r="C46">
        <f>VLOOKUP(A46,'Kickstarter Data'!$A$1:$T$4115, 12, FALSE)</f>
        <v>15</v>
      </c>
      <c r="E46">
        <v>204</v>
      </c>
      <c r="F46" s="18" t="str">
        <f>VLOOKUP(E46,'Kickstarter Data'!$A$1:$T$4115, 6, FALSE)</f>
        <v>failed</v>
      </c>
      <c r="G46">
        <f>VLOOKUP(E46,'Kickstarter Data'!$A$1:$T$4115, 12, FALSE)</f>
        <v>1293</v>
      </c>
    </row>
    <row r="47" spans="1:7" x14ac:dyDescent="0.4">
      <c r="A47">
        <v>45</v>
      </c>
      <c r="B47" s="16" t="str">
        <f>VLOOKUP(A47,'Kickstarter Data'!$A$1:$T$4115, 6, FALSE)</f>
        <v>successful</v>
      </c>
      <c r="C47">
        <f>VLOOKUP(A47,'Kickstarter Data'!$A$1:$T$4115, 12, FALSE)</f>
        <v>61</v>
      </c>
      <c r="E47">
        <v>205</v>
      </c>
      <c r="F47" s="18" t="str">
        <f>VLOOKUP(E47,'Kickstarter Data'!$A$1:$T$4115, 6, FALSE)</f>
        <v>failed</v>
      </c>
      <c r="G47">
        <f>VLOOKUP(E47,'Kickstarter Data'!$A$1:$T$4115, 12, FALSE)</f>
        <v>17</v>
      </c>
    </row>
    <row r="48" spans="1:7" x14ac:dyDescent="0.4">
      <c r="A48">
        <v>46</v>
      </c>
      <c r="B48" s="16" t="str">
        <f>VLOOKUP(A48,'Kickstarter Data'!$A$1:$T$4115, 6, FALSE)</f>
        <v>successful</v>
      </c>
      <c r="C48">
        <f>VLOOKUP(A48,'Kickstarter Data'!$A$1:$T$4115, 12, FALSE)</f>
        <v>45</v>
      </c>
      <c r="E48">
        <v>206</v>
      </c>
      <c r="F48" s="18" t="str">
        <f>VLOOKUP(E48,'Kickstarter Data'!$A$1:$T$4115, 6, FALSE)</f>
        <v>failed</v>
      </c>
      <c r="G48">
        <f>VLOOKUP(E48,'Kickstarter Data'!$A$1:$T$4115, 12, FALSE)</f>
        <v>0</v>
      </c>
    </row>
    <row r="49" spans="1:7" x14ac:dyDescent="0.4">
      <c r="A49">
        <v>47</v>
      </c>
      <c r="B49" s="16" t="str">
        <f>VLOOKUP(A49,'Kickstarter Data'!$A$1:$T$4115, 6, FALSE)</f>
        <v>successful</v>
      </c>
      <c r="C49">
        <f>VLOOKUP(A49,'Kickstarter Data'!$A$1:$T$4115, 12, FALSE)</f>
        <v>70</v>
      </c>
      <c r="E49">
        <v>207</v>
      </c>
      <c r="F49" s="18" t="str">
        <f>VLOOKUP(E49,'Kickstarter Data'!$A$1:$T$4115, 6, FALSE)</f>
        <v>failed</v>
      </c>
      <c r="G49">
        <f>VLOOKUP(E49,'Kickstarter Data'!$A$1:$T$4115, 12, FALSE)</f>
        <v>13</v>
      </c>
    </row>
    <row r="50" spans="1:7" x14ac:dyDescent="0.4">
      <c r="A50">
        <v>48</v>
      </c>
      <c r="B50" s="16" t="str">
        <f>VLOOKUP(A50,'Kickstarter Data'!$A$1:$T$4115, 6, FALSE)</f>
        <v>successful</v>
      </c>
      <c r="C50">
        <f>VLOOKUP(A50,'Kickstarter Data'!$A$1:$T$4115, 12, FALSE)</f>
        <v>38</v>
      </c>
      <c r="E50">
        <v>208</v>
      </c>
      <c r="F50" s="18" t="str">
        <f>VLOOKUP(E50,'Kickstarter Data'!$A$1:$T$4115, 6, FALSE)</f>
        <v>failed</v>
      </c>
      <c r="G50">
        <f>VLOOKUP(E50,'Kickstarter Data'!$A$1:$T$4115, 12, FALSE)</f>
        <v>0</v>
      </c>
    </row>
    <row r="51" spans="1:7" x14ac:dyDescent="0.4">
      <c r="A51">
        <v>49</v>
      </c>
      <c r="B51" s="16" t="str">
        <f>VLOOKUP(A51,'Kickstarter Data'!$A$1:$T$4115, 6, FALSE)</f>
        <v>successful</v>
      </c>
      <c r="C51">
        <f>VLOOKUP(A51,'Kickstarter Data'!$A$1:$T$4115, 12, FALSE)</f>
        <v>87</v>
      </c>
      <c r="E51">
        <v>209</v>
      </c>
      <c r="F51" s="18" t="str">
        <f>VLOOKUP(E51,'Kickstarter Data'!$A$1:$T$4115, 6, FALSE)</f>
        <v>failed</v>
      </c>
      <c r="G51">
        <f>VLOOKUP(E51,'Kickstarter Data'!$A$1:$T$4115, 12, FALSE)</f>
        <v>0</v>
      </c>
    </row>
    <row r="52" spans="1:7" x14ac:dyDescent="0.4">
      <c r="A52">
        <v>50</v>
      </c>
      <c r="B52" s="16" t="str">
        <f>VLOOKUP(A52,'Kickstarter Data'!$A$1:$T$4115, 6, FALSE)</f>
        <v>successful</v>
      </c>
      <c r="C52">
        <f>VLOOKUP(A52,'Kickstarter Data'!$A$1:$T$4115, 12, FALSE)</f>
        <v>22</v>
      </c>
      <c r="E52">
        <v>210</v>
      </c>
      <c r="F52" s="18" t="str">
        <f>VLOOKUP(E52,'Kickstarter Data'!$A$1:$T$4115, 6, FALSE)</f>
        <v>failed</v>
      </c>
      <c r="G52">
        <f>VLOOKUP(E52,'Kickstarter Data'!$A$1:$T$4115, 12, FALSE)</f>
        <v>33</v>
      </c>
    </row>
    <row r="53" spans="1:7" x14ac:dyDescent="0.4">
      <c r="A53">
        <v>51</v>
      </c>
      <c r="B53" s="16" t="str">
        <f>VLOOKUP(A53,'Kickstarter Data'!$A$1:$T$4115, 6, FALSE)</f>
        <v>successful</v>
      </c>
      <c r="C53">
        <f>VLOOKUP(A53,'Kickstarter Data'!$A$1:$T$4115, 12, FALSE)</f>
        <v>119</v>
      </c>
      <c r="E53">
        <v>211</v>
      </c>
      <c r="F53" s="18" t="str">
        <f>VLOOKUP(E53,'Kickstarter Data'!$A$1:$T$4115, 6, FALSE)</f>
        <v>failed</v>
      </c>
      <c r="G53">
        <f>VLOOKUP(E53,'Kickstarter Data'!$A$1:$T$4115, 12, FALSE)</f>
        <v>12</v>
      </c>
    </row>
    <row r="54" spans="1:7" x14ac:dyDescent="0.4">
      <c r="A54">
        <v>52</v>
      </c>
      <c r="B54" s="16" t="str">
        <f>VLOOKUP(A54,'Kickstarter Data'!$A$1:$T$4115, 6, FALSE)</f>
        <v>successful</v>
      </c>
      <c r="C54">
        <f>VLOOKUP(A54,'Kickstarter Data'!$A$1:$T$4115, 12, FALSE)</f>
        <v>52</v>
      </c>
      <c r="E54">
        <v>212</v>
      </c>
      <c r="F54" s="18" t="str">
        <f>VLOOKUP(E54,'Kickstarter Data'!$A$1:$T$4115, 6, FALSE)</f>
        <v>failed</v>
      </c>
      <c r="G54">
        <f>VLOOKUP(E54,'Kickstarter Data'!$A$1:$T$4115, 12, FALSE)</f>
        <v>1</v>
      </c>
    </row>
    <row r="55" spans="1:7" x14ac:dyDescent="0.4">
      <c r="A55">
        <v>53</v>
      </c>
      <c r="B55" s="16" t="str">
        <f>VLOOKUP(A55,'Kickstarter Data'!$A$1:$T$4115, 6, FALSE)</f>
        <v>successful</v>
      </c>
      <c r="C55">
        <f>VLOOKUP(A55,'Kickstarter Data'!$A$1:$T$4115, 12, FALSE)</f>
        <v>117</v>
      </c>
      <c r="E55">
        <v>213</v>
      </c>
      <c r="F55" s="18" t="str">
        <f>VLOOKUP(E55,'Kickstarter Data'!$A$1:$T$4115, 6, FALSE)</f>
        <v>failed</v>
      </c>
      <c r="G55">
        <f>VLOOKUP(E55,'Kickstarter Data'!$A$1:$T$4115, 12, FALSE)</f>
        <v>1</v>
      </c>
    </row>
    <row r="56" spans="1:7" x14ac:dyDescent="0.4">
      <c r="A56">
        <v>54</v>
      </c>
      <c r="B56" s="16" t="str">
        <f>VLOOKUP(A56,'Kickstarter Data'!$A$1:$T$4115, 6, FALSE)</f>
        <v>successful</v>
      </c>
      <c r="C56">
        <f>VLOOKUP(A56,'Kickstarter Data'!$A$1:$T$4115, 12, FALSE)</f>
        <v>52</v>
      </c>
      <c r="E56">
        <v>214</v>
      </c>
      <c r="F56" s="18" t="str">
        <f>VLOOKUP(E56,'Kickstarter Data'!$A$1:$T$4115, 6, FALSE)</f>
        <v>failed</v>
      </c>
      <c r="G56">
        <f>VLOOKUP(E56,'Kickstarter Data'!$A$1:$T$4115, 12, FALSE)</f>
        <v>1</v>
      </c>
    </row>
    <row r="57" spans="1:7" x14ac:dyDescent="0.4">
      <c r="A57">
        <v>55</v>
      </c>
      <c r="B57" s="16" t="str">
        <f>VLOOKUP(A57,'Kickstarter Data'!$A$1:$T$4115, 6, FALSE)</f>
        <v>successful</v>
      </c>
      <c r="C57">
        <f>VLOOKUP(A57,'Kickstarter Data'!$A$1:$T$4115, 12, FALSE)</f>
        <v>86</v>
      </c>
      <c r="E57">
        <v>215</v>
      </c>
      <c r="F57" s="18" t="str">
        <f>VLOOKUP(E57,'Kickstarter Data'!$A$1:$T$4115, 6, FALSE)</f>
        <v>failed</v>
      </c>
      <c r="G57">
        <f>VLOOKUP(E57,'Kickstarter Data'!$A$1:$T$4115, 12, FALSE)</f>
        <v>1</v>
      </c>
    </row>
    <row r="58" spans="1:7" x14ac:dyDescent="0.4">
      <c r="A58">
        <v>56</v>
      </c>
      <c r="B58" s="16" t="str">
        <f>VLOOKUP(A58,'Kickstarter Data'!$A$1:$T$4115, 6, FALSE)</f>
        <v>successful</v>
      </c>
      <c r="C58">
        <f>VLOOKUP(A58,'Kickstarter Data'!$A$1:$T$4115, 12, FALSE)</f>
        <v>174</v>
      </c>
      <c r="E58">
        <v>216</v>
      </c>
      <c r="F58" s="18" t="str">
        <f>VLOOKUP(E58,'Kickstarter Data'!$A$1:$T$4115, 6, FALSE)</f>
        <v>failed</v>
      </c>
      <c r="G58">
        <f>VLOOKUP(E58,'Kickstarter Data'!$A$1:$T$4115, 12, FALSE)</f>
        <v>84</v>
      </c>
    </row>
    <row r="59" spans="1:7" x14ac:dyDescent="0.4">
      <c r="A59">
        <v>57</v>
      </c>
      <c r="B59" s="16" t="str">
        <f>VLOOKUP(A59,'Kickstarter Data'!$A$1:$T$4115, 6, FALSE)</f>
        <v>successful</v>
      </c>
      <c r="C59">
        <f>VLOOKUP(A59,'Kickstarter Data'!$A$1:$T$4115, 12, FALSE)</f>
        <v>69</v>
      </c>
      <c r="E59">
        <v>217</v>
      </c>
      <c r="F59" s="18" t="str">
        <f>VLOOKUP(E59,'Kickstarter Data'!$A$1:$T$4115, 6, FALSE)</f>
        <v>failed</v>
      </c>
      <c r="G59">
        <f>VLOOKUP(E59,'Kickstarter Data'!$A$1:$T$4115, 12, FALSE)</f>
        <v>38</v>
      </c>
    </row>
    <row r="60" spans="1:7" x14ac:dyDescent="0.4">
      <c r="A60">
        <v>58</v>
      </c>
      <c r="B60" s="16" t="str">
        <f>VLOOKUP(A60,'Kickstarter Data'!$A$1:$T$4115, 6, FALSE)</f>
        <v>successful</v>
      </c>
      <c r="C60">
        <f>VLOOKUP(A60,'Kickstarter Data'!$A$1:$T$4115, 12, FALSE)</f>
        <v>75</v>
      </c>
      <c r="E60">
        <v>218</v>
      </c>
      <c r="F60" s="18" t="str">
        <f>VLOOKUP(E60,'Kickstarter Data'!$A$1:$T$4115, 6, FALSE)</f>
        <v>failed</v>
      </c>
      <c r="G60">
        <f>VLOOKUP(E60,'Kickstarter Data'!$A$1:$T$4115, 12, FALSE)</f>
        <v>1</v>
      </c>
    </row>
    <row r="61" spans="1:7" x14ac:dyDescent="0.4">
      <c r="A61">
        <v>59</v>
      </c>
      <c r="B61" s="16" t="str">
        <f>VLOOKUP(A61,'Kickstarter Data'!$A$1:$T$4115, 6, FALSE)</f>
        <v>successful</v>
      </c>
      <c r="C61">
        <f>VLOOKUP(A61,'Kickstarter Data'!$A$1:$T$4115, 12, FALSE)</f>
        <v>33</v>
      </c>
      <c r="E61">
        <v>219</v>
      </c>
      <c r="F61" s="18" t="str">
        <f>VLOOKUP(E61,'Kickstarter Data'!$A$1:$T$4115, 6, FALSE)</f>
        <v>failed</v>
      </c>
      <c r="G61">
        <f>VLOOKUP(E61,'Kickstarter Data'!$A$1:$T$4115, 12, FALSE)</f>
        <v>76</v>
      </c>
    </row>
    <row r="62" spans="1:7" x14ac:dyDescent="0.4">
      <c r="A62">
        <v>60</v>
      </c>
      <c r="B62" s="16" t="str">
        <f>VLOOKUP(A62,'Kickstarter Data'!$A$1:$T$4115, 6, FALSE)</f>
        <v>successful</v>
      </c>
      <c r="C62">
        <f>VLOOKUP(A62,'Kickstarter Data'!$A$1:$T$4115, 12, FALSE)</f>
        <v>108</v>
      </c>
      <c r="E62">
        <v>220</v>
      </c>
      <c r="F62" s="18" t="str">
        <f>VLOOKUP(E62,'Kickstarter Data'!$A$1:$T$4115, 6, FALSE)</f>
        <v>failed</v>
      </c>
      <c r="G62">
        <f>VLOOKUP(E62,'Kickstarter Data'!$A$1:$T$4115, 12, FALSE)</f>
        <v>3</v>
      </c>
    </row>
    <row r="63" spans="1:7" x14ac:dyDescent="0.4">
      <c r="A63">
        <v>61</v>
      </c>
      <c r="B63" s="16" t="str">
        <f>VLOOKUP(A63,'Kickstarter Data'!$A$1:$T$4115, 6, FALSE)</f>
        <v>successful</v>
      </c>
      <c r="C63">
        <f>VLOOKUP(A63,'Kickstarter Data'!$A$1:$T$4115, 12, FALSE)</f>
        <v>23</v>
      </c>
      <c r="E63">
        <v>221</v>
      </c>
      <c r="F63" s="18" t="str">
        <f>VLOOKUP(E63,'Kickstarter Data'!$A$1:$T$4115, 6, FALSE)</f>
        <v>failed</v>
      </c>
      <c r="G63">
        <f>VLOOKUP(E63,'Kickstarter Data'!$A$1:$T$4115, 12, FALSE)</f>
        <v>0</v>
      </c>
    </row>
    <row r="64" spans="1:7" x14ac:dyDescent="0.4">
      <c r="A64">
        <v>62</v>
      </c>
      <c r="B64" s="16" t="str">
        <f>VLOOKUP(A64,'Kickstarter Data'!$A$1:$T$4115, 6, FALSE)</f>
        <v>successful</v>
      </c>
      <c r="C64">
        <f>VLOOKUP(A64,'Kickstarter Data'!$A$1:$T$4115, 12, FALSE)</f>
        <v>48</v>
      </c>
      <c r="E64">
        <v>222</v>
      </c>
      <c r="F64" s="18" t="str">
        <f>VLOOKUP(E64,'Kickstarter Data'!$A$1:$T$4115, 6, FALSE)</f>
        <v>failed</v>
      </c>
      <c r="G64">
        <f>VLOOKUP(E64,'Kickstarter Data'!$A$1:$T$4115, 12, FALSE)</f>
        <v>2</v>
      </c>
    </row>
    <row r="65" spans="1:7" x14ac:dyDescent="0.4">
      <c r="A65">
        <v>63</v>
      </c>
      <c r="B65" s="16" t="str">
        <f>VLOOKUP(A65,'Kickstarter Data'!$A$1:$T$4115, 6, FALSE)</f>
        <v>successful</v>
      </c>
      <c r="C65">
        <f>VLOOKUP(A65,'Kickstarter Data'!$A$1:$T$4115, 12, FALSE)</f>
        <v>64</v>
      </c>
      <c r="E65">
        <v>223</v>
      </c>
      <c r="F65" s="18" t="str">
        <f>VLOOKUP(E65,'Kickstarter Data'!$A$1:$T$4115, 6, FALSE)</f>
        <v>failed</v>
      </c>
      <c r="G65">
        <f>VLOOKUP(E65,'Kickstarter Data'!$A$1:$T$4115, 12, FALSE)</f>
        <v>0</v>
      </c>
    </row>
    <row r="66" spans="1:7" x14ac:dyDescent="0.4">
      <c r="A66">
        <v>64</v>
      </c>
      <c r="B66" s="16" t="str">
        <f>VLOOKUP(A66,'Kickstarter Data'!$A$1:$T$4115, 6, FALSE)</f>
        <v>successful</v>
      </c>
      <c r="C66">
        <f>VLOOKUP(A66,'Kickstarter Data'!$A$1:$T$4115, 12, FALSE)</f>
        <v>24</v>
      </c>
      <c r="E66">
        <v>224</v>
      </c>
      <c r="F66" s="18" t="str">
        <f>VLOOKUP(E66,'Kickstarter Data'!$A$1:$T$4115, 6, FALSE)</f>
        <v>failed</v>
      </c>
      <c r="G66">
        <f>VLOOKUP(E66,'Kickstarter Data'!$A$1:$T$4115, 12, FALSE)</f>
        <v>0</v>
      </c>
    </row>
    <row r="67" spans="1:7" x14ac:dyDescent="0.4">
      <c r="A67">
        <v>65</v>
      </c>
      <c r="B67" s="16" t="str">
        <f>VLOOKUP(A67,'Kickstarter Data'!$A$1:$T$4115, 6, FALSE)</f>
        <v>successful</v>
      </c>
      <c r="C67">
        <f>VLOOKUP(A67,'Kickstarter Data'!$A$1:$T$4115, 12, FALSE)</f>
        <v>57</v>
      </c>
      <c r="E67">
        <v>225</v>
      </c>
      <c r="F67" s="18" t="str">
        <f>VLOOKUP(E67,'Kickstarter Data'!$A$1:$T$4115, 6, FALSE)</f>
        <v>failed</v>
      </c>
      <c r="G67">
        <f>VLOOKUP(E67,'Kickstarter Data'!$A$1:$T$4115, 12, FALSE)</f>
        <v>0</v>
      </c>
    </row>
    <row r="68" spans="1:7" x14ac:dyDescent="0.4">
      <c r="A68">
        <v>66</v>
      </c>
      <c r="B68" s="16" t="str">
        <f>VLOOKUP(A68,'Kickstarter Data'!$A$1:$T$4115, 6, FALSE)</f>
        <v>successful</v>
      </c>
      <c r="C68">
        <f>VLOOKUP(A68,'Kickstarter Data'!$A$1:$T$4115, 12, FALSE)</f>
        <v>26</v>
      </c>
      <c r="E68">
        <v>226</v>
      </c>
      <c r="F68" s="18" t="str">
        <f>VLOOKUP(E68,'Kickstarter Data'!$A$1:$T$4115, 6, FALSE)</f>
        <v>failed</v>
      </c>
      <c r="G68">
        <f>VLOOKUP(E68,'Kickstarter Data'!$A$1:$T$4115, 12, FALSE)</f>
        <v>2</v>
      </c>
    </row>
    <row r="69" spans="1:7" x14ac:dyDescent="0.4">
      <c r="A69">
        <v>67</v>
      </c>
      <c r="B69" s="16" t="str">
        <f>VLOOKUP(A69,'Kickstarter Data'!$A$1:$T$4115, 6, FALSE)</f>
        <v>successful</v>
      </c>
      <c r="C69">
        <f>VLOOKUP(A69,'Kickstarter Data'!$A$1:$T$4115, 12, FALSE)</f>
        <v>20</v>
      </c>
      <c r="E69">
        <v>227</v>
      </c>
      <c r="F69" s="18" t="str">
        <f>VLOOKUP(E69,'Kickstarter Data'!$A$1:$T$4115, 6, FALSE)</f>
        <v>failed</v>
      </c>
      <c r="G69">
        <f>VLOOKUP(E69,'Kickstarter Data'!$A$1:$T$4115, 12, FALSE)</f>
        <v>0</v>
      </c>
    </row>
    <row r="70" spans="1:7" x14ac:dyDescent="0.4">
      <c r="A70">
        <v>68</v>
      </c>
      <c r="B70" s="16" t="str">
        <f>VLOOKUP(A70,'Kickstarter Data'!$A$1:$T$4115, 6, FALSE)</f>
        <v>successful</v>
      </c>
      <c r="C70">
        <f>VLOOKUP(A70,'Kickstarter Data'!$A$1:$T$4115, 12, FALSE)</f>
        <v>36</v>
      </c>
      <c r="E70">
        <v>228</v>
      </c>
      <c r="F70" s="18" t="str">
        <f>VLOOKUP(E70,'Kickstarter Data'!$A$1:$T$4115, 6, FALSE)</f>
        <v>failed</v>
      </c>
      <c r="G70">
        <f>VLOOKUP(E70,'Kickstarter Data'!$A$1:$T$4115, 12, FALSE)</f>
        <v>0</v>
      </c>
    </row>
    <row r="71" spans="1:7" x14ac:dyDescent="0.4">
      <c r="A71">
        <v>69</v>
      </c>
      <c r="B71" s="16" t="str">
        <f>VLOOKUP(A71,'Kickstarter Data'!$A$1:$T$4115, 6, FALSE)</f>
        <v>successful</v>
      </c>
      <c r="C71">
        <f>VLOOKUP(A71,'Kickstarter Data'!$A$1:$T$4115, 12, FALSE)</f>
        <v>178</v>
      </c>
      <c r="E71">
        <v>229</v>
      </c>
      <c r="F71" s="18" t="str">
        <f>VLOOKUP(E71,'Kickstarter Data'!$A$1:$T$4115, 6, FALSE)</f>
        <v>failed</v>
      </c>
      <c r="G71">
        <f>VLOOKUP(E71,'Kickstarter Data'!$A$1:$T$4115, 12, FALSE)</f>
        <v>0</v>
      </c>
    </row>
    <row r="72" spans="1:7" x14ac:dyDescent="0.4">
      <c r="A72">
        <v>70</v>
      </c>
      <c r="B72" s="16" t="str">
        <f>VLOOKUP(A72,'Kickstarter Data'!$A$1:$T$4115, 6, FALSE)</f>
        <v>successful</v>
      </c>
      <c r="C72">
        <f>VLOOKUP(A72,'Kickstarter Data'!$A$1:$T$4115, 12, FALSE)</f>
        <v>17</v>
      </c>
      <c r="E72">
        <v>230</v>
      </c>
      <c r="F72" s="18" t="str">
        <f>VLOOKUP(E72,'Kickstarter Data'!$A$1:$T$4115, 6, FALSE)</f>
        <v>failed</v>
      </c>
      <c r="G72">
        <f>VLOOKUP(E72,'Kickstarter Data'!$A$1:$T$4115, 12, FALSE)</f>
        <v>2</v>
      </c>
    </row>
    <row r="73" spans="1:7" x14ac:dyDescent="0.4">
      <c r="A73">
        <v>71</v>
      </c>
      <c r="B73" s="16" t="str">
        <f>VLOOKUP(A73,'Kickstarter Data'!$A$1:$T$4115, 6, FALSE)</f>
        <v>successful</v>
      </c>
      <c r="C73">
        <f>VLOOKUP(A73,'Kickstarter Data'!$A$1:$T$4115, 12, FALSE)</f>
        <v>32</v>
      </c>
      <c r="E73">
        <v>231</v>
      </c>
      <c r="F73" s="18" t="str">
        <f>VLOOKUP(E73,'Kickstarter Data'!$A$1:$T$4115, 6, FALSE)</f>
        <v>failed</v>
      </c>
      <c r="G73">
        <f>VLOOKUP(E73,'Kickstarter Data'!$A$1:$T$4115, 12, FALSE)</f>
        <v>0</v>
      </c>
    </row>
    <row r="74" spans="1:7" x14ac:dyDescent="0.4">
      <c r="A74">
        <v>72</v>
      </c>
      <c r="B74" s="16" t="str">
        <f>VLOOKUP(A74,'Kickstarter Data'!$A$1:$T$4115, 6, FALSE)</f>
        <v>successful</v>
      </c>
      <c r="C74">
        <f>VLOOKUP(A74,'Kickstarter Data'!$A$1:$T$4115, 12, FALSE)</f>
        <v>41</v>
      </c>
      <c r="E74">
        <v>232</v>
      </c>
      <c r="F74" s="18" t="str">
        <f>VLOOKUP(E74,'Kickstarter Data'!$A$1:$T$4115, 6, FALSE)</f>
        <v>failed</v>
      </c>
      <c r="G74">
        <f>VLOOKUP(E74,'Kickstarter Data'!$A$1:$T$4115, 12, FALSE)</f>
        <v>7</v>
      </c>
    </row>
    <row r="75" spans="1:7" x14ac:dyDescent="0.4">
      <c r="A75">
        <v>73</v>
      </c>
      <c r="B75" s="16" t="str">
        <f>VLOOKUP(A75,'Kickstarter Data'!$A$1:$T$4115, 6, FALSE)</f>
        <v>successful</v>
      </c>
      <c r="C75">
        <f>VLOOKUP(A75,'Kickstarter Data'!$A$1:$T$4115, 12, FALSE)</f>
        <v>18</v>
      </c>
      <c r="E75">
        <v>233</v>
      </c>
      <c r="F75" s="18" t="str">
        <f>VLOOKUP(E75,'Kickstarter Data'!$A$1:$T$4115, 6, FALSE)</f>
        <v>failed</v>
      </c>
      <c r="G75">
        <f>VLOOKUP(E75,'Kickstarter Data'!$A$1:$T$4115, 12, FALSE)</f>
        <v>0</v>
      </c>
    </row>
    <row r="76" spans="1:7" x14ac:dyDescent="0.4">
      <c r="A76">
        <v>74</v>
      </c>
      <c r="B76" s="16" t="str">
        <f>VLOOKUP(A76,'Kickstarter Data'!$A$1:$T$4115, 6, FALSE)</f>
        <v>successful</v>
      </c>
      <c r="C76">
        <f>VLOOKUP(A76,'Kickstarter Data'!$A$1:$T$4115, 12, FALSE)</f>
        <v>29</v>
      </c>
      <c r="E76">
        <v>234</v>
      </c>
      <c r="F76" s="18" t="str">
        <f>VLOOKUP(E76,'Kickstarter Data'!$A$1:$T$4115, 6, FALSE)</f>
        <v>failed</v>
      </c>
      <c r="G76">
        <f>VLOOKUP(E76,'Kickstarter Data'!$A$1:$T$4115, 12, FALSE)</f>
        <v>5</v>
      </c>
    </row>
    <row r="77" spans="1:7" x14ac:dyDescent="0.4">
      <c r="A77">
        <v>75</v>
      </c>
      <c r="B77" s="16" t="str">
        <f>VLOOKUP(A77,'Kickstarter Data'!$A$1:$T$4115, 6, FALSE)</f>
        <v>successful</v>
      </c>
      <c r="C77">
        <f>VLOOKUP(A77,'Kickstarter Data'!$A$1:$T$4115, 12, FALSE)</f>
        <v>47</v>
      </c>
      <c r="E77">
        <v>235</v>
      </c>
      <c r="F77" s="18" t="str">
        <f>VLOOKUP(E77,'Kickstarter Data'!$A$1:$T$4115, 6, FALSE)</f>
        <v>failed</v>
      </c>
      <c r="G77">
        <f>VLOOKUP(E77,'Kickstarter Data'!$A$1:$T$4115, 12, FALSE)</f>
        <v>0</v>
      </c>
    </row>
    <row r="78" spans="1:7" x14ac:dyDescent="0.4">
      <c r="A78">
        <v>76</v>
      </c>
      <c r="B78" s="16" t="str">
        <f>VLOOKUP(A78,'Kickstarter Data'!$A$1:$T$4115, 6, FALSE)</f>
        <v>successful</v>
      </c>
      <c r="C78">
        <f>VLOOKUP(A78,'Kickstarter Data'!$A$1:$T$4115, 12, FALSE)</f>
        <v>15</v>
      </c>
      <c r="E78">
        <v>236</v>
      </c>
      <c r="F78" s="18" t="str">
        <f>VLOOKUP(E78,'Kickstarter Data'!$A$1:$T$4115, 6, FALSE)</f>
        <v>failed</v>
      </c>
      <c r="G78">
        <f>VLOOKUP(E78,'Kickstarter Data'!$A$1:$T$4115, 12, FALSE)</f>
        <v>0</v>
      </c>
    </row>
    <row r="79" spans="1:7" x14ac:dyDescent="0.4">
      <c r="A79">
        <v>77</v>
      </c>
      <c r="B79" s="16" t="str">
        <f>VLOOKUP(A79,'Kickstarter Data'!$A$1:$T$4115, 6, FALSE)</f>
        <v>successful</v>
      </c>
      <c r="C79">
        <f>VLOOKUP(A79,'Kickstarter Data'!$A$1:$T$4115, 12, FALSE)</f>
        <v>26</v>
      </c>
      <c r="E79">
        <v>237</v>
      </c>
      <c r="F79" s="18" t="str">
        <f>VLOOKUP(E79,'Kickstarter Data'!$A$1:$T$4115, 6, FALSE)</f>
        <v>failed</v>
      </c>
      <c r="G79">
        <f>VLOOKUP(E79,'Kickstarter Data'!$A$1:$T$4115, 12, FALSE)</f>
        <v>1</v>
      </c>
    </row>
    <row r="80" spans="1:7" x14ac:dyDescent="0.4">
      <c r="A80">
        <v>78</v>
      </c>
      <c r="B80" s="16" t="str">
        <f>VLOOKUP(A80,'Kickstarter Data'!$A$1:$T$4115, 6, FALSE)</f>
        <v>successful</v>
      </c>
      <c r="C80">
        <f>VLOOKUP(A80,'Kickstarter Data'!$A$1:$T$4115, 12, FALSE)</f>
        <v>35</v>
      </c>
      <c r="E80">
        <v>238</v>
      </c>
      <c r="F80" s="18" t="str">
        <f>VLOOKUP(E80,'Kickstarter Data'!$A$1:$T$4115, 6, FALSE)</f>
        <v>failed</v>
      </c>
      <c r="G80">
        <f>VLOOKUP(E80,'Kickstarter Data'!$A$1:$T$4115, 12, FALSE)</f>
        <v>0</v>
      </c>
    </row>
    <row r="81" spans="1:7" x14ac:dyDescent="0.4">
      <c r="A81">
        <v>79</v>
      </c>
      <c r="B81" s="16" t="str">
        <f>VLOOKUP(A81,'Kickstarter Data'!$A$1:$T$4115, 6, FALSE)</f>
        <v>successful</v>
      </c>
      <c r="C81">
        <f>VLOOKUP(A81,'Kickstarter Data'!$A$1:$T$4115, 12, FALSE)</f>
        <v>41</v>
      </c>
      <c r="E81">
        <v>239</v>
      </c>
      <c r="F81" s="18" t="str">
        <f>VLOOKUP(E81,'Kickstarter Data'!$A$1:$T$4115, 6, FALSE)</f>
        <v>failed</v>
      </c>
      <c r="G81">
        <f>VLOOKUP(E81,'Kickstarter Data'!$A$1:$T$4115, 12, FALSE)</f>
        <v>5</v>
      </c>
    </row>
    <row r="82" spans="1:7" x14ac:dyDescent="0.4">
      <c r="A82">
        <v>80</v>
      </c>
      <c r="B82" s="16" t="str">
        <f>VLOOKUP(A82,'Kickstarter Data'!$A$1:$T$4115, 6, FALSE)</f>
        <v>successful</v>
      </c>
      <c r="C82">
        <f>VLOOKUP(A82,'Kickstarter Data'!$A$1:$T$4115, 12, FALSE)</f>
        <v>47</v>
      </c>
      <c r="E82">
        <v>420</v>
      </c>
      <c r="F82" s="18" t="str">
        <f>VLOOKUP(E82,'Kickstarter Data'!$A$1:$T$4115, 6, FALSE)</f>
        <v>failed</v>
      </c>
      <c r="G82">
        <f>VLOOKUP(E82,'Kickstarter Data'!$A$1:$T$4115, 12, FALSE)</f>
        <v>3</v>
      </c>
    </row>
    <row r="83" spans="1:7" x14ac:dyDescent="0.4">
      <c r="A83">
        <v>81</v>
      </c>
      <c r="B83" s="16" t="str">
        <f>VLOOKUP(A83,'Kickstarter Data'!$A$1:$T$4115, 6, FALSE)</f>
        <v>successful</v>
      </c>
      <c r="C83">
        <f>VLOOKUP(A83,'Kickstarter Data'!$A$1:$T$4115, 12, FALSE)</f>
        <v>28</v>
      </c>
      <c r="E83">
        <v>421</v>
      </c>
      <c r="F83" s="18" t="str">
        <f>VLOOKUP(E83,'Kickstarter Data'!$A$1:$T$4115, 6, FALSE)</f>
        <v>failed</v>
      </c>
      <c r="G83">
        <f>VLOOKUP(E83,'Kickstarter Data'!$A$1:$T$4115, 12, FALSE)</f>
        <v>6</v>
      </c>
    </row>
    <row r="84" spans="1:7" x14ac:dyDescent="0.4">
      <c r="A84">
        <v>82</v>
      </c>
      <c r="B84" s="16" t="str">
        <f>VLOOKUP(A84,'Kickstarter Data'!$A$1:$T$4115, 6, FALSE)</f>
        <v>successful</v>
      </c>
      <c r="C84">
        <f>VLOOKUP(A84,'Kickstarter Data'!$A$1:$T$4115, 12, FALSE)</f>
        <v>100</v>
      </c>
      <c r="E84">
        <v>422</v>
      </c>
      <c r="F84" s="18" t="str">
        <f>VLOOKUP(E84,'Kickstarter Data'!$A$1:$T$4115, 6, FALSE)</f>
        <v>failed</v>
      </c>
      <c r="G84">
        <f>VLOOKUP(E84,'Kickstarter Data'!$A$1:$T$4115, 12, FALSE)</f>
        <v>12</v>
      </c>
    </row>
    <row r="85" spans="1:7" x14ac:dyDescent="0.4">
      <c r="A85">
        <v>83</v>
      </c>
      <c r="B85" s="16" t="str">
        <f>VLOOKUP(A85,'Kickstarter Data'!$A$1:$T$4115, 6, FALSE)</f>
        <v>successful</v>
      </c>
      <c r="C85">
        <f>VLOOKUP(A85,'Kickstarter Data'!$A$1:$T$4115, 12, FALSE)</f>
        <v>13</v>
      </c>
      <c r="E85">
        <v>423</v>
      </c>
      <c r="F85" s="18" t="str">
        <f>VLOOKUP(E85,'Kickstarter Data'!$A$1:$T$4115, 6, FALSE)</f>
        <v>failed</v>
      </c>
      <c r="G85">
        <f>VLOOKUP(E85,'Kickstarter Data'!$A$1:$T$4115, 12, FALSE)</f>
        <v>13</v>
      </c>
    </row>
    <row r="86" spans="1:7" x14ac:dyDescent="0.4">
      <c r="A86">
        <v>84</v>
      </c>
      <c r="B86" s="16" t="str">
        <f>VLOOKUP(A86,'Kickstarter Data'!$A$1:$T$4115, 6, FALSE)</f>
        <v>successful</v>
      </c>
      <c r="C86">
        <f>VLOOKUP(A86,'Kickstarter Data'!$A$1:$T$4115, 12, FALSE)</f>
        <v>7</v>
      </c>
      <c r="E86">
        <v>424</v>
      </c>
      <c r="F86" s="18" t="str">
        <f>VLOOKUP(E86,'Kickstarter Data'!$A$1:$T$4115, 6, FALSE)</f>
        <v>failed</v>
      </c>
      <c r="G86">
        <f>VLOOKUP(E86,'Kickstarter Data'!$A$1:$T$4115, 12, FALSE)</f>
        <v>5</v>
      </c>
    </row>
    <row r="87" spans="1:7" x14ac:dyDescent="0.4">
      <c r="A87">
        <v>85</v>
      </c>
      <c r="B87" s="16" t="str">
        <f>VLOOKUP(A87,'Kickstarter Data'!$A$1:$T$4115, 6, FALSE)</f>
        <v>successful</v>
      </c>
      <c r="C87">
        <f>VLOOKUP(A87,'Kickstarter Data'!$A$1:$T$4115, 12, FALSE)</f>
        <v>21</v>
      </c>
      <c r="E87">
        <v>425</v>
      </c>
      <c r="F87" s="18" t="str">
        <f>VLOOKUP(E87,'Kickstarter Data'!$A$1:$T$4115, 6, FALSE)</f>
        <v>failed</v>
      </c>
      <c r="G87">
        <f>VLOOKUP(E87,'Kickstarter Data'!$A$1:$T$4115, 12, FALSE)</f>
        <v>2</v>
      </c>
    </row>
    <row r="88" spans="1:7" x14ac:dyDescent="0.4">
      <c r="A88">
        <v>86</v>
      </c>
      <c r="B88" s="16" t="str">
        <f>VLOOKUP(A88,'Kickstarter Data'!$A$1:$T$4115, 6, FALSE)</f>
        <v>successful</v>
      </c>
      <c r="C88">
        <f>VLOOKUP(A88,'Kickstarter Data'!$A$1:$T$4115, 12, FALSE)</f>
        <v>17</v>
      </c>
      <c r="E88">
        <v>426</v>
      </c>
      <c r="F88" s="18" t="str">
        <f>VLOOKUP(E88,'Kickstarter Data'!$A$1:$T$4115, 6, FALSE)</f>
        <v>failed</v>
      </c>
      <c r="G88">
        <f>VLOOKUP(E88,'Kickstarter Data'!$A$1:$T$4115, 12, FALSE)</f>
        <v>8</v>
      </c>
    </row>
    <row r="89" spans="1:7" x14ac:dyDescent="0.4">
      <c r="A89">
        <v>87</v>
      </c>
      <c r="B89" s="16" t="str">
        <f>VLOOKUP(A89,'Kickstarter Data'!$A$1:$T$4115, 6, FALSE)</f>
        <v>successful</v>
      </c>
      <c r="C89">
        <f>VLOOKUP(A89,'Kickstarter Data'!$A$1:$T$4115, 12, FALSE)</f>
        <v>25</v>
      </c>
      <c r="E89">
        <v>427</v>
      </c>
      <c r="F89" s="18" t="str">
        <f>VLOOKUP(E89,'Kickstarter Data'!$A$1:$T$4115, 6, FALSE)</f>
        <v>failed</v>
      </c>
      <c r="G89">
        <f>VLOOKUP(E89,'Kickstarter Data'!$A$1:$T$4115, 12, FALSE)</f>
        <v>0</v>
      </c>
    </row>
    <row r="90" spans="1:7" x14ac:dyDescent="0.4">
      <c r="A90">
        <v>88</v>
      </c>
      <c r="B90" s="16" t="str">
        <f>VLOOKUP(A90,'Kickstarter Data'!$A$1:$T$4115, 6, FALSE)</f>
        <v>successful</v>
      </c>
      <c r="C90">
        <f>VLOOKUP(A90,'Kickstarter Data'!$A$1:$T$4115, 12, FALSE)</f>
        <v>60</v>
      </c>
      <c r="E90">
        <v>428</v>
      </c>
      <c r="F90" s="18" t="str">
        <f>VLOOKUP(E90,'Kickstarter Data'!$A$1:$T$4115, 6, FALSE)</f>
        <v>failed</v>
      </c>
      <c r="G90">
        <f>VLOOKUP(E90,'Kickstarter Data'!$A$1:$T$4115, 12, FALSE)</f>
        <v>13</v>
      </c>
    </row>
    <row r="91" spans="1:7" x14ac:dyDescent="0.4">
      <c r="A91">
        <v>89</v>
      </c>
      <c r="B91" s="16" t="str">
        <f>VLOOKUP(A91,'Kickstarter Data'!$A$1:$T$4115, 6, FALSE)</f>
        <v>successful</v>
      </c>
      <c r="C91">
        <f>VLOOKUP(A91,'Kickstarter Data'!$A$1:$T$4115, 12, FALSE)</f>
        <v>56</v>
      </c>
      <c r="E91">
        <v>429</v>
      </c>
      <c r="F91" s="18" t="str">
        <f>VLOOKUP(E91,'Kickstarter Data'!$A$1:$T$4115, 6, FALSE)</f>
        <v>failed</v>
      </c>
      <c r="G91">
        <f>VLOOKUP(E91,'Kickstarter Data'!$A$1:$T$4115, 12, FALSE)</f>
        <v>0</v>
      </c>
    </row>
    <row r="92" spans="1:7" x14ac:dyDescent="0.4">
      <c r="A92">
        <v>90</v>
      </c>
      <c r="B92" s="16" t="str">
        <f>VLOOKUP(A92,'Kickstarter Data'!$A$1:$T$4115, 6, FALSE)</f>
        <v>successful</v>
      </c>
      <c r="C92">
        <f>VLOOKUP(A92,'Kickstarter Data'!$A$1:$T$4115, 12, FALSE)</f>
        <v>16</v>
      </c>
      <c r="E92">
        <v>430</v>
      </c>
      <c r="F92" s="18" t="str">
        <f>VLOOKUP(E92,'Kickstarter Data'!$A$1:$T$4115, 6, FALSE)</f>
        <v>failed</v>
      </c>
      <c r="G92">
        <f>VLOOKUP(E92,'Kickstarter Data'!$A$1:$T$4115, 12, FALSE)</f>
        <v>5</v>
      </c>
    </row>
    <row r="93" spans="1:7" x14ac:dyDescent="0.4">
      <c r="A93">
        <v>91</v>
      </c>
      <c r="B93" s="16" t="str">
        <f>VLOOKUP(A93,'Kickstarter Data'!$A$1:$T$4115, 6, FALSE)</f>
        <v>successful</v>
      </c>
      <c r="C93">
        <f>VLOOKUP(A93,'Kickstarter Data'!$A$1:$T$4115, 12, FALSE)</f>
        <v>46</v>
      </c>
      <c r="E93">
        <v>431</v>
      </c>
      <c r="F93" s="18" t="str">
        <f>VLOOKUP(E93,'Kickstarter Data'!$A$1:$T$4115, 6, FALSE)</f>
        <v>failed</v>
      </c>
      <c r="G93">
        <f>VLOOKUP(E93,'Kickstarter Data'!$A$1:$T$4115, 12, FALSE)</f>
        <v>8</v>
      </c>
    </row>
    <row r="94" spans="1:7" x14ac:dyDescent="0.4">
      <c r="A94">
        <v>92</v>
      </c>
      <c r="B94" s="16" t="str">
        <f>VLOOKUP(A94,'Kickstarter Data'!$A$1:$T$4115, 6, FALSE)</f>
        <v>successful</v>
      </c>
      <c r="C94">
        <f>VLOOKUP(A94,'Kickstarter Data'!$A$1:$T$4115, 12, FALSE)</f>
        <v>43</v>
      </c>
      <c r="E94">
        <v>432</v>
      </c>
      <c r="F94" s="18" t="str">
        <f>VLOOKUP(E94,'Kickstarter Data'!$A$1:$T$4115, 6, FALSE)</f>
        <v>failed</v>
      </c>
      <c r="G94">
        <f>VLOOKUP(E94,'Kickstarter Data'!$A$1:$T$4115, 12, FALSE)</f>
        <v>8</v>
      </c>
    </row>
    <row r="95" spans="1:7" x14ac:dyDescent="0.4">
      <c r="A95">
        <v>93</v>
      </c>
      <c r="B95" s="16" t="str">
        <f>VLOOKUP(A95,'Kickstarter Data'!$A$1:$T$4115, 6, FALSE)</f>
        <v>successful</v>
      </c>
      <c r="C95">
        <f>VLOOKUP(A95,'Kickstarter Data'!$A$1:$T$4115, 12, FALSE)</f>
        <v>15</v>
      </c>
      <c r="E95">
        <v>433</v>
      </c>
      <c r="F95" s="18" t="str">
        <f>VLOOKUP(E95,'Kickstarter Data'!$A$1:$T$4115, 6, FALSE)</f>
        <v>failed</v>
      </c>
      <c r="G95">
        <f>VLOOKUP(E95,'Kickstarter Data'!$A$1:$T$4115, 12, FALSE)</f>
        <v>0</v>
      </c>
    </row>
    <row r="96" spans="1:7" x14ac:dyDescent="0.4">
      <c r="A96">
        <v>94</v>
      </c>
      <c r="B96" s="16" t="str">
        <f>VLOOKUP(A96,'Kickstarter Data'!$A$1:$T$4115, 6, FALSE)</f>
        <v>successful</v>
      </c>
      <c r="C96">
        <f>VLOOKUP(A96,'Kickstarter Data'!$A$1:$T$4115, 12, FALSE)</f>
        <v>12</v>
      </c>
      <c r="E96">
        <v>434</v>
      </c>
      <c r="F96" s="18" t="str">
        <f>VLOOKUP(E96,'Kickstarter Data'!$A$1:$T$4115, 6, FALSE)</f>
        <v>failed</v>
      </c>
      <c r="G96">
        <f>VLOOKUP(E96,'Kickstarter Data'!$A$1:$T$4115, 12, FALSE)</f>
        <v>2</v>
      </c>
    </row>
    <row r="97" spans="1:7" x14ac:dyDescent="0.4">
      <c r="A97">
        <v>95</v>
      </c>
      <c r="B97" s="16" t="str">
        <f>VLOOKUP(A97,'Kickstarter Data'!$A$1:$T$4115, 6, FALSE)</f>
        <v>successful</v>
      </c>
      <c r="C97">
        <f>VLOOKUP(A97,'Kickstarter Data'!$A$1:$T$4115, 12, FALSE)</f>
        <v>21</v>
      </c>
      <c r="E97">
        <v>435</v>
      </c>
      <c r="F97" s="18" t="str">
        <f>VLOOKUP(E97,'Kickstarter Data'!$A$1:$T$4115, 6, FALSE)</f>
        <v>failed</v>
      </c>
      <c r="G97">
        <f>VLOOKUP(E97,'Kickstarter Data'!$A$1:$T$4115, 12, FALSE)</f>
        <v>3</v>
      </c>
    </row>
    <row r="98" spans="1:7" x14ac:dyDescent="0.4">
      <c r="A98">
        <v>96</v>
      </c>
      <c r="B98" s="16" t="str">
        <f>VLOOKUP(A98,'Kickstarter Data'!$A$1:$T$4115, 6, FALSE)</f>
        <v>successful</v>
      </c>
      <c r="C98">
        <f>VLOOKUP(A98,'Kickstarter Data'!$A$1:$T$4115, 12, FALSE)</f>
        <v>34</v>
      </c>
      <c r="E98">
        <v>436</v>
      </c>
      <c r="F98" s="18" t="str">
        <f>VLOOKUP(E98,'Kickstarter Data'!$A$1:$T$4115, 6, FALSE)</f>
        <v>failed</v>
      </c>
      <c r="G98">
        <f>VLOOKUP(E98,'Kickstarter Data'!$A$1:$T$4115, 12, FALSE)</f>
        <v>0</v>
      </c>
    </row>
    <row r="99" spans="1:7" x14ac:dyDescent="0.4">
      <c r="A99">
        <v>97</v>
      </c>
      <c r="B99" s="16" t="str">
        <f>VLOOKUP(A99,'Kickstarter Data'!$A$1:$T$4115, 6, FALSE)</f>
        <v>successful</v>
      </c>
      <c r="C99">
        <f>VLOOKUP(A99,'Kickstarter Data'!$A$1:$T$4115, 12, FALSE)</f>
        <v>8</v>
      </c>
      <c r="E99">
        <v>437</v>
      </c>
      <c r="F99" s="18" t="str">
        <f>VLOOKUP(E99,'Kickstarter Data'!$A$1:$T$4115, 6, FALSE)</f>
        <v>failed</v>
      </c>
      <c r="G99">
        <f>VLOOKUP(E99,'Kickstarter Data'!$A$1:$T$4115, 12, FALSE)</f>
        <v>0</v>
      </c>
    </row>
    <row r="100" spans="1:7" x14ac:dyDescent="0.4">
      <c r="A100">
        <v>98</v>
      </c>
      <c r="B100" s="16" t="str">
        <f>VLOOKUP(A100,'Kickstarter Data'!$A$1:$T$4115, 6, FALSE)</f>
        <v>successful</v>
      </c>
      <c r="C100">
        <f>VLOOKUP(A100,'Kickstarter Data'!$A$1:$T$4115, 12, FALSE)</f>
        <v>60</v>
      </c>
      <c r="E100">
        <v>438</v>
      </c>
      <c r="F100" s="18" t="str">
        <f>VLOOKUP(E100,'Kickstarter Data'!$A$1:$T$4115, 6, FALSE)</f>
        <v>failed</v>
      </c>
      <c r="G100">
        <f>VLOOKUP(E100,'Kickstarter Data'!$A$1:$T$4115, 12, FALSE)</f>
        <v>11</v>
      </c>
    </row>
    <row r="101" spans="1:7" x14ac:dyDescent="0.4">
      <c r="A101">
        <v>99</v>
      </c>
      <c r="B101" s="16" t="str">
        <f>VLOOKUP(A101,'Kickstarter Data'!$A$1:$T$4115, 6, FALSE)</f>
        <v>successful</v>
      </c>
      <c r="C101">
        <f>VLOOKUP(A101,'Kickstarter Data'!$A$1:$T$4115, 12, FALSE)</f>
        <v>39</v>
      </c>
      <c r="E101">
        <v>439</v>
      </c>
      <c r="F101" s="18" t="str">
        <f>VLOOKUP(E101,'Kickstarter Data'!$A$1:$T$4115, 6, FALSE)</f>
        <v>failed</v>
      </c>
      <c r="G101">
        <f>VLOOKUP(E101,'Kickstarter Data'!$A$1:$T$4115, 12, FALSE)</f>
        <v>0</v>
      </c>
    </row>
    <row r="102" spans="1:7" x14ac:dyDescent="0.4">
      <c r="A102">
        <v>100</v>
      </c>
      <c r="B102" s="16" t="str">
        <f>VLOOKUP(A102,'Kickstarter Data'!$A$1:$T$4115, 6, FALSE)</f>
        <v>successful</v>
      </c>
      <c r="C102">
        <f>VLOOKUP(A102,'Kickstarter Data'!$A$1:$T$4115, 12, FALSE)</f>
        <v>26</v>
      </c>
      <c r="E102">
        <v>440</v>
      </c>
      <c r="F102" s="18" t="str">
        <f>VLOOKUP(E102,'Kickstarter Data'!$A$1:$T$4115, 6, FALSE)</f>
        <v>failed</v>
      </c>
      <c r="G102">
        <f>VLOOKUP(E102,'Kickstarter Data'!$A$1:$T$4115, 12, FALSE)</f>
        <v>1</v>
      </c>
    </row>
    <row r="103" spans="1:7" x14ac:dyDescent="0.4">
      <c r="A103">
        <v>101</v>
      </c>
      <c r="B103" s="16" t="str">
        <f>VLOOKUP(A103,'Kickstarter Data'!$A$1:$T$4115, 6, FALSE)</f>
        <v>successful</v>
      </c>
      <c r="C103">
        <f>VLOOKUP(A103,'Kickstarter Data'!$A$1:$T$4115, 12, FALSE)</f>
        <v>35</v>
      </c>
      <c r="E103">
        <v>441</v>
      </c>
      <c r="F103" s="18" t="str">
        <f>VLOOKUP(E103,'Kickstarter Data'!$A$1:$T$4115, 6, FALSE)</f>
        <v>failed</v>
      </c>
      <c r="G103">
        <f>VLOOKUP(E103,'Kickstarter Data'!$A$1:$T$4115, 12, FALSE)</f>
        <v>0</v>
      </c>
    </row>
    <row r="104" spans="1:7" x14ac:dyDescent="0.4">
      <c r="A104">
        <v>102</v>
      </c>
      <c r="B104" s="16" t="str">
        <f>VLOOKUP(A104,'Kickstarter Data'!$A$1:$T$4115, 6, FALSE)</f>
        <v>successful</v>
      </c>
      <c r="C104">
        <f>VLOOKUP(A104,'Kickstarter Data'!$A$1:$T$4115, 12, FALSE)</f>
        <v>65</v>
      </c>
      <c r="E104">
        <v>442</v>
      </c>
      <c r="F104" s="18" t="str">
        <f>VLOOKUP(E104,'Kickstarter Data'!$A$1:$T$4115, 6, FALSE)</f>
        <v>failed</v>
      </c>
      <c r="G104">
        <f>VLOOKUP(E104,'Kickstarter Data'!$A$1:$T$4115, 12, FALSE)</f>
        <v>17</v>
      </c>
    </row>
    <row r="105" spans="1:7" x14ac:dyDescent="0.4">
      <c r="A105">
        <v>103</v>
      </c>
      <c r="B105" s="16" t="str">
        <f>VLOOKUP(A105,'Kickstarter Data'!$A$1:$T$4115, 6, FALSE)</f>
        <v>successful</v>
      </c>
      <c r="C105">
        <f>VLOOKUP(A105,'Kickstarter Data'!$A$1:$T$4115, 12, FALSE)</f>
        <v>49</v>
      </c>
      <c r="E105">
        <v>443</v>
      </c>
      <c r="F105" s="18" t="str">
        <f>VLOOKUP(E105,'Kickstarter Data'!$A$1:$T$4115, 6, FALSE)</f>
        <v>failed</v>
      </c>
      <c r="G105">
        <f>VLOOKUP(E105,'Kickstarter Data'!$A$1:$T$4115, 12, FALSE)</f>
        <v>2</v>
      </c>
    </row>
    <row r="106" spans="1:7" x14ac:dyDescent="0.4">
      <c r="A106">
        <v>104</v>
      </c>
      <c r="B106" s="16" t="str">
        <f>VLOOKUP(A106,'Kickstarter Data'!$A$1:$T$4115, 6, FALSE)</f>
        <v>successful</v>
      </c>
      <c r="C106">
        <f>VLOOKUP(A106,'Kickstarter Data'!$A$1:$T$4115, 12, FALSE)</f>
        <v>10</v>
      </c>
      <c r="E106">
        <v>444</v>
      </c>
      <c r="F106" s="18" t="str">
        <f>VLOOKUP(E106,'Kickstarter Data'!$A$1:$T$4115, 6, FALSE)</f>
        <v>failed</v>
      </c>
      <c r="G106">
        <f>VLOOKUP(E106,'Kickstarter Data'!$A$1:$T$4115, 12, FALSE)</f>
        <v>1</v>
      </c>
    </row>
    <row r="107" spans="1:7" x14ac:dyDescent="0.4">
      <c r="A107">
        <v>105</v>
      </c>
      <c r="B107" s="16" t="str">
        <f>VLOOKUP(A107,'Kickstarter Data'!$A$1:$T$4115, 6, FALSE)</f>
        <v>successful</v>
      </c>
      <c r="C107">
        <f>VLOOKUP(A107,'Kickstarter Data'!$A$1:$T$4115, 12, FALSE)</f>
        <v>60</v>
      </c>
      <c r="E107">
        <v>445</v>
      </c>
      <c r="F107" s="18" t="str">
        <f>VLOOKUP(E107,'Kickstarter Data'!$A$1:$T$4115, 6, FALSE)</f>
        <v>failed</v>
      </c>
      <c r="G107">
        <f>VLOOKUP(E107,'Kickstarter Data'!$A$1:$T$4115, 12, FALSE)</f>
        <v>2</v>
      </c>
    </row>
    <row r="108" spans="1:7" x14ac:dyDescent="0.4">
      <c r="A108">
        <v>106</v>
      </c>
      <c r="B108" s="16" t="str">
        <f>VLOOKUP(A108,'Kickstarter Data'!$A$1:$T$4115, 6, FALSE)</f>
        <v>successful</v>
      </c>
      <c r="C108">
        <f>VLOOKUP(A108,'Kickstarter Data'!$A$1:$T$4115, 12, FALSE)</f>
        <v>27</v>
      </c>
      <c r="E108">
        <v>446</v>
      </c>
      <c r="F108" s="18" t="str">
        <f>VLOOKUP(E108,'Kickstarter Data'!$A$1:$T$4115, 6, FALSE)</f>
        <v>failed</v>
      </c>
      <c r="G108">
        <f>VLOOKUP(E108,'Kickstarter Data'!$A$1:$T$4115, 12, FALSE)</f>
        <v>16</v>
      </c>
    </row>
    <row r="109" spans="1:7" x14ac:dyDescent="0.4">
      <c r="A109">
        <v>107</v>
      </c>
      <c r="B109" s="16" t="str">
        <f>VLOOKUP(A109,'Kickstarter Data'!$A$1:$T$4115, 6, FALSE)</f>
        <v>successful</v>
      </c>
      <c r="C109">
        <f>VLOOKUP(A109,'Kickstarter Data'!$A$1:$T$4115, 12, FALSE)</f>
        <v>69</v>
      </c>
      <c r="E109">
        <v>447</v>
      </c>
      <c r="F109" s="18" t="str">
        <f>VLOOKUP(E109,'Kickstarter Data'!$A$1:$T$4115, 6, FALSE)</f>
        <v>failed</v>
      </c>
      <c r="G109">
        <f>VLOOKUP(E109,'Kickstarter Data'!$A$1:$T$4115, 12, FALSE)</f>
        <v>1</v>
      </c>
    </row>
    <row r="110" spans="1:7" x14ac:dyDescent="0.4">
      <c r="A110">
        <v>108</v>
      </c>
      <c r="B110" s="16" t="str">
        <f>VLOOKUP(A110,'Kickstarter Data'!$A$1:$T$4115, 6, FALSE)</f>
        <v>successful</v>
      </c>
      <c r="C110">
        <f>VLOOKUP(A110,'Kickstarter Data'!$A$1:$T$4115, 12, FALSE)</f>
        <v>47</v>
      </c>
      <c r="E110">
        <v>448</v>
      </c>
      <c r="F110" s="18" t="str">
        <f>VLOOKUP(E110,'Kickstarter Data'!$A$1:$T$4115, 6, FALSE)</f>
        <v>failed</v>
      </c>
      <c r="G110">
        <f>VLOOKUP(E110,'Kickstarter Data'!$A$1:$T$4115, 12, FALSE)</f>
        <v>4</v>
      </c>
    </row>
    <row r="111" spans="1:7" x14ac:dyDescent="0.4">
      <c r="A111">
        <v>109</v>
      </c>
      <c r="B111" s="16" t="str">
        <f>VLOOKUP(A111,'Kickstarter Data'!$A$1:$T$4115, 6, FALSE)</f>
        <v>successful</v>
      </c>
      <c r="C111">
        <f>VLOOKUP(A111,'Kickstarter Data'!$A$1:$T$4115, 12, FALSE)</f>
        <v>47</v>
      </c>
      <c r="E111">
        <v>449</v>
      </c>
      <c r="F111" s="18" t="str">
        <f>VLOOKUP(E111,'Kickstarter Data'!$A$1:$T$4115, 6, FALSE)</f>
        <v>failed</v>
      </c>
      <c r="G111">
        <f>VLOOKUP(E111,'Kickstarter Data'!$A$1:$T$4115, 12, FALSE)</f>
        <v>5</v>
      </c>
    </row>
    <row r="112" spans="1:7" x14ac:dyDescent="0.4">
      <c r="A112">
        <v>110</v>
      </c>
      <c r="B112" s="16" t="str">
        <f>VLOOKUP(A112,'Kickstarter Data'!$A$1:$T$4115, 6, FALSE)</f>
        <v>successful</v>
      </c>
      <c r="C112">
        <f>VLOOKUP(A112,'Kickstarter Data'!$A$1:$T$4115, 12, FALSE)</f>
        <v>26</v>
      </c>
      <c r="E112">
        <v>450</v>
      </c>
      <c r="F112" s="18" t="str">
        <f>VLOOKUP(E112,'Kickstarter Data'!$A$1:$T$4115, 6, FALSE)</f>
        <v>failed</v>
      </c>
      <c r="G112">
        <f>VLOOKUP(E112,'Kickstarter Data'!$A$1:$T$4115, 12, FALSE)</f>
        <v>7</v>
      </c>
    </row>
    <row r="113" spans="1:7" x14ac:dyDescent="0.4">
      <c r="A113">
        <v>111</v>
      </c>
      <c r="B113" s="16" t="str">
        <f>VLOOKUP(A113,'Kickstarter Data'!$A$1:$T$4115, 6, FALSE)</f>
        <v>successful</v>
      </c>
      <c r="C113">
        <f>VLOOKUP(A113,'Kickstarter Data'!$A$1:$T$4115, 12, FALSE)</f>
        <v>53</v>
      </c>
      <c r="E113">
        <v>451</v>
      </c>
      <c r="F113" s="18" t="str">
        <f>VLOOKUP(E113,'Kickstarter Data'!$A$1:$T$4115, 6, FALSE)</f>
        <v>failed</v>
      </c>
      <c r="G113">
        <f>VLOOKUP(E113,'Kickstarter Data'!$A$1:$T$4115, 12, FALSE)</f>
        <v>0</v>
      </c>
    </row>
    <row r="114" spans="1:7" x14ac:dyDescent="0.4">
      <c r="A114">
        <v>112</v>
      </c>
      <c r="B114" s="16" t="str">
        <f>VLOOKUP(A114,'Kickstarter Data'!$A$1:$T$4115, 6, FALSE)</f>
        <v>successful</v>
      </c>
      <c r="C114">
        <f>VLOOKUP(A114,'Kickstarter Data'!$A$1:$T$4115, 12, FALSE)</f>
        <v>81</v>
      </c>
      <c r="E114">
        <v>452</v>
      </c>
      <c r="F114" s="18" t="str">
        <f>VLOOKUP(E114,'Kickstarter Data'!$A$1:$T$4115, 6, FALSE)</f>
        <v>failed</v>
      </c>
      <c r="G114">
        <f>VLOOKUP(E114,'Kickstarter Data'!$A$1:$T$4115, 12, FALSE)</f>
        <v>12</v>
      </c>
    </row>
    <row r="115" spans="1:7" x14ac:dyDescent="0.4">
      <c r="A115">
        <v>113</v>
      </c>
      <c r="B115" s="16" t="str">
        <f>VLOOKUP(A115,'Kickstarter Data'!$A$1:$T$4115, 6, FALSE)</f>
        <v>successful</v>
      </c>
      <c r="C115">
        <f>VLOOKUP(A115,'Kickstarter Data'!$A$1:$T$4115, 12, FALSE)</f>
        <v>78</v>
      </c>
      <c r="E115">
        <v>453</v>
      </c>
      <c r="F115" s="18" t="str">
        <f>VLOOKUP(E115,'Kickstarter Data'!$A$1:$T$4115, 6, FALSE)</f>
        <v>failed</v>
      </c>
      <c r="G115">
        <f>VLOOKUP(E115,'Kickstarter Data'!$A$1:$T$4115, 12, FALSE)</f>
        <v>2</v>
      </c>
    </row>
    <row r="116" spans="1:7" x14ac:dyDescent="0.4">
      <c r="A116">
        <v>114</v>
      </c>
      <c r="B116" s="16" t="str">
        <f>VLOOKUP(A116,'Kickstarter Data'!$A$1:$T$4115, 6, FALSE)</f>
        <v>successful</v>
      </c>
      <c r="C116">
        <f>VLOOKUP(A116,'Kickstarter Data'!$A$1:$T$4115, 12, FALSE)</f>
        <v>35</v>
      </c>
      <c r="E116">
        <v>454</v>
      </c>
      <c r="F116" s="18" t="str">
        <f>VLOOKUP(E116,'Kickstarter Data'!$A$1:$T$4115, 6, FALSE)</f>
        <v>failed</v>
      </c>
      <c r="G116">
        <f>VLOOKUP(E116,'Kickstarter Data'!$A$1:$T$4115, 12, FALSE)</f>
        <v>5</v>
      </c>
    </row>
    <row r="117" spans="1:7" x14ac:dyDescent="0.4">
      <c r="A117">
        <v>115</v>
      </c>
      <c r="B117" s="16" t="str">
        <f>VLOOKUP(A117,'Kickstarter Data'!$A$1:$T$4115, 6, FALSE)</f>
        <v>successful</v>
      </c>
      <c r="C117">
        <f>VLOOKUP(A117,'Kickstarter Data'!$A$1:$T$4115, 12, FALSE)</f>
        <v>22</v>
      </c>
      <c r="E117">
        <v>455</v>
      </c>
      <c r="F117" s="18" t="str">
        <f>VLOOKUP(E117,'Kickstarter Data'!$A$1:$T$4115, 6, FALSE)</f>
        <v>failed</v>
      </c>
      <c r="G117">
        <f>VLOOKUP(E117,'Kickstarter Data'!$A$1:$T$4115, 12, FALSE)</f>
        <v>2</v>
      </c>
    </row>
    <row r="118" spans="1:7" x14ac:dyDescent="0.4">
      <c r="A118">
        <v>116</v>
      </c>
      <c r="B118" s="16" t="str">
        <f>VLOOKUP(A118,'Kickstarter Data'!$A$1:$T$4115, 6, FALSE)</f>
        <v>successful</v>
      </c>
      <c r="C118">
        <f>VLOOKUP(A118,'Kickstarter Data'!$A$1:$T$4115, 12, FALSE)</f>
        <v>57</v>
      </c>
      <c r="E118">
        <v>456</v>
      </c>
      <c r="F118" s="18" t="str">
        <f>VLOOKUP(E118,'Kickstarter Data'!$A$1:$T$4115, 6, FALSE)</f>
        <v>failed</v>
      </c>
      <c r="G118">
        <f>VLOOKUP(E118,'Kickstarter Data'!$A$1:$T$4115, 12, FALSE)</f>
        <v>3</v>
      </c>
    </row>
    <row r="119" spans="1:7" x14ac:dyDescent="0.4">
      <c r="A119">
        <v>117</v>
      </c>
      <c r="B119" s="16" t="str">
        <f>VLOOKUP(A119,'Kickstarter Data'!$A$1:$T$4115, 6, FALSE)</f>
        <v>successful</v>
      </c>
      <c r="C119">
        <f>VLOOKUP(A119,'Kickstarter Data'!$A$1:$T$4115, 12, FALSE)</f>
        <v>27</v>
      </c>
      <c r="E119">
        <v>457</v>
      </c>
      <c r="F119" s="18" t="str">
        <f>VLOOKUP(E119,'Kickstarter Data'!$A$1:$T$4115, 6, FALSE)</f>
        <v>failed</v>
      </c>
      <c r="G119">
        <f>VLOOKUP(E119,'Kickstarter Data'!$A$1:$T$4115, 12, FALSE)</f>
        <v>0</v>
      </c>
    </row>
    <row r="120" spans="1:7" x14ac:dyDescent="0.4">
      <c r="A120">
        <v>118</v>
      </c>
      <c r="B120" s="16" t="str">
        <f>VLOOKUP(A120,'Kickstarter Data'!$A$1:$T$4115, 6, FALSE)</f>
        <v>successful</v>
      </c>
      <c r="C120">
        <f>VLOOKUP(A120,'Kickstarter Data'!$A$1:$T$4115, 12, FALSE)</f>
        <v>39</v>
      </c>
      <c r="E120">
        <v>458</v>
      </c>
      <c r="F120" s="18" t="str">
        <f>VLOOKUP(E120,'Kickstarter Data'!$A$1:$T$4115, 6, FALSE)</f>
        <v>failed</v>
      </c>
      <c r="G120">
        <f>VLOOKUP(E120,'Kickstarter Data'!$A$1:$T$4115, 12, FALSE)</f>
        <v>49</v>
      </c>
    </row>
    <row r="121" spans="1:7" x14ac:dyDescent="0.4">
      <c r="A121">
        <v>119</v>
      </c>
      <c r="B121" s="16" t="str">
        <f>VLOOKUP(A121,'Kickstarter Data'!$A$1:$T$4115, 6, FALSE)</f>
        <v>successful</v>
      </c>
      <c r="C121">
        <f>VLOOKUP(A121,'Kickstarter Data'!$A$1:$T$4115, 12, FALSE)</f>
        <v>37</v>
      </c>
      <c r="E121">
        <v>459</v>
      </c>
      <c r="F121" s="18" t="str">
        <f>VLOOKUP(E121,'Kickstarter Data'!$A$1:$T$4115, 6, FALSE)</f>
        <v>failed</v>
      </c>
      <c r="G121">
        <f>VLOOKUP(E121,'Kickstarter Data'!$A$1:$T$4115, 12, FALSE)</f>
        <v>1</v>
      </c>
    </row>
    <row r="122" spans="1:7" x14ac:dyDescent="0.4">
      <c r="A122">
        <v>240</v>
      </c>
      <c r="B122" s="16" t="str">
        <f>VLOOKUP(A122,'Kickstarter Data'!$A$1:$T$4115, 6, FALSE)</f>
        <v>successful</v>
      </c>
      <c r="C122">
        <f>VLOOKUP(A122,'Kickstarter Data'!$A$1:$T$4115, 12, FALSE)</f>
        <v>137</v>
      </c>
      <c r="E122">
        <v>460</v>
      </c>
      <c r="F122" s="18" t="str">
        <f>VLOOKUP(E122,'Kickstarter Data'!$A$1:$T$4115, 6, FALSE)</f>
        <v>failed</v>
      </c>
      <c r="G122">
        <f>VLOOKUP(E122,'Kickstarter Data'!$A$1:$T$4115, 12, FALSE)</f>
        <v>2</v>
      </c>
    </row>
    <row r="123" spans="1:7" x14ac:dyDescent="0.4">
      <c r="A123">
        <v>241</v>
      </c>
      <c r="B123" s="16" t="str">
        <f>VLOOKUP(A123,'Kickstarter Data'!$A$1:$T$4115, 6, FALSE)</f>
        <v>successful</v>
      </c>
      <c r="C123">
        <f>VLOOKUP(A123,'Kickstarter Data'!$A$1:$T$4115, 12, FALSE)</f>
        <v>376</v>
      </c>
      <c r="E123">
        <v>461</v>
      </c>
      <c r="F123" s="18" t="str">
        <f>VLOOKUP(E123,'Kickstarter Data'!$A$1:$T$4115, 6, FALSE)</f>
        <v>failed</v>
      </c>
      <c r="G123">
        <f>VLOOKUP(E123,'Kickstarter Data'!$A$1:$T$4115, 12, FALSE)</f>
        <v>0</v>
      </c>
    </row>
    <row r="124" spans="1:7" x14ac:dyDescent="0.4">
      <c r="A124">
        <v>242</v>
      </c>
      <c r="B124" s="16" t="str">
        <f>VLOOKUP(A124,'Kickstarter Data'!$A$1:$T$4115, 6, FALSE)</f>
        <v>successful</v>
      </c>
      <c r="C124">
        <f>VLOOKUP(A124,'Kickstarter Data'!$A$1:$T$4115, 12, FALSE)</f>
        <v>202</v>
      </c>
      <c r="E124">
        <v>462</v>
      </c>
      <c r="F124" s="18" t="str">
        <f>VLOOKUP(E124,'Kickstarter Data'!$A$1:$T$4115, 6, FALSE)</f>
        <v>failed</v>
      </c>
      <c r="G124">
        <f>VLOOKUP(E124,'Kickstarter Data'!$A$1:$T$4115, 12, FALSE)</f>
        <v>0</v>
      </c>
    </row>
    <row r="125" spans="1:7" x14ac:dyDescent="0.4">
      <c r="A125">
        <v>243</v>
      </c>
      <c r="B125" s="16" t="str">
        <f>VLOOKUP(A125,'Kickstarter Data'!$A$1:$T$4115, 6, FALSE)</f>
        <v>successful</v>
      </c>
      <c r="C125">
        <f>VLOOKUP(A125,'Kickstarter Data'!$A$1:$T$4115, 12, FALSE)</f>
        <v>328</v>
      </c>
      <c r="E125">
        <v>463</v>
      </c>
      <c r="F125" s="18" t="str">
        <f>VLOOKUP(E125,'Kickstarter Data'!$A$1:$T$4115, 6, FALSE)</f>
        <v>failed</v>
      </c>
      <c r="G125">
        <f>VLOOKUP(E125,'Kickstarter Data'!$A$1:$T$4115, 12, FALSE)</f>
        <v>11</v>
      </c>
    </row>
    <row r="126" spans="1:7" x14ac:dyDescent="0.4">
      <c r="A126">
        <v>244</v>
      </c>
      <c r="B126" s="16" t="str">
        <f>VLOOKUP(A126,'Kickstarter Data'!$A$1:$T$4115, 6, FALSE)</f>
        <v>successful</v>
      </c>
      <c r="C126">
        <f>VLOOKUP(A126,'Kickstarter Data'!$A$1:$T$4115, 12, FALSE)</f>
        <v>84</v>
      </c>
      <c r="E126">
        <v>464</v>
      </c>
      <c r="F126" s="18" t="str">
        <f>VLOOKUP(E126,'Kickstarter Data'!$A$1:$T$4115, 6, FALSE)</f>
        <v>failed</v>
      </c>
      <c r="G126">
        <f>VLOOKUP(E126,'Kickstarter Data'!$A$1:$T$4115, 12, FALSE)</f>
        <v>1</v>
      </c>
    </row>
    <row r="127" spans="1:7" x14ac:dyDescent="0.4">
      <c r="A127">
        <v>245</v>
      </c>
      <c r="B127" s="16" t="str">
        <f>VLOOKUP(A127,'Kickstarter Data'!$A$1:$T$4115, 6, FALSE)</f>
        <v>successful</v>
      </c>
      <c r="C127">
        <f>VLOOKUP(A127,'Kickstarter Data'!$A$1:$T$4115, 12, FALSE)</f>
        <v>96</v>
      </c>
      <c r="E127">
        <v>465</v>
      </c>
      <c r="F127" s="18" t="str">
        <f>VLOOKUP(E127,'Kickstarter Data'!$A$1:$T$4115, 6, FALSE)</f>
        <v>failed</v>
      </c>
      <c r="G127">
        <f>VLOOKUP(E127,'Kickstarter Data'!$A$1:$T$4115, 12, FALSE)</f>
        <v>8</v>
      </c>
    </row>
    <row r="128" spans="1:7" x14ac:dyDescent="0.4">
      <c r="A128">
        <v>246</v>
      </c>
      <c r="B128" s="16" t="str">
        <f>VLOOKUP(A128,'Kickstarter Data'!$A$1:$T$4115, 6, FALSE)</f>
        <v>successful</v>
      </c>
      <c r="C128">
        <f>VLOOKUP(A128,'Kickstarter Data'!$A$1:$T$4115, 12, FALSE)</f>
        <v>223</v>
      </c>
      <c r="E128">
        <v>466</v>
      </c>
      <c r="F128" s="18" t="str">
        <f>VLOOKUP(E128,'Kickstarter Data'!$A$1:$T$4115, 6, FALSE)</f>
        <v>failed</v>
      </c>
      <c r="G128">
        <f>VLOOKUP(E128,'Kickstarter Data'!$A$1:$T$4115, 12, FALSE)</f>
        <v>5</v>
      </c>
    </row>
    <row r="129" spans="1:7" x14ac:dyDescent="0.4">
      <c r="A129">
        <v>247</v>
      </c>
      <c r="B129" s="16" t="str">
        <f>VLOOKUP(A129,'Kickstarter Data'!$A$1:$T$4115, 6, FALSE)</f>
        <v>successful</v>
      </c>
      <c r="C129">
        <f>VLOOKUP(A129,'Kickstarter Data'!$A$1:$T$4115, 12, FALSE)</f>
        <v>62</v>
      </c>
      <c r="E129">
        <v>467</v>
      </c>
      <c r="F129" s="18" t="str">
        <f>VLOOKUP(E129,'Kickstarter Data'!$A$1:$T$4115, 6, FALSE)</f>
        <v>failed</v>
      </c>
      <c r="G129">
        <f>VLOOKUP(E129,'Kickstarter Data'!$A$1:$T$4115, 12, FALSE)</f>
        <v>39</v>
      </c>
    </row>
    <row r="130" spans="1:7" x14ac:dyDescent="0.4">
      <c r="A130">
        <v>248</v>
      </c>
      <c r="B130" s="16" t="str">
        <f>VLOOKUP(A130,'Kickstarter Data'!$A$1:$T$4115, 6, FALSE)</f>
        <v>successful</v>
      </c>
      <c r="C130">
        <f>VLOOKUP(A130,'Kickstarter Data'!$A$1:$T$4115, 12, FALSE)</f>
        <v>146</v>
      </c>
      <c r="E130">
        <v>468</v>
      </c>
      <c r="F130" s="18" t="str">
        <f>VLOOKUP(E130,'Kickstarter Data'!$A$1:$T$4115, 6, FALSE)</f>
        <v>failed</v>
      </c>
      <c r="G130">
        <f>VLOOKUP(E130,'Kickstarter Data'!$A$1:$T$4115, 12, FALSE)</f>
        <v>0</v>
      </c>
    </row>
    <row r="131" spans="1:7" x14ac:dyDescent="0.4">
      <c r="A131">
        <v>249</v>
      </c>
      <c r="B131" s="16" t="str">
        <f>VLOOKUP(A131,'Kickstarter Data'!$A$1:$T$4115, 6, FALSE)</f>
        <v>successful</v>
      </c>
      <c r="C131">
        <f>VLOOKUP(A131,'Kickstarter Data'!$A$1:$T$4115, 12, FALSE)</f>
        <v>235</v>
      </c>
      <c r="E131">
        <v>469</v>
      </c>
      <c r="F131" s="18" t="str">
        <f>VLOOKUP(E131,'Kickstarter Data'!$A$1:$T$4115, 6, FALSE)</f>
        <v>failed</v>
      </c>
      <c r="G131">
        <f>VLOOKUP(E131,'Kickstarter Data'!$A$1:$T$4115, 12, FALSE)</f>
        <v>0</v>
      </c>
    </row>
    <row r="132" spans="1:7" x14ac:dyDescent="0.4">
      <c r="A132">
        <v>250</v>
      </c>
      <c r="B132" s="16" t="str">
        <f>VLOOKUP(A132,'Kickstarter Data'!$A$1:$T$4115, 6, FALSE)</f>
        <v>successful</v>
      </c>
      <c r="C132">
        <f>VLOOKUP(A132,'Kickstarter Data'!$A$1:$T$4115, 12, FALSE)</f>
        <v>437</v>
      </c>
      <c r="E132">
        <v>470</v>
      </c>
      <c r="F132" s="18" t="str">
        <f>VLOOKUP(E132,'Kickstarter Data'!$A$1:$T$4115, 6, FALSE)</f>
        <v>failed</v>
      </c>
      <c r="G132">
        <f>VLOOKUP(E132,'Kickstarter Data'!$A$1:$T$4115, 12, FALSE)</f>
        <v>2</v>
      </c>
    </row>
    <row r="133" spans="1:7" x14ac:dyDescent="0.4">
      <c r="A133">
        <v>251</v>
      </c>
      <c r="B133" s="16" t="str">
        <f>VLOOKUP(A133,'Kickstarter Data'!$A$1:$T$4115, 6, FALSE)</f>
        <v>successful</v>
      </c>
      <c r="C133">
        <f>VLOOKUP(A133,'Kickstarter Data'!$A$1:$T$4115, 12, FALSE)</f>
        <v>77</v>
      </c>
      <c r="E133">
        <v>471</v>
      </c>
      <c r="F133" s="18" t="str">
        <f>VLOOKUP(E133,'Kickstarter Data'!$A$1:$T$4115, 6, FALSE)</f>
        <v>failed</v>
      </c>
      <c r="G133">
        <f>VLOOKUP(E133,'Kickstarter Data'!$A$1:$T$4115, 12, FALSE)</f>
        <v>170</v>
      </c>
    </row>
    <row r="134" spans="1:7" x14ac:dyDescent="0.4">
      <c r="A134">
        <v>252</v>
      </c>
      <c r="B134" s="16" t="str">
        <f>VLOOKUP(A134,'Kickstarter Data'!$A$1:$T$4115, 6, FALSE)</f>
        <v>successful</v>
      </c>
      <c r="C134">
        <f>VLOOKUP(A134,'Kickstarter Data'!$A$1:$T$4115, 12, FALSE)</f>
        <v>108</v>
      </c>
      <c r="E134">
        <v>472</v>
      </c>
      <c r="F134" s="18" t="str">
        <f>VLOOKUP(E134,'Kickstarter Data'!$A$1:$T$4115, 6, FALSE)</f>
        <v>failed</v>
      </c>
      <c r="G134">
        <f>VLOOKUP(E134,'Kickstarter Data'!$A$1:$T$4115, 12, FALSE)</f>
        <v>5</v>
      </c>
    </row>
    <row r="135" spans="1:7" x14ac:dyDescent="0.4">
      <c r="A135">
        <v>253</v>
      </c>
      <c r="B135" s="16" t="str">
        <f>VLOOKUP(A135,'Kickstarter Data'!$A$1:$T$4115, 6, FALSE)</f>
        <v>successful</v>
      </c>
      <c r="C135">
        <f>VLOOKUP(A135,'Kickstarter Data'!$A$1:$T$4115, 12, FALSE)</f>
        <v>7</v>
      </c>
      <c r="E135">
        <v>473</v>
      </c>
      <c r="F135" s="18" t="str">
        <f>VLOOKUP(E135,'Kickstarter Data'!$A$1:$T$4115, 6, FALSE)</f>
        <v>failed</v>
      </c>
      <c r="G135">
        <f>VLOOKUP(E135,'Kickstarter Data'!$A$1:$T$4115, 12, FALSE)</f>
        <v>14</v>
      </c>
    </row>
    <row r="136" spans="1:7" x14ac:dyDescent="0.4">
      <c r="A136">
        <v>254</v>
      </c>
      <c r="B136" s="16" t="str">
        <f>VLOOKUP(A136,'Kickstarter Data'!$A$1:$T$4115, 6, FALSE)</f>
        <v>successful</v>
      </c>
      <c r="C136">
        <f>VLOOKUP(A136,'Kickstarter Data'!$A$1:$T$4115, 12, FALSE)</f>
        <v>314</v>
      </c>
      <c r="E136">
        <v>474</v>
      </c>
      <c r="F136" s="18" t="str">
        <f>VLOOKUP(E136,'Kickstarter Data'!$A$1:$T$4115, 6, FALSE)</f>
        <v>failed</v>
      </c>
      <c r="G136">
        <f>VLOOKUP(E136,'Kickstarter Data'!$A$1:$T$4115, 12, FALSE)</f>
        <v>1</v>
      </c>
    </row>
    <row r="137" spans="1:7" x14ac:dyDescent="0.4">
      <c r="A137">
        <v>255</v>
      </c>
      <c r="B137" s="16" t="str">
        <f>VLOOKUP(A137,'Kickstarter Data'!$A$1:$T$4115, 6, FALSE)</f>
        <v>successful</v>
      </c>
      <c r="C137">
        <f>VLOOKUP(A137,'Kickstarter Data'!$A$1:$T$4115, 12, FALSE)</f>
        <v>188</v>
      </c>
      <c r="E137">
        <v>475</v>
      </c>
      <c r="F137" s="18" t="str">
        <f>VLOOKUP(E137,'Kickstarter Data'!$A$1:$T$4115, 6, FALSE)</f>
        <v>failed</v>
      </c>
      <c r="G137">
        <f>VLOOKUP(E137,'Kickstarter Data'!$A$1:$T$4115, 12, FALSE)</f>
        <v>0</v>
      </c>
    </row>
    <row r="138" spans="1:7" x14ac:dyDescent="0.4">
      <c r="A138">
        <v>256</v>
      </c>
      <c r="B138" s="16" t="str">
        <f>VLOOKUP(A138,'Kickstarter Data'!$A$1:$T$4115, 6, FALSE)</f>
        <v>successful</v>
      </c>
      <c r="C138">
        <f>VLOOKUP(A138,'Kickstarter Data'!$A$1:$T$4115, 12, FALSE)</f>
        <v>275</v>
      </c>
      <c r="E138">
        <v>476</v>
      </c>
      <c r="F138" s="18" t="str">
        <f>VLOOKUP(E138,'Kickstarter Data'!$A$1:$T$4115, 6, FALSE)</f>
        <v>failed</v>
      </c>
      <c r="G138">
        <f>VLOOKUP(E138,'Kickstarter Data'!$A$1:$T$4115, 12, FALSE)</f>
        <v>124</v>
      </c>
    </row>
    <row r="139" spans="1:7" x14ac:dyDescent="0.4">
      <c r="A139">
        <v>257</v>
      </c>
      <c r="B139" s="16" t="str">
        <f>VLOOKUP(A139,'Kickstarter Data'!$A$1:$T$4115, 6, FALSE)</f>
        <v>successful</v>
      </c>
      <c r="C139">
        <f>VLOOKUP(A139,'Kickstarter Data'!$A$1:$T$4115, 12, FALSE)</f>
        <v>560</v>
      </c>
      <c r="E139">
        <v>477</v>
      </c>
      <c r="F139" s="18" t="str">
        <f>VLOOKUP(E139,'Kickstarter Data'!$A$1:$T$4115, 6, FALSE)</f>
        <v>failed</v>
      </c>
      <c r="G139">
        <f>VLOOKUP(E139,'Kickstarter Data'!$A$1:$T$4115, 12, FALSE)</f>
        <v>0</v>
      </c>
    </row>
    <row r="140" spans="1:7" x14ac:dyDescent="0.4">
      <c r="A140">
        <v>258</v>
      </c>
      <c r="B140" s="16" t="str">
        <f>VLOOKUP(A140,'Kickstarter Data'!$A$1:$T$4115, 6, FALSE)</f>
        <v>successful</v>
      </c>
      <c r="C140">
        <f>VLOOKUP(A140,'Kickstarter Data'!$A$1:$T$4115, 12, FALSE)</f>
        <v>688</v>
      </c>
      <c r="E140">
        <v>478</v>
      </c>
      <c r="F140" s="18" t="str">
        <f>VLOOKUP(E140,'Kickstarter Data'!$A$1:$T$4115, 6, FALSE)</f>
        <v>failed</v>
      </c>
      <c r="G140">
        <f>VLOOKUP(E140,'Kickstarter Data'!$A$1:$T$4115, 12, FALSE)</f>
        <v>0</v>
      </c>
    </row>
    <row r="141" spans="1:7" x14ac:dyDescent="0.4">
      <c r="A141">
        <v>259</v>
      </c>
      <c r="B141" s="16" t="str">
        <f>VLOOKUP(A141,'Kickstarter Data'!$A$1:$T$4115, 6, FALSE)</f>
        <v>successful</v>
      </c>
      <c r="C141">
        <f>VLOOKUP(A141,'Kickstarter Data'!$A$1:$T$4115, 12, FALSE)</f>
        <v>942</v>
      </c>
      <c r="E141">
        <v>479</v>
      </c>
      <c r="F141" s="18" t="str">
        <f>VLOOKUP(E141,'Kickstarter Data'!$A$1:$T$4115, 6, FALSE)</f>
        <v>failed</v>
      </c>
      <c r="G141">
        <f>VLOOKUP(E141,'Kickstarter Data'!$A$1:$T$4115, 12, FALSE)</f>
        <v>55</v>
      </c>
    </row>
    <row r="142" spans="1:7" x14ac:dyDescent="0.4">
      <c r="A142">
        <v>260</v>
      </c>
      <c r="B142" s="16" t="str">
        <f>VLOOKUP(A142,'Kickstarter Data'!$A$1:$T$4115, 6, FALSE)</f>
        <v>successful</v>
      </c>
      <c r="C142">
        <f>VLOOKUP(A142,'Kickstarter Data'!$A$1:$T$4115, 12, FALSE)</f>
        <v>88</v>
      </c>
      <c r="E142">
        <v>480</v>
      </c>
      <c r="F142" s="18" t="str">
        <f>VLOOKUP(E142,'Kickstarter Data'!$A$1:$T$4115, 6, FALSE)</f>
        <v>failed</v>
      </c>
      <c r="G142">
        <f>VLOOKUP(E142,'Kickstarter Data'!$A$1:$T$4115, 12, FALSE)</f>
        <v>140</v>
      </c>
    </row>
    <row r="143" spans="1:7" x14ac:dyDescent="0.4">
      <c r="A143">
        <v>261</v>
      </c>
      <c r="B143" s="16" t="str">
        <f>VLOOKUP(A143,'Kickstarter Data'!$A$1:$T$4115, 6, FALSE)</f>
        <v>successful</v>
      </c>
      <c r="C143">
        <f>VLOOKUP(A143,'Kickstarter Data'!$A$1:$T$4115, 12, FALSE)</f>
        <v>220</v>
      </c>
      <c r="E143">
        <v>481</v>
      </c>
      <c r="F143" s="18" t="str">
        <f>VLOOKUP(E143,'Kickstarter Data'!$A$1:$T$4115, 6, FALSE)</f>
        <v>failed</v>
      </c>
      <c r="G143">
        <f>VLOOKUP(E143,'Kickstarter Data'!$A$1:$T$4115, 12, FALSE)</f>
        <v>21</v>
      </c>
    </row>
    <row r="144" spans="1:7" x14ac:dyDescent="0.4">
      <c r="A144">
        <v>262</v>
      </c>
      <c r="B144" s="16" t="str">
        <f>VLOOKUP(A144,'Kickstarter Data'!$A$1:$T$4115, 6, FALSE)</f>
        <v>successful</v>
      </c>
      <c r="C144">
        <f>VLOOKUP(A144,'Kickstarter Data'!$A$1:$T$4115, 12, FALSE)</f>
        <v>145</v>
      </c>
      <c r="E144">
        <v>482</v>
      </c>
      <c r="F144" s="18" t="str">
        <f>VLOOKUP(E144,'Kickstarter Data'!$A$1:$T$4115, 6, FALSE)</f>
        <v>failed</v>
      </c>
      <c r="G144">
        <f>VLOOKUP(E144,'Kickstarter Data'!$A$1:$T$4115, 12, FALSE)</f>
        <v>1</v>
      </c>
    </row>
    <row r="145" spans="1:7" x14ac:dyDescent="0.4">
      <c r="A145">
        <v>263</v>
      </c>
      <c r="B145" s="16" t="str">
        <f>VLOOKUP(A145,'Kickstarter Data'!$A$1:$T$4115, 6, FALSE)</f>
        <v>successful</v>
      </c>
      <c r="C145">
        <f>VLOOKUP(A145,'Kickstarter Data'!$A$1:$T$4115, 12, FALSE)</f>
        <v>963</v>
      </c>
      <c r="E145">
        <v>483</v>
      </c>
      <c r="F145" s="18" t="str">
        <f>VLOOKUP(E145,'Kickstarter Data'!$A$1:$T$4115, 6, FALSE)</f>
        <v>failed</v>
      </c>
      <c r="G145">
        <f>VLOOKUP(E145,'Kickstarter Data'!$A$1:$T$4115, 12, FALSE)</f>
        <v>147</v>
      </c>
    </row>
    <row r="146" spans="1:7" x14ac:dyDescent="0.4">
      <c r="A146">
        <v>264</v>
      </c>
      <c r="B146" s="16" t="str">
        <f>VLOOKUP(A146,'Kickstarter Data'!$A$1:$T$4115, 6, FALSE)</f>
        <v>successful</v>
      </c>
      <c r="C146">
        <f>VLOOKUP(A146,'Kickstarter Data'!$A$1:$T$4115, 12, FALSE)</f>
        <v>91</v>
      </c>
      <c r="E146">
        <v>484</v>
      </c>
      <c r="F146" s="18" t="str">
        <f>VLOOKUP(E146,'Kickstarter Data'!$A$1:$T$4115, 6, FALSE)</f>
        <v>failed</v>
      </c>
      <c r="G146">
        <f>VLOOKUP(E146,'Kickstarter Data'!$A$1:$T$4115, 12, FALSE)</f>
        <v>11</v>
      </c>
    </row>
    <row r="147" spans="1:7" x14ac:dyDescent="0.4">
      <c r="A147">
        <v>265</v>
      </c>
      <c r="B147" s="16" t="str">
        <f>VLOOKUP(A147,'Kickstarter Data'!$A$1:$T$4115, 6, FALSE)</f>
        <v>successful</v>
      </c>
      <c r="C147">
        <f>VLOOKUP(A147,'Kickstarter Data'!$A$1:$T$4115, 12, FALSE)</f>
        <v>58</v>
      </c>
      <c r="E147">
        <v>485</v>
      </c>
      <c r="F147" s="18" t="str">
        <f>VLOOKUP(E147,'Kickstarter Data'!$A$1:$T$4115, 6, FALSE)</f>
        <v>failed</v>
      </c>
      <c r="G147">
        <f>VLOOKUP(E147,'Kickstarter Data'!$A$1:$T$4115, 12, FALSE)</f>
        <v>125</v>
      </c>
    </row>
    <row r="148" spans="1:7" x14ac:dyDescent="0.4">
      <c r="A148">
        <v>266</v>
      </c>
      <c r="B148" s="16" t="str">
        <f>VLOOKUP(A148,'Kickstarter Data'!$A$1:$T$4115, 6, FALSE)</f>
        <v>successful</v>
      </c>
      <c r="C148">
        <f>VLOOKUP(A148,'Kickstarter Data'!$A$1:$T$4115, 12, FALSE)</f>
        <v>36</v>
      </c>
      <c r="E148">
        <v>486</v>
      </c>
      <c r="F148" s="18" t="str">
        <f>VLOOKUP(E148,'Kickstarter Data'!$A$1:$T$4115, 6, FALSE)</f>
        <v>failed</v>
      </c>
      <c r="G148">
        <f>VLOOKUP(E148,'Kickstarter Data'!$A$1:$T$4115, 12, FALSE)</f>
        <v>1</v>
      </c>
    </row>
    <row r="149" spans="1:7" x14ac:dyDescent="0.4">
      <c r="A149">
        <v>267</v>
      </c>
      <c r="B149" s="16" t="str">
        <f>VLOOKUP(A149,'Kickstarter Data'!$A$1:$T$4115, 6, FALSE)</f>
        <v>successful</v>
      </c>
      <c r="C149">
        <f>VLOOKUP(A149,'Kickstarter Data'!$A$1:$T$4115, 12, FALSE)</f>
        <v>165</v>
      </c>
      <c r="E149">
        <v>487</v>
      </c>
      <c r="F149" s="18" t="str">
        <f>VLOOKUP(E149,'Kickstarter Data'!$A$1:$T$4115, 6, FALSE)</f>
        <v>failed</v>
      </c>
      <c r="G149">
        <f>VLOOKUP(E149,'Kickstarter Data'!$A$1:$T$4115, 12, FALSE)</f>
        <v>0</v>
      </c>
    </row>
    <row r="150" spans="1:7" x14ac:dyDescent="0.4">
      <c r="A150">
        <v>268</v>
      </c>
      <c r="B150" s="16" t="str">
        <f>VLOOKUP(A150,'Kickstarter Data'!$A$1:$T$4115, 6, FALSE)</f>
        <v>successful</v>
      </c>
      <c r="C150">
        <f>VLOOKUP(A150,'Kickstarter Data'!$A$1:$T$4115, 12, FALSE)</f>
        <v>111</v>
      </c>
      <c r="E150">
        <v>488</v>
      </c>
      <c r="F150" s="18" t="str">
        <f>VLOOKUP(E150,'Kickstarter Data'!$A$1:$T$4115, 6, FALSE)</f>
        <v>failed</v>
      </c>
      <c r="G150">
        <f>VLOOKUP(E150,'Kickstarter Data'!$A$1:$T$4115, 12, FALSE)</f>
        <v>0</v>
      </c>
    </row>
    <row r="151" spans="1:7" x14ac:dyDescent="0.4">
      <c r="A151">
        <v>269</v>
      </c>
      <c r="B151" s="16" t="str">
        <f>VLOOKUP(A151,'Kickstarter Data'!$A$1:$T$4115, 6, FALSE)</f>
        <v>successful</v>
      </c>
      <c r="C151">
        <f>VLOOKUP(A151,'Kickstarter Data'!$A$1:$T$4115, 12, FALSE)</f>
        <v>1596</v>
      </c>
      <c r="E151">
        <v>489</v>
      </c>
      <c r="F151" s="18" t="str">
        <f>VLOOKUP(E151,'Kickstarter Data'!$A$1:$T$4115, 6, FALSE)</f>
        <v>failed</v>
      </c>
      <c r="G151">
        <f>VLOOKUP(E151,'Kickstarter Data'!$A$1:$T$4115, 12, FALSE)</f>
        <v>3</v>
      </c>
    </row>
    <row r="152" spans="1:7" x14ac:dyDescent="0.4">
      <c r="A152">
        <v>270</v>
      </c>
      <c r="B152" s="16" t="str">
        <f>VLOOKUP(A152,'Kickstarter Data'!$A$1:$T$4115, 6, FALSE)</f>
        <v>successful</v>
      </c>
      <c r="C152">
        <f>VLOOKUP(A152,'Kickstarter Data'!$A$1:$T$4115, 12, FALSE)</f>
        <v>61</v>
      </c>
      <c r="E152">
        <v>490</v>
      </c>
      <c r="F152" s="18" t="str">
        <f>VLOOKUP(E152,'Kickstarter Data'!$A$1:$T$4115, 6, FALSE)</f>
        <v>failed</v>
      </c>
      <c r="G152">
        <f>VLOOKUP(E152,'Kickstarter Data'!$A$1:$T$4115, 12, FALSE)</f>
        <v>0</v>
      </c>
    </row>
    <row r="153" spans="1:7" x14ac:dyDescent="0.4">
      <c r="A153">
        <v>271</v>
      </c>
      <c r="B153" s="16" t="str">
        <f>VLOOKUP(A153,'Kickstarter Data'!$A$1:$T$4115, 6, FALSE)</f>
        <v>successful</v>
      </c>
      <c r="C153">
        <f>VLOOKUP(A153,'Kickstarter Data'!$A$1:$T$4115, 12, FALSE)</f>
        <v>287</v>
      </c>
      <c r="E153">
        <v>491</v>
      </c>
      <c r="F153" s="18" t="str">
        <f>VLOOKUP(E153,'Kickstarter Data'!$A$1:$T$4115, 6, FALSE)</f>
        <v>failed</v>
      </c>
      <c r="G153">
        <f>VLOOKUP(E153,'Kickstarter Data'!$A$1:$T$4115, 12, FALSE)</f>
        <v>0</v>
      </c>
    </row>
    <row r="154" spans="1:7" x14ac:dyDescent="0.4">
      <c r="A154">
        <v>272</v>
      </c>
      <c r="B154" s="16" t="str">
        <f>VLOOKUP(A154,'Kickstarter Data'!$A$1:$T$4115, 6, FALSE)</f>
        <v>successful</v>
      </c>
      <c r="C154">
        <f>VLOOKUP(A154,'Kickstarter Data'!$A$1:$T$4115, 12, FALSE)</f>
        <v>65</v>
      </c>
      <c r="E154">
        <v>492</v>
      </c>
      <c r="F154" s="18" t="str">
        <f>VLOOKUP(E154,'Kickstarter Data'!$A$1:$T$4115, 6, FALSE)</f>
        <v>failed</v>
      </c>
      <c r="G154">
        <f>VLOOKUP(E154,'Kickstarter Data'!$A$1:$T$4115, 12, FALSE)</f>
        <v>0</v>
      </c>
    </row>
    <row r="155" spans="1:7" x14ac:dyDescent="0.4">
      <c r="A155">
        <v>273</v>
      </c>
      <c r="B155" s="16" t="str">
        <f>VLOOKUP(A155,'Kickstarter Data'!$A$1:$T$4115, 6, FALSE)</f>
        <v>successful</v>
      </c>
      <c r="C155">
        <f>VLOOKUP(A155,'Kickstarter Data'!$A$1:$T$4115, 12, FALSE)</f>
        <v>118</v>
      </c>
      <c r="E155">
        <v>493</v>
      </c>
      <c r="F155" s="18" t="str">
        <f>VLOOKUP(E155,'Kickstarter Data'!$A$1:$T$4115, 6, FALSE)</f>
        <v>failed</v>
      </c>
      <c r="G155">
        <f>VLOOKUP(E155,'Kickstarter Data'!$A$1:$T$4115, 12, FALSE)</f>
        <v>0</v>
      </c>
    </row>
    <row r="156" spans="1:7" x14ac:dyDescent="0.4">
      <c r="A156">
        <v>274</v>
      </c>
      <c r="B156" s="16" t="str">
        <f>VLOOKUP(A156,'Kickstarter Data'!$A$1:$T$4115, 6, FALSE)</f>
        <v>successful</v>
      </c>
      <c r="C156">
        <f>VLOOKUP(A156,'Kickstarter Data'!$A$1:$T$4115, 12, FALSE)</f>
        <v>113</v>
      </c>
      <c r="E156">
        <v>494</v>
      </c>
      <c r="F156" s="18" t="str">
        <f>VLOOKUP(E156,'Kickstarter Data'!$A$1:$T$4115, 6, FALSE)</f>
        <v>failed</v>
      </c>
      <c r="G156">
        <f>VLOOKUP(E156,'Kickstarter Data'!$A$1:$T$4115, 12, FALSE)</f>
        <v>3</v>
      </c>
    </row>
    <row r="157" spans="1:7" x14ac:dyDescent="0.4">
      <c r="A157">
        <v>275</v>
      </c>
      <c r="B157" s="16" t="str">
        <f>VLOOKUP(A157,'Kickstarter Data'!$A$1:$T$4115, 6, FALSE)</f>
        <v>successful</v>
      </c>
      <c r="C157">
        <f>VLOOKUP(A157,'Kickstarter Data'!$A$1:$T$4115, 12, FALSE)</f>
        <v>332</v>
      </c>
      <c r="E157">
        <v>495</v>
      </c>
      <c r="F157" s="18" t="str">
        <f>VLOOKUP(E157,'Kickstarter Data'!$A$1:$T$4115, 6, FALSE)</f>
        <v>failed</v>
      </c>
      <c r="G157">
        <f>VLOOKUP(E157,'Kickstarter Data'!$A$1:$T$4115, 12, FALSE)</f>
        <v>0</v>
      </c>
    </row>
    <row r="158" spans="1:7" x14ac:dyDescent="0.4">
      <c r="A158">
        <v>276</v>
      </c>
      <c r="B158" s="16" t="str">
        <f>VLOOKUP(A158,'Kickstarter Data'!$A$1:$T$4115, 6, FALSE)</f>
        <v>successful</v>
      </c>
      <c r="C158">
        <f>VLOOKUP(A158,'Kickstarter Data'!$A$1:$T$4115, 12, FALSE)</f>
        <v>62</v>
      </c>
      <c r="E158">
        <v>496</v>
      </c>
      <c r="F158" s="18" t="str">
        <f>VLOOKUP(E158,'Kickstarter Data'!$A$1:$T$4115, 6, FALSE)</f>
        <v>failed</v>
      </c>
      <c r="G158">
        <f>VLOOKUP(E158,'Kickstarter Data'!$A$1:$T$4115, 12, FALSE)</f>
        <v>1</v>
      </c>
    </row>
    <row r="159" spans="1:7" x14ac:dyDescent="0.4">
      <c r="A159">
        <v>277</v>
      </c>
      <c r="B159" s="16" t="str">
        <f>VLOOKUP(A159,'Kickstarter Data'!$A$1:$T$4115, 6, FALSE)</f>
        <v>successful</v>
      </c>
      <c r="C159">
        <f>VLOOKUP(A159,'Kickstarter Data'!$A$1:$T$4115, 12, FALSE)</f>
        <v>951</v>
      </c>
      <c r="E159">
        <v>497</v>
      </c>
      <c r="F159" s="18" t="str">
        <f>VLOOKUP(E159,'Kickstarter Data'!$A$1:$T$4115, 6, FALSE)</f>
        <v>failed</v>
      </c>
      <c r="G159">
        <f>VLOOKUP(E159,'Kickstarter Data'!$A$1:$T$4115, 12, FALSE)</f>
        <v>3</v>
      </c>
    </row>
    <row r="160" spans="1:7" x14ac:dyDescent="0.4">
      <c r="A160">
        <v>278</v>
      </c>
      <c r="B160" s="16" t="str">
        <f>VLOOKUP(A160,'Kickstarter Data'!$A$1:$T$4115, 6, FALSE)</f>
        <v>successful</v>
      </c>
      <c r="C160">
        <f>VLOOKUP(A160,'Kickstarter Data'!$A$1:$T$4115, 12, FALSE)</f>
        <v>415</v>
      </c>
      <c r="E160">
        <v>498</v>
      </c>
      <c r="F160" s="18" t="str">
        <f>VLOOKUP(E160,'Kickstarter Data'!$A$1:$T$4115, 6, FALSE)</f>
        <v>failed</v>
      </c>
      <c r="G160">
        <f>VLOOKUP(E160,'Kickstarter Data'!$A$1:$T$4115, 12, FALSE)</f>
        <v>22</v>
      </c>
    </row>
    <row r="161" spans="1:7" x14ac:dyDescent="0.4">
      <c r="A161">
        <v>279</v>
      </c>
      <c r="B161" s="16" t="str">
        <f>VLOOKUP(A161,'Kickstarter Data'!$A$1:$T$4115, 6, FALSE)</f>
        <v>successful</v>
      </c>
      <c r="C161">
        <f>VLOOKUP(A161,'Kickstarter Data'!$A$1:$T$4115, 12, FALSE)</f>
        <v>305</v>
      </c>
      <c r="E161">
        <v>499</v>
      </c>
      <c r="F161" s="18" t="str">
        <f>VLOOKUP(E161,'Kickstarter Data'!$A$1:$T$4115, 6, FALSE)</f>
        <v>failed</v>
      </c>
      <c r="G161">
        <f>VLOOKUP(E161,'Kickstarter Data'!$A$1:$T$4115, 12, FALSE)</f>
        <v>26</v>
      </c>
    </row>
    <row r="162" spans="1:7" x14ac:dyDescent="0.4">
      <c r="A162">
        <v>280</v>
      </c>
      <c r="B162" s="16" t="str">
        <f>VLOOKUP(A162,'Kickstarter Data'!$A$1:$T$4115, 6, FALSE)</f>
        <v>successful</v>
      </c>
      <c r="C162">
        <f>VLOOKUP(A162,'Kickstarter Data'!$A$1:$T$4115, 12, FALSE)</f>
        <v>2139</v>
      </c>
      <c r="E162">
        <v>500</v>
      </c>
      <c r="F162" s="18" t="str">
        <f>VLOOKUP(E162,'Kickstarter Data'!$A$1:$T$4115, 6, FALSE)</f>
        <v>failed</v>
      </c>
      <c r="G162">
        <f>VLOOKUP(E162,'Kickstarter Data'!$A$1:$T$4115, 12, FALSE)</f>
        <v>4</v>
      </c>
    </row>
    <row r="163" spans="1:7" x14ac:dyDescent="0.4">
      <c r="A163">
        <v>281</v>
      </c>
      <c r="B163" s="16" t="str">
        <f>VLOOKUP(A163,'Kickstarter Data'!$A$1:$T$4115, 6, FALSE)</f>
        <v>successful</v>
      </c>
      <c r="C163">
        <f>VLOOKUP(A163,'Kickstarter Data'!$A$1:$T$4115, 12, FALSE)</f>
        <v>79</v>
      </c>
      <c r="E163">
        <v>501</v>
      </c>
      <c r="F163" s="18" t="str">
        <f>VLOOKUP(E163,'Kickstarter Data'!$A$1:$T$4115, 6, FALSE)</f>
        <v>failed</v>
      </c>
      <c r="G163">
        <f>VLOOKUP(E163,'Kickstarter Data'!$A$1:$T$4115, 12, FALSE)</f>
        <v>0</v>
      </c>
    </row>
    <row r="164" spans="1:7" x14ac:dyDescent="0.4">
      <c r="A164">
        <v>282</v>
      </c>
      <c r="B164" s="16" t="str">
        <f>VLOOKUP(A164,'Kickstarter Data'!$A$1:$T$4115, 6, FALSE)</f>
        <v>successful</v>
      </c>
      <c r="C164">
        <f>VLOOKUP(A164,'Kickstarter Data'!$A$1:$T$4115, 12, FALSE)</f>
        <v>179</v>
      </c>
      <c r="E164">
        <v>502</v>
      </c>
      <c r="F164" s="18" t="str">
        <f>VLOOKUP(E164,'Kickstarter Data'!$A$1:$T$4115, 6, FALSE)</f>
        <v>failed</v>
      </c>
      <c r="G164">
        <f>VLOOKUP(E164,'Kickstarter Data'!$A$1:$T$4115, 12, FALSE)</f>
        <v>4</v>
      </c>
    </row>
    <row r="165" spans="1:7" x14ac:dyDescent="0.4">
      <c r="A165">
        <v>283</v>
      </c>
      <c r="B165" s="16" t="str">
        <f>VLOOKUP(A165,'Kickstarter Data'!$A$1:$T$4115, 6, FALSE)</f>
        <v>successful</v>
      </c>
      <c r="C165">
        <f>VLOOKUP(A165,'Kickstarter Data'!$A$1:$T$4115, 12, FALSE)</f>
        <v>202</v>
      </c>
      <c r="E165">
        <v>503</v>
      </c>
      <c r="F165" s="18" t="str">
        <f>VLOOKUP(E165,'Kickstarter Data'!$A$1:$T$4115, 6, FALSE)</f>
        <v>failed</v>
      </c>
      <c r="G165">
        <f>VLOOKUP(E165,'Kickstarter Data'!$A$1:$T$4115, 12, FALSE)</f>
        <v>9</v>
      </c>
    </row>
    <row r="166" spans="1:7" x14ac:dyDescent="0.4">
      <c r="A166">
        <v>284</v>
      </c>
      <c r="B166" s="16" t="str">
        <f>VLOOKUP(A166,'Kickstarter Data'!$A$1:$T$4115, 6, FALSE)</f>
        <v>successful</v>
      </c>
      <c r="C166">
        <f>VLOOKUP(A166,'Kickstarter Data'!$A$1:$T$4115, 12, FALSE)</f>
        <v>760</v>
      </c>
      <c r="E166">
        <v>504</v>
      </c>
      <c r="F166" s="18" t="str">
        <f>VLOOKUP(E166,'Kickstarter Data'!$A$1:$T$4115, 6, FALSE)</f>
        <v>failed</v>
      </c>
      <c r="G166">
        <f>VLOOKUP(E166,'Kickstarter Data'!$A$1:$T$4115, 12, FALSE)</f>
        <v>5</v>
      </c>
    </row>
    <row r="167" spans="1:7" x14ac:dyDescent="0.4">
      <c r="A167">
        <v>285</v>
      </c>
      <c r="B167" s="16" t="str">
        <f>VLOOKUP(A167,'Kickstarter Data'!$A$1:$T$4115, 6, FALSE)</f>
        <v>successful</v>
      </c>
      <c r="C167">
        <f>VLOOKUP(A167,'Kickstarter Data'!$A$1:$T$4115, 12, FALSE)</f>
        <v>563</v>
      </c>
      <c r="E167">
        <v>505</v>
      </c>
      <c r="F167" s="18" t="str">
        <f>VLOOKUP(E167,'Kickstarter Data'!$A$1:$T$4115, 6, FALSE)</f>
        <v>failed</v>
      </c>
      <c r="G167">
        <f>VLOOKUP(E167,'Kickstarter Data'!$A$1:$T$4115, 12, FALSE)</f>
        <v>14</v>
      </c>
    </row>
    <row r="168" spans="1:7" x14ac:dyDescent="0.4">
      <c r="A168">
        <v>286</v>
      </c>
      <c r="B168" s="16" t="str">
        <f>VLOOKUP(A168,'Kickstarter Data'!$A$1:$T$4115, 6, FALSE)</f>
        <v>successful</v>
      </c>
      <c r="C168">
        <f>VLOOKUP(A168,'Kickstarter Data'!$A$1:$T$4115, 12, FALSE)</f>
        <v>135</v>
      </c>
      <c r="E168">
        <v>506</v>
      </c>
      <c r="F168" s="18" t="str">
        <f>VLOOKUP(E168,'Kickstarter Data'!$A$1:$T$4115, 6, FALSE)</f>
        <v>failed</v>
      </c>
      <c r="G168">
        <f>VLOOKUP(E168,'Kickstarter Data'!$A$1:$T$4115, 12, FALSE)</f>
        <v>1</v>
      </c>
    </row>
    <row r="169" spans="1:7" x14ac:dyDescent="0.4">
      <c r="A169">
        <v>287</v>
      </c>
      <c r="B169" s="16" t="str">
        <f>VLOOKUP(A169,'Kickstarter Data'!$A$1:$T$4115, 6, FALSE)</f>
        <v>successful</v>
      </c>
      <c r="C169">
        <f>VLOOKUP(A169,'Kickstarter Data'!$A$1:$T$4115, 12, FALSE)</f>
        <v>290</v>
      </c>
      <c r="E169">
        <v>507</v>
      </c>
      <c r="F169" s="18" t="str">
        <f>VLOOKUP(E169,'Kickstarter Data'!$A$1:$T$4115, 6, FALSE)</f>
        <v>failed</v>
      </c>
      <c r="G169">
        <f>VLOOKUP(E169,'Kickstarter Data'!$A$1:$T$4115, 12, FALSE)</f>
        <v>10</v>
      </c>
    </row>
    <row r="170" spans="1:7" x14ac:dyDescent="0.4">
      <c r="A170">
        <v>288</v>
      </c>
      <c r="B170" s="16" t="str">
        <f>VLOOKUP(A170,'Kickstarter Data'!$A$1:$T$4115, 6, FALSE)</f>
        <v>successful</v>
      </c>
      <c r="C170">
        <f>VLOOKUP(A170,'Kickstarter Data'!$A$1:$T$4115, 12, FALSE)</f>
        <v>447</v>
      </c>
      <c r="E170">
        <v>508</v>
      </c>
      <c r="F170" s="18" t="str">
        <f>VLOOKUP(E170,'Kickstarter Data'!$A$1:$T$4115, 6, FALSE)</f>
        <v>failed</v>
      </c>
      <c r="G170">
        <f>VLOOKUP(E170,'Kickstarter Data'!$A$1:$T$4115, 12, FALSE)</f>
        <v>3</v>
      </c>
    </row>
    <row r="171" spans="1:7" x14ac:dyDescent="0.4">
      <c r="A171">
        <v>289</v>
      </c>
      <c r="B171" s="16" t="str">
        <f>VLOOKUP(A171,'Kickstarter Data'!$A$1:$T$4115, 6, FALSE)</f>
        <v>successful</v>
      </c>
      <c r="C171">
        <f>VLOOKUP(A171,'Kickstarter Data'!$A$1:$T$4115, 12, FALSE)</f>
        <v>232</v>
      </c>
      <c r="E171">
        <v>509</v>
      </c>
      <c r="F171" s="18" t="str">
        <f>VLOOKUP(E171,'Kickstarter Data'!$A$1:$T$4115, 6, FALSE)</f>
        <v>failed</v>
      </c>
      <c r="G171">
        <f>VLOOKUP(E171,'Kickstarter Data'!$A$1:$T$4115, 12, FALSE)</f>
        <v>1</v>
      </c>
    </row>
    <row r="172" spans="1:7" x14ac:dyDescent="0.4">
      <c r="A172">
        <v>290</v>
      </c>
      <c r="B172" s="16" t="str">
        <f>VLOOKUP(A172,'Kickstarter Data'!$A$1:$T$4115, 6, FALSE)</f>
        <v>successful</v>
      </c>
      <c r="C172">
        <f>VLOOKUP(A172,'Kickstarter Data'!$A$1:$T$4115, 12, FALSE)</f>
        <v>168</v>
      </c>
      <c r="E172">
        <v>510</v>
      </c>
      <c r="F172" s="18" t="str">
        <f>VLOOKUP(E172,'Kickstarter Data'!$A$1:$T$4115, 6, FALSE)</f>
        <v>failed</v>
      </c>
      <c r="G172">
        <f>VLOOKUP(E172,'Kickstarter Data'!$A$1:$T$4115, 12, FALSE)</f>
        <v>0</v>
      </c>
    </row>
    <row r="173" spans="1:7" x14ac:dyDescent="0.4">
      <c r="A173">
        <v>291</v>
      </c>
      <c r="B173" s="16" t="str">
        <f>VLOOKUP(A173,'Kickstarter Data'!$A$1:$T$4115, 6, FALSE)</f>
        <v>successful</v>
      </c>
      <c r="C173">
        <f>VLOOKUP(A173,'Kickstarter Data'!$A$1:$T$4115, 12, FALSE)</f>
        <v>128</v>
      </c>
      <c r="E173">
        <v>511</v>
      </c>
      <c r="F173" s="18" t="str">
        <f>VLOOKUP(E173,'Kickstarter Data'!$A$1:$T$4115, 6, FALSE)</f>
        <v>failed</v>
      </c>
      <c r="G173">
        <f>VLOOKUP(E173,'Kickstarter Data'!$A$1:$T$4115, 12, FALSE)</f>
        <v>5</v>
      </c>
    </row>
    <row r="174" spans="1:7" x14ac:dyDescent="0.4">
      <c r="A174">
        <v>292</v>
      </c>
      <c r="B174" s="16" t="str">
        <f>VLOOKUP(A174,'Kickstarter Data'!$A$1:$T$4115, 6, FALSE)</f>
        <v>successful</v>
      </c>
      <c r="C174">
        <f>VLOOKUP(A174,'Kickstarter Data'!$A$1:$T$4115, 12, FALSE)</f>
        <v>493</v>
      </c>
      <c r="E174">
        <v>512</v>
      </c>
      <c r="F174" s="18" t="str">
        <f>VLOOKUP(E174,'Kickstarter Data'!$A$1:$T$4115, 6, FALSE)</f>
        <v>failed</v>
      </c>
      <c r="G174">
        <f>VLOOKUP(E174,'Kickstarter Data'!$A$1:$T$4115, 12, FALSE)</f>
        <v>2</v>
      </c>
    </row>
    <row r="175" spans="1:7" x14ac:dyDescent="0.4">
      <c r="A175">
        <v>293</v>
      </c>
      <c r="B175" s="16" t="str">
        <f>VLOOKUP(A175,'Kickstarter Data'!$A$1:$T$4115, 6, FALSE)</f>
        <v>successful</v>
      </c>
      <c r="C175">
        <f>VLOOKUP(A175,'Kickstarter Data'!$A$1:$T$4115, 12, FALSE)</f>
        <v>131</v>
      </c>
      <c r="E175">
        <v>513</v>
      </c>
      <c r="F175" s="18" t="str">
        <f>VLOOKUP(E175,'Kickstarter Data'!$A$1:$T$4115, 6, FALSE)</f>
        <v>failed</v>
      </c>
      <c r="G175">
        <f>VLOOKUP(E175,'Kickstarter Data'!$A$1:$T$4115, 12, FALSE)</f>
        <v>68</v>
      </c>
    </row>
    <row r="176" spans="1:7" x14ac:dyDescent="0.4">
      <c r="A176">
        <v>294</v>
      </c>
      <c r="B176" s="16" t="str">
        <f>VLOOKUP(A176,'Kickstarter Data'!$A$1:$T$4115, 6, FALSE)</f>
        <v>successful</v>
      </c>
      <c r="C176">
        <f>VLOOKUP(A176,'Kickstarter Data'!$A$1:$T$4115, 12, FALSE)</f>
        <v>50</v>
      </c>
      <c r="E176">
        <v>514</v>
      </c>
      <c r="F176" s="18" t="str">
        <f>VLOOKUP(E176,'Kickstarter Data'!$A$1:$T$4115, 6, FALSE)</f>
        <v>failed</v>
      </c>
      <c r="G176">
        <f>VLOOKUP(E176,'Kickstarter Data'!$A$1:$T$4115, 12, FALSE)</f>
        <v>3</v>
      </c>
    </row>
    <row r="177" spans="1:7" x14ac:dyDescent="0.4">
      <c r="A177">
        <v>295</v>
      </c>
      <c r="B177" s="16" t="str">
        <f>VLOOKUP(A177,'Kickstarter Data'!$A$1:$T$4115, 6, FALSE)</f>
        <v>successful</v>
      </c>
      <c r="C177">
        <f>VLOOKUP(A177,'Kickstarter Data'!$A$1:$T$4115, 12, FALSE)</f>
        <v>665</v>
      </c>
      <c r="E177">
        <v>515</v>
      </c>
      <c r="F177" s="18" t="str">
        <f>VLOOKUP(E177,'Kickstarter Data'!$A$1:$T$4115, 6, FALSE)</f>
        <v>failed</v>
      </c>
      <c r="G177">
        <f>VLOOKUP(E177,'Kickstarter Data'!$A$1:$T$4115, 12, FALSE)</f>
        <v>34</v>
      </c>
    </row>
    <row r="178" spans="1:7" x14ac:dyDescent="0.4">
      <c r="A178">
        <v>296</v>
      </c>
      <c r="B178" s="16" t="str">
        <f>VLOOKUP(A178,'Kickstarter Data'!$A$1:$T$4115, 6, FALSE)</f>
        <v>successful</v>
      </c>
      <c r="C178">
        <f>VLOOKUP(A178,'Kickstarter Data'!$A$1:$T$4115, 12, FALSE)</f>
        <v>129</v>
      </c>
      <c r="E178">
        <v>516</v>
      </c>
      <c r="F178" s="18" t="str">
        <f>VLOOKUP(E178,'Kickstarter Data'!$A$1:$T$4115, 6, FALSE)</f>
        <v>failed</v>
      </c>
      <c r="G178">
        <f>VLOOKUP(E178,'Kickstarter Data'!$A$1:$T$4115, 12, FALSE)</f>
        <v>0</v>
      </c>
    </row>
    <row r="179" spans="1:7" x14ac:dyDescent="0.4">
      <c r="A179">
        <v>297</v>
      </c>
      <c r="B179" s="16" t="str">
        <f>VLOOKUP(A179,'Kickstarter Data'!$A$1:$T$4115, 6, FALSE)</f>
        <v>successful</v>
      </c>
      <c r="C179">
        <f>VLOOKUP(A179,'Kickstarter Data'!$A$1:$T$4115, 12, FALSE)</f>
        <v>142</v>
      </c>
      <c r="E179">
        <v>517</v>
      </c>
      <c r="F179" s="18" t="str">
        <f>VLOOKUP(E179,'Kickstarter Data'!$A$1:$T$4115, 6, FALSE)</f>
        <v>failed</v>
      </c>
      <c r="G179">
        <f>VLOOKUP(E179,'Kickstarter Data'!$A$1:$T$4115, 12, FALSE)</f>
        <v>3</v>
      </c>
    </row>
    <row r="180" spans="1:7" x14ac:dyDescent="0.4">
      <c r="A180">
        <v>298</v>
      </c>
      <c r="B180" s="16" t="str">
        <f>VLOOKUP(A180,'Kickstarter Data'!$A$1:$T$4115, 6, FALSE)</f>
        <v>successful</v>
      </c>
      <c r="C180">
        <f>VLOOKUP(A180,'Kickstarter Data'!$A$1:$T$4115, 12, FALSE)</f>
        <v>2436</v>
      </c>
      <c r="E180">
        <v>518</v>
      </c>
      <c r="F180" s="18" t="str">
        <f>VLOOKUP(E180,'Kickstarter Data'!$A$1:$T$4115, 6, FALSE)</f>
        <v>failed</v>
      </c>
      <c r="G180">
        <f>VLOOKUP(E180,'Kickstarter Data'!$A$1:$T$4115, 12, FALSE)</f>
        <v>0</v>
      </c>
    </row>
    <row r="181" spans="1:7" x14ac:dyDescent="0.4">
      <c r="A181">
        <v>299</v>
      </c>
      <c r="B181" s="16" t="str">
        <f>VLOOKUP(A181,'Kickstarter Data'!$A$1:$T$4115, 6, FALSE)</f>
        <v>successful</v>
      </c>
      <c r="C181">
        <f>VLOOKUP(A181,'Kickstarter Data'!$A$1:$T$4115, 12, FALSE)</f>
        <v>244</v>
      </c>
      <c r="E181">
        <v>519</v>
      </c>
      <c r="F181" s="18" t="str">
        <f>VLOOKUP(E181,'Kickstarter Data'!$A$1:$T$4115, 6, FALSE)</f>
        <v>failed</v>
      </c>
      <c r="G181">
        <f>VLOOKUP(E181,'Kickstarter Data'!$A$1:$T$4115, 12, FALSE)</f>
        <v>70</v>
      </c>
    </row>
    <row r="182" spans="1:7" x14ac:dyDescent="0.4">
      <c r="A182">
        <v>300</v>
      </c>
      <c r="B182" s="16" t="str">
        <f>VLOOKUP(A182,'Kickstarter Data'!$A$1:$T$4115, 6, FALSE)</f>
        <v>successful</v>
      </c>
      <c r="C182">
        <f>VLOOKUP(A182,'Kickstarter Data'!$A$1:$T$4115, 12, FALSE)</f>
        <v>298</v>
      </c>
      <c r="E182">
        <v>540</v>
      </c>
      <c r="F182" s="18" t="str">
        <f>VLOOKUP(E182,'Kickstarter Data'!$A$1:$T$4115, 6, FALSE)</f>
        <v>failed</v>
      </c>
      <c r="G182">
        <f>VLOOKUP(E182,'Kickstarter Data'!$A$1:$T$4115, 12, FALSE)</f>
        <v>1</v>
      </c>
    </row>
    <row r="183" spans="1:7" x14ac:dyDescent="0.4">
      <c r="A183">
        <v>301</v>
      </c>
      <c r="B183" s="16" t="str">
        <f>VLOOKUP(A183,'Kickstarter Data'!$A$1:$T$4115, 6, FALSE)</f>
        <v>successful</v>
      </c>
      <c r="C183">
        <f>VLOOKUP(A183,'Kickstarter Data'!$A$1:$T$4115, 12, FALSE)</f>
        <v>251</v>
      </c>
      <c r="E183">
        <v>541</v>
      </c>
      <c r="F183" s="18" t="str">
        <f>VLOOKUP(E183,'Kickstarter Data'!$A$1:$T$4115, 6, FALSE)</f>
        <v>failed</v>
      </c>
      <c r="G183">
        <f>VLOOKUP(E183,'Kickstarter Data'!$A$1:$T$4115, 12, FALSE)</f>
        <v>1</v>
      </c>
    </row>
    <row r="184" spans="1:7" x14ac:dyDescent="0.4">
      <c r="A184">
        <v>302</v>
      </c>
      <c r="B184" s="16" t="str">
        <f>VLOOKUP(A184,'Kickstarter Data'!$A$1:$T$4115, 6, FALSE)</f>
        <v>successful</v>
      </c>
      <c r="C184">
        <f>VLOOKUP(A184,'Kickstarter Data'!$A$1:$T$4115, 12, FALSE)</f>
        <v>108</v>
      </c>
      <c r="E184">
        <v>542</v>
      </c>
      <c r="F184" s="18" t="str">
        <f>VLOOKUP(E184,'Kickstarter Data'!$A$1:$T$4115, 6, FALSE)</f>
        <v>failed</v>
      </c>
      <c r="G184">
        <f>VLOOKUP(E184,'Kickstarter Data'!$A$1:$T$4115, 12, FALSE)</f>
        <v>1</v>
      </c>
    </row>
    <row r="185" spans="1:7" x14ac:dyDescent="0.4">
      <c r="A185">
        <v>303</v>
      </c>
      <c r="B185" s="16" t="str">
        <f>VLOOKUP(A185,'Kickstarter Data'!$A$1:$T$4115, 6, FALSE)</f>
        <v>successful</v>
      </c>
      <c r="C185">
        <f>VLOOKUP(A185,'Kickstarter Data'!$A$1:$T$4115, 12, FALSE)</f>
        <v>82</v>
      </c>
      <c r="E185">
        <v>543</v>
      </c>
      <c r="F185" s="18" t="str">
        <f>VLOOKUP(E185,'Kickstarter Data'!$A$1:$T$4115, 6, FALSE)</f>
        <v>failed</v>
      </c>
      <c r="G185">
        <f>VLOOKUP(E185,'Kickstarter Data'!$A$1:$T$4115, 12, FALSE)</f>
        <v>2</v>
      </c>
    </row>
    <row r="186" spans="1:7" x14ac:dyDescent="0.4">
      <c r="A186">
        <v>304</v>
      </c>
      <c r="B186" s="16" t="str">
        <f>VLOOKUP(A186,'Kickstarter Data'!$A$1:$T$4115, 6, FALSE)</f>
        <v>successful</v>
      </c>
      <c r="C186">
        <f>VLOOKUP(A186,'Kickstarter Data'!$A$1:$T$4115, 12, FALSE)</f>
        <v>74</v>
      </c>
      <c r="E186">
        <v>544</v>
      </c>
      <c r="F186" s="18" t="str">
        <f>VLOOKUP(E186,'Kickstarter Data'!$A$1:$T$4115, 6, FALSE)</f>
        <v>failed</v>
      </c>
      <c r="G186">
        <f>VLOOKUP(E186,'Kickstarter Data'!$A$1:$T$4115, 12, FALSE)</f>
        <v>2</v>
      </c>
    </row>
    <row r="187" spans="1:7" x14ac:dyDescent="0.4">
      <c r="A187">
        <v>305</v>
      </c>
      <c r="B187" s="16" t="str">
        <f>VLOOKUP(A187,'Kickstarter Data'!$A$1:$T$4115, 6, FALSE)</f>
        <v>successful</v>
      </c>
      <c r="C187">
        <f>VLOOKUP(A187,'Kickstarter Data'!$A$1:$T$4115, 12, FALSE)</f>
        <v>189</v>
      </c>
      <c r="E187">
        <v>545</v>
      </c>
      <c r="F187" s="18" t="str">
        <f>VLOOKUP(E187,'Kickstarter Data'!$A$1:$T$4115, 6, FALSE)</f>
        <v>failed</v>
      </c>
      <c r="G187">
        <f>VLOOKUP(E187,'Kickstarter Data'!$A$1:$T$4115, 12, FALSE)</f>
        <v>34</v>
      </c>
    </row>
    <row r="188" spans="1:7" x14ac:dyDescent="0.4">
      <c r="A188">
        <v>306</v>
      </c>
      <c r="B188" s="16" t="str">
        <f>VLOOKUP(A188,'Kickstarter Data'!$A$1:$T$4115, 6, FALSE)</f>
        <v>successful</v>
      </c>
      <c r="C188">
        <f>VLOOKUP(A188,'Kickstarter Data'!$A$1:$T$4115, 12, FALSE)</f>
        <v>80</v>
      </c>
      <c r="E188">
        <v>546</v>
      </c>
      <c r="F188" s="18" t="str">
        <f>VLOOKUP(E188,'Kickstarter Data'!$A$1:$T$4115, 6, FALSE)</f>
        <v>failed</v>
      </c>
      <c r="G188">
        <f>VLOOKUP(E188,'Kickstarter Data'!$A$1:$T$4115, 12, FALSE)</f>
        <v>2</v>
      </c>
    </row>
    <row r="189" spans="1:7" x14ac:dyDescent="0.4">
      <c r="A189">
        <v>307</v>
      </c>
      <c r="B189" s="16" t="str">
        <f>VLOOKUP(A189,'Kickstarter Data'!$A$1:$T$4115, 6, FALSE)</f>
        <v>successful</v>
      </c>
      <c r="C189">
        <f>VLOOKUP(A189,'Kickstarter Data'!$A$1:$T$4115, 12, FALSE)</f>
        <v>576</v>
      </c>
      <c r="E189">
        <v>547</v>
      </c>
      <c r="F189" s="18" t="str">
        <f>VLOOKUP(E189,'Kickstarter Data'!$A$1:$T$4115, 6, FALSE)</f>
        <v>failed</v>
      </c>
      <c r="G189">
        <f>VLOOKUP(E189,'Kickstarter Data'!$A$1:$T$4115, 12, FALSE)</f>
        <v>0</v>
      </c>
    </row>
    <row r="190" spans="1:7" x14ac:dyDescent="0.4">
      <c r="A190">
        <v>308</v>
      </c>
      <c r="B190" s="16" t="str">
        <f>VLOOKUP(A190,'Kickstarter Data'!$A$1:$T$4115, 6, FALSE)</f>
        <v>successful</v>
      </c>
      <c r="C190">
        <f>VLOOKUP(A190,'Kickstarter Data'!$A$1:$T$4115, 12, FALSE)</f>
        <v>202</v>
      </c>
      <c r="E190">
        <v>548</v>
      </c>
      <c r="F190" s="18" t="str">
        <f>VLOOKUP(E190,'Kickstarter Data'!$A$1:$T$4115, 6, FALSE)</f>
        <v>failed</v>
      </c>
      <c r="G190">
        <f>VLOOKUP(E190,'Kickstarter Data'!$A$1:$T$4115, 12, FALSE)</f>
        <v>1</v>
      </c>
    </row>
    <row r="191" spans="1:7" x14ac:dyDescent="0.4">
      <c r="A191">
        <v>309</v>
      </c>
      <c r="B191" s="16" t="str">
        <f>VLOOKUP(A191,'Kickstarter Data'!$A$1:$T$4115, 6, FALSE)</f>
        <v>successful</v>
      </c>
      <c r="C191">
        <f>VLOOKUP(A191,'Kickstarter Data'!$A$1:$T$4115, 12, FALSE)</f>
        <v>238</v>
      </c>
      <c r="E191">
        <v>549</v>
      </c>
      <c r="F191" s="18" t="str">
        <f>VLOOKUP(E191,'Kickstarter Data'!$A$1:$T$4115, 6, FALSE)</f>
        <v>failed</v>
      </c>
      <c r="G191">
        <f>VLOOKUP(E191,'Kickstarter Data'!$A$1:$T$4115, 12, FALSE)</f>
        <v>8</v>
      </c>
    </row>
    <row r="192" spans="1:7" x14ac:dyDescent="0.4">
      <c r="A192">
        <v>310</v>
      </c>
      <c r="B192" s="16" t="str">
        <f>VLOOKUP(A192,'Kickstarter Data'!$A$1:$T$4115, 6, FALSE)</f>
        <v>successful</v>
      </c>
      <c r="C192">
        <f>VLOOKUP(A192,'Kickstarter Data'!$A$1:$T$4115, 12, FALSE)</f>
        <v>36</v>
      </c>
      <c r="E192">
        <v>550</v>
      </c>
      <c r="F192" s="18" t="str">
        <f>VLOOKUP(E192,'Kickstarter Data'!$A$1:$T$4115, 6, FALSE)</f>
        <v>failed</v>
      </c>
      <c r="G192">
        <f>VLOOKUP(E192,'Kickstarter Data'!$A$1:$T$4115, 12, FALSE)</f>
        <v>4</v>
      </c>
    </row>
    <row r="193" spans="1:7" x14ac:dyDescent="0.4">
      <c r="A193">
        <v>311</v>
      </c>
      <c r="B193" s="16" t="str">
        <f>VLOOKUP(A193,'Kickstarter Data'!$A$1:$T$4115, 6, FALSE)</f>
        <v>successful</v>
      </c>
      <c r="C193">
        <f>VLOOKUP(A193,'Kickstarter Data'!$A$1:$T$4115, 12, FALSE)</f>
        <v>150</v>
      </c>
      <c r="E193">
        <v>551</v>
      </c>
      <c r="F193" s="18" t="str">
        <f>VLOOKUP(E193,'Kickstarter Data'!$A$1:$T$4115, 6, FALSE)</f>
        <v>failed</v>
      </c>
      <c r="G193">
        <f>VLOOKUP(E193,'Kickstarter Data'!$A$1:$T$4115, 12, FALSE)</f>
        <v>28</v>
      </c>
    </row>
    <row r="194" spans="1:7" x14ac:dyDescent="0.4">
      <c r="A194">
        <v>312</v>
      </c>
      <c r="B194" s="16" t="str">
        <f>VLOOKUP(A194,'Kickstarter Data'!$A$1:$T$4115, 6, FALSE)</f>
        <v>successful</v>
      </c>
      <c r="C194">
        <f>VLOOKUP(A194,'Kickstarter Data'!$A$1:$T$4115, 12, FALSE)</f>
        <v>146</v>
      </c>
      <c r="E194">
        <v>552</v>
      </c>
      <c r="F194" s="18" t="str">
        <f>VLOOKUP(E194,'Kickstarter Data'!$A$1:$T$4115, 6, FALSE)</f>
        <v>failed</v>
      </c>
      <c r="G194">
        <f>VLOOKUP(E194,'Kickstarter Data'!$A$1:$T$4115, 12, FALSE)</f>
        <v>0</v>
      </c>
    </row>
    <row r="195" spans="1:7" x14ac:dyDescent="0.4">
      <c r="A195">
        <v>313</v>
      </c>
      <c r="B195" s="16" t="str">
        <f>VLOOKUP(A195,'Kickstarter Data'!$A$1:$T$4115, 6, FALSE)</f>
        <v>successful</v>
      </c>
      <c r="C195">
        <f>VLOOKUP(A195,'Kickstarter Data'!$A$1:$T$4115, 12, FALSE)</f>
        <v>222</v>
      </c>
      <c r="E195">
        <v>553</v>
      </c>
      <c r="F195" s="18" t="str">
        <f>VLOOKUP(E195,'Kickstarter Data'!$A$1:$T$4115, 6, FALSE)</f>
        <v>failed</v>
      </c>
      <c r="G195">
        <f>VLOOKUP(E195,'Kickstarter Data'!$A$1:$T$4115, 12, FALSE)</f>
        <v>6</v>
      </c>
    </row>
    <row r="196" spans="1:7" x14ac:dyDescent="0.4">
      <c r="A196">
        <v>314</v>
      </c>
      <c r="B196" s="16" t="str">
        <f>VLOOKUP(A196,'Kickstarter Data'!$A$1:$T$4115, 6, FALSE)</f>
        <v>successful</v>
      </c>
      <c r="C196">
        <f>VLOOKUP(A196,'Kickstarter Data'!$A$1:$T$4115, 12, FALSE)</f>
        <v>120</v>
      </c>
      <c r="E196">
        <v>554</v>
      </c>
      <c r="F196" s="18" t="str">
        <f>VLOOKUP(E196,'Kickstarter Data'!$A$1:$T$4115, 6, FALSE)</f>
        <v>failed</v>
      </c>
      <c r="G196">
        <f>VLOOKUP(E196,'Kickstarter Data'!$A$1:$T$4115, 12, FALSE)</f>
        <v>22</v>
      </c>
    </row>
    <row r="197" spans="1:7" x14ac:dyDescent="0.4">
      <c r="A197">
        <v>315</v>
      </c>
      <c r="B197" s="16" t="str">
        <f>VLOOKUP(A197,'Kickstarter Data'!$A$1:$T$4115, 6, FALSE)</f>
        <v>successful</v>
      </c>
      <c r="C197">
        <f>VLOOKUP(A197,'Kickstarter Data'!$A$1:$T$4115, 12, FALSE)</f>
        <v>126</v>
      </c>
      <c r="E197">
        <v>555</v>
      </c>
      <c r="F197" s="18" t="str">
        <f>VLOOKUP(E197,'Kickstarter Data'!$A$1:$T$4115, 6, FALSE)</f>
        <v>failed</v>
      </c>
      <c r="G197">
        <f>VLOOKUP(E197,'Kickstarter Data'!$A$1:$T$4115, 12, FALSE)</f>
        <v>0</v>
      </c>
    </row>
    <row r="198" spans="1:7" x14ac:dyDescent="0.4">
      <c r="A198">
        <v>316</v>
      </c>
      <c r="B198" s="16" t="str">
        <f>VLOOKUP(A198,'Kickstarter Data'!$A$1:$T$4115, 6, FALSE)</f>
        <v>successful</v>
      </c>
      <c r="C198">
        <f>VLOOKUP(A198,'Kickstarter Data'!$A$1:$T$4115, 12, FALSE)</f>
        <v>158</v>
      </c>
      <c r="E198">
        <v>556</v>
      </c>
      <c r="F198" s="18" t="str">
        <f>VLOOKUP(E198,'Kickstarter Data'!$A$1:$T$4115, 6, FALSE)</f>
        <v>failed</v>
      </c>
      <c r="G198">
        <f>VLOOKUP(E198,'Kickstarter Data'!$A$1:$T$4115, 12, FALSE)</f>
        <v>1</v>
      </c>
    </row>
    <row r="199" spans="1:7" x14ac:dyDescent="0.4">
      <c r="A199">
        <v>317</v>
      </c>
      <c r="B199" s="16" t="str">
        <f>VLOOKUP(A199,'Kickstarter Data'!$A$1:$T$4115, 6, FALSE)</f>
        <v>successful</v>
      </c>
      <c r="C199">
        <f>VLOOKUP(A199,'Kickstarter Data'!$A$1:$T$4115, 12, FALSE)</f>
        <v>316</v>
      </c>
      <c r="E199">
        <v>557</v>
      </c>
      <c r="F199" s="18" t="str">
        <f>VLOOKUP(E199,'Kickstarter Data'!$A$1:$T$4115, 6, FALSE)</f>
        <v>failed</v>
      </c>
      <c r="G199">
        <f>VLOOKUP(E199,'Kickstarter Data'!$A$1:$T$4115, 12, FALSE)</f>
        <v>20</v>
      </c>
    </row>
    <row r="200" spans="1:7" x14ac:dyDescent="0.4">
      <c r="A200">
        <v>318</v>
      </c>
      <c r="B200" s="16" t="str">
        <f>VLOOKUP(A200,'Kickstarter Data'!$A$1:$T$4115, 6, FALSE)</f>
        <v>successful</v>
      </c>
      <c r="C200">
        <f>VLOOKUP(A200,'Kickstarter Data'!$A$1:$T$4115, 12, FALSE)</f>
        <v>284</v>
      </c>
      <c r="E200">
        <v>558</v>
      </c>
      <c r="F200" s="18" t="str">
        <f>VLOOKUP(E200,'Kickstarter Data'!$A$1:$T$4115, 6, FALSE)</f>
        <v>failed</v>
      </c>
      <c r="G200">
        <f>VLOOKUP(E200,'Kickstarter Data'!$A$1:$T$4115, 12, FALSE)</f>
        <v>0</v>
      </c>
    </row>
    <row r="201" spans="1:7" x14ac:dyDescent="0.4">
      <c r="A201">
        <v>319</v>
      </c>
      <c r="B201" s="16" t="str">
        <f>VLOOKUP(A201,'Kickstarter Data'!$A$1:$T$4115, 6, FALSE)</f>
        <v>successful</v>
      </c>
      <c r="C201">
        <f>VLOOKUP(A201,'Kickstarter Data'!$A$1:$T$4115, 12, FALSE)</f>
        <v>51</v>
      </c>
      <c r="E201">
        <v>559</v>
      </c>
      <c r="F201" s="18" t="str">
        <f>VLOOKUP(E201,'Kickstarter Data'!$A$1:$T$4115, 6, FALSE)</f>
        <v>failed</v>
      </c>
      <c r="G201">
        <f>VLOOKUP(E201,'Kickstarter Data'!$A$1:$T$4115, 12, FALSE)</f>
        <v>1</v>
      </c>
    </row>
    <row r="202" spans="1:7" x14ac:dyDescent="0.4">
      <c r="A202">
        <v>320</v>
      </c>
      <c r="B202" s="16" t="str">
        <f>VLOOKUP(A202,'Kickstarter Data'!$A$1:$T$4115, 6, FALSE)</f>
        <v>successful</v>
      </c>
      <c r="C202">
        <f>VLOOKUP(A202,'Kickstarter Data'!$A$1:$T$4115, 12, FALSE)</f>
        <v>158</v>
      </c>
      <c r="E202">
        <v>560</v>
      </c>
      <c r="F202" s="18" t="str">
        <f>VLOOKUP(E202,'Kickstarter Data'!$A$1:$T$4115, 6, FALSE)</f>
        <v>failed</v>
      </c>
      <c r="G202">
        <f>VLOOKUP(E202,'Kickstarter Data'!$A$1:$T$4115, 12, FALSE)</f>
        <v>3</v>
      </c>
    </row>
    <row r="203" spans="1:7" x14ac:dyDescent="0.4">
      <c r="A203">
        <v>321</v>
      </c>
      <c r="B203" s="16" t="str">
        <f>VLOOKUP(A203,'Kickstarter Data'!$A$1:$T$4115, 6, FALSE)</f>
        <v>successful</v>
      </c>
      <c r="C203">
        <f>VLOOKUP(A203,'Kickstarter Data'!$A$1:$T$4115, 12, FALSE)</f>
        <v>337</v>
      </c>
      <c r="E203">
        <v>561</v>
      </c>
      <c r="F203" s="18" t="str">
        <f>VLOOKUP(E203,'Kickstarter Data'!$A$1:$T$4115, 6, FALSE)</f>
        <v>failed</v>
      </c>
      <c r="G203">
        <f>VLOOKUP(E203,'Kickstarter Data'!$A$1:$T$4115, 12, FALSE)</f>
        <v>2</v>
      </c>
    </row>
    <row r="204" spans="1:7" x14ac:dyDescent="0.4">
      <c r="A204">
        <v>322</v>
      </c>
      <c r="B204" s="16" t="str">
        <f>VLOOKUP(A204,'Kickstarter Data'!$A$1:$T$4115, 6, FALSE)</f>
        <v>successful</v>
      </c>
      <c r="C204">
        <f>VLOOKUP(A204,'Kickstarter Data'!$A$1:$T$4115, 12, FALSE)</f>
        <v>186</v>
      </c>
      <c r="E204">
        <v>562</v>
      </c>
      <c r="F204" s="18" t="str">
        <f>VLOOKUP(E204,'Kickstarter Data'!$A$1:$T$4115, 6, FALSE)</f>
        <v>failed</v>
      </c>
      <c r="G204">
        <f>VLOOKUP(E204,'Kickstarter Data'!$A$1:$T$4115, 12, FALSE)</f>
        <v>0</v>
      </c>
    </row>
    <row r="205" spans="1:7" x14ac:dyDescent="0.4">
      <c r="A205">
        <v>323</v>
      </c>
      <c r="B205" s="16" t="str">
        <f>VLOOKUP(A205,'Kickstarter Data'!$A$1:$T$4115, 6, FALSE)</f>
        <v>successful</v>
      </c>
      <c r="C205">
        <f>VLOOKUP(A205,'Kickstarter Data'!$A$1:$T$4115, 12, FALSE)</f>
        <v>58</v>
      </c>
      <c r="E205">
        <v>563</v>
      </c>
      <c r="F205" s="18" t="str">
        <f>VLOOKUP(E205,'Kickstarter Data'!$A$1:$T$4115, 6, FALSE)</f>
        <v>failed</v>
      </c>
      <c r="G205">
        <f>VLOOKUP(E205,'Kickstarter Data'!$A$1:$T$4115, 12, FALSE)</f>
        <v>2</v>
      </c>
    </row>
    <row r="206" spans="1:7" x14ac:dyDescent="0.4">
      <c r="A206">
        <v>324</v>
      </c>
      <c r="B206" s="16" t="str">
        <f>VLOOKUP(A206,'Kickstarter Data'!$A$1:$T$4115, 6, FALSE)</f>
        <v>successful</v>
      </c>
      <c r="C206">
        <f>VLOOKUP(A206,'Kickstarter Data'!$A$1:$T$4115, 12, FALSE)</f>
        <v>82</v>
      </c>
      <c r="E206">
        <v>564</v>
      </c>
      <c r="F206" s="18" t="str">
        <f>VLOOKUP(E206,'Kickstarter Data'!$A$1:$T$4115, 6, FALSE)</f>
        <v>failed</v>
      </c>
      <c r="G206">
        <f>VLOOKUP(E206,'Kickstarter Data'!$A$1:$T$4115, 12, FALSE)</f>
        <v>1</v>
      </c>
    </row>
    <row r="207" spans="1:7" x14ac:dyDescent="0.4">
      <c r="A207">
        <v>325</v>
      </c>
      <c r="B207" s="16" t="str">
        <f>VLOOKUP(A207,'Kickstarter Data'!$A$1:$T$4115, 6, FALSE)</f>
        <v>successful</v>
      </c>
      <c r="C207">
        <f>VLOOKUP(A207,'Kickstarter Data'!$A$1:$T$4115, 12, FALSE)</f>
        <v>736</v>
      </c>
      <c r="E207">
        <v>565</v>
      </c>
      <c r="F207" s="18" t="str">
        <f>VLOOKUP(E207,'Kickstarter Data'!$A$1:$T$4115, 6, FALSE)</f>
        <v>failed</v>
      </c>
      <c r="G207">
        <f>VLOOKUP(E207,'Kickstarter Data'!$A$1:$T$4115, 12, FALSE)</f>
        <v>0</v>
      </c>
    </row>
    <row r="208" spans="1:7" x14ac:dyDescent="0.4">
      <c r="A208">
        <v>326</v>
      </c>
      <c r="B208" s="16" t="str">
        <f>VLOOKUP(A208,'Kickstarter Data'!$A$1:$T$4115, 6, FALSE)</f>
        <v>successful</v>
      </c>
      <c r="C208">
        <f>VLOOKUP(A208,'Kickstarter Data'!$A$1:$T$4115, 12, FALSE)</f>
        <v>1151</v>
      </c>
      <c r="E208">
        <v>566</v>
      </c>
      <c r="F208" s="18" t="str">
        <f>VLOOKUP(E208,'Kickstarter Data'!$A$1:$T$4115, 6, FALSE)</f>
        <v>failed</v>
      </c>
      <c r="G208">
        <f>VLOOKUP(E208,'Kickstarter Data'!$A$1:$T$4115, 12, FALSE)</f>
        <v>1</v>
      </c>
    </row>
    <row r="209" spans="1:7" x14ac:dyDescent="0.4">
      <c r="A209">
        <v>327</v>
      </c>
      <c r="B209" s="16" t="str">
        <f>VLOOKUP(A209,'Kickstarter Data'!$A$1:$T$4115, 6, FALSE)</f>
        <v>successful</v>
      </c>
      <c r="C209">
        <f>VLOOKUP(A209,'Kickstarter Data'!$A$1:$T$4115, 12, FALSE)</f>
        <v>34</v>
      </c>
      <c r="E209">
        <v>567</v>
      </c>
      <c r="F209" s="18" t="str">
        <f>VLOOKUP(E209,'Kickstarter Data'!$A$1:$T$4115, 6, FALSE)</f>
        <v>failed</v>
      </c>
      <c r="G209">
        <f>VLOOKUP(E209,'Kickstarter Data'!$A$1:$T$4115, 12, FALSE)</f>
        <v>0</v>
      </c>
    </row>
    <row r="210" spans="1:7" x14ac:dyDescent="0.4">
      <c r="A210">
        <v>328</v>
      </c>
      <c r="B210" s="16" t="str">
        <f>VLOOKUP(A210,'Kickstarter Data'!$A$1:$T$4115, 6, FALSE)</f>
        <v>successful</v>
      </c>
      <c r="C210">
        <f>VLOOKUP(A210,'Kickstarter Data'!$A$1:$T$4115, 12, FALSE)</f>
        <v>498</v>
      </c>
      <c r="E210">
        <v>568</v>
      </c>
      <c r="F210" s="18" t="str">
        <f>VLOOKUP(E210,'Kickstarter Data'!$A$1:$T$4115, 6, FALSE)</f>
        <v>failed</v>
      </c>
      <c r="G210">
        <f>VLOOKUP(E210,'Kickstarter Data'!$A$1:$T$4115, 12, FALSE)</f>
        <v>5</v>
      </c>
    </row>
    <row r="211" spans="1:7" x14ac:dyDescent="0.4">
      <c r="A211">
        <v>329</v>
      </c>
      <c r="B211" s="16" t="str">
        <f>VLOOKUP(A211,'Kickstarter Data'!$A$1:$T$4115, 6, FALSE)</f>
        <v>successful</v>
      </c>
      <c r="C211">
        <f>VLOOKUP(A211,'Kickstarter Data'!$A$1:$T$4115, 12, FALSE)</f>
        <v>167</v>
      </c>
      <c r="E211">
        <v>569</v>
      </c>
      <c r="F211" s="18" t="str">
        <f>VLOOKUP(E211,'Kickstarter Data'!$A$1:$T$4115, 6, FALSE)</f>
        <v>failed</v>
      </c>
      <c r="G211">
        <f>VLOOKUP(E211,'Kickstarter Data'!$A$1:$T$4115, 12, FALSE)</f>
        <v>1</v>
      </c>
    </row>
    <row r="212" spans="1:7" x14ac:dyDescent="0.4">
      <c r="A212">
        <v>330</v>
      </c>
      <c r="B212" s="16" t="str">
        <f>VLOOKUP(A212,'Kickstarter Data'!$A$1:$T$4115, 6, FALSE)</f>
        <v>successful</v>
      </c>
      <c r="C212">
        <f>VLOOKUP(A212,'Kickstarter Data'!$A$1:$T$4115, 12, FALSE)</f>
        <v>340</v>
      </c>
      <c r="E212">
        <v>570</v>
      </c>
      <c r="F212" s="18" t="str">
        <f>VLOOKUP(E212,'Kickstarter Data'!$A$1:$T$4115, 6, FALSE)</f>
        <v>failed</v>
      </c>
      <c r="G212">
        <f>VLOOKUP(E212,'Kickstarter Data'!$A$1:$T$4115, 12, FALSE)</f>
        <v>1</v>
      </c>
    </row>
    <row r="213" spans="1:7" x14ac:dyDescent="0.4">
      <c r="A213">
        <v>331</v>
      </c>
      <c r="B213" s="16" t="str">
        <f>VLOOKUP(A213,'Kickstarter Data'!$A$1:$T$4115, 6, FALSE)</f>
        <v>successful</v>
      </c>
      <c r="C213">
        <f>VLOOKUP(A213,'Kickstarter Data'!$A$1:$T$4115, 12, FALSE)</f>
        <v>438</v>
      </c>
      <c r="E213">
        <v>571</v>
      </c>
      <c r="F213" s="18" t="str">
        <f>VLOOKUP(E213,'Kickstarter Data'!$A$1:$T$4115, 6, FALSE)</f>
        <v>failed</v>
      </c>
      <c r="G213">
        <f>VLOOKUP(E213,'Kickstarter Data'!$A$1:$T$4115, 12, FALSE)</f>
        <v>2</v>
      </c>
    </row>
    <row r="214" spans="1:7" x14ac:dyDescent="0.4">
      <c r="A214">
        <v>332</v>
      </c>
      <c r="B214" s="16" t="str">
        <f>VLOOKUP(A214,'Kickstarter Data'!$A$1:$T$4115, 6, FALSE)</f>
        <v>successful</v>
      </c>
      <c r="C214">
        <f>VLOOKUP(A214,'Kickstarter Data'!$A$1:$T$4115, 12, FALSE)</f>
        <v>555</v>
      </c>
      <c r="E214">
        <v>572</v>
      </c>
      <c r="F214" s="18" t="str">
        <f>VLOOKUP(E214,'Kickstarter Data'!$A$1:$T$4115, 6, FALSE)</f>
        <v>failed</v>
      </c>
      <c r="G214">
        <f>VLOOKUP(E214,'Kickstarter Data'!$A$1:$T$4115, 12, FALSE)</f>
        <v>0</v>
      </c>
    </row>
    <row r="215" spans="1:7" x14ac:dyDescent="0.4">
      <c r="A215">
        <v>333</v>
      </c>
      <c r="B215" s="16" t="str">
        <f>VLOOKUP(A215,'Kickstarter Data'!$A$1:$T$4115, 6, FALSE)</f>
        <v>successful</v>
      </c>
      <c r="C215">
        <f>VLOOKUP(A215,'Kickstarter Data'!$A$1:$T$4115, 12, FALSE)</f>
        <v>266</v>
      </c>
      <c r="E215">
        <v>573</v>
      </c>
      <c r="F215" s="18" t="str">
        <f>VLOOKUP(E215,'Kickstarter Data'!$A$1:$T$4115, 6, FALSE)</f>
        <v>failed</v>
      </c>
      <c r="G215">
        <f>VLOOKUP(E215,'Kickstarter Data'!$A$1:$T$4115, 12, FALSE)</f>
        <v>9</v>
      </c>
    </row>
    <row r="216" spans="1:7" x14ac:dyDescent="0.4">
      <c r="A216">
        <v>334</v>
      </c>
      <c r="B216" s="16" t="str">
        <f>VLOOKUP(A216,'Kickstarter Data'!$A$1:$T$4115, 6, FALSE)</f>
        <v>successful</v>
      </c>
      <c r="C216">
        <f>VLOOKUP(A216,'Kickstarter Data'!$A$1:$T$4115, 12, FALSE)</f>
        <v>69</v>
      </c>
      <c r="E216">
        <v>574</v>
      </c>
      <c r="F216" s="18" t="str">
        <f>VLOOKUP(E216,'Kickstarter Data'!$A$1:$T$4115, 6, FALSE)</f>
        <v>failed</v>
      </c>
      <c r="G216">
        <f>VLOOKUP(E216,'Kickstarter Data'!$A$1:$T$4115, 12, FALSE)</f>
        <v>4</v>
      </c>
    </row>
    <row r="217" spans="1:7" x14ac:dyDescent="0.4">
      <c r="A217">
        <v>335</v>
      </c>
      <c r="B217" s="16" t="str">
        <f>VLOOKUP(A217,'Kickstarter Data'!$A$1:$T$4115, 6, FALSE)</f>
        <v>successful</v>
      </c>
      <c r="C217">
        <f>VLOOKUP(A217,'Kickstarter Data'!$A$1:$T$4115, 12, FALSE)</f>
        <v>80</v>
      </c>
      <c r="E217">
        <v>575</v>
      </c>
      <c r="F217" s="18" t="str">
        <f>VLOOKUP(E217,'Kickstarter Data'!$A$1:$T$4115, 6, FALSE)</f>
        <v>failed</v>
      </c>
      <c r="G217">
        <f>VLOOKUP(E217,'Kickstarter Data'!$A$1:$T$4115, 12, FALSE)</f>
        <v>4</v>
      </c>
    </row>
    <row r="218" spans="1:7" x14ac:dyDescent="0.4">
      <c r="A218">
        <v>336</v>
      </c>
      <c r="B218" s="16" t="str">
        <f>VLOOKUP(A218,'Kickstarter Data'!$A$1:$T$4115, 6, FALSE)</f>
        <v>successful</v>
      </c>
      <c r="C218">
        <f>VLOOKUP(A218,'Kickstarter Data'!$A$1:$T$4115, 12, FALSE)</f>
        <v>493</v>
      </c>
      <c r="E218">
        <v>576</v>
      </c>
      <c r="F218" s="18" t="str">
        <f>VLOOKUP(E218,'Kickstarter Data'!$A$1:$T$4115, 6, FALSE)</f>
        <v>failed</v>
      </c>
      <c r="G218">
        <f>VLOOKUP(E218,'Kickstarter Data'!$A$1:$T$4115, 12, FALSE)</f>
        <v>1</v>
      </c>
    </row>
    <row r="219" spans="1:7" x14ac:dyDescent="0.4">
      <c r="A219">
        <v>337</v>
      </c>
      <c r="B219" s="16" t="str">
        <f>VLOOKUP(A219,'Kickstarter Data'!$A$1:$T$4115, 6, FALSE)</f>
        <v>successful</v>
      </c>
      <c r="C219">
        <f>VLOOKUP(A219,'Kickstarter Data'!$A$1:$T$4115, 12, FALSE)</f>
        <v>31</v>
      </c>
      <c r="E219">
        <v>577</v>
      </c>
      <c r="F219" s="18" t="str">
        <f>VLOOKUP(E219,'Kickstarter Data'!$A$1:$T$4115, 6, FALSE)</f>
        <v>failed</v>
      </c>
      <c r="G219">
        <f>VLOOKUP(E219,'Kickstarter Data'!$A$1:$T$4115, 12, FALSE)</f>
        <v>1</v>
      </c>
    </row>
    <row r="220" spans="1:7" x14ac:dyDescent="0.4">
      <c r="A220">
        <v>338</v>
      </c>
      <c r="B220" s="16" t="str">
        <f>VLOOKUP(A220,'Kickstarter Data'!$A$1:$T$4115, 6, FALSE)</f>
        <v>successful</v>
      </c>
      <c r="C220">
        <f>VLOOKUP(A220,'Kickstarter Data'!$A$1:$T$4115, 12, FALSE)</f>
        <v>236</v>
      </c>
      <c r="E220">
        <v>578</v>
      </c>
      <c r="F220" s="18" t="str">
        <f>VLOOKUP(E220,'Kickstarter Data'!$A$1:$T$4115, 6, FALSE)</f>
        <v>failed</v>
      </c>
      <c r="G220">
        <f>VLOOKUP(E220,'Kickstarter Data'!$A$1:$T$4115, 12, FALSE)</f>
        <v>7</v>
      </c>
    </row>
    <row r="221" spans="1:7" x14ac:dyDescent="0.4">
      <c r="A221">
        <v>339</v>
      </c>
      <c r="B221" s="16" t="str">
        <f>VLOOKUP(A221,'Kickstarter Data'!$A$1:$T$4115, 6, FALSE)</f>
        <v>successful</v>
      </c>
      <c r="C221">
        <f>VLOOKUP(A221,'Kickstarter Data'!$A$1:$T$4115, 12, FALSE)</f>
        <v>89</v>
      </c>
      <c r="E221">
        <v>579</v>
      </c>
      <c r="F221" s="18" t="str">
        <f>VLOOKUP(E221,'Kickstarter Data'!$A$1:$T$4115, 6, FALSE)</f>
        <v>failed</v>
      </c>
      <c r="G221">
        <f>VLOOKUP(E221,'Kickstarter Data'!$A$1:$T$4115, 12, FALSE)</f>
        <v>5</v>
      </c>
    </row>
    <row r="222" spans="1:7" x14ac:dyDescent="0.4">
      <c r="A222">
        <v>340</v>
      </c>
      <c r="B222" s="16" t="str">
        <f>VLOOKUP(A222,'Kickstarter Data'!$A$1:$T$4115, 6, FALSE)</f>
        <v>successful</v>
      </c>
      <c r="C222">
        <f>VLOOKUP(A222,'Kickstarter Data'!$A$1:$T$4115, 12, FALSE)</f>
        <v>299</v>
      </c>
      <c r="E222">
        <v>580</v>
      </c>
      <c r="F222" s="18" t="str">
        <f>VLOOKUP(E222,'Kickstarter Data'!$A$1:$T$4115, 6, FALSE)</f>
        <v>failed</v>
      </c>
      <c r="G222">
        <f>VLOOKUP(E222,'Kickstarter Data'!$A$1:$T$4115, 12, FALSE)</f>
        <v>1</v>
      </c>
    </row>
    <row r="223" spans="1:7" x14ac:dyDescent="0.4">
      <c r="A223">
        <v>341</v>
      </c>
      <c r="B223" s="16" t="str">
        <f>VLOOKUP(A223,'Kickstarter Data'!$A$1:$T$4115, 6, FALSE)</f>
        <v>successful</v>
      </c>
      <c r="C223">
        <f>VLOOKUP(A223,'Kickstarter Data'!$A$1:$T$4115, 12, FALSE)</f>
        <v>55</v>
      </c>
      <c r="E223">
        <v>581</v>
      </c>
      <c r="F223" s="18" t="str">
        <f>VLOOKUP(E223,'Kickstarter Data'!$A$1:$T$4115, 6, FALSE)</f>
        <v>failed</v>
      </c>
      <c r="G223">
        <f>VLOOKUP(E223,'Kickstarter Data'!$A$1:$T$4115, 12, FALSE)</f>
        <v>0</v>
      </c>
    </row>
    <row r="224" spans="1:7" x14ac:dyDescent="0.4">
      <c r="A224">
        <v>342</v>
      </c>
      <c r="B224" s="16" t="str">
        <f>VLOOKUP(A224,'Kickstarter Data'!$A$1:$T$4115, 6, FALSE)</f>
        <v>successful</v>
      </c>
      <c r="C224">
        <f>VLOOKUP(A224,'Kickstarter Data'!$A$1:$T$4115, 12, FALSE)</f>
        <v>325</v>
      </c>
      <c r="E224">
        <v>582</v>
      </c>
      <c r="F224" s="18" t="str">
        <f>VLOOKUP(E224,'Kickstarter Data'!$A$1:$T$4115, 6, FALSE)</f>
        <v>failed</v>
      </c>
      <c r="G224">
        <f>VLOOKUP(E224,'Kickstarter Data'!$A$1:$T$4115, 12, FALSE)</f>
        <v>0</v>
      </c>
    </row>
    <row r="225" spans="1:7" x14ac:dyDescent="0.4">
      <c r="A225">
        <v>343</v>
      </c>
      <c r="B225" s="16" t="str">
        <f>VLOOKUP(A225,'Kickstarter Data'!$A$1:$T$4115, 6, FALSE)</f>
        <v>successful</v>
      </c>
      <c r="C225">
        <f>VLOOKUP(A225,'Kickstarter Data'!$A$1:$T$4115, 12, FALSE)</f>
        <v>524</v>
      </c>
      <c r="E225">
        <v>583</v>
      </c>
      <c r="F225" s="18" t="str">
        <f>VLOOKUP(E225,'Kickstarter Data'!$A$1:$T$4115, 6, FALSE)</f>
        <v>failed</v>
      </c>
      <c r="G225">
        <f>VLOOKUP(E225,'Kickstarter Data'!$A$1:$T$4115, 12, FALSE)</f>
        <v>1</v>
      </c>
    </row>
    <row r="226" spans="1:7" x14ac:dyDescent="0.4">
      <c r="A226">
        <v>344</v>
      </c>
      <c r="B226" s="16" t="str">
        <f>VLOOKUP(A226,'Kickstarter Data'!$A$1:$T$4115, 6, FALSE)</f>
        <v>successful</v>
      </c>
      <c r="C226">
        <f>VLOOKUP(A226,'Kickstarter Data'!$A$1:$T$4115, 12, FALSE)</f>
        <v>285</v>
      </c>
      <c r="E226">
        <v>584</v>
      </c>
      <c r="F226" s="18" t="str">
        <f>VLOOKUP(E226,'Kickstarter Data'!$A$1:$T$4115, 6, FALSE)</f>
        <v>failed</v>
      </c>
      <c r="G226">
        <f>VLOOKUP(E226,'Kickstarter Data'!$A$1:$T$4115, 12, FALSE)</f>
        <v>2</v>
      </c>
    </row>
    <row r="227" spans="1:7" x14ac:dyDescent="0.4">
      <c r="A227">
        <v>345</v>
      </c>
      <c r="B227" s="16" t="str">
        <f>VLOOKUP(A227,'Kickstarter Data'!$A$1:$T$4115, 6, FALSE)</f>
        <v>successful</v>
      </c>
      <c r="C227">
        <f>VLOOKUP(A227,'Kickstarter Data'!$A$1:$T$4115, 12, FALSE)</f>
        <v>179</v>
      </c>
      <c r="E227">
        <v>585</v>
      </c>
      <c r="F227" s="18" t="str">
        <f>VLOOKUP(E227,'Kickstarter Data'!$A$1:$T$4115, 6, FALSE)</f>
        <v>failed</v>
      </c>
      <c r="G227">
        <f>VLOOKUP(E227,'Kickstarter Data'!$A$1:$T$4115, 12, FALSE)</f>
        <v>0</v>
      </c>
    </row>
    <row r="228" spans="1:7" x14ac:dyDescent="0.4">
      <c r="A228">
        <v>346</v>
      </c>
      <c r="B228" s="16" t="str">
        <f>VLOOKUP(A228,'Kickstarter Data'!$A$1:$T$4115, 6, FALSE)</f>
        <v>successful</v>
      </c>
      <c r="C228">
        <f>VLOOKUP(A228,'Kickstarter Data'!$A$1:$T$4115, 12, FALSE)</f>
        <v>188</v>
      </c>
      <c r="E228">
        <v>586</v>
      </c>
      <c r="F228" s="18" t="str">
        <f>VLOOKUP(E228,'Kickstarter Data'!$A$1:$T$4115, 6, FALSE)</f>
        <v>failed</v>
      </c>
      <c r="G228">
        <f>VLOOKUP(E228,'Kickstarter Data'!$A$1:$T$4115, 12, FALSE)</f>
        <v>4</v>
      </c>
    </row>
    <row r="229" spans="1:7" x14ac:dyDescent="0.4">
      <c r="A229">
        <v>347</v>
      </c>
      <c r="B229" s="16" t="str">
        <f>VLOOKUP(A229,'Kickstarter Data'!$A$1:$T$4115, 6, FALSE)</f>
        <v>successful</v>
      </c>
      <c r="C229">
        <f>VLOOKUP(A229,'Kickstarter Data'!$A$1:$T$4115, 12, FALSE)</f>
        <v>379</v>
      </c>
      <c r="E229">
        <v>587</v>
      </c>
      <c r="F229" s="18" t="str">
        <f>VLOOKUP(E229,'Kickstarter Data'!$A$1:$T$4115, 6, FALSE)</f>
        <v>failed</v>
      </c>
      <c r="G229">
        <f>VLOOKUP(E229,'Kickstarter Data'!$A$1:$T$4115, 12, FALSE)</f>
        <v>7</v>
      </c>
    </row>
    <row r="230" spans="1:7" x14ac:dyDescent="0.4">
      <c r="A230">
        <v>348</v>
      </c>
      <c r="B230" s="16" t="str">
        <f>VLOOKUP(A230,'Kickstarter Data'!$A$1:$T$4115, 6, FALSE)</f>
        <v>successful</v>
      </c>
      <c r="C230">
        <f>VLOOKUP(A230,'Kickstarter Data'!$A$1:$T$4115, 12, FALSE)</f>
        <v>119</v>
      </c>
      <c r="E230">
        <v>588</v>
      </c>
      <c r="F230" s="18" t="str">
        <f>VLOOKUP(E230,'Kickstarter Data'!$A$1:$T$4115, 6, FALSE)</f>
        <v>failed</v>
      </c>
      <c r="G230">
        <f>VLOOKUP(E230,'Kickstarter Data'!$A$1:$T$4115, 12, FALSE)</f>
        <v>2</v>
      </c>
    </row>
    <row r="231" spans="1:7" x14ac:dyDescent="0.4">
      <c r="A231">
        <v>349</v>
      </c>
      <c r="B231" s="16" t="str">
        <f>VLOOKUP(A231,'Kickstarter Data'!$A$1:$T$4115, 6, FALSE)</f>
        <v>successful</v>
      </c>
      <c r="C231">
        <f>VLOOKUP(A231,'Kickstarter Data'!$A$1:$T$4115, 12, FALSE)</f>
        <v>167</v>
      </c>
      <c r="E231">
        <v>589</v>
      </c>
      <c r="F231" s="18" t="str">
        <f>VLOOKUP(E231,'Kickstarter Data'!$A$1:$T$4115, 6, FALSE)</f>
        <v>failed</v>
      </c>
      <c r="G231">
        <f>VLOOKUP(E231,'Kickstarter Data'!$A$1:$T$4115, 12, FALSE)</f>
        <v>1</v>
      </c>
    </row>
    <row r="232" spans="1:7" x14ac:dyDescent="0.4">
      <c r="A232">
        <v>350</v>
      </c>
      <c r="B232" s="16" t="str">
        <f>VLOOKUP(A232,'Kickstarter Data'!$A$1:$T$4115, 6, FALSE)</f>
        <v>successful</v>
      </c>
      <c r="C232">
        <f>VLOOKUP(A232,'Kickstarter Data'!$A$1:$T$4115, 12, FALSE)</f>
        <v>221</v>
      </c>
      <c r="E232">
        <v>590</v>
      </c>
      <c r="F232" s="18" t="str">
        <f>VLOOKUP(E232,'Kickstarter Data'!$A$1:$T$4115, 6, FALSE)</f>
        <v>failed</v>
      </c>
      <c r="G232">
        <f>VLOOKUP(E232,'Kickstarter Data'!$A$1:$T$4115, 12, FALSE)</f>
        <v>9</v>
      </c>
    </row>
    <row r="233" spans="1:7" x14ac:dyDescent="0.4">
      <c r="A233">
        <v>351</v>
      </c>
      <c r="B233" s="16" t="str">
        <f>VLOOKUP(A233,'Kickstarter Data'!$A$1:$T$4115, 6, FALSE)</f>
        <v>successful</v>
      </c>
      <c r="C233">
        <f>VLOOKUP(A233,'Kickstarter Data'!$A$1:$T$4115, 12, FALSE)</f>
        <v>964</v>
      </c>
      <c r="E233">
        <v>591</v>
      </c>
      <c r="F233" s="18" t="str">
        <f>VLOOKUP(E233,'Kickstarter Data'!$A$1:$T$4115, 6, FALSE)</f>
        <v>failed</v>
      </c>
      <c r="G233">
        <f>VLOOKUP(E233,'Kickstarter Data'!$A$1:$T$4115, 12, FALSE)</f>
        <v>2</v>
      </c>
    </row>
    <row r="234" spans="1:7" x14ac:dyDescent="0.4">
      <c r="A234">
        <v>352</v>
      </c>
      <c r="B234" s="16" t="str">
        <f>VLOOKUP(A234,'Kickstarter Data'!$A$1:$T$4115, 6, FALSE)</f>
        <v>successful</v>
      </c>
      <c r="C234">
        <f>VLOOKUP(A234,'Kickstarter Data'!$A$1:$T$4115, 12, FALSE)</f>
        <v>286</v>
      </c>
      <c r="E234">
        <v>592</v>
      </c>
      <c r="F234" s="18" t="str">
        <f>VLOOKUP(E234,'Kickstarter Data'!$A$1:$T$4115, 6, FALSE)</f>
        <v>failed</v>
      </c>
      <c r="G234">
        <f>VLOOKUP(E234,'Kickstarter Data'!$A$1:$T$4115, 12, FALSE)</f>
        <v>1</v>
      </c>
    </row>
    <row r="235" spans="1:7" x14ac:dyDescent="0.4">
      <c r="A235">
        <v>353</v>
      </c>
      <c r="B235" s="16" t="str">
        <f>VLOOKUP(A235,'Kickstarter Data'!$A$1:$T$4115, 6, FALSE)</f>
        <v>successful</v>
      </c>
      <c r="C235">
        <f>VLOOKUP(A235,'Kickstarter Data'!$A$1:$T$4115, 12, FALSE)</f>
        <v>613</v>
      </c>
      <c r="E235">
        <v>593</v>
      </c>
      <c r="F235" s="18" t="str">
        <f>VLOOKUP(E235,'Kickstarter Data'!$A$1:$T$4115, 6, FALSE)</f>
        <v>failed</v>
      </c>
      <c r="G235">
        <f>VLOOKUP(E235,'Kickstarter Data'!$A$1:$T$4115, 12, FALSE)</f>
        <v>7</v>
      </c>
    </row>
    <row r="236" spans="1:7" x14ac:dyDescent="0.4">
      <c r="A236">
        <v>354</v>
      </c>
      <c r="B236" s="16" t="str">
        <f>VLOOKUP(A236,'Kickstarter Data'!$A$1:$T$4115, 6, FALSE)</f>
        <v>successful</v>
      </c>
      <c r="C236">
        <f>VLOOKUP(A236,'Kickstarter Data'!$A$1:$T$4115, 12, FALSE)</f>
        <v>29</v>
      </c>
      <c r="E236">
        <v>594</v>
      </c>
      <c r="F236" s="18" t="str">
        <f>VLOOKUP(E236,'Kickstarter Data'!$A$1:$T$4115, 6, FALSE)</f>
        <v>failed</v>
      </c>
      <c r="G236">
        <f>VLOOKUP(E236,'Kickstarter Data'!$A$1:$T$4115, 12, FALSE)</f>
        <v>2</v>
      </c>
    </row>
    <row r="237" spans="1:7" x14ac:dyDescent="0.4">
      <c r="A237">
        <v>355</v>
      </c>
      <c r="B237" s="16" t="str">
        <f>VLOOKUP(A237,'Kickstarter Data'!$A$1:$T$4115, 6, FALSE)</f>
        <v>successful</v>
      </c>
      <c r="C237">
        <f>VLOOKUP(A237,'Kickstarter Data'!$A$1:$T$4115, 12, FALSE)</f>
        <v>165</v>
      </c>
      <c r="E237">
        <v>595</v>
      </c>
      <c r="F237" s="18" t="str">
        <f>VLOOKUP(E237,'Kickstarter Data'!$A$1:$T$4115, 6, FALSE)</f>
        <v>failed</v>
      </c>
      <c r="G237">
        <f>VLOOKUP(E237,'Kickstarter Data'!$A$1:$T$4115, 12, FALSE)</f>
        <v>8</v>
      </c>
    </row>
    <row r="238" spans="1:7" x14ac:dyDescent="0.4">
      <c r="A238">
        <v>356</v>
      </c>
      <c r="B238" s="16" t="str">
        <f>VLOOKUP(A238,'Kickstarter Data'!$A$1:$T$4115, 6, FALSE)</f>
        <v>successful</v>
      </c>
      <c r="C238">
        <f>VLOOKUP(A238,'Kickstarter Data'!$A$1:$T$4115, 12, FALSE)</f>
        <v>97</v>
      </c>
      <c r="E238">
        <v>596</v>
      </c>
      <c r="F238" s="18" t="str">
        <f>VLOOKUP(E238,'Kickstarter Data'!$A$1:$T$4115, 6, FALSE)</f>
        <v>failed</v>
      </c>
      <c r="G238">
        <f>VLOOKUP(E238,'Kickstarter Data'!$A$1:$T$4115, 12, FALSE)</f>
        <v>2</v>
      </c>
    </row>
    <row r="239" spans="1:7" x14ac:dyDescent="0.4">
      <c r="A239">
        <v>357</v>
      </c>
      <c r="B239" s="16" t="str">
        <f>VLOOKUP(A239,'Kickstarter Data'!$A$1:$T$4115, 6, FALSE)</f>
        <v>successful</v>
      </c>
      <c r="C239">
        <f>VLOOKUP(A239,'Kickstarter Data'!$A$1:$T$4115, 12, FALSE)</f>
        <v>303</v>
      </c>
      <c r="E239">
        <v>597</v>
      </c>
      <c r="F239" s="18" t="str">
        <f>VLOOKUP(E239,'Kickstarter Data'!$A$1:$T$4115, 6, FALSE)</f>
        <v>failed</v>
      </c>
      <c r="G239">
        <f>VLOOKUP(E239,'Kickstarter Data'!$A$1:$T$4115, 12, FALSE)</f>
        <v>2</v>
      </c>
    </row>
    <row r="240" spans="1:7" x14ac:dyDescent="0.4">
      <c r="A240">
        <v>358</v>
      </c>
      <c r="B240" s="16" t="str">
        <f>VLOOKUP(A240,'Kickstarter Data'!$A$1:$T$4115, 6, FALSE)</f>
        <v>successful</v>
      </c>
      <c r="C240">
        <f>VLOOKUP(A240,'Kickstarter Data'!$A$1:$T$4115, 12, FALSE)</f>
        <v>267</v>
      </c>
      <c r="E240">
        <v>598</v>
      </c>
      <c r="F240" s="18" t="str">
        <f>VLOOKUP(E240,'Kickstarter Data'!$A$1:$T$4115, 6, FALSE)</f>
        <v>failed</v>
      </c>
      <c r="G240">
        <f>VLOOKUP(E240,'Kickstarter Data'!$A$1:$T$4115, 12, FALSE)</f>
        <v>7</v>
      </c>
    </row>
    <row r="241" spans="1:7" x14ac:dyDescent="0.4">
      <c r="A241">
        <v>359</v>
      </c>
      <c r="B241" s="16" t="str">
        <f>VLOOKUP(A241,'Kickstarter Data'!$A$1:$T$4115, 6, FALSE)</f>
        <v>successful</v>
      </c>
      <c r="C241">
        <f>VLOOKUP(A241,'Kickstarter Data'!$A$1:$T$4115, 12, FALSE)</f>
        <v>302</v>
      </c>
      <c r="E241">
        <v>599</v>
      </c>
      <c r="F241" s="18" t="str">
        <f>VLOOKUP(E241,'Kickstarter Data'!$A$1:$T$4115, 6, FALSE)</f>
        <v>failed</v>
      </c>
      <c r="G241">
        <f>VLOOKUP(E241,'Kickstarter Data'!$A$1:$T$4115, 12, FALSE)</f>
        <v>2</v>
      </c>
    </row>
    <row r="242" spans="1:7" x14ac:dyDescent="0.4">
      <c r="A242">
        <v>360</v>
      </c>
      <c r="B242" s="16" t="str">
        <f>VLOOKUP(A242,'Kickstarter Data'!$A$1:$T$4115, 6, FALSE)</f>
        <v>successful</v>
      </c>
      <c r="C242">
        <f>VLOOKUP(A242,'Kickstarter Data'!$A$1:$T$4115, 12, FALSE)</f>
        <v>87</v>
      </c>
      <c r="E242">
        <v>660</v>
      </c>
      <c r="F242" s="18" t="str">
        <f>VLOOKUP(E242,'Kickstarter Data'!$A$1:$T$4115, 6, FALSE)</f>
        <v>failed</v>
      </c>
      <c r="G242">
        <f>VLOOKUP(E242,'Kickstarter Data'!$A$1:$T$4115, 12, FALSE)</f>
        <v>18</v>
      </c>
    </row>
    <row r="243" spans="1:7" x14ac:dyDescent="0.4">
      <c r="A243">
        <v>361</v>
      </c>
      <c r="B243" s="16" t="str">
        <f>VLOOKUP(A243,'Kickstarter Data'!$A$1:$T$4115, 6, FALSE)</f>
        <v>successful</v>
      </c>
      <c r="C243">
        <f>VLOOKUP(A243,'Kickstarter Data'!$A$1:$T$4115, 12, FALSE)</f>
        <v>354</v>
      </c>
      <c r="E243">
        <v>661</v>
      </c>
      <c r="F243" s="18" t="str">
        <f>VLOOKUP(E243,'Kickstarter Data'!$A$1:$T$4115, 6, FALSE)</f>
        <v>failed</v>
      </c>
      <c r="G243">
        <f>VLOOKUP(E243,'Kickstarter Data'!$A$1:$T$4115, 12, FALSE)</f>
        <v>9</v>
      </c>
    </row>
    <row r="244" spans="1:7" x14ac:dyDescent="0.4">
      <c r="A244">
        <v>362</v>
      </c>
      <c r="B244" s="16" t="str">
        <f>VLOOKUP(A244,'Kickstarter Data'!$A$1:$T$4115, 6, FALSE)</f>
        <v>successful</v>
      </c>
      <c r="C244">
        <f>VLOOKUP(A244,'Kickstarter Data'!$A$1:$T$4115, 12, FALSE)</f>
        <v>86</v>
      </c>
      <c r="E244">
        <v>662</v>
      </c>
      <c r="F244" s="18" t="str">
        <f>VLOOKUP(E244,'Kickstarter Data'!$A$1:$T$4115, 6, FALSE)</f>
        <v>failed</v>
      </c>
      <c r="G244">
        <f>VLOOKUP(E244,'Kickstarter Data'!$A$1:$T$4115, 12, FALSE)</f>
        <v>4</v>
      </c>
    </row>
    <row r="245" spans="1:7" x14ac:dyDescent="0.4">
      <c r="A245">
        <v>363</v>
      </c>
      <c r="B245" s="16" t="str">
        <f>VLOOKUP(A245,'Kickstarter Data'!$A$1:$T$4115, 6, FALSE)</f>
        <v>successful</v>
      </c>
      <c r="C245">
        <f>VLOOKUP(A245,'Kickstarter Data'!$A$1:$T$4115, 12, FALSE)</f>
        <v>26</v>
      </c>
      <c r="E245">
        <v>663</v>
      </c>
      <c r="F245" s="18" t="str">
        <f>VLOOKUP(E245,'Kickstarter Data'!$A$1:$T$4115, 6, FALSE)</f>
        <v>failed</v>
      </c>
      <c r="G245">
        <f>VLOOKUP(E245,'Kickstarter Data'!$A$1:$T$4115, 12, FALSE)</f>
        <v>7</v>
      </c>
    </row>
    <row r="246" spans="1:7" x14ac:dyDescent="0.4">
      <c r="A246">
        <v>364</v>
      </c>
      <c r="B246" s="16" t="str">
        <f>VLOOKUP(A246,'Kickstarter Data'!$A$1:$T$4115, 6, FALSE)</f>
        <v>successful</v>
      </c>
      <c r="C246">
        <f>VLOOKUP(A246,'Kickstarter Data'!$A$1:$T$4115, 12, FALSE)</f>
        <v>113</v>
      </c>
      <c r="E246">
        <v>664</v>
      </c>
      <c r="F246" s="18" t="str">
        <f>VLOOKUP(E246,'Kickstarter Data'!$A$1:$T$4115, 6, FALSE)</f>
        <v>failed</v>
      </c>
      <c r="G246">
        <f>VLOOKUP(E246,'Kickstarter Data'!$A$1:$T$4115, 12, FALSE)</f>
        <v>29</v>
      </c>
    </row>
    <row r="247" spans="1:7" x14ac:dyDescent="0.4">
      <c r="A247">
        <v>365</v>
      </c>
      <c r="B247" s="16" t="str">
        <f>VLOOKUP(A247,'Kickstarter Data'!$A$1:$T$4115, 6, FALSE)</f>
        <v>successful</v>
      </c>
      <c r="C247">
        <f>VLOOKUP(A247,'Kickstarter Data'!$A$1:$T$4115, 12, FALSE)</f>
        <v>65</v>
      </c>
      <c r="E247">
        <v>665</v>
      </c>
      <c r="F247" s="18" t="str">
        <f>VLOOKUP(E247,'Kickstarter Data'!$A$1:$T$4115, 6, FALSE)</f>
        <v>failed</v>
      </c>
      <c r="G247">
        <f>VLOOKUP(E247,'Kickstarter Data'!$A$1:$T$4115, 12, FALSE)</f>
        <v>12</v>
      </c>
    </row>
    <row r="248" spans="1:7" x14ac:dyDescent="0.4">
      <c r="A248">
        <v>366</v>
      </c>
      <c r="B248" s="16" t="str">
        <f>VLOOKUP(A248,'Kickstarter Data'!$A$1:$T$4115, 6, FALSE)</f>
        <v>successful</v>
      </c>
      <c r="C248">
        <f>VLOOKUP(A248,'Kickstarter Data'!$A$1:$T$4115, 12, FALSE)</f>
        <v>134</v>
      </c>
      <c r="E248">
        <v>666</v>
      </c>
      <c r="F248" s="18" t="str">
        <f>VLOOKUP(E248,'Kickstarter Data'!$A$1:$T$4115, 6, FALSE)</f>
        <v>failed</v>
      </c>
      <c r="G248">
        <f>VLOOKUP(E248,'Kickstarter Data'!$A$1:$T$4115, 12, FALSE)</f>
        <v>4</v>
      </c>
    </row>
    <row r="249" spans="1:7" x14ac:dyDescent="0.4">
      <c r="A249">
        <v>367</v>
      </c>
      <c r="B249" s="16" t="str">
        <f>VLOOKUP(A249,'Kickstarter Data'!$A$1:$T$4115, 6, FALSE)</f>
        <v>successful</v>
      </c>
      <c r="C249">
        <f>VLOOKUP(A249,'Kickstarter Data'!$A$1:$T$4115, 12, FALSE)</f>
        <v>119</v>
      </c>
      <c r="E249">
        <v>667</v>
      </c>
      <c r="F249" s="18" t="str">
        <f>VLOOKUP(E249,'Kickstarter Data'!$A$1:$T$4115, 6, FALSE)</f>
        <v>failed</v>
      </c>
      <c r="G249">
        <f>VLOOKUP(E249,'Kickstarter Data'!$A$1:$T$4115, 12, FALSE)</f>
        <v>28</v>
      </c>
    </row>
    <row r="250" spans="1:7" x14ac:dyDescent="0.4">
      <c r="A250">
        <v>368</v>
      </c>
      <c r="B250" s="16" t="str">
        <f>VLOOKUP(A250,'Kickstarter Data'!$A$1:$T$4115, 6, FALSE)</f>
        <v>successful</v>
      </c>
      <c r="C250">
        <f>VLOOKUP(A250,'Kickstarter Data'!$A$1:$T$4115, 12, FALSE)</f>
        <v>159</v>
      </c>
      <c r="E250">
        <v>668</v>
      </c>
      <c r="F250" s="18" t="str">
        <f>VLOOKUP(E250,'Kickstarter Data'!$A$1:$T$4115, 6, FALSE)</f>
        <v>failed</v>
      </c>
      <c r="G250">
        <f>VLOOKUP(E250,'Kickstarter Data'!$A$1:$T$4115, 12, FALSE)</f>
        <v>25</v>
      </c>
    </row>
    <row r="251" spans="1:7" x14ac:dyDescent="0.4">
      <c r="A251">
        <v>369</v>
      </c>
      <c r="B251" s="16" t="str">
        <f>VLOOKUP(A251,'Kickstarter Data'!$A$1:$T$4115, 6, FALSE)</f>
        <v>successful</v>
      </c>
      <c r="C251">
        <f>VLOOKUP(A251,'Kickstarter Data'!$A$1:$T$4115, 12, FALSE)</f>
        <v>167</v>
      </c>
      <c r="E251">
        <v>669</v>
      </c>
      <c r="F251" s="18" t="str">
        <f>VLOOKUP(E251,'Kickstarter Data'!$A$1:$T$4115, 6, FALSE)</f>
        <v>failed</v>
      </c>
      <c r="G251">
        <f>VLOOKUP(E251,'Kickstarter Data'!$A$1:$T$4115, 12, FALSE)</f>
        <v>28</v>
      </c>
    </row>
    <row r="252" spans="1:7" x14ac:dyDescent="0.4">
      <c r="A252">
        <v>370</v>
      </c>
      <c r="B252" s="16" t="str">
        <f>VLOOKUP(A252,'Kickstarter Data'!$A$1:$T$4115, 6, FALSE)</f>
        <v>successful</v>
      </c>
      <c r="C252">
        <f>VLOOKUP(A252,'Kickstarter Data'!$A$1:$T$4115, 12, FALSE)</f>
        <v>43</v>
      </c>
      <c r="E252">
        <v>670</v>
      </c>
      <c r="F252" s="18" t="str">
        <f>VLOOKUP(E252,'Kickstarter Data'!$A$1:$T$4115, 6, FALSE)</f>
        <v>failed</v>
      </c>
      <c r="G252">
        <f>VLOOKUP(E252,'Kickstarter Data'!$A$1:$T$4115, 12, FALSE)</f>
        <v>310</v>
      </c>
    </row>
    <row r="253" spans="1:7" x14ac:dyDescent="0.4">
      <c r="A253">
        <v>371</v>
      </c>
      <c r="B253" s="16" t="str">
        <f>VLOOKUP(A253,'Kickstarter Data'!$A$1:$T$4115, 6, FALSE)</f>
        <v>successful</v>
      </c>
      <c r="C253">
        <f>VLOOKUP(A253,'Kickstarter Data'!$A$1:$T$4115, 12, FALSE)</f>
        <v>1062</v>
      </c>
      <c r="E253">
        <v>671</v>
      </c>
      <c r="F253" s="18" t="str">
        <f>VLOOKUP(E253,'Kickstarter Data'!$A$1:$T$4115, 6, FALSE)</f>
        <v>failed</v>
      </c>
      <c r="G253">
        <f>VLOOKUP(E253,'Kickstarter Data'!$A$1:$T$4115, 12, FALSE)</f>
        <v>15</v>
      </c>
    </row>
    <row r="254" spans="1:7" x14ac:dyDescent="0.4">
      <c r="A254">
        <v>372</v>
      </c>
      <c r="B254" s="16" t="str">
        <f>VLOOKUP(A254,'Kickstarter Data'!$A$1:$T$4115, 6, FALSE)</f>
        <v>successful</v>
      </c>
      <c r="C254">
        <f>VLOOKUP(A254,'Kickstarter Data'!$A$1:$T$4115, 12, FALSE)</f>
        <v>9</v>
      </c>
      <c r="E254">
        <v>672</v>
      </c>
      <c r="F254" s="18" t="str">
        <f>VLOOKUP(E254,'Kickstarter Data'!$A$1:$T$4115, 6, FALSE)</f>
        <v>failed</v>
      </c>
      <c r="G254">
        <f>VLOOKUP(E254,'Kickstarter Data'!$A$1:$T$4115, 12, FALSE)</f>
        <v>215</v>
      </c>
    </row>
    <row r="255" spans="1:7" x14ac:dyDescent="0.4">
      <c r="A255">
        <v>373</v>
      </c>
      <c r="B255" s="16" t="str">
        <f>VLOOKUP(A255,'Kickstarter Data'!$A$1:$T$4115, 6, FALSE)</f>
        <v>successful</v>
      </c>
      <c r="C255">
        <f>VLOOKUP(A255,'Kickstarter Data'!$A$1:$T$4115, 12, FALSE)</f>
        <v>89</v>
      </c>
      <c r="E255">
        <v>673</v>
      </c>
      <c r="F255" s="18" t="str">
        <f>VLOOKUP(E255,'Kickstarter Data'!$A$1:$T$4115, 6, FALSE)</f>
        <v>failed</v>
      </c>
      <c r="G255">
        <f>VLOOKUP(E255,'Kickstarter Data'!$A$1:$T$4115, 12, FALSE)</f>
        <v>3</v>
      </c>
    </row>
    <row r="256" spans="1:7" x14ac:dyDescent="0.4">
      <c r="A256">
        <v>374</v>
      </c>
      <c r="B256" s="16" t="str">
        <f>VLOOKUP(A256,'Kickstarter Data'!$A$1:$T$4115, 6, FALSE)</f>
        <v>successful</v>
      </c>
      <c r="C256">
        <f>VLOOKUP(A256,'Kickstarter Data'!$A$1:$T$4115, 12, FALSE)</f>
        <v>174</v>
      </c>
      <c r="E256">
        <v>674</v>
      </c>
      <c r="F256" s="18" t="str">
        <f>VLOOKUP(E256,'Kickstarter Data'!$A$1:$T$4115, 6, FALSE)</f>
        <v>failed</v>
      </c>
      <c r="G256">
        <f>VLOOKUP(E256,'Kickstarter Data'!$A$1:$T$4115, 12, FALSE)</f>
        <v>2</v>
      </c>
    </row>
    <row r="257" spans="1:7" x14ac:dyDescent="0.4">
      <c r="A257">
        <v>375</v>
      </c>
      <c r="B257" s="16" t="str">
        <f>VLOOKUP(A257,'Kickstarter Data'!$A$1:$T$4115, 6, FALSE)</f>
        <v>successful</v>
      </c>
      <c r="C257">
        <f>VLOOKUP(A257,'Kickstarter Data'!$A$1:$T$4115, 12, FALSE)</f>
        <v>14</v>
      </c>
      <c r="E257">
        <v>675</v>
      </c>
      <c r="F257" s="18" t="str">
        <f>VLOOKUP(E257,'Kickstarter Data'!$A$1:$T$4115, 6, FALSE)</f>
        <v>failed</v>
      </c>
      <c r="G257">
        <f>VLOOKUP(E257,'Kickstarter Data'!$A$1:$T$4115, 12, FALSE)</f>
        <v>26</v>
      </c>
    </row>
    <row r="258" spans="1:7" x14ac:dyDescent="0.4">
      <c r="A258">
        <v>376</v>
      </c>
      <c r="B258" s="16" t="str">
        <f>VLOOKUP(A258,'Kickstarter Data'!$A$1:$T$4115, 6, FALSE)</f>
        <v>successful</v>
      </c>
      <c r="C258">
        <f>VLOOKUP(A258,'Kickstarter Data'!$A$1:$T$4115, 12, FALSE)</f>
        <v>48</v>
      </c>
      <c r="E258">
        <v>676</v>
      </c>
      <c r="F258" s="18" t="str">
        <f>VLOOKUP(E258,'Kickstarter Data'!$A$1:$T$4115, 6, FALSE)</f>
        <v>failed</v>
      </c>
      <c r="G258">
        <f>VLOOKUP(E258,'Kickstarter Data'!$A$1:$T$4115, 12, FALSE)</f>
        <v>24</v>
      </c>
    </row>
    <row r="259" spans="1:7" x14ac:dyDescent="0.4">
      <c r="A259">
        <v>377</v>
      </c>
      <c r="B259" s="16" t="str">
        <f>VLOOKUP(A259,'Kickstarter Data'!$A$1:$T$4115, 6, FALSE)</f>
        <v>successful</v>
      </c>
      <c r="C259">
        <f>VLOOKUP(A259,'Kickstarter Data'!$A$1:$T$4115, 12, FALSE)</f>
        <v>133</v>
      </c>
      <c r="E259">
        <v>677</v>
      </c>
      <c r="F259" s="18" t="str">
        <f>VLOOKUP(E259,'Kickstarter Data'!$A$1:$T$4115, 6, FALSE)</f>
        <v>failed</v>
      </c>
      <c r="G259">
        <f>VLOOKUP(E259,'Kickstarter Data'!$A$1:$T$4115, 12, FALSE)</f>
        <v>96</v>
      </c>
    </row>
    <row r="260" spans="1:7" x14ac:dyDescent="0.4">
      <c r="A260">
        <v>378</v>
      </c>
      <c r="B260" s="16" t="str">
        <f>VLOOKUP(A260,'Kickstarter Data'!$A$1:$T$4115, 6, FALSE)</f>
        <v>successful</v>
      </c>
      <c r="C260">
        <f>VLOOKUP(A260,'Kickstarter Data'!$A$1:$T$4115, 12, FALSE)</f>
        <v>83</v>
      </c>
      <c r="E260">
        <v>678</v>
      </c>
      <c r="F260" s="18" t="str">
        <f>VLOOKUP(E260,'Kickstarter Data'!$A$1:$T$4115, 6, FALSE)</f>
        <v>failed</v>
      </c>
      <c r="G260">
        <f>VLOOKUP(E260,'Kickstarter Data'!$A$1:$T$4115, 12, FALSE)</f>
        <v>17</v>
      </c>
    </row>
    <row r="261" spans="1:7" x14ac:dyDescent="0.4">
      <c r="A261">
        <v>379</v>
      </c>
      <c r="B261" s="16" t="str">
        <f>VLOOKUP(A261,'Kickstarter Data'!$A$1:$T$4115, 6, FALSE)</f>
        <v>successful</v>
      </c>
      <c r="C261">
        <f>VLOOKUP(A261,'Kickstarter Data'!$A$1:$T$4115, 12, FALSE)</f>
        <v>149</v>
      </c>
      <c r="E261">
        <v>679</v>
      </c>
      <c r="F261" s="18" t="str">
        <f>VLOOKUP(E261,'Kickstarter Data'!$A$1:$T$4115, 6, FALSE)</f>
        <v>failed</v>
      </c>
      <c r="G261">
        <f>VLOOKUP(E261,'Kickstarter Data'!$A$1:$T$4115, 12, FALSE)</f>
        <v>94</v>
      </c>
    </row>
    <row r="262" spans="1:7" x14ac:dyDescent="0.4">
      <c r="A262">
        <v>380</v>
      </c>
      <c r="B262" s="16" t="str">
        <f>VLOOKUP(A262,'Kickstarter Data'!$A$1:$T$4115, 6, FALSE)</f>
        <v>successful</v>
      </c>
      <c r="C262">
        <f>VLOOKUP(A262,'Kickstarter Data'!$A$1:$T$4115, 12, FALSE)</f>
        <v>49</v>
      </c>
      <c r="E262">
        <v>680</v>
      </c>
      <c r="F262" s="18" t="str">
        <f>VLOOKUP(E262,'Kickstarter Data'!$A$1:$T$4115, 6, FALSE)</f>
        <v>failed</v>
      </c>
      <c r="G262">
        <f>VLOOKUP(E262,'Kickstarter Data'!$A$1:$T$4115, 12, FALSE)</f>
        <v>129</v>
      </c>
    </row>
    <row r="263" spans="1:7" x14ac:dyDescent="0.4">
      <c r="A263">
        <v>381</v>
      </c>
      <c r="B263" s="16" t="str">
        <f>VLOOKUP(A263,'Kickstarter Data'!$A$1:$T$4115, 6, FALSE)</f>
        <v>successful</v>
      </c>
      <c r="C263">
        <f>VLOOKUP(A263,'Kickstarter Data'!$A$1:$T$4115, 12, FALSE)</f>
        <v>251</v>
      </c>
      <c r="E263">
        <v>681</v>
      </c>
      <c r="F263" s="18" t="str">
        <f>VLOOKUP(E263,'Kickstarter Data'!$A$1:$T$4115, 6, FALSE)</f>
        <v>failed</v>
      </c>
      <c r="G263">
        <f>VLOOKUP(E263,'Kickstarter Data'!$A$1:$T$4115, 12, FALSE)</f>
        <v>1</v>
      </c>
    </row>
    <row r="264" spans="1:7" x14ac:dyDescent="0.4">
      <c r="A264">
        <v>382</v>
      </c>
      <c r="B264" s="16" t="str">
        <f>VLOOKUP(A264,'Kickstarter Data'!$A$1:$T$4115, 6, FALSE)</f>
        <v>successful</v>
      </c>
      <c r="C264">
        <f>VLOOKUP(A264,'Kickstarter Data'!$A$1:$T$4115, 12, FALSE)</f>
        <v>22</v>
      </c>
      <c r="E264">
        <v>682</v>
      </c>
      <c r="F264" s="18" t="str">
        <f>VLOOKUP(E264,'Kickstarter Data'!$A$1:$T$4115, 6, FALSE)</f>
        <v>failed</v>
      </c>
      <c r="G264">
        <f>VLOOKUP(E264,'Kickstarter Data'!$A$1:$T$4115, 12, FALSE)</f>
        <v>4</v>
      </c>
    </row>
    <row r="265" spans="1:7" x14ac:dyDescent="0.4">
      <c r="A265">
        <v>383</v>
      </c>
      <c r="B265" s="16" t="str">
        <f>VLOOKUP(A265,'Kickstarter Data'!$A$1:$T$4115, 6, FALSE)</f>
        <v>successful</v>
      </c>
      <c r="C265">
        <f>VLOOKUP(A265,'Kickstarter Data'!$A$1:$T$4115, 12, FALSE)</f>
        <v>48</v>
      </c>
      <c r="E265">
        <v>683</v>
      </c>
      <c r="F265" s="18" t="str">
        <f>VLOOKUP(E265,'Kickstarter Data'!$A$1:$T$4115, 6, FALSE)</f>
        <v>failed</v>
      </c>
      <c r="G265">
        <f>VLOOKUP(E265,'Kickstarter Data'!$A$1:$T$4115, 12, FALSE)</f>
        <v>3</v>
      </c>
    </row>
    <row r="266" spans="1:7" x14ac:dyDescent="0.4">
      <c r="A266">
        <v>384</v>
      </c>
      <c r="B266" s="16" t="str">
        <f>VLOOKUP(A266,'Kickstarter Data'!$A$1:$T$4115, 6, FALSE)</f>
        <v>successful</v>
      </c>
      <c r="C266">
        <f>VLOOKUP(A266,'Kickstarter Data'!$A$1:$T$4115, 12, FALSE)</f>
        <v>383</v>
      </c>
      <c r="E266">
        <v>684</v>
      </c>
      <c r="F266" s="18" t="str">
        <f>VLOOKUP(E266,'Kickstarter Data'!$A$1:$T$4115, 6, FALSE)</f>
        <v>failed</v>
      </c>
      <c r="G266">
        <f>VLOOKUP(E266,'Kickstarter Data'!$A$1:$T$4115, 12, FALSE)</f>
        <v>135</v>
      </c>
    </row>
    <row r="267" spans="1:7" x14ac:dyDescent="0.4">
      <c r="A267">
        <v>385</v>
      </c>
      <c r="B267" s="16" t="str">
        <f>VLOOKUP(A267,'Kickstarter Data'!$A$1:$T$4115, 6, FALSE)</f>
        <v>successful</v>
      </c>
      <c r="C267">
        <f>VLOOKUP(A267,'Kickstarter Data'!$A$1:$T$4115, 12, FALSE)</f>
        <v>237</v>
      </c>
      <c r="E267">
        <v>685</v>
      </c>
      <c r="F267" s="18" t="str">
        <f>VLOOKUP(E267,'Kickstarter Data'!$A$1:$T$4115, 6, FALSE)</f>
        <v>failed</v>
      </c>
      <c r="G267">
        <f>VLOOKUP(E267,'Kickstarter Data'!$A$1:$T$4115, 12, FALSE)</f>
        <v>10</v>
      </c>
    </row>
    <row r="268" spans="1:7" x14ac:dyDescent="0.4">
      <c r="A268">
        <v>386</v>
      </c>
      <c r="B268" s="16" t="str">
        <f>VLOOKUP(A268,'Kickstarter Data'!$A$1:$T$4115, 6, FALSE)</f>
        <v>successful</v>
      </c>
      <c r="C268">
        <f>VLOOKUP(A268,'Kickstarter Data'!$A$1:$T$4115, 12, FALSE)</f>
        <v>13</v>
      </c>
      <c r="E268">
        <v>686</v>
      </c>
      <c r="F268" s="18" t="str">
        <f>VLOOKUP(E268,'Kickstarter Data'!$A$1:$T$4115, 6, FALSE)</f>
        <v>failed</v>
      </c>
      <c r="G268">
        <f>VLOOKUP(E268,'Kickstarter Data'!$A$1:$T$4115, 12, FALSE)</f>
        <v>0</v>
      </c>
    </row>
    <row r="269" spans="1:7" x14ac:dyDescent="0.4">
      <c r="A269">
        <v>387</v>
      </c>
      <c r="B269" s="16" t="str">
        <f>VLOOKUP(A269,'Kickstarter Data'!$A$1:$T$4115, 6, FALSE)</f>
        <v>successful</v>
      </c>
      <c r="C269">
        <f>VLOOKUP(A269,'Kickstarter Data'!$A$1:$T$4115, 12, FALSE)</f>
        <v>562</v>
      </c>
      <c r="E269">
        <v>687</v>
      </c>
      <c r="F269" s="18" t="str">
        <f>VLOOKUP(E269,'Kickstarter Data'!$A$1:$T$4115, 6, FALSE)</f>
        <v>failed</v>
      </c>
      <c r="G269">
        <f>VLOOKUP(E269,'Kickstarter Data'!$A$1:$T$4115, 12, FALSE)</f>
        <v>6</v>
      </c>
    </row>
    <row r="270" spans="1:7" x14ac:dyDescent="0.4">
      <c r="A270">
        <v>388</v>
      </c>
      <c r="B270" s="16" t="str">
        <f>VLOOKUP(A270,'Kickstarter Data'!$A$1:$T$4115, 6, FALSE)</f>
        <v>successful</v>
      </c>
      <c r="C270">
        <f>VLOOKUP(A270,'Kickstarter Data'!$A$1:$T$4115, 12, FALSE)</f>
        <v>71</v>
      </c>
      <c r="E270">
        <v>688</v>
      </c>
      <c r="F270" s="18" t="str">
        <f>VLOOKUP(E270,'Kickstarter Data'!$A$1:$T$4115, 6, FALSE)</f>
        <v>failed</v>
      </c>
      <c r="G270">
        <f>VLOOKUP(E270,'Kickstarter Data'!$A$1:$T$4115, 12, FALSE)</f>
        <v>36</v>
      </c>
    </row>
    <row r="271" spans="1:7" x14ac:dyDescent="0.4">
      <c r="A271">
        <v>389</v>
      </c>
      <c r="B271" s="16" t="str">
        <f>VLOOKUP(A271,'Kickstarter Data'!$A$1:$T$4115, 6, FALSE)</f>
        <v>successful</v>
      </c>
      <c r="C271">
        <f>VLOOKUP(A271,'Kickstarter Data'!$A$1:$T$4115, 12, FALSE)</f>
        <v>1510</v>
      </c>
      <c r="E271">
        <v>689</v>
      </c>
      <c r="F271" s="18" t="str">
        <f>VLOOKUP(E271,'Kickstarter Data'!$A$1:$T$4115, 6, FALSE)</f>
        <v>failed</v>
      </c>
      <c r="G271">
        <f>VLOOKUP(E271,'Kickstarter Data'!$A$1:$T$4115, 12, FALSE)</f>
        <v>336</v>
      </c>
    </row>
    <row r="272" spans="1:7" x14ac:dyDescent="0.4">
      <c r="A272">
        <v>390</v>
      </c>
      <c r="B272" s="16" t="str">
        <f>VLOOKUP(A272,'Kickstarter Data'!$A$1:$T$4115, 6, FALSE)</f>
        <v>successful</v>
      </c>
      <c r="C272">
        <f>VLOOKUP(A272,'Kickstarter Data'!$A$1:$T$4115, 12, FALSE)</f>
        <v>14</v>
      </c>
      <c r="E272">
        <v>690</v>
      </c>
      <c r="F272" s="18" t="str">
        <f>VLOOKUP(E272,'Kickstarter Data'!$A$1:$T$4115, 6, FALSE)</f>
        <v>failed</v>
      </c>
      <c r="G272">
        <f>VLOOKUP(E272,'Kickstarter Data'!$A$1:$T$4115, 12, FALSE)</f>
        <v>34</v>
      </c>
    </row>
    <row r="273" spans="1:7" x14ac:dyDescent="0.4">
      <c r="A273">
        <v>391</v>
      </c>
      <c r="B273" s="16" t="str">
        <f>VLOOKUP(A273,'Kickstarter Data'!$A$1:$T$4115, 6, FALSE)</f>
        <v>successful</v>
      </c>
      <c r="C273">
        <f>VLOOKUP(A273,'Kickstarter Data'!$A$1:$T$4115, 12, FALSE)</f>
        <v>193</v>
      </c>
      <c r="E273">
        <v>691</v>
      </c>
      <c r="F273" s="18" t="str">
        <f>VLOOKUP(E273,'Kickstarter Data'!$A$1:$T$4115, 6, FALSE)</f>
        <v>failed</v>
      </c>
      <c r="G273">
        <f>VLOOKUP(E273,'Kickstarter Data'!$A$1:$T$4115, 12, FALSE)</f>
        <v>10</v>
      </c>
    </row>
    <row r="274" spans="1:7" x14ac:dyDescent="0.4">
      <c r="A274">
        <v>392</v>
      </c>
      <c r="B274" s="16" t="str">
        <f>VLOOKUP(A274,'Kickstarter Data'!$A$1:$T$4115, 6, FALSE)</f>
        <v>successful</v>
      </c>
      <c r="C274">
        <f>VLOOKUP(A274,'Kickstarter Data'!$A$1:$T$4115, 12, FALSE)</f>
        <v>206</v>
      </c>
      <c r="E274">
        <v>692</v>
      </c>
      <c r="F274" s="18" t="str">
        <f>VLOOKUP(E274,'Kickstarter Data'!$A$1:$T$4115, 6, FALSE)</f>
        <v>failed</v>
      </c>
      <c r="G274">
        <f>VLOOKUP(E274,'Kickstarter Data'!$A$1:$T$4115, 12, FALSE)</f>
        <v>201</v>
      </c>
    </row>
    <row r="275" spans="1:7" x14ac:dyDescent="0.4">
      <c r="A275">
        <v>393</v>
      </c>
      <c r="B275" s="16" t="str">
        <f>VLOOKUP(A275,'Kickstarter Data'!$A$1:$T$4115, 6, FALSE)</f>
        <v>successful</v>
      </c>
      <c r="C275">
        <f>VLOOKUP(A275,'Kickstarter Data'!$A$1:$T$4115, 12, FALSE)</f>
        <v>351</v>
      </c>
      <c r="E275">
        <v>693</v>
      </c>
      <c r="F275" s="18" t="str">
        <f>VLOOKUP(E275,'Kickstarter Data'!$A$1:$T$4115, 6, FALSE)</f>
        <v>failed</v>
      </c>
      <c r="G275">
        <f>VLOOKUP(E275,'Kickstarter Data'!$A$1:$T$4115, 12, FALSE)</f>
        <v>296</v>
      </c>
    </row>
    <row r="276" spans="1:7" x14ac:dyDescent="0.4">
      <c r="A276">
        <v>394</v>
      </c>
      <c r="B276" s="16" t="str">
        <f>VLOOKUP(A276,'Kickstarter Data'!$A$1:$T$4115, 6, FALSE)</f>
        <v>successful</v>
      </c>
      <c r="C276">
        <f>VLOOKUP(A276,'Kickstarter Data'!$A$1:$T$4115, 12, FALSE)</f>
        <v>50</v>
      </c>
      <c r="E276">
        <v>694</v>
      </c>
      <c r="F276" s="18" t="str">
        <f>VLOOKUP(E276,'Kickstarter Data'!$A$1:$T$4115, 6, FALSE)</f>
        <v>failed</v>
      </c>
      <c r="G276">
        <f>VLOOKUP(E276,'Kickstarter Data'!$A$1:$T$4115, 12, FALSE)</f>
        <v>7</v>
      </c>
    </row>
    <row r="277" spans="1:7" x14ac:dyDescent="0.4">
      <c r="A277">
        <v>395</v>
      </c>
      <c r="B277" s="16" t="str">
        <f>VLOOKUP(A277,'Kickstarter Data'!$A$1:$T$4115, 6, FALSE)</f>
        <v>successful</v>
      </c>
      <c r="C277">
        <f>VLOOKUP(A277,'Kickstarter Data'!$A$1:$T$4115, 12, FALSE)</f>
        <v>184</v>
      </c>
      <c r="E277">
        <v>695</v>
      </c>
      <c r="F277" s="18" t="str">
        <f>VLOOKUP(E277,'Kickstarter Data'!$A$1:$T$4115, 6, FALSE)</f>
        <v>failed</v>
      </c>
      <c r="G277">
        <f>VLOOKUP(E277,'Kickstarter Data'!$A$1:$T$4115, 12, FALSE)</f>
        <v>7</v>
      </c>
    </row>
    <row r="278" spans="1:7" x14ac:dyDescent="0.4">
      <c r="A278">
        <v>396</v>
      </c>
      <c r="B278" s="16" t="str">
        <f>VLOOKUP(A278,'Kickstarter Data'!$A$1:$T$4115, 6, FALSE)</f>
        <v>successful</v>
      </c>
      <c r="C278">
        <f>VLOOKUP(A278,'Kickstarter Data'!$A$1:$T$4115, 12, FALSE)</f>
        <v>196</v>
      </c>
      <c r="E278">
        <v>696</v>
      </c>
      <c r="F278" s="18" t="str">
        <f>VLOOKUP(E278,'Kickstarter Data'!$A$1:$T$4115, 6, FALSE)</f>
        <v>failed</v>
      </c>
      <c r="G278">
        <f>VLOOKUP(E278,'Kickstarter Data'!$A$1:$T$4115, 12, FALSE)</f>
        <v>1</v>
      </c>
    </row>
    <row r="279" spans="1:7" x14ac:dyDescent="0.4">
      <c r="A279">
        <v>397</v>
      </c>
      <c r="B279" s="16" t="str">
        <f>VLOOKUP(A279,'Kickstarter Data'!$A$1:$T$4115, 6, FALSE)</f>
        <v>successful</v>
      </c>
      <c r="C279">
        <f>VLOOKUP(A279,'Kickstarter Data'!$A$1:$T$4115, 12, FALSE)</f>
        <v>229</v>
      </c>
      <c r="E279">
        <v>697</v>
      </c>
      <c r="F279" s="18" t="str">
        <f>VLOOKUP(E279,'Kickstarter Data'!$A$1:$T$4115, 6, FALSE)</f>
        <v>failed</v>
      </c>
      <c r="G279">
        <f>VLOOKUP(E279,'Kickstarter Data'!$A$1:$T$4115, 12, FALSE)</f>
        <v>114</v>
      </c>
    </row>
    <row r="280" spans="1:7" x14ac:dyDescent="0.4">
      <c r="A280">
        <v>398</v>
      </c>
      <c r="B280" s="16" t="str">
        <f>VLOOKUP(A280,'Kickstarter Data'!$A$1:$T$4115, 6, FALSE)</f>
        <v>successful</v>
      </c>
      <c r="C280">
        <f>VLOOKUP(A280,'Kickstarter Data'!$A$1:$T$4115, 12, FALSE)</f>
        <v>67</v>
      </c>
      <c r="E280">
        <v>698</v>
      </c>
      <c r="F280" s="18" t="str">
        <f>VLOOKUP(E280,'Kickstarter Data'!$A$1:$T$4115, 6, FALSE)</f>
        <v>failed</v>
      </c>
      <c r="G280">
        <f>VLOOKUP(E280,'Kickstarter Data'!$A$1:$T$4115, 12, FALSE)</f>
        <v>29</v>
      </c>
    </row>
    <row r="281" spans="1:7" x14ac:dyDescent="0.4">
      <c r="A281">
        <v>399</v>
      </c>
      <c r="B281" s="16" t="str">
        <f>VLOOKUP(A281,'Kickstarter Data'!$A$1:$T$4115, 6, FALSE)</f>
        <v>successful</v>
      </c>
      <c r="C281">
        <f>VLOOKUP(A281,'Kickstarter Data'!$A$1:$T$4115, 12, FALSE)</f>
        <v>95</v>
      </c>
      <c r="E281">
        <v>699</v>
      </c>
      <c r="F281" s="18" t="str">
        <f>VLOOKUP(E281,'Kickstarter Data'!$A$1:$T$4115, 6, FALSE)</f>
        <v>failed</v>
      </c>
      <c r="G281">
        <f>VLOOKUP(E281,'Kickstarter Data'!$A$1:$T$4115, 12, FALSE)</f>
        <v>890</v>
      </c>
    </row>
    <row r="282" spans="1:7" x14ac:dyDescent="0.4">
      <c r="A282">
        <v>400</v>
      </c>
      <c r="B282" s="16" t="str">
        <f>VLOOKUP(A282,'Kickstarter Data'!$A$1:$T$4115, 6, FALSE)</f>
        <v>successful</v>
      </c>
      <c r="C282">
        <f>VLOOKUP(A282,'Kickstarter Data'!$A$1:$T$4115, 12, FALSE)</f>
        <v>62</v>
      </c>
      <c r="E282">
        <v>700</v>
      </c>
      <c r="F282" s="18" t="str">
        <f>VLOOKUP(E282,'Kickstarter Data'!$A$1:$T$4115, 6, FALSE)</f>
        <v>failed</v>
      </c>
      <c r="G282">
        <f>VLOOKUP(E282,'Kickstarter Data'!$A$1:$T$4115, 12, FALSE)</f>
        <v>31</v>
      </c>
    </row>
    <row r="283" spans="1:7" x14ac:dyDescent="0.4">
      <c r="A283">
        <v>401</v>
      </c>
      <c r="B283" s="16" t="str">
        <f>VLOOKUP(A283,'Kickstarter Data'!$A$1:$T$4115, 6, FALSE)</f>
        <v>successful</v>
      </c>
      <c r="C283">
        <f>VLOOKUP(A283,'Kickstarter Data'!$A$1:$T$4115, 12, FALSE)</f>
        <v>73</v>
      </c>
      <c r="E283">
        <v>701</v>
      </c>
      <c r="F283" s="18" t="str">
        <f>VLOOKUP(E283,'Kickstarter Data'!$A$1:$T$4115, 6, FALSE)</f>
        <v>failed</v>
      </c>
      <c r="G283">
        <f>VLOOKUP(E283,'Kickstarter Data'!$A$1:$T$4115, 12, FALSE)</f>
        <v>21</v>
      </c>
    </row>
    <row r="284" spans="1:7" x14ac:dyDescent="0.4">
      <c r="A284">
        <v>402</v>
      </c>
      <c r="B284" s="16" t="str">
        <f>VLOOKUP(A284,'Kickstarter Data'!$A$1:$T$4115, 6, FALSE)</f>
        <v>successful</v>
      </c>
      <c r="C284">
        <f>VLOOKUP(A284,'Kickstarter Data'!$A$1:$T$4115, 12, FALSE)</f>
        <v>43</v>
      </c>
      <c r="E284">
        <v>702</v>
      </c>
      <c r="F284" s="18" t="str">
        <f>VLOOKUP(E284,'Kickstarter Data'!$A$1:$T$4115, 6, FALSE)</f>
        <v>failed</v>
      </c>
      <c r="G284">
        <f>VLOOKUP(E284,'Kickstarter Data'!$A$1:$T$4115, 12, FALSE)</f>
        <v>37</v>
      </c>
    </row>
    <row r="285" spans="1:7" x14ac:dyDescent="0.4">
      <c r="A285">
        <v>403</v>
      </c>
      <c r="B285" s="16" t="str">
        <f>VLOOKUP(A285,'Kickstarter Data'!$A$1:$T$4115, 6, FALSE)</f>
        <v>successful</v>
      </c>
      <c r="C285">
        <f>VLOOKUP(A285,'Kickstarter Data'!$A$1:$T$4115, 12, FALSE)</f>
        <v>70</v>
      </c>
      <c r="E285">
        <v>703</v>
      </c>
      <c r="F285" s="18" t="str">
        <f>VLOOKUP(E285,'Kickstarter Data'!$A$1:$T$4115, 6, FALSE)</f>
        <v>failed</v>
      </c>
      <c r="G285">
        <f>VLOOKUP(E285,'Kickstarter Data'!$A$1:$T$4115, 12, FALSE)</f>
        <v>7</v>
      </c>
    </row>
    <row r="286" spans="1:7" x14ac:dyDescent="0.4">
      <c r="A286">
        <v>404</v>
      </c>
      <c r="B286" s="16" t="str">
        <f>VLOOKUP(A286,'Kickstarter Data'!$A$1:$T$4115, 6, FALSE)</f>
        <v>successful</v>
      </c>
      <c r="C286">
        <f>VLOOKUP(A286,'Kickstarter Data'!$A$1:$T$4115, 12, FALSE)</f>
        <v>271</v>
      </c>
      <c r="E286">
        <v>704</v>
      </c>
      <c r="F286" s="18" t="str">
        <f>VLOOKUP(E286,'Kickstarter Data'!$A$1:$T$4115, 6, FALSE)</f>
        <v>failed</v>
      </c>
      <c r="G286">
        <f>VLOOKUP(E286,'Kickstarter Data'!$A$1:$T$4115, 12, FALSE)</f>
        <v>4</v>
      </c>
    </row>
    <row r="287" spans="1:7" x14ac:dyDescent="0.4">
      <c r="A287">
        <v>405</v>
      </c>
      <c r="B287" s="16" t="str">
        <f>VLOOKUP(A287,'Kickstarter Data'!$A$1:$T$4115, 6, FALSE)</f>
        <v>successful</v>
      </c>
      <c r="C287">
        <f>VLOOKUP(A287,'Kickstarter Data'!$A$1:$T$4115, 12, FALSE)</f>
        <v>55</v>
      </c>
      <c r="E287">
        <v>705</v>
      </c>
      <c r="F287" s="18" t="str">
        <f>VLOOKUP(E287,'Kickstarter Data'!$A$1:$T$4115, 6, FALSE)</f>
        <v>failed</v>
      </c>
      <c r="G287">
        <f>VLOOKUP(E287,'Kickstarter Data'!$A$1:$T$4115, 12, FALSE)</f>
        <v>5</v>
      </c>
    </row>
    <row r="288" spans="1:7" x14ac:dyDescent="0.4">
      <c r="A288">
        <v>406</v>
      </c>
      <c r="B288" s="16" t="str">
        <f>VLOOKUP(A288,'Kickstarter Data'!$A$1:$T$4115, 6, FALSE)</f>
        <v>successful</v>
      </c>
      <c r="C288">
        <f>VLOOKUP(A288,'Kickstarter Data'!$A$1:$T$4115, 12, FALSE)</f>
        <v>35</v>
      </c>
      <c r="E288">
        <v>706</v>
      </c>
      <c r="F288" s="18" t="str">
        <f>VLOOKUP(E288,'Kickstarter Data'!$A$1:$T$4115, 6, FALSE)</f>
        <v>failed</v>
      </c>
      <c r="G288">
        <f>VLOOKUP(E288,'Kickstarter Data'!$A$1:$T$4115, 12, FALSE)</f>
        <v>0</v>
      </c>
    </row>
    <row r="289" spans="1:7" x14ac:dyDescent="0.4">
      <c r="A289">
        <v>407</v>
      </c>
      <c r="B289" s="16" t="str">
        <f>VLOOKUP(A289,'Kickstarter Data'!$A$1:$T$4115, 6, FALSE)</f>
        <v>successful</v>
      </c>
      <c r="C289">
        <f>VLOOKUP(A289,'Kickstarter Data'!$A$1:$T$4115, 12, FALSE)</f>
        <v>22</v>
      </c>
      <c r="E289">
        <v>707</v>
      </c>
      <c r="F289" s="18" t="str">
        <f>VLOOKUP(E289,'Kickstarter Data'!$A$1:$T$4115, 6, FALSE)</f>
        <v>failed</v>
      </c>
      <c r="G289">
        <f>VLOOKUP(E289,'Kickstarter Data'!$A$1:$T$4115, 12, FALSE)</f>
        <v>456</v>
      </c>
    </row>
    <row r="290" spans="1:7" x14ac:dyDescent="0.4">
      <c r="A290">
        <v>408</v>
      </c>
      <c r="B290" s="16" t="str">
        <f>VLOOKUP(A290,'Kickstarter Data'!$A$1:$T$4115, 6, FALSE)</f>
        <v>successful</v>
      </c>
      <c r="C290">
        <f>VLOOKUP(A290,'Kickstarter Data'!$A$1:$T$4115, 12, FALSE)</f>
        <v>38</v>
      </c>
      <c r="E290">
        <v>708</v>
      </c>
      <c r="F290" s="18" t="str">
        <f>VLOOKUP(E290,'Kickstarter Data'!$A$1:$T$4115, 6, FALSE)</f>
        <v>failed</v>
      </c>
      <c r="G290">
        <f>VLOOKUP(E290,'Kickstarter Data'!$A$1:$T$4115, 12, FALSE)</f>
        <v>369</v>
      </c>
    </row>
    <row r="291" spans="1:7" x14ac:dyDescent="0.4">
      <c r="A291">
        <v>409</v>
      </c>
      <c r="B291" s="16" t="str">
        <f>VLOOKUP(A291,'Kickstarter Data'!$A$1:$T$4115, 6, FALSE)</f>
        <v>successful</v>
      </c>
      <c r="C291">
        <f>VLOOKUP(A291,'Kickstarter Data'!$A$1:$T$4115, 12, FALSE)</f>
        <v>15</v>
      </c>
      <c r="E291">
        <v>709</v>
      </c>
      <c r="F291" s="18" t="str">
        <f>VLOOKUP(E291,'Kickstarter Data'!$A$1:$T$4115, 6, FALSE)</f>
        <v>failed</v>
      </c>
      <c r="G291">
        <f>VLOOKUP(E291,'Kickstarter Data'!$A$1:$T$4115, 12, FALSE)</f>
        <v>2</v>
      </c>
    </row>
    <row r="292" spans="1:7" x14ac:dyDescent="0.4">
      <c r="A292">
        <v>410</v>
      </c>
      <c r="B292" s="16" t="str">
        <f>VLOOKUP(A292,'Kickstarter Data'!$A$1:$T$4115, 6, FALSE)</f>
        <v>successful</v>
      </c>
      <c r="C292">
        <f>VLOOKUP(A292,'Kickstarter Data'!$A$1:$T$4115, 12, FALSE)</f>
        <v>7</v>
      </c>
      <c r="E292">
        <v>710</v>
      </c>
      <c r="F292" s="18" t="str">
        <f>VLOOKUP(E292,'Kickstarter Data'!$A$1:$T$4115, 6, FALSE)</f>
        <v>failed</v>
      </c>
      <c r="G292">
        <f>VLOOKUP(E292,'Kickstarter Data'!$A$1:$T$4115, 12, FALSE)</f>
        <v>0</v>
      </c>
    </row>
    <row r="293" spans="1:7" x14ac:dyDescent="0.4">
      <c r="A293">
        <v>411</v>
      </c>
      <c r="B293" s="16" t="str">
        <f>VLOOKUP(A293,'Kickstarter Data'!$A$1:$T$4115, 6, FALSE)</f>
        <v>successful</v>
      </c>
      <c r="C293">
        <f>VLOOKUP(A293,'Kickstarter Data'!$A$1:$T$4115, 12, FALSE)</f>
        <v>241</v>
      </c>
      <c r="E293">
        <v>711</v>
      </c>
      <c r="F293" s="18" t="str">
        <f>VLOOKUP(E293,'Kickstarter Data'!$A$1:$T$4115, 6, FALSE)</f>
        <v>failed</v>
      </c>
      <c r="G293">
        <f>VLOOKUP(E293,'Kickstarter Data'!$A$1:$T$4115, 12, FALSE)</f>
        <v>338</v>
      </c>
    </row>
    <row r="294" spans="1:7" x14ac:dyDescent="0.4">
      <c r="A294">
        <v>412</v>
      </c>
      <c r="B294" s="16" t="str">
        <f>VLOOKUP(A294,'Kickstarter Data'!$A$1:$T$4115, 6, FALSE)</f>
        <v>successful</v>
      </c>
      <c r="C294">
        <f>VLOOKUP(A294,'Kickstarter Data'!$A$1:$T$4115, 12, FALSE)</f>
        <v>55</v>
      </c>
      <c r="E294">
        <v>712</v>
      </c>
      <c r="F294" s="18" t="str">
        <f>VLOOKUP(E294,'Kickstarter Data'!$A$1:$T$4115, 6, FALSE)</f>
        <v>failed</v>
      </c>
      <c r="G294">
        <f>VLOOKUP(E294,'Kickstarter Data'!$A$1:$T$4115, 12, FALSE)</f>
        <v>4</v>
      </c>
    </row>
    <row r="295" spans="1:7" x14ac:dyDescent="0.4">
      <c r="A295">
        <v>413</v>
      </c>
      <c r="B295" s="16" t="str">
        <f>VLOOKUP(A295,'Kickstarter Data'!$A$1:$T$4115, 6, FALSE)</f>
        <v>successful</v>
      </c>
      <c r="C295">
        <f>VLOOKUP(A295,'Kickstarter Data'!$A$1:$T$4115, 12, FALSE)</f>
        <v>171</v>
      </c>
      <c r="E295">
        <v>713</v>
      </c>
      <c r="F295" s="18" t="str">
        <f>VLOOKUP(E295,'Kickstarter Data'!$A$1:$T$4115, 6, FALSE)</f>
        <v>failed</v>
      </c>
      <c r="G295">
        <f>VLOOKUP(E295,'Kickstarter Data'!$A$1:$T$4115, 12, FALSE)</f>
        <v>1</v>
      </c>
    </row>
    <row r="296" spans="1:7" x14ac:dyDescent="0.4">
      <c r="A296">
        <v>414</v>
      </c>
      <c r="B296" s="16" t="str">
        <f>VLOOKUP(A296,'Kickstarter Data'!$A$1:$T$4115, 6, FALSE)</f>
        <v>successful</v>
      </c>
      <c r="C296">
        <f>VLOOKUP(A296,'Kickstarter Data'!$A$1:$T$4115, 12, FALSE)</f>
        <v>208</v>
      </c>
      <c r="E296">
        <v>714</v>
      </c>
      <c r="F296" s="18" t="str">
        <f>VLOOKUP(E296,'Kickstarter Data'!$A$1:$T$4115, 6, FALSE)</f>
        <v>failed</v>
      </c>
      <c r="G296">
        <f>VLOOKUP(E296,'Kickstarter Data'!$A$1:$T$4115, 12, FALSE)</f>
        <v>28</v>
      </c>
    </row>
    <row r="297" spans="1:7" x14ac:dyDescent="0.4">
      <c r="A297">
        <v>415</v>
      </c>
      <c r="B297" s="16" t="str">
        <f>VLOOKUP(A297,'Kickstarter Data'!$A$1:$T$4115, 6, FALSE)</f>
        <v>successful</v>
      </c>
      <c r="C297">
        <f>VLOOKUP(A297,'Kickstarter Data'!$A$1:$T$4115, 12, FALSE)</f>
        <v>21</v>
      </c>
      <c r="E297">
        <v>715</v>
      </c>
      <c r="F297" s="18" t="str">
        <f>VLOOKUP(E297,'Kickstarter Data'!$A$1:$T$4115, 6, FALSE)</f>
        <v>failed</v>
      </c>
      <c r="G297">
        <f>VLOOKUP(E297,'Kickstarter Data'!$A$1:$T$4115, 12, FALSE)</f>
        <v>12</v>
      </c>
    </row>
    <row r="298" spans="1:7" x14ac:dyDescent="0.4">
      <c r="A298">
        <v>416</v>
      </c>
      <c r="B298" s="16" t="str">
        <f>VLOOKUP(A298,'Kickstarter Data'!$A$1:$T$4115, 6, FALSE)</f>
        <v>successful</v>
      </c>
      <c r="C298">
        <f>VLOOKUP(A298,'Kickstarter Data'!$A$1:$T$4115, 12, FALSE)</f>
        <v>25</v>
      </c>
      <c r="E298">
        <v>716</v>
      </c>
      <c r="F298" s="18" t="str">
        <f>VLOOKUP(E298,'Kickstarter Data'!$A$1:$T$4115, 6, FALSE)</f>
        <v>failed</v>
      </c>
      <c r="G298">
        <f>VLOOKUP(E298,'Kickstarter Data'!$A$1:$T$4115, 12, FALSE)</f>
        <v>16</v>
      </c>
    </row>
    <row r="299" spans="1:7" x14ac:dyDescent="0.4">
      <c r="A299">
        <v>417</v>
      </c>
      <c r="B299" s="16" t="str">
        <f>VLOOKUP(A299,'Kickstarter Data'!$A$1:$T$4115, 6, FALSE)</f>
        <v>successful</v>
      </c>
      <c r="C299">
        <f>VLOOKUP(A299,'Kickstarter Data'!$A$1:$T$4115, 12, FALSE)</f>
        <v>52</v>
      </c>
      <c r="E299">
        <v>717</v>
      </c>
      <c r="F299" s="18" t="str">
        <f>VLOOKUP(E299,'Kickstarter Data'!$A$1:$T$4115, 6, FALSE)</f>
        <v>failed</v>
      </c>
      <c r="G299">
        <f>VLOOKUP(E299,'Kickstarter Data'!$A$1:$T$4115, 12, FALSE)</f>
        <v>4</v>
      </c>
    </row>
    <row r="300" spans="1:7" x14ac:dyDescent="0.4">
      <c r="A300">
        <v>418</v>
      </c>
      <c r="B300" s="16" t="str">
        <f>VLOOKUP(A300,'Kickstarter Data'!$A$1:$T$4115, 6, FALSE)</f>
        <v>successful</v>
      </c>
      <c r="C300">
        <f>VLOOKUP(A300,'Kickstarter Data'!$A$1:$T$4115, 12, FALSE)</f>
        <v>104</v>
      </c>
      <c r="E300">
        <v>718</v>
      </c>
      <c r="F300" s="18" t="str">
        <f>VLOOKUP(E300,'Kickstarter Data'!$A$1:$T$4115, 6, FALSE)</f>
        <v>failed</v>
      </c>
      <c r="G300">
        <f>VLOOKUP(E300,'Kickstarter Data'!$A$1:$T$4115, 12, FALSE)</f>
        <v>4</v>
      </c>
    </row>
    <row r="301" spans="1:7" x14ac:dyDescent="0.4">
      <c r="A301">
        <v>419</v>
      </c>
      <c r="B301" s="16" t="str">
        <f>VLOOKUP(A301,'Kickstarter Data'!$A$1:$T$4115, 6, FALSE)</f>
        <v>successful</v>
      </c>
      <c r="C301">
        <f>VLOOKUP(A301,'Kickstarter Data'!$A$1:$T$4115, 12, FALSE)</f>
        <v>73</v>
      </c>
      <c r="E301">
        <v>719</v>
      </c>
      <c r="F301" s="18" t="str">
        <f>VLOOKUP(E301,'Kickstarter Data'!$A$1:$T$4115, 6, FALSE)</f>
        <v>failed</v>
      </c>
      <c r="G301">
        <f>VLOOKUP(E301,'Kickstarter Data'!$A$1:$T$4115, 12, FALSE)</f>
        <v>10</v>
      </c>
    </row>
    <row r="302" spans="1:7" x14ac:dyDescent="0.4">
      <c r="A302">
        <v>520</v>
      </c>
      <c r="B302" s="16" t="str">
        <f>VLOOKUP(A302,'Kickstarter Data'!$A$1:$T$4115, 6, FALSE)</f>
        <v>successful</v>
      </c>
      <c r="C302">
        <f>VLOOKUP(A302,'Kickstarter Data'!$A$1:$T$4115, 12, FALSE)</f>
        <v>34</v>
      </c>
      <c r="E302">
        <v>760</v>
      </c>
      <c r="F302" s="18" t="str">
        <f>VLOOKUP(E302,'Kickstarter Data'!$A$1:$T$4115, 6, FALSE)</f>
        <v>failed</v>
      </c>
      <c r="G302">
        <f>VLOOKUP(E302,'Kickstarter Data'!$A$1:$T$4115, 12, FALSE)</f>
        <v>0</v>
      </c>
    </row>
    <row r="303" spans="1:7" x14ac:dyDescent="0.4">
      <c r="A303">
        <v>521</v>
      </c>
      <c r="B303" s="16" t="str">
        <f>VLOOKUP(A303,'Kickstarter Data'!$A$1:$T$4115, 6, FALSE)</f>
        <v>successful</v>
      </c>
      <c r="C303">
        <f>VLOOKUP(A303,'Kickstarter Data'!$A$1:$T$4115, 12, FALSE)</f>
        <v>56</v>
      </c>
      <c r="E303">
        <v>761</v>
      </c>
      <c r="F303" s="18" t="str">
        <f>VLOOKUP(E303,'Kickstarter Data'!$A$1:$T$4115, 6, FALSE)</f>
        <v>failed</v>
      </c>
      <c r="G303">
        <f>VLOOKUP(E303,'Kickstarter Data'!$A$1:$T$4115, 12, FALSE)</f>
        <v>6</v>
      </c>
    </row>
    <row r="304" spans="1:7" x14ac:dyDescent="0.4">
      <c r="A304">
        <v>522</v>
      </c>
      <c r="B304" s="16" t="str">
        <f>VLOOKUP(A304,'Kickstarter Data'!$A$1:$T$4115, 6, FALSE)</f>
        <v>successful</v>
      </c>
      <c r="C304">
        <f>VLOOKUP(A304,'Kickstarter Data'!$A$1:$T$4115, 12, FALSE)</f>
        <v>31</v>
      </c>
      <c r="E304">
        <v>762</v>
      </c>
      <c r="F304" s="18" t="str">
        <f>VLOOKUP(E304,'Kickstarter Data'!$A$1:$T$4115, 6, FALSE)</f>
        <v>failed</v>
      </c>
      <c r="G304">
        <f>VLOOKUP(E304,'Kickstarter Data'!$A$1:$T$4115, 12, FALSE)</f>
        <v>0</v>
      </c>
    </row>
    <row r="305" spans="1:7" x14ac:dyDescent="0.4">
      <c r="A305">
        <v>523</v>
      </c>
      <c r="B305" s="16" t="str">
        <f>VLOOKUP(A305,'Kickstarter Data'!$A$1:$T$4115, 6, FALSE)</f>
        <v>successful</v>
      </c>
      <c r="C305">
        <f>VLOOKUP(A305,'Kickstarter Data'!$A$1:$T$4115, 12, FALSE)</f>
        <v>84</v>
      </c>
      <c r="E305">
        <v>763</v>
      </c>
      <c r="F305" s="18" t="str">
        <f>VLOOKUP(E305,'Kickstarter Data'!$A$1:$T$4115, 6, FALSE)</f>
        <v>failed</v>
      </c>
      <c r="G305">
        <f>VLOOKUP(E305,'Kickstarter Data'!$A$1:$T$4115, 12, FALSE)</f>
        <v>1</v>
      </c>
    </row>
    <row r="306" spans="1:7" x14ac:dyDescent="0.4">
      <c r="A306">
        <v>524</v>
      </c>
      <c r="B306" s="16" t="str">
        <f>VLOOKUP(A306,'Kickstarter Data'!$A$1:$T$4115, 6, FALSE)</f>
        <v>successful</v>
      </c>
      <c r="C306">
        <f>VLOOKUP(A306,'Kickstarter Data'!$A$1:$T$4115, 12, FALSE)</f>
        <v>130</v>
      </c>
      <c r="E306">
        <v>764</v>
      </c>
      <c r="F306" s="18" t="str">
        <f>VLOOKUP(E306,'Kickstarter Data'!$A$1:$T$4115, 6, FALSE)</f>
        <v>failed</v>
      </c>
      <c r="G306">
        <f>VLOOKUP(E306,'Kickstarter Data'!$A$1:$T$4115, 12, FALSE)</f>
        <v>0</v>
      </c>
    </row>
    <row r="307" spans="1:7" x14ac:dyDescent="0.4">
      <c r="A307">
        <v>525</v>
      </c>
      <c r="B307" s="16" t="str">
        <f>VLOOKUP(A307,'Kickstarter Data'!$A$1:$T$4115, 6, FALSE)</f>
        <v>successful</v>
      </c>
      <c r="C307">
        <f>VLOOKUP(A307,'Kickstarter Data'!$A$1:$T$4115, 12, FALSE)</f>
        <v>12</v>
      </c>
      <c r="E307">
        <v>765</v>
      </c>
      <c r="F307" s="18" t="str">
        <f>VLOOKUP(E307,'Kickstarter Data'!$A$1:$T$4115, 6, FALSE)</f>
        <v>failed</v>
      </c>
      <c r="G307">
        <f>VLOOKUP(E307,'Kickstarter Data'!$A$1:$T$4115, 12, FALSE)</f>
        <v>44</v>
      </c>
    </row>
    <row r="308" spans="1:7" x14ac:dyDescent="0.4">
      <c r="A308">
        <v>526</v>
      </c>
      <c r="B308" s="16" t="str">
        <f>VLOOKUP(A308,'Kickstarter Data'!$A$1:$T$4115, 6, FALSE)</f>
        <v>successful</v>
      </c>
      <c r="C308">
        <f>VLOOKUP(A308,'Kickstarter Data'!$A$1:$T$4115, 12, FALSE)</f>
        <v>23</v>
      </c>
      <c r="E308">
        <v>766</v>
      </c>
      <c r="F308" s="18" t="str">
        <f>VLOOKUP(E308,'Kickstarter Data'!$A$1:$T$4115, 6, FALSE)</f>
        <v>failed</v>
      </c>
      <c r="G308">
        <f>VLOOKUP(E308,'Kickstarter Data'!$A$1:$T$4115, 12, FALSE)</f>
        <v>0</v>
      </c>
    </row>
    <row r="309" spans="1:7" x14ac:dyDescent="0.4">
      <c r="A309">
        <v>527</v>
      </c>
      <c r="B309" s="16" t="str">
        <f>VLOOKUP(A309,'Kickstarter Data'!$A$1:$T$4115, 6, FALSE)</f>
        <v>successful</v>
      </c>
      <c r="C309">
        <f>VLOOKUP(A309,'Kickstarter Data'!$A$1:$T$4115, 12, FALSE)</f>
        <v>158</v>
      </c>
      <c r="E309">
        <v>767</v>
      </c>
      <c r="F309" s="18" t="str">
        <f>VLOOKUP(E309,'Kickstarter Data'!$A$1:$T$4115, 6, FALSE)</f>
        <v>failed</v>
      </c>
      <c r="G309">
        <f>VLOOKUP(E309,'Kickstarter Data'!$A$1:$T$4115, 12, FALSE)</f>
        <v>3</v>
      </c>
    </row>
    <row r="310" spans="1:7" x14ac:dyDescent="0.4">
      <c r="A310">
        <v>528</v>
      </c>
      <c r="B310" s="16" t="str">
        <f>VLOOKUP(A310,'Kickstarter Data'!$A$1:$T$4115, 6, FALSE)</f>
        <v>successful</v>
      </c>
      <c r="C310">
        <f>VLOOKUP(A310,'Kickstarter Data'!$A$1:$T$4115, 12, FALSE)</f>
        <v>30</v>
      </c>
      <c r="E310">
        <v>768</v>
      </c>
      <c r="F310" s="18" t="str">
        <f>VLOOKUP(E310,'Kickstarter Data'!$A$1:$T$4115, 6, FALSE)</f>
        <v>failed</v>
      </c>
      <c r="G310">
        <f>VLOOKUP(E310,'Kickstarter Data'!$A$1:$T$4115, 12, FALSE)</f>
        <v>0</v>
      </c>
    </row>
    <row r="311" spans="1:7" x14ac:dyDescent="0.4">
      <c r="A311">
        <v>529</v>
      </c>
      <c r="B311" s="16" t="str">
        <f>VLOOKUP(A311,'Kickstarter Data'!$A$1:$T$4115, 6, FALSE)</f>
        <v>successful</v>
      </c>
      <c r="C311">
        <f>VLOOKUP(A311,'Kickstarter Data'!$A$1:$T$4115, 12, FALSE)</f>
        <v>18</v>
      </c>
      <c r="E311">
        <v>769</v>
      </c>
      <c r="F311" s="18" t="str">
        <f>VLOOKUP(E311,'Kickstarter Data'!$A$1:$T$4115, 6, FALSE)</f>
        <v>failed</v>
      </c>
      <c r="G311">
        <f>VLOOKUP(E311,'Kickstarter Data'!$A$1:$T$4115, 12, FALSE)</f>
        <v>52</v>
      </c>
    </row>
    <row r="312" spans="1:7" x14ac:dyDescent="0.4">
      <c r="A312">
        <v>530</v>
      </c>
      <c r="B312" s="16" t="str">
        <f>VLOOKUP(A312,'Kickstarter Data'!$A$1:$T$4115, 6, FALSE)</f>
        <v>successful</v>
      </c>
      <c r="C312">
        <f>VLOOKUP(A312,'Kickstarter Data'!$A$1:$T$4115, 12, FALSE)</f>
        <v>29</v>
      </c>
      <c r="E312">
        <v>770</v>
      </c>
      <c r="F312" s="18" t="str">
        <f>VLOOKUP(E312,'Kickstarter Data'!$A$1:$T$4115, 6, FALSE)</f>
        <v>failed</v>
      </c>
      <c r="G312">
        <f>VLOOKUP(E312,'Kickstarter Data'!$A$1:$T$4115, 12, FALSE)</f>
        <v>0</v>
      </c>
    </row>
    <row r="313" spans="1:7" x14ac:dyDescent="0.4">
      <c r="A313">
        <v>531</v>
      </c>
      <c r="B313" s="16" t="str">
        <f>VLOOKUP(A313,'Kickstarter Data'!$A$1:$T$4115, 6, FALSE)</f>
        <v>successful</v>
      </c>
      <c r="C313">
        <f>VLOOKUP(A313,'Kickstarter Data'!$A$1:$T$4115, 12, FALSE)</f>
        <v>31</v>
      </c>
      <c r="E313">
        <v>771</v>
      </c>
      <c r="F313" s="18" t="str">
        <f>VLOOKUP(E313,'Kickstarter Data'!$A$1:$T$4115, 6, FALSE)</f>
        <v>failed</v>
      </c>
      <c r="G313">
        <f>VLOOKUP(E313,'Kickstarter Data'!$A$1:$T$4115, 12, FALSE)</f>
        <v>1</v>
      </c>
    </row>
    <row r="314" spans="1:7" x14ac:dyDescent="0.4">
      <c r="A314">
        <v>532</v>
      </c>
      <c r="B314" s="16" t="str">
        <f>VLOOKUP(A314,'Kickstarter Data'!$A$1:$T$4115, 6, FALSE)</f>
        <v>successful</v>
      </c>
      <c r="C314">
        <f>VLOOKUP(A314,'Kickstarter Data'!$A$1:$T$4115, 12, FALSE)</f>
        <v>173</v>
      </c>
      <c r="E314">
        <v>772</v>
      </c>
      <c r="F314" s="18" t="str">
        <f>VLOOKUP(E314,'Kickstarter Data'!$A$1:$T$4115, 6, FALSE)</f>
        <v>failed</v>
      </c>
      <c r="G314">
        <f>VLOOKUP(E314,'Kickstarter Data'!$A$1:$T$4115, 12, FALSE)</f>
        <v>1</v>
      </c>
    </row>
    <row r="315" spans="1:7" x14ac:dyDescent="0.4">
      <c r="A315">
        <v>533</v>
      </c>
      <c r="B315" s="16" t="str">
        <f>VLOOKUP(A315,'Kickstarter Data'!$A$1:$T$4115, 6, FALSE)</f>
        <v>successful</v>
      </c>
      <c r="C315">
        <f>VLOOKUP(A315,'Kickstarter Data'!$A$1:$T$4115, 12, FALSE)</f>
        <v>17</v>
      </c>
      <c r="E315">
        <v>773</v>
      </c>
      <c r="F315" s="18" t="str">
        <f>VLOOKUP(E315,'Kickstarter Data'!$A$1:$T$4115, 6, FALSE)</f>
        <v>failed</v>
      </c>
      <c r="G315">
        <f>VLOOKUP(E315,'Kickstarter Data'!$A$1:$T$4115, 12, FALSE)</f>
        <v>2</v>
      </c>
    </row>
    <row r="316" spans="1:7" x14ac:dyDescent="0.4">
      <c r="A316">
        <v>534</v>
      </c>
      <c r="B316" s="16" t="str">
        <f>VLOOKUP(A316,'Kickstarter Data'!$A$1:$T$4115, 6, FALSE)</f>
        <v>successful</v>
      </c>
      <c r="C316">
        <f>VLOOKUP(A316,'Kickstarter Data'!$A$1:$T$4115, 12, FALSE)</f>
        <v>48</v>
      </c>
      <c r="E316">
        <v>774</v>
      </c>
      <c r="F316" s="18" t="str">
        <f>VLOOKUP(E316,'Kickstarter Data'!$A$1:$T$4115, 6, FALSE)</f>
        <v>failed</v>
      </c>
      <c r="G316">
        <f>VLOOKUP(E316,'Kickstarter Data'!$A$1:$T$4115, 12, FALSE)</f>
        <v>9</v>
      </c>
    </row>
    <row r="317" spans="1:7" x14ac:dyDescent="0.4">
      <c r="A317">
        <v>535</v>
      </c>
      <c r="B317" s="16" t="str">
        <f>VLOOKUP(A317,'Kickstarter Data'!$A$1:$T$4115, 6, FALSE)</f>
        <v>successful</v>
      </c>
      <c r="C317">
        <f>VLOOKUP(A317,'Kickstarter Data'!$A$1:$T$4115, 12, FALSE)</f>
        <v>59</v>
      </c>
      <c r="E317">
        <v>775</v>
      </c>
      <c r="F317" s="18" t="str">
        <f>VLOOKUP(E317,'Kickstarter Data'!$A$1:$T$4115, 6, FALSE)</f>
        <v>failed</v>
      </c>
      <c r="G317">
        <f>VLOOKUP(E317,'Kickstarter Data'!$A$1:$T$4115, 12, FALSE)</f>
        <v>5</v>
      </c>
    </row>
    <row r="318" spans="1:7" x14ac:dyDescent="0.4">
      <c r="A318">
        <v>536</v>
      </c>
      <c r="B318" s="16" t="str">
        <f>VLOOKUP(A318,'Kickstarter Data'!$A$1:$T$4115, 6, FALSE)</f>
        <v>successful</v>
      </c>
      <c r="C318">
        <f>VLOOKUP(A318,'Kickstarter Data'!$A$1:$T$4115, 12, FALSE)</f>
        <v>39</v>
      </c>
      <c r="E318">
        <v>776</v>
      </c>
      <c r="F318" s="18" t="str">
        <f>VLOOKUP(E318,'Kickstarter Data'!$A$1:$T$4115, 6, FALSE)</f>
        <v>failed</v>
      </c>
      <c r="G318">
        <f>VLOOKUP(E318,'Kickstarter Data'!$A$1:$T$4115, 12, FALSE)</f>
        <v>57</v>
      </c>
    </row>
    <row r="319" spans="1:7" x14ac:dyDescent="0.4">
      <c r="A319">
        <v>537</v>
      </c>
      <c r="B319" s="16" t="str">
        <f>VLOOKUP(A319,'Kickstarter Data'!$A$1:$T$4115, 6, FALSE)</f>
        <v>successful</v>
      </c>
      <c r="C319">
        <f>VLOOKUP(A319,'Kickstarter Data'!$A$1:$T$4115, 12, FALSE)</f>
        <v>59</v>
      </c>
      <c r="E319">
        <v>777</v>
      </c>
      <c r="F319" s="18" t="str">
        <f>VLOOKUP(E319,'Kickstarter Data'!$A$1:$T$4115, 6, FALSE)</f>
        <v>failed</v>
      </c>
      <c r="G319">
        <f>VLOOKUP(E319,'Kickstarter Data'!$A$1:$T$4115, 12, FALSE)</f>
        <v>3</v>
      </c>
    </row>
    <row r="320" spans="1:7" x14ac:dyDescent="0.4">
      <c r="A320">
        <v>538</v>
      </c>
      <c r="B320" s="16" t="str">
        <f>VLOOKUP(A320,'Kickstarter Data'!$A$1:$T$4115, 6, FALSE)</f>
        <v>successful</v>
      </c>
      <c r="C320">
        <f>VLOOKUP(A320,'Kickstarter Data'!$A$1:$T$4115, 12, FALSE)</f>
        <v>60</v>
      </c>
      <c r="E320">
        <v>778</v>
      </c>
      <c r="F320" s="18" t="str">
        <f>VLOOKUP(E320,'Kickstarter Data'!$A$1:$T$4115, 6, FALSE)</f>
        <v>failed</v>
      </c>
      <c r="G320">
        <f>VLOOKUP(E320,'Kickstarter Data'!$A$1:$T$4115, 12, FALSE)</f>
        <v>1</v>
      </c>
    </row>
    <row r="321" spans="1:7" x14ac:dyDescent="0.4">
      <c r="A321">
        <v>539</v>
      </c>
      <c r="B321" s="16" t="str">
        <f>VLOOKUP(A321,'Kickstarter Data'!$A$1:$T$4115, 6, FALSE)</f>
        <v>successful</v>
      </c>
      <c r="C321">
        <f>VLOOKUP(A321,'Kickstarter Data'!$A$1:$T$4115, 12, FALSE)</f>
        <v>20</v>
      </c>
      <c r="E321">
        <v>779</v>
      </c>
      <c r="F321" s="18" t="str">
        <f>VLOOKUP(E321,'Kickstarter Data'!$A$1:$T$4115, 6, FALSE)</f>
        <v>failed</v>
      </c>
      <c r="G321">
        <f>VLOOKUP(E321,'Kickstarter Data'!$A$1:$T$4115, 12, FALSE)</f>
        <v>6</v>
      </c>
    </row>
    <row r="322" spans="1:7" x14ac:dyDescent="0.4">
      <c r="A322">
        <v>640</v>
      </c>
      <c r="B322" s="16" t="str">
        <f>VLOOKUP(A322,'Kickstarter Data'!$A$1:$T$4115, 6, FALSE)</f>
        <v>successful</v>
      </c>
      <c r="C322">
        <f>VLOOKUP(A322,'Kickstarter Data'!$A$1:$T$4115, 12, FALSE)</f>
        <v>2</v>
      </c>
      <c r="E322">
        <v>860</v>
      </c>
      <c r="F322" s="18" t="str">
        <f>VLOOKUP(E322,'Kickstarter Data'!$A$1:$T$4115, 6, FALSE)</f>
        <v>failed</v>
      </c>
      <c r="G322">
        <f>VLOOKUP(E322,'Kickstarter Data'!$A$1:$T$4115, 12, FALSE)</f>
        <v>48</v>
      </c>
    </row>
    <row r="323" spans="1:7" x14ac:dyDescent="0.4">
      <c r="A323">
        <v>641</v>
      </c>
      <c r="B323" s="16" t="str">
        <f>VLOOKUP(A323,'Kickstarter Data'!$A$1:$T$4115, 6, FALSE)</f>
        <v>successful</v>
      </c>
      <c r="C323">
        <f>VLOOKUP(A323,'Kickstarter Data'!$A$1:$T$4115, 12, FALSE)</f>
        <v>315</v>
      </c>
      <c r="E323">
        <v>861</v>
      </c>
      <c r="F323" s="18" t="str">
        <f>VLOOKUP(E323,'Kickstarter Data'!$A$1:$T$4115, 6, FALSE)</f>
        <v>failed</v>
      </c>
      <c r="G323">
        <f>VLOOKUP(E323,'Kickstarter Data'!$A$1:$T$4115, 12, FALSE)</f>
        <v>2</v>
      </c>
    </row>
    <row r="324" spans="1:7" x14ac:dyDescent="0.4">
      <c r="A324">
        <v>642</v>
      </c>
      <c r="B324" s="16" t="str">
        <f>VLOOKUP(A324,'Kickstarter Data'!$A$1:$T$4115, 6, FALSE)</f>
        <v>successful</v>
      </c>
      <c r="C324">
        <f>VLOOKUP(A324,'Kickstarter Data'!$A$1:$T$4115, 12, FALSE)</f>
        <v>2174</v>
      </c>
      <c r="E324">
        <v>862</v>
      </c>
      <c r="F324" s="18" t="str">
        <f>VLOOKUP(E324,'Kickstarter Data'!$A$1:$T$4115, 6, FALSE)</f>
        <v>failed</v>
      </c>
      <c r="G324">
        <f>VLOOKUP(E324,'Kickstarter Data'!$A$1:$T$4115, 12, FALSE)</f>
        <v>4</v>
      </c>
    </row>
    <row r="325" spans="1:7" x14ac:dyDescent="0.4">
      <c r="A325">
        <v>643</v>
      </c>
      <c r="B325" s="16" t="str">
        <f>VLOOKUP(A325,'Kickstarter Data'!$A$1:$T$4115, 6, FALSE)</f>
        <v>successful</v>
      </c>
      <c r="C325">
        <f>VLOOKUP(A325,'Kickstarter Data'!$A$1:$T$4115, 12, FALSE)</f>
        <v>152</v>
      </c>
      <c r="E325">
        <v>863</v>
      </c>
      <c r="F325" s="18" t="str">
        <f>VLOOKUP(E325,'Kickstarter Data'!$A$1:$T$4115, 6, FALSE)</f>
        <v>failed</v>
      </c>
      <c r="G325">
        <f>VLOOKUP(E325,'Kickstarter Data'!$A$1:$T$4115, 12, FALSE)</f>
        <v>5</v>
      </c>
    </row>
    <row r="326" spans="1:7" x14ac:dyDescent="0.4">
      <c r="A326">
        <v>644</v>
      </c>
      <c r="B326" s="16" t="str">
        <f>VLOOKUP(A326,'Kickstarter Data'!$A$1:$T$4115, 6, FALSE)</f>
        <v>successful</v>
      </c>
      <c r="C326">
        <f>VLOOKUP(A326,'Kickstarter Data'!$A$1:$T$4115, 12, FALSE)</f>
        <v>1021</v>
      </c>
      <c r="E326">
        <v>864</v>
      </c>
      <c r="F326" s="18" t="str">
        <f>VLOOKUP(E326,'Kickstarter Data'!$A$1:$T$4115, 6, FALSE)</f>
        <v>failed</v>
      </c>
      <c r="G326">
        <f>VLOOKUP(E326,'Kickstarter Data'!$A$1:$T$4115, 12, FALSE)</f>
        <v>79</v>
      </c>
    </row>
    <row r="327" spans="1:7" x14ac:dyDescent="0.4">
      <c r="A327">
        <v>645</v>
      </c>
      <c r="B327" s="16" t="str">
        <f>VLOOKUP(A327,'Kickstarter Data'!$A$1:$T$4115, 6, FALSE)</f>
        <v>successful</v>
      </c>
      <c r="C327">
        <f>VLOOKUP(A327,'Kickstarter Data'!$A$1:$T$4115, 12, FALSE)</f>
        <v>237</v>
      </c>
      <c r="E327">
        <v>865</v>
      </c>
      <c r="F327" s="18" t="str">
        <f>VLOOKUP(E327,'Kickstarter Data'!$A$1:$T$4115, 6, FALSE)</f>
        <v>failed</v>
      </c>
      <c r="G327">
        <f>VLOOKUP(E327,'Kickstarter Data'!$A$1:$T$4115, 12, FALSE)</f>
        <v>2</v>
      </c>
    </row>
    <row r="328" spans="1:7" x14ac:dyDescent="0.4">
      <c r="A328">
        <v>646</v>
      </c>
      <c r="B328" s="16" t="str">
        <f>VLOOKUP(A328,'Kickstarter Data'!$A$1:$T$4115, 6, FALSE)</f>
        <v>successful</v>
      </c>
      <c r="C328">
        <f>VLOOKUP(A328,'Kickstarter Data'!$A$1:$T$4115, 12, FALSE)</f>
        <v>27</v>
      </c>
      <c r="E328">
        <v>866</v>
      </c>
      <c r="F328" s="18" t="str">
        <f>VLOOKUP(E328,'Kickstarter Data'!$A$1:$T$4115, 6, FALSE)</f>
        <v>failed</v>
      </c>
      <c r="G328">
        <f>VLOOKUP(E328,'Kickstarter Data'!$A$1:$T$4115, 12, FALSE)</f>
        <v>11</v>
      </c>
    </row>
    <row r="329" spans="1:7" x14ac:dyDescent="0.4">
      <c r="A329">
        <v>647</v>
      </c>
      <c r="B329" s="16" t="str">
        <f>VLOOKUP(A329,'Kickstarter Data'!$A$1:$T$4115, 6, FALSE)</f>
        <v>successful</v>
      </c>
      <c r="C329">
        <f>VLOOKUP(A329,'Kickstarter Data'!$A$1:$T$4115, 12, FALSE)</f>
        <v>17</v>
      </c>
      <c r="E329">
        <v>867</v>
      </c>
      <c r="F329" s="18" t="str">
        <f>VLOOKUP(E329,'Kickstarter Data'!$A$1:$T$4115, 6, FALSE)</f>
        <v>failed</v>
      </c>
      <c r="G329">
        <f>VLOOKUP(E329,'Kickstarter Data'!$A$1:$T$4115, 12, FALSE)</f>
        <v>11</v>
      </c>
    </row>
    <row r="330" spans="1:7" x14ac:dyDescent="0.4">
      <c r="A330">
        <v>648</v>
      </c>
      <c r="B330" s="16" t="str">
        <f>VLOOKUP(A330,'Kickstarter Data'!$A$1:$T$4115, 6, FALSE)</f>
        <v>successful</v>
      </c>
      <c r="C330">
        <f>VLOOKUP(A330,'Kickstarter Data'!$A$1:$T$4115, 12, FALSE)</f>
        <v>27</v>
      </c>
      <c r="E330">
        <v>868</v>
      </c>
      <c r="F330" s="18" t="str">
        <f>VLOOKUP(E330,'Kickstarter Data'!$A$1:$T$4115, 6, FALSE)</f>
        <v>failed</v>
      </c>
      <c r="G330">
        <f>VLOOKUP(E330,'Kickstarter Data'!$A$1:$T$4115, 12, FALSE)</f>
        <v>1</v>
      </c>
    </row>
    <row r="331" spans="1:7" x14ac:dyDescent="0.4">
      <c r="A331">
        <v>649</v>
      </c>
      <c r="B331" s="16" t="str">
        <f>VLOOKUP(A331,'Kickstarter Data'!$A$1:$T$4115, 6, FALSE)</f>
        <v>successful</v>
      </c>
      <c r="C331">
        <f>VLOOKUP(A331,'Kickstarter Data'!$A$1:$T$4115, 12, FALSE)</f>
        <v>82</v>
      </c>
      <c r="E331">
        <v>869</v>
      </c>
      <c r="F331" s="18" t="str">
        <f>VLOOKUP(E331,'Kickstarter Data'!$A$1:$T$4115, 6, FALSE)</f>
        <v>failed</v>
      </c>
      <c r="G331">
        <f>VLOOKUP(E331,'Kickstarter Data'!$A$1:$T$4115, 12, FALSE)</f>
        <v>3</v>
      </c>
    </row>
    <row r="332" spans="1:7" x14ac:dyDescent="0.4">
      <c r="A332">
        <v>650</v>
      </c>
      <c r="B332" s="16" t="str">
        <f>VLOOKUP(A332,'Kickstarter Data'!$A$1:$T$4115, 6, FALSE)</f>
        <v>successful</v>
      </c>
      <c r="C332">
        <f>VLOOKUP(A332,'Kickstarter Data'!$A$1:$T$4115, 12, FALSE)</f>
        <v>48</v>
      </c>
      <c r="E332">
        <v>870</v>
      </c>
      <c r="F332" s="18" t="str">
        <f>VLOOKUP(E332,'Kickstarter Data'!$A$1:$T$4115, 6, FALSE)</f>
        <v>failed</v>
      </c>
      <c r="G332">
        <f>VLOOKUP(E332,'Kickstarter Data'!$A$1:$T$4115, 12, FALSE)</f>
        <v>5</v>
      </c>
    </row>
    <row r="333" spans="1:7" x14ac:dyDescent="0.4">
      <c r="A333">
        <v>651</v>
      </c>
      <c r="B333" s="16" t="str">
        <f>VLOOKUP(A333,'Kickstarter Data'!$A$1:$T$4115, 6, FALSE)</f>
        <v>successful</v>
      </c>
      <c r="C333">
        <f>VLOOKUP(A333,'Kickstarter Data'!$A$1:$T$4115, 12, FALSE)</f>
        <v>105</v>
      </c>
      <c r="E333">
        <v>871</v>
      </c>
      <c r="F333" s="18" t="str">
        <f>VLOOKUP(E333,'Kickstarter Data'!$A$1:$T$4115, 6, FALSE)</f>
        <v>failed</v>
      </c>
      <c r="G333">
        <f>VLOOKUP(E333,'Kickstarter Data'!$A$1:$T$4115, 12, FALSE)</f>
        <v>12</v>
      </c>
    </row>
    <row r="334" spans="1:7" x14ac:dyDescent="0.4">
      <c r="A334">
        <v>652</v>
      </c>
      <c r="B334" s="16" t="str">
        <f>VLOOKUP(A334,'Kickstarter Data'!$A$1:$T$4115, 6, FALSE)</f>
        <v>successful</v>
      </c>
      <c r="C334">
        <f>VLOOKUP(A334,'Kickstarter Data'!$A$1:$T$4115, 12, FALSE)</f>
        <v>28</v>
      </c>
      <c r="E334">
        <v>872</v>
      </c>
      <c r="F334" s="18" t="str">
        <f>VLOOKUP(E334,'Kickstarter Data'!$A$1:$T$4115, 6, FALSE)</f>
        <v>failed</v>
      </c>
      <c r="G334">
        <f>VLOOKUP(E334,'Kickstarter Data'!$A$1:$T$4115, 12, FALSE)</f>
        <v>2</v>
      </c>
    </row>
    <row r="335" spans="1:7" x14ac:dyDescent="0.4">
      <c r="A335">
        <v>653</v>
      </c>
      <c r="B335" s="16" t="str">
        <f>VLOOKUP(A335,'Kickstarter Data'!$A$1:$T$4115, 6, FALSE)</f>
        <v>successful</v>
      </c>
      <c r="C335">
        <f>VLOOKUP(A335,'Kickstarter Data'!$A$1:$T$4115, 12, FALSE)</f>
        <v>1107</v>
      </c>
      <c r="E335">
        <v>873</v>
      </c>
      <c r="F335" s="18" t="str">
        <f>VLOOKUP(E335,'Kickstarter Data'!$A$1:$T$4115, 6, FALSE)</f>
        <v>failed</v>
      </c>
      <c r="G335">
        <f>VLOOKUP(E335,'Kickstarter Data'!$A$1:$T$4115, 12, FALSE)</f>
        <v>5</v>
      </c>
    </row>
    <row r="336" spans="1:7" x14ac:dyDescent="0.4">
      <c r="A336">
        <v>654</v>
      </c>
      <c r="B336" s="16" t="str">
        <f>VLOOKUP(A336,'Kickstarter Data'!$A$1:$T$4115, 6, FALSE)</f>
        <v>successful</v>
      </c>
      <c r="C336">
        <f>VLOOKUP(A336,'Kickstarter Data'!$A$1:$T$4115, 12, FALSE)</f>
        <v>1013</v>
      </c>
      <c r="E336">
        <v>874</v>
      </c>
      <c r="F336" s="18" t="str">
        <f>VLOOKUP(E336,'Kickstarter Data'!$A$1:$T$4115, 6, FALSE)</f>
        <v>failed</v>
      </c>
      <c r="G336">
        <f>VLOOKUP(E336,'Kickstarter Data'!$A$1:$T$4115, 12, FALSE)</f>
        <v>21</v>
      </c>
    </row>
    <row r="337" spans="1:7" x14ac:dyDescent="0.4">
      <c r="A337">
        <v>655</v>
      </c>
      <c r="B337" s="16" t="str">
        <f>VLOOKUP(A337,'Kickstarter Data'!$A$1:$T$4115, 6, FALSE)</f>
        <v>successful</v>
      </c>
      <c r="C337">
        <f>VLOOKUP(A337,'Kickstarter Data'!$A$1:$T$4115, 12, FALSE)</f>
        <v>274</v>
      </c>
      <c r="E337">
        <v>875</v>
      </c>
      <c r="F337" s="18" t="str">
        <f>VLOOKUP(E337,'Kickstarter Data'!$A$1:$T$4115, 6, FALSE)</f>
        <v>failed</v>
      </c>
      <c r="G337">
        <f>VLOOKUP(E337,'Kickstarter Data'!$A$1:$T$4115, 12, FALSE)</f>
        <v>0</v>
      </c>
    </row>
    <row r="338" spans="1:7" x14ac:dyDescent="0.4">
      <c r="A338">
        <v>656</v>
      </c>
      <c r="B338" s="16" t="str">
        <f>VLOOKUP(A338,'Kickstarter Data'!$A$1:$T$4115, 6, FALSE)</f>
        <v>successful</v>
      </c>
      <c r="C338">
        <f>VLOOKUP(A338,'Kickstarter Data'!$A$1:$T$4115, 12, FALSE)</f>
        <v>87</v>
      </c>
      <c r="E338">
        <v>876</v>
      </c>
      <c r="F338" s="18" t="str">
        <f>VLOOKUP(E338,'Kickstarter Data'!$A$1:$T$4115, 6, FALSE)</f>
        <v>failed</v>
      </c>
      <c r="G338">
        <f>VLOOKUP(E338,'Kickstarter Data'!$A$1:$T$4115, 12, FALSE)</f>
        <v>45</v>
      </c>
    </row>
    <row r="339" spans="1:7" x14ac:dyDescent="0.4">
      <c r="A339">
        <v>657</v>
      </c>
      <c r="B339" s="16" t="str">
        <f>VLOOKUP(A339,'Kickstarter Data'!$A$1:$T$4115, 6, FALSE)</f>
        <v>successful</v>
      </c>
      <c r="C339">
        <f>VLOOKUP(A339,'Kickstarter Data'!$A$1:$T$4115, 12, FALSE)</f>
        <v>99</v>
      </c>
      <c r="E339">
        <v>877</v>
      </c>
      <c r="F339" s="18" t="str">
        <f>VLOOKUP(E339,'Kickstarter Data'!$A$1:$T$4115, 6, FALSE)</f>
        <v>failed</v>
      </c>
      <c r="G339">
        <f>VLOOKUP(E339,'Kickstarter Data'!$A$1:$T$4115, 12, FALSE)</f>
        <v>29</v>
      </c>
    </row>
    <row r="340" spans="1:7" x14ac:dyDescent="0.4">
      <c r="A340">
        <v>658</v>
      </c>
      <c r="B340" s="16" t="str">
        <f>VLOOKUP(A340,'Kickstarter Data'!$A$1:$T$4115, 6, FALSE)</f>
        <v>successful</v>
      </c>
      <c r="C340">
        <f>VLOOKUP(A340,'Kickstarter Data'!$A$1:$T$4115, 12, FALSE)</f>
        <v>276</v>
      </c>
      <c r="E340">
        <v>878</v>
      </c>
      <c r="F340" s="18" t="str">
        <f>VLOOKUP(E340,'Kickstarter Data'!$A$1:$T$4115, 6, FALSE)</f>
        <v>failed</v>
      </c>
      <c r="G340">
        <f>VLOOKUP(E340,'Kickstarter Data'!$A$1:$T$4115, 12, FALSE)</f>
        <v>2</v>
      </c>
    </row>
    <row r="341" spans="1:7" x14ac:dyDescent="0.4">
      <c r="A341">
        <v>659</v>
      </c>
      <c r="B341" s="16" t="str">
        <f>VLOOKUP(A341,'Kickstarter Data'!$A$1:$T$4115, 6, FALSE)</f>
        <v>successful</v>
      </c>
      <c r="C341">
        <f>VLOOKUP(A341,'Kickstarter Data'!$A$1:$T$4115, 12, FALSE)</f>
        <v>21</v>
      </c>
      <c r="E341">
        <v>879</v>
      </c>
      <c r="F341" s="18" t="str">
        <f>VLOOKUP(E341,'Kickstarter Data'!$A$1:$T$4115, 6, FALSE)</f>
        <v>failed</v>
      </c>
      <c r="G341">
        <f>VLOOKUP(E341,'Kickstarter Data'!$A$1:$T$4115, 12, FALSE)</f>
        <v>30</v>
      </c>
    </row>
    <row r="342" spans="1:7" x14ac:dyDescent="0.4">
      <c r="A342">
        <v>720</v>
      </c>
      <c r="B342" s="16" t="str">
        <f>VLOOKUP(A342,'Kickstarter Data'!$A$1:$T$4115, 6, FALSE)</f>
        <v>successful</v>
      </c>
      <c r="C342">
        <f>VLOOKUP(A342,'Kickstarter Data'!$A$1:$T$4115, 12, FALSE)</f>
        <v>41</v>
      </c>
      <c r="E342">
        <v>880</v>
      </c>
      <c r="F342" s="18" t="str">
        <f>VLOOKUP(E342,'Kickstarter Data'!$A$1:$T$4115, 6, FALSE)</f>
        <v>failed</v>
      </c>
      <c r="G342">
        <f>VLOOKUP(E342,'Kickstarter Data'!$A$1:$T$4115, 12, FALSE)</f>
        <v>8</v>
      </c>
    </row>
    <row r="343" spans="1:7" x14ac:dyDescent="0.4">
      <c r="A343">
        <v>721</v>
      </c>
      <c r="B343" s="16" t="str">
        <f>VLOOKUP(A343,'Kickstarter Data'!$A$1:$T$4115, 6, FALSE)</f>
        <v>successful</v>
      </c>
      <c r="C343">
        <f>VLOOKUP(A343,'Kickstarter Data'!$A$1:$T$4115, 12, FALSE)</f>
        <v>119</v>
      </c>
      <c r="E343">
        <v>881</v>
      </c>
      <c r="F343" s="18" t="str">
        <f>VLOOKUP(E343,'Kickstarter Data'!$A$1:$T$4115, 6, FALSE)</f>
        <v>failed</v>
      </c>
      <c r="G343">
        <f>VLOOKUP(E343,'Kickstarter Data'!$A$1:$T$4115, 12, FALSE)</f>
        <v>1</v>
      </c>
    </row>
    <row r="344" spans="1:7" x14ac:dyDescent="0.4">
      <c r="A344">
        <v>722</v>
      </c>
      <c r="B344" s="16" t="str">
        <f>VLOOKUP(A344,'Kickstarter Data'!$A$1:$T$4115, 6, FALSE)</f>
        <v>successful</v>
      </c>
      <c r="C344">
        <f>VLOOKUP(A344,'Kickstarter Data'!$A$1:$T$4115, 12, FALSE)</f>
        <v>153</v>
      </c>
      <c r="E344">
        <v>882</v>
      </c>
      <c r="F344" s="18" t="str">
        <f>VLOOKUP(E344,'Kickstarter Data'!$A$1:$T$4115, 6, FALSE)</f>
        <v>failed</v>
      </c>
      <c r="G344">
        <f>VLOOKUP(E344,'Kickstarter Data'!$A$1:$T$4115, 12, FALSE)</f>
        <v>14</v>
      </c>
    </row>
    <row r="345" spans="1:7" x14ac:dyDescent="0.4">
      <c r="A345">
        <v>723</v>
      </c>
      <c r="B345" s="16" t="str">
        <f>VLOOKUP(A345,'Kickstarter Data'!$A$1:$T$4115, 6, FALSE)</f>
        <v>successful</v>
      </c>
      <c r="C345">
        <f>VLOOKUP(A345,'Kickstarter Data'!$A$1:$T$4115, 12, FALSE)</f>
        <v>100</v>
      </c>
      <c r="E345">
        <v>883</v>
      </c>
      <c r="F345" s="18" t="str">
        <f>VLOOKUP(E345,'Kickstarter Data'!$A$1:$T$4115, 6, FALSE)</f>
        <v>failed</v>
      </c>
      <c r="G345">
        <f>VLOOKUP(E345,'Kickstarter Data'!$A$1:$T$4115, 12, FALSE)</f>
        <v>24</v>
      </c>
    </row>
    <row r="346" spans="1:7" x14ac:dyDescent="0.4">
      <c r="A346">
        <v>724</v>
      </c>
      <c r="B346" s="16" t="str">
        <f>VLOOKUP(A346,'Kickstarter Data'!$A$1:$T$4115, 6, FALSE)</f>
        <v>successful</v>
      </c>
      <c r="C346">
        <f>VLOOKUP(A346,'Kickstarter Data'!$A$1:$T$4115, 12, FALSE)</f>
        <v>143</v>
      </c>
      <c r="E346">
        <v>884</v>
      </c>
      <c r="F346" s="18" t="str">
        <f>VLOOKUP(E346,'Kickstarter Data'!$A$1:$T$4115, 6, FALSE)</f>
        <v>failed</v>
      </c>
      <c r="G346">
        <f>VLOOKUP(E346,'Kickstarter Data'!$A$1:$T$4115, 12, FALSE)</f>
        <v>2</v>
      </c>
    </row>
    <row r="347" spans="1:7" x14ac:dyDescent="0.4">
      <c r="A347">
        <v>725</v>
      </c>
      <c r="B347" s="16" t="str">
        <f>VLOOKUP(A347,'Kickstarter Data'!$A$1:$T$4115, 6, FALSE)</f>
        <v>successful</v>
      </c>
      <c r="C347">
        <f>VLOOKUP(A347,'Kickstarter Data'!$A$1:$T$4115, 12, FALSE)</f>
        <v>140</v>
      </c>
      <c r="E347">
        <v>885</v>
      </c>
      <c r="F347" s="18" t="str">
        <f>VLOOKUP(E347,'Kickstarter Data'!$A$1:$T$4115, 6, FALSE)</f>
        <v>failed</v>
      </c>
      <c r="G347">
        <f>VLOOKUP(E347,'Kickstarter Data'!$A$1:$T$4115, 12, FALSE)</f>
        <v>21</v>
      </c>
    </row>
    <row r="348" spans="1:7" x14ac:dyDescent="0.4">
      <c r="A348">
        <v>726</v>
      </c>
      <c r="B348" s="16" t="str">
        <f>VLOOKUP(A348,'Kickstarter Data'!$A$1:$T$4115, 6, FALSE)</f>
        <v>successful</v>
      </c>
      <c r="C348">
        <f>VLOOKUP(A348,'Kickstarter Data'!$A$1:$T$4115, 12, FALSE)</f>
        <v>35</v>
      </c>
      <c r="E348">
        <v>886</v>
      </c>
      <c r="F348" s="18" t="str">
        <f>VLOOKUP(E348,'Kickstarter Data'!$A$1:$T$4115, 6, FALSE)</f>
        <v>failed</v>
      </c>
      <c r="G348">
        <f>VLOOKUP(E348,'Kickstarter Data'!$A$1:$T$4115, 12, FALSE)</f>
        <v>7</v>
      </c>
    </row>
    <row r="349" spans="1:7" x14ac:dyDescent="0.4">
      <c r="A349">
        <v>727</v>
      </c>
      <c r="B349" s="16" t="str">
        <f>VLOOKUP(A349,'Kickstarter Data'!$A$1:$T$4115, 6, FALSE)</f>
        <v>successful</v>
      </c>
      <c r="C349">
        <f>VLOOKUP(A349,'Kickstarter Data'!$A$1:$T$4115, 12, FALSE)</f>
        <v>149</v>
      </c>
      <c r="E349">
        <v>887</v>
      </c>
      <c r="F349" s="18" t="str">
        <f>VLOOKUP(E349,'Kickstarter Data'!$A$1:$T$4115, 6, FALSE)</f>
        <v>failed</v>
      </c>
      <c r="G349">
        <f>VLOOKUP(E349,'Kickstarter Data'!$A$1:$T$4115, 12, FALSE)</f>
        <v>0</v>
      </c>
    </row>
    <row r="350" spans="1:7" x14ac:dyDescent="0.4">
      <c r="A350">
        <v>728</v>
      </c>
      <c r="B350" s="16" t="str">
        <f>VLOOKUP(A350,'Kickstarter Data'!$A$1:$T$4115, 6, FALSE)</f>
        <v>successful</v>
      </c>
      <c r="C350">
        <f>VLOOKUP(A350,'Kickstarter Data'!$A$1:$T$4115, 12, FALSE)</f>
        <v>130</v>
      </c>
      <c r="E350">
        <v>888</v>
      </c>
      <c r="F350" s="18" t="str">
        <f>VLOOKUP(E350,'Kickstarter Data'!$A$1:$T$4115, 6, FALSE)</f>
        <v>failed</v>
      </c>
      <c r="G350">
        <f>VLOOKUP(E350,'Kickstarter Data'!$A$1:$T$4115, 12, FALSE)</f>
        <v>4</v>
      </c>
    </row>
    <row r="351" spans="1:7" x14ac:dyDescent="0.4">
      <c r="A351">
        <v>729</v>
      </c>
      <c r="B351" s="16" t="str">
        <f>VLOOKUP(A351,'Kickstarter Data'!$A$1:$T$4115, 6, FALSE)</f>
        <v>successful</v>
      </c>
      <c r="C351">
        <f>VLOOKUP(A351,'Kickstarter Data'!$A$1:$T$4115, 12, FALSE)</f>
        <v>120</v>
      </c>
      <c r="E351">
        <v>889</v>
      </c>
      <c r="F351" s="18" t="str">
        <f>VLOOKUP(E351,'Kickstarter Data'!$A$1:$T$4115, 6, FALSE)</f>
        <v>failed</v>
      </c>
      <c r="G351">
        <f>VLOOKUP(E351,'Kickstarter Data'!$A$1:$T$4115, 12, FALSE)</f>
        <v>32</v>
      </c>
    </row>
    <row r="352" spans="1:7" x14ac:dyDescent="0.4">
      <c r="A352">
        <v>730</v>
      </c>
      <c r="B352" s="16" t="str">
        <f>VLOOKUP(A352,'Kickstarter Data'!$A$1:$T$4115, 6, FALSE)</f>
        <v>successful</v>
      </c>
      <c r="C352">
        <f>VLOOKUP(A352,'Kickstarter Data'!$A$1:$T$4115, 12, FALSE)</f>
        <v>265</v>
      </c>
      <c r="E352">
        <v>890</v>
      </c>
      <c r="F352" s="18" t="str">
        <f>VLOOKUP(E352,'Kickstarter Data'!$A$1:$T$4115, 6, FALSE)</f>
        <v>failed</v>
      </c>
      <c r="G352">
        <f>VLOOKUP(E352,'Kickstarter Data'!$A$1:$T$4115, 12, FALSE)</f>
        <v>4</v>
      </c>
    </row>
    <row r="353" spans="1:7" x14ac:dyDescent="0.4">
      <c r="A353">
        <v>731</v>
      </c>
      <c r="B353" s="16" t="str">
        <f>VLOOKUP(A353,'Kickstarter Data'!$A$1:$T$4115, 6, FALSE)</f>
        <v>successful</v>
      </c>
      <c r="C353">
        <f>VLOOKUP(A353,'Kickstarter Data'!$A$1:$T$4115, 12, FALSE)</f>
        <v>71</v>
      </c>
      <c r="E353">
        <v>891</v>
      </c>
      <c r="F353" s="18" t="str">
        <f>VLOOKUP(E353,'Kickstarter Data'!$A$1:$T$4115, 6, FALSE)</f>
        <v>failed</v>
      </c>
      <c r="G353">
        <f>VLOOKUP(E353,'Kickstarter Data'!$A$1:$T$4115, 12, FALSE)</f>
        <v>9</v>
      </c>
    </row>
    <row r="354" spans="1:7" x14ac:dyDescent="0.4">
      <c r="A354">
        <v>732</v>
      </c>
      <c r="B354" s="16" t="str">
        <f>VLOOKUP(A354,'Kickstarter Data'!$A$1:$T$4115, 6, FALSE)</f>
        <v>successful</v>
      </c>
      <c r="C354">
        <f>VLOOKUP(A354,'Kickstarter Data'!$A$1:$T$4115, 12, FALSE)</f>
        <v>13</v>
      </c>
      <c r="E354">
        <v>892</v>
      </c>
      <c r="F354" s="18" t="str">
        <f>VLOOKUP(E354,'Kickstarter Data'!$A$1:$T$4115, 6, FALSE)</f>
        <v>failed</v>
      </c>
      <c r="G354">
        <f>VLOOKUP(E354,'Kickstarter Data'!$A$1:$T$4115, 12, FALSE)</f>
        <v>17</v>
      </c>
    </row>
    <row r="355" spans="1:7" x14ac:dyDescent="0.4">
      <c r="A355">
        <v>733</v>
      </c>
      <c r="B355" s="16" t="str">
        <f>VLOOKUP(A355,'Kickstarter Data'!$A$1:$T$4115, 6, FALSE)</f>
        <v>successful</v>
      </c>
      <c r="C355">
        <f>VLOOKUP(A355,'Kickstarter Data'!$A$1:$T$4115, 12, FALSE)</f>
        <v>169</v>
      </c>
      <c r="E355">
        <v>893</v>
      </c>
      <c r="F355" s="18" t="str">
        <f>VLOOKUP(E355,'Kickstarter Data'!$A$1:$T$4115, 6, FALSE)</f>
        <v>failed</v>
      </c>
      <c r="G355">
        <f>VLOOKUP(E355,'Kickstarter Data'!$A$1:$T$4115, 12, FALSE)</f>
        <v>5</v>
      </c>
    </row>
    <row r="356" spans="1:7" x14ac:dyDescent="0.4">
      <c r="A356">
        <v>734</v>
      </c>
      <c r="B356" s="16" t="str">
        <f>VLOOKUP(A356,'Kickstarter Data'!$A$1:$T$4115, 6, FALSE)</f>
        <v>successful</v>
      </c>
      <c r="C356">
        <f>VLOOKUP(A356,'Kickstarter Data'!$A$1:$T$4115, 12, FALSE)</f>
        <v>57</v>
      </c>
      <c r="E356">
        <v>894</v>
      </c>
      <c r="F356" s="18" t="str">
        <f>VLOOKUP(E356,'Kickstarter Data'!$A$1:$T$4115, 6, FALSE)</f>
        <v>failed</v>
      </c>
      <c r="G356">
        <f>VLOOKUP(E356,'Kickstarter Data'!$A$1:$T$4115, 12, FALSE)</f>
        <v>53</v>
      </c>
    </row>
    <row r="357" spans="1:7" x14ac:dyDescent="0.4">
      <c r="A357">
        <v>735</v>
      </c>
      <c r="B357" s="16" t="str">
        <f>VLOOKUP(A357,'Kickstarter Data'!$A$1:$T$4115, 6, FALSE)</f>
        <v>successful</v>
      </c>
      <c r="C357">
        <f>VLOOKUP(A357,'Kickstarter Data'!$A$1:$T$4115, 12, FALSE)</f>
        <v>229</v>
      </c>
      <c r="E357">
        <v>895</v>
      </c>
      <c r="F357" s="18" t="str">
        <f>VLOOKUP(E357,'Kickstarter Data'!$A$1:$T$4115, 6, FALSE)</f>
        <v>failed</v>
      </c>
      <c r="G357">
        <f>VLOOKUP(E357,'Kickstarter Data'!$A$1:$T$4115, 12, FALSE)</f>
        <v>7</v>
      </c>
    </row>
    <row r="358" spans="1:7" x14ac:dyDescent="0.4">
      <c r="A358">
        <v>736</v>
      </c>
      <c r="B358" s="16" t="str">
        <f>VLOOKUP(A358,'Kickstarter Data'!$A$1:$T$4115, 6, FALSE)</f>
        <v>successful</v>
      </c>
      <c r="C358">
        <f>VLOOKUP(A358,'Kickstarter Data'!$A$1:$T$4115, 12, FALSE)</f>
        <v>108</v>
      </c>
      <c r="E358">
        <v>896</v>
      </c>
      <c r="F358" s="18" t="str">
        <f>VLOOKUP(E358,'Kickstarter Data'!$A$1:$T$4115, 6, FALSE)</f>
        <v>failed</v>
      </c>
      <c r="G358">
        <f>VLOOKUP(E358,'Kickstarter Data'!$A$1:$T$4115, 12, FALSE)</f>
        <v>72</v>
      </c>
    </row>
    <row r="359" spans="1:7" x14ac:dyDescent="0.4">
      <c r="A359">
        <v>737</v>
      </c>
      <c r="B359" s="16" t="str">
        <f>VLOOKUP(A359,'Kickstarter Data'!$A$1:$T$4115, 6, FALSE)</f>
        <v>successful</v>
      </c>
      <c r="C359">
        <f>VLOOKUP(A359,'Kickstarter Data'!$A$1:$T$4115, 12, FALSE)</f>
        <v>108</v>
      </c>
      <c r="E359">
        <v>897</v>
      </c>
      <c r="F359" s="18" t="str">
        <f>VLOOKUP(E359,'Kickstarter Data'!$A$1:$T$4115, 6, FALSE)</f>
        <v>failed</v>
      </c>
      <c r="G359">
        <f>VLOOKUP(E359,'Kickstarter Data'!$A$1:$T$4115, 12, FALSE)</f>
        <v>0</v>
      </c>
    </row>
    <row r="360" spans="1:7" x14ac:dyDescent="0.4">
      <c r="A360">
        <v>738</v>
      </c>
      <c r="B360" s="16" t="str">
        <f>VLOOKUP(A360,'Kickstarter Data'!$A$1:$T$4115, 6, FALSE)</f>
        <v>successful</v>
      </c>
      <c r="C360">
        <f>VLOOKUP(A360,'Kickstarter Data'!$A$1:$T$4115, 12, FALSE)</f>
        <v>41</v>
      </c>
      <c r="E360">
        <v>898</v>
      </c>
      <c r="F360" s="18" t="str">
        <f>VLOOKUP(E360,'Kickstarter Data'!$A$1:$T$4115, 6, FALSE)</f>
        <v>failed</v>
      </c>
      <c r="G360">
        <f>VLOOKUP(E360,'Kickstarter Data'!$A$1:$T$4115, 12, FALSE)</f>
        <v>2</v>
      </c>
    </row>
    <row r="361" spans="1:7" x14ac:dyDescent="0.4">
      <c r="A361">
        <v>739</v>
      </c>
      <c r="B361" s="16" t="str">
        <f>VLOOKUP(A361,'Kickstarter Data'!$A$1:$T$4115, 6, FALSE)</f>
        <v>successful</v>
      </c>
      <c r="C361">
        <f>VLOOKUP(A361,'Kickstarter Data'!$A$1:$T$4115, 12, FALSE)</f>
        <v>139</v>
      </c>
      <c r="E361">
        <v>899</v>
      </c>
      <c r="F361" s="18" t="str">
        <f>VLOOKUP(E361,'Kickstarter Data'!$A$1:$T$4115, 6, FALSE)</f>
        <v>failed</v>
      </c>
      <c r="G361">
        <f>VLOOKUP(E361,'Kickstarter Data'!$A$1:$T$4115, 12, FALSE)</f>
        <v>8</v>
      </c>
    </row>
    <row r="362" spans="1:7" x14ac:dyDescent="0.4">
      <c r="A362">
        <v>740</v>
      </c>
      <c r="B362" s="16" t="str">
        <f>VLOOKUP(A362,'Kickstarter Data'!$A$1:$T$4115, 6, FALSE)</f>
        <v>successful</v>
      </c>
      <c r="C362">
        <f>VLOOKUP(A362,'Kickstarter Data'!$A$1:$T$4115, 12, FALSE)</f>
        <v>19</v>
      </c>
      <c r="E362">
        <v>900</v>
      </c>
      <c r="F362" s="18" t="str">
        <f>VLOOKUP(E362,'Kickstarter Data'!$A$1:$T$4115, 6, FALSE)</f>
        <v>failed</v>
      </c>
      <c r="G362">
        <f>VLOOKUP(E362,'Kickstarter Data'!$A$1:$T$4115, 12, FALSE)</f>
        <v>2</v>
      </c>
    </row>
    <row r="363" spans="1:7" x14ac:dyDescent="0.4">
      <c r="A363">
        <v>741</v>
      </c>
      <c r="B363" s="16" t="str">
        <f>VLOOKUP(A363,'Kickstarter Data'!$A$1:$T$4115, 6, FALSE)</f>
        <v>successful</v>
      </c>
      <c r="C363">
        <f>VLOOKUP(A363,'Kickstarter Data'!$A$1:$T$4115, 12, FALSE)</f>
        <v>94</v>
      </c>
      <c r="E363">
        <v>901</v>
      </c>
      <c r="F363" s="18" t="str">
        <f>VLOOKUP(E363,'Kickstarter Data'!$A$1:$T$4115, 6, FALSE)</f>
        <v>failed</v>
      </c>
      <c r="G363">
        <f>VLOOKUP(E363,'Kickstarter Data'!$A$1:$T$4115, 12, FALSE)</f>
        <v>0</v>
      </c>
    </row>
    <row r="364" spans="1:7" x14ac:dyDescent="0.4">
      <c r="A364">
        <v>742</v>
      </c>
      <c r="B364" s="16" t="str">
        <f>VLOOKUP(A364,'Kickstarter Data'!$A$1:$T$4115, 6, FALSE)</f>
        <v>successful</v>
      </c>
      <c r="C364">
        <f>VLOOKUP(A364,'Kickstarter Data'!$A$1:$T$4115, 12, FALSE)</f>
        <v>23</v>
      </c>
      <c r="E364">
        <v>902</v>
      </c>
      <c r="F364" s="18" t="str">
        <f>VLOOKUP(E364,'Kickstarter Data'!$A$1:$T$4115, 6, FALSE)</f>
        <v>failed</v>
      </c>
      <c r="G364">
        <f>VLOOKUP(E364,'Kickstarter Data'!$A$1:$T$4115, 12, FALSE)</f>
        <v>3</v>
      </c>
    </row>
    <row r="365" spans="1:7" x14ac:dyDescent="0.4">
      <c r="A365">
        <v>743</v>
      </c>
      <c r="B365" s="16" t="str">
        <f>VLOOKUP(A365,'Kickstarter Data'!$A$1:$T$4115, 6, FALSE)</f>
        <v>successful</v>
      </c>
      <c r="C365">
        <f>VLOOKUP(A365,'Kickstarter Data'!$A$1:$T$4115, 12, FALSE)</f>
        <v>15</v>
      </c>
      <c r="E365">
        <v>903</v>
      </c>
      <c r="F365" s="18" t="str">
        <f>VLOOKUP(E365,'Kickstarter Data'!$A$1:$T$4115, 6, FALSE)</f>
        <v>failed</v>
      </c>
      <c r="G365">
        <f>VLOOKUP(E365,'Kickstarter Data'!$A$1:$T$4115, 12, FALSE)</f>
        <v>4</v>
      </c>
    </row>
    <row r="366" spans="1:7" x14ac:dyDescent="0.4">
      <c r="A366">
        <v>744</v>
      </c>
      <c r="B366" s="16" t="str">
        <f>VLOOKUP(A366,'Kickstarter Data'!$A$1:$T$4115, 6, FALSE)</f>
        <v>successful</v>
      </c>
      <c r="C366">
        <f>VLOOKUP(A366,'Kickstarter Data'!$A$1:$T$4115, 12, FALSE)</f>
        <v>62</v>
      </c>
      <c r="E366">
        <v>904</v>
      </c>
      <c r="F366" s="18" t="str">
        <f>VLOOKUP(E366,'Kickstarter Data'!$A$1:$T$4115, 6, FALSE)</f>
        <v>failed</v>
      </c>
      <c r="G366">
        <f>VLOOKUP(E366,'Kickstarter Data'!$A$1:$T$4115, 12, FALSE)</f>
        <v>3</v>
      </c>
    </row>
    <row r="367" spans="1:7" x14ac:dyDescent="0.4">
      <c r="A367">
        <v>745</v>
      </c>
      <c r="B367" s="16" t="str">
        <f>VLOOKUP(A367,'Kickstarter Data'!$A$1:$T$4115, 6, FALSE)</f>
        <v>successful</v>
      </c>
      <c r="C367">
        <f>VLOOKUP(A367,'Kickstarter Data'!$A$1:$T$4115, 12, FALSE)</f>
        <v>74</v>
      </c>
      <c r="E367">
        <v>905</v>
      </c>
      <c r="F367" s="18" t="str">
        <f>VLOOKUP(E367,'Kickstarter Data'!$A$1:$T$4115, 6, FALSE)</f>
        <v>failed</v>
      </c>
      <c r="G367">
        <f>VLOOKUP(E367,'Kickstarter Data'!$A$1:$T$4115, 12, FALSE)</f>
        <v>6</v>
      </c>
    </row>
    <row r="368" spans="1:7" x14ac:dyDescent="0.4">
      <c r="A368">
        <v>746</v>
      </c>
      <c r="B368" s="16" t="str">
        <f>VLOOKUP(A368,'Kickstarter Data'!$A$1:$T$4115, 6, FALSE)</f>
        <v>successful</v>
      </c>
      <c r="C368">
        <f>VLOOKUP(A368,'Kickstarter Data'!$A$1:$T$4115, 12, FALSE)</f>
        <v>97</v>
      </c>
      <c r="E368">
        <v>906</v>
      </c>
      <c r="F368" s="18" t="str">
        <f>VLOOKUP(E368,'Kickstarter Data'!$A$1:$T$4115, 6, FALSE)</f>
        <v>failed</v>
      </c>
      <c r="G368">
        <f>VLOOKUP(E368,'Kickstarter Data'!$A$1:$T$4115, 12, FALSE)</f>
        <v>0</v>
      </c>
    </row>
    <row r="369" spans="1:7" x14ac:dyDescent="0.4">
      <c r="A369">
        <v>747</v>
      </c>
      <c r="B369" s="16" t="str">
        <f>VLOOKUP(A369,'Kickstarter Data'!$A$1:$T$4115, 6, FALSE)</f>
        <v>successful</v>
      </c>
      <c r="C369">
        <f>VLOOKUP(A369,'Kickstarter Data'!$A$1:$T$4115, 12, FALSE)</f>
        <v>55</v>
      </c>
      <c r="E369">
        <v>907</v>
      </c>
      <c r="F369" s="18" t="str">
        <f>VLOOKUP(E369,'Kickstarter Data'!$A$1:$T$4115, 6, FALSE)</f>
        <v>failed</v>
      </c>
      <c r="G369">
        <f>VLOOKUP(E369,'Kickstarter Data'!$A$1:$T$4115, 12, FALSE)</f>
        <v>0</v>
      </c>
    </row>
    <row r="370" spans="1:7" x14ac:dyDescent="0.4">
      <c r="A370">
        <v>748</v>
      </c>
      <c r="B370" s="16" t="str">
        <f>VLOOKUP(A370,'Kickstarter Data'!$A$1:$T$4115, 6, FALSE)</f>
        <v>successful</v>
      </c>
      <c r="C370">
        <f>VLOOKUP(A370,'Kickstarter Data'!$A$1:$T$4115, 12, FALSE)</f>
        <v>44</v>
      </c>
      <c r="E370">
        <v>908</v>
      </c>
      <c r="F370" s="18" t="str">
        <f>VLOOKUP(E370,'Kickstarter Data'!$A$1:$T$4115, 6, FALSE)</f>
        <v>failed</v>
      </c>
      <c r="G370">
        <f>VLOOKUP(E370,'Kickstarter Data'!$A$1:$T$4115, 12, FALSE)</f>
        <v>0</v>
      </c>
    </row>
    <row r="371" spans="1:7" x14ac:dyDescent="0.4">
      <c r="A371">
        <v>749</v>
      </c>
      <c r="B371" s="16" t="str">
        <f>VLOOKUP(A371,'Kickstarter Data'!$A$1:$T$4115, 6, FALSE)</f>
        <v>successful</v>
      </c>
      <c r="C371">
        <f>VLOOKUP(A371,'Kickstarter Data'!$A$1:$T$4115, 12, FALSE)</f>
        <v>110</v>
      </c>
      <c r="E371">
        <v>909</v>
      </c>
      <c r="F371" s="18" t="str">
        <f>VLOOKUP(E371,'Kickstarter Data'!$A$1:$T$4115, 6, FALSE)</f>
        <v>failed</v>
      </c>
      <c r="G371">
        <f>VLOOKUP(E371,'Kickstarter Data'!$A$1:$T$4115, 12, FALSE)</f>
        <v>8</v>
      </c>
    </row>
    <row r="372" spans="1:7" x14ac:dyDescent="0.4">
      <c r="A372">
        <v>750</v>
      </c>
      <c r="B372" s="16" t="str">
        <f>VLOOKUP(A372,'Kickstarter Data'!$A$1:$T$4115, 6, FALSE)</f>
        <v>successful</v>
      </c>
      <c r="C372">
        <f>VLOOKUP(A372,'Kickstarter Data'!$A$1:$T$4115, 12, FALSE)</f>
        <v>59</v>
      </c>
      <c r="E372">
        <v>910</v>
      </c>
      <c r="F372" s="18" t="str">
        <f>VLOOKUP(E372,'Kickstarter Data'!$A$1:$T$4115, 6, FALSE)</f>
        <v>failed</v>
      </c>
      <c r="G372">
        <f>VLOOKUP(E372,'Kickstarter Data'!$A$1:$T$4115, 12, FALSE)</f>
        <v>5</v>
      </c>
    </row>
    <row r="373" spans="1:7" x14ac:dyDescent="0.4">
      <c r="A373">
        <v>751</v>
      </c>
      <c r="B373" s="16" t="str">
        <f>VLOOKUP(A373,'Kickstarter Data'!$A$1:$T$4115, 6, FALSE)</f>
        <v>successful</v>
      </c>
      <c r="C373">
        <f>VLOOKUP(A373,'Kickstarter Data'!$A$1:$T$4115, 12, FALSE)</f>
        <v>62</v>
      </c>
      <c r="E373">
        <v>911</v>
      </c>
      <c r="F373" s="18" t="str">
        <f>VLOOKUP(E373,'Kickstarter Data'!$A$1:$T$4115, 6, FALSE)</f>
        <v>failed</v>
      </c>
      <c r="G373">
        <f>VLOOKUP(E373,'Kickstarter Data'!$A$1:$T$4115, 12, FALSE)</f>
        <v>0</v>
      </c>
    </row>
    <row r="374" spans="1:7" x14ac:dyDescent="0.4">
      <c r="A374">
        <v>752</v>
      </c>
      <c r="B374" s="16" t="str">
        <f>VLOOKUP(A374,'Kickstarter Data'!$A$1:$T$4115, 6, FALSE)</f>
        <v>successful</v>
      </c>
      <c r="C374">
        <f>VLOOKUP(A374,'Kickstarter Data'!$A$1:$T$4115, 12, FALSE)</f>
        <v>105</v>
      </c>
      <c r="E374">
        <v>912</v>
      </c>
      <c r="F374" s="18" t="str">
        <f>VLOOKUP(E374,'Kickstarter Data'!$A$1:$T$4115, 6, FALSE)</f>
        <v>failed</v>
      </c>
      <c r="G374">
        <f>VLOOKUP(E374,'Kickstarter Data'!$A$1:$T$4115, 12, FALSE)</f>
        <v>2</v>
      </c>
    </row>
    <row r="375" spans="1:7" x14ac:dyDescent="0.4">
      <c r="A375">
        <v>753</v>
      </c>
      <c r="B375" s="16" t="str">
        <f>VLOOKUP(A375,'Kickstarter Data'!$A$1:$T$4115, 6, FALSE)</f>
        <v>successful</v>
      </c>
      <c r="C375">
        <f>VLOOKUP(A375,'Kickstarter Data'!$A$1:$T$4115, 12, FALSE)</f>
        <v>26</v>
      </c>
      <c r="E375">
        <v>913</v>
      </c>
      <c r="F375" s="18" t="str">
        <f>VLOOKUP(E375,'Kickstarter Data'!$A$1:$T$4115, 6, FALSE)</f>
        <v>failed</v>
      </c>
      <c r="G375">
        <f>VLOOKUP(E375,'Kickstarter Data'!$A$1:$T$4115, 12, FALSE)</f>
        <v>24</v>
      </c>
    </row>
    <row r="376" spans="1:7" x14ac:dyDescent="0.4">
      <c r="A376">
        <v>754</v>
      </c>
      <c r="B376" s="16" t="str">
        <f>VLOOKUP(A376,'Kickstarter Data'!$A$1:$T$4115, 6, FALSE)</f>
        <v>successful</v>
      </c>
      <c r="C376">
        <f>VLOOKUP(A376,'Kickstarter Data'!$A$1:$T$4115, 12, FALSE)</f>
        <v>49</v>
      </c>
      <c r="E376">
        <v>914</v>
      </c>
      <c r="F376" s="18" t="str">
        <f>VLOOKUP(E376,'Kickstarter Data'!$A$1:$T$4115, 6, FALSE)</f>
        <v>failed</v>
      </c>
      <c r="G376">
        <f>VLOOKUP(E376,'Kickstarter Data'!$A$1:$T$4115, 12, FALSE)</f>
        <v>0</v>
      </c>
    </row>
    <row r="377" spans="1:7" x14ac:dyDescent="0.4">
      <c r="A377">
        <v>755</v>
      </c>
      <c r="B377" s="16" t="str">
        <f>VLOOKUP(A377,'Kickstarter Data'!$A$1:$T$4115, 6, FALSE)</f>
        <v>successful</v>
      </c>
      <c r="C377">
        <f>VLOOKUP(A377,'Kickstarter Data'!$A$1:$T$4115, 12, FALSE)</f>
        <v>68</v>
      </c>
      <c r="E377">
        <v>915</v>
      </c>
      <c r="F377" s="18" t="str">
        <f>VLOOKUP(E377,'Kickstarter Data'!$A$1:$T$4115, 6, FALSE)</f>
        <v>failed</v>
      </c>
      <c r="G377">
        <f>VLOOKUP(E377,'Kickstarter Data'!$A$1:$T$4115, 12, FALSE)</f>
        <v>9</v>
      </c>
    </row>
    <row r="378" spans="1:7" x14ac:dyDescent="0.4">
      <c r="A378">
        <v>756</v>
      </c>
      <c r="B378" s="16" t="str">
        <f>VLOOKUP(A378,'Kickstarter Data'!$A$1:$T$4115, 6, FALSE)</f>
        <v>successful</v>
      </c>
      <c r="C378">
        <f>VLOOKUP(A378,'Kickstarter Data'!$A$1:$T$4115, 12, FALSE)</f>
        <v>22</v>
      </c>
      <c r="E378">
        <v>916</v>
      </c>
      <c r="F378" s="18" t="str">
        <f>VLOOKUP(E378,'Kickstarter Data'!$A$1:$T$4115, 6, FALSE)</f>
        <v>failed</v>
      </c>
      <c r="G378">
        <f>VLOOKUP(E378,'Kickstarter Data'!$A$1:$T$4115, 12, FALSE)</f>
        <v>0</v>
      </c>
    </row>
    <row r="379" spans="1:7" x14ac:dyDescent="0.4">
      <c r="A379">
        <v>757</v>
      </c>
      <c r="B379" s="16" t="str">
        <f>VLOOKUP(A379,'Kickstarter Data'!$A$1:$T$4115, 6, FALSE)</f>
        <v>successful</v>
      </c>
      <c r="C379">
        <f>VLOOKUP(A379,'Kickstarter Data'!$A$1:$T$4115, 12, FALSE)</f>
        <v>18</v>
      </c>
      <c r="E379">
        <v>917</v>
      </c>
      <c r="F379" s="18" t="str">
        <f>VLOOKUP(E379,'Kickstarter Data'!$A$1:$T$4115, 6, FALSE)</f>
        <v>failed</v>
      </c>
      <c r="G379">
        <f>VLOOKUP(E379,'Kickstarter Data'!$A$1:$T$4115, 12, FALSE)</f>
        <v>1</v>
      </c>
    </row>
    <row r="380" spans="1:7" x14ac:dyDescent="0.4">
      <c r="A380">
        <v>758</v>
      </c>
      <c r="B380" s="16" t="str">
        <f>VLOOKUP(A380,'Kickstarter Data'!$A$1:$T$4115, 6, FALSE)</f>
        <v>successful</v>
      </c>
      <c r="C380">
        <f>VLOOKUP(A380,'Kickstarter Data'!$A$1:$T$4115, 12, FALSE)</f>
        <v>19</v>
      </c>
      <c r="E380">
        <v>918</v>
      </c>
      <c r="F380" s="18" t="str">
        <f>VLOOKUP(E380,'Kickstarter Data'!$A$1:$T$4115, 6, FALSE)</f>
        <v>failed</v>
      </c>
      <c r="G380">
        <f>VLOOKUP(E380,'Kickstarter Data'!$A$1:$T$4115, 12, FALSE)</f>
        <v>10</v>
      </c>
    </row>
    <row r="381" spans="1:7" x14ac:dyDescent="0.4">
      <c r="A381">
        <v>759</v>
      </c>
      <c r="B381" s="16" t="str">
        <f>VLOOKUP(A381,'Kickstarter Data'!$A$1:$T$4115, 6, FALSE)</f>
        <v>successful</v>
      </c>
      <c r="C381">
        <f>VLOOKUP(A381,'Kickstarter Data'!$A$1:$T$4115, 12, FALSE)</f>
        <v>99</v>
      </c>
      <c r="E381">
        <v>919</v>
      </c>
      <c r="F381" s="18" t="str">
        <f>VLOOKUP(E381,'Kickstarter Data'!$A$1:$T$4115, 6, FALSE)</f>
        <v>failed</v>
      </c>
      <c r="G381">
        <f>VLOOKUP(E381,'Kickstarter Data'!$A$1:$T$4115, 12, FALSE)</f>
        <v>1</v>
      </c>
    </row>
    <row r="382" spans="1:7" x14ac:dyDescent="0.4">
      <c r="A382">
        <v>780</v>
      </c>
      <c r="B382" s="16" t="str">
        <f>VLOOKUP(A382,'Kickstarter Data'!$A$1:$T$4115, 6, FALSE)</f>
        <v>successful</v>
      </c>
      <c r="C382">
        <f>VLOOKUP(A382,'Kickstarter Data'!$A$1:$T$4115, 12, FALSE)</f>
        <v>27</v>
      </c>
      <c r="E382">
        <v>920</v>
      </c>
      <c r="F382" s="18" t="str">
        <f>VLOOKUP(E382,'Kickstarter Data'!$A$1:$T$4115, 6, FALSE)</f>
        <v>failed</v>
      </c>
      <c r="G382">
        <f>VLOOKUP(E382,'Kickstarter Data'!$A$1:$T$4115, 12, FALSE)</f>
        <v>0</v>
      </c>
    </row>
    <row r="383" spans="1:7" x14ac:dyDescent="0.4">
      <c r="A383">
        <v>781</v>
      </c>
      <c r="B383" s="16" t="str">
        <f>VLOOKUP(A383,'Kickstarter Data'!$A$1:$T$4115, 6, FALSE)</f>
        <v>successful</v>
      </c>
      <c r="C383">
        <f>VLOOKUP(A383,'Kickstarter Data'!$A$1:$T$4115, 12, FALSE)</f>
        <v>25</v>
      </c>
      <c r="E383">
        <v>921</v>
      </c>
      <c r="F383" s="18" t="str">
        <f>VLOOKUP(E383,'Kickstarter Data'!$A$1:$T$4115, 6, FALSE)</f>
        <v>failed</v>
      </c>
      <c r="G383">
        <f>VLOOKUP(E383,'Kickstarter Data'!$A$1:$T$4115, 12, FALSE)</f>
        <v>20</v>
      </c>
    </row>
    <row r="384" spans="1:7" x14ac:dyDescent="0.4">
      <c r="A384">
        <v>782</v>
      </c>
      <c r="B384" s="16" t="str">
        <f>VLOOKUP(A384,'Kickstarter Data'!$A$1:$T$4115, 6, FALSE)</f>
        <v>successful</v>
      </c>
      <c r="C384">
        <f>VLOOKUP(A384,'Kickstarter Data'!$A$1:$T$4115, 12, FALSE)</f>
        <v>14</v>
      </c>
      <c r="E384">
        <v>922</v>
      </c>
      <c r="F384" s="18" t="str">
        <f>VLOOKUP(E384,'Kickstarter Data'!$A$1:$T$4115, 6, FALSE)</f>
        <v>failed</v>
      </c>
      <c r="G384">
        <f>VLOOKUP(E384,'Kickstarter Data'!$A$1:$T$4115, 12, FALSE)</f>
        <v>30</v>
      </c>
    </row>
    <row r="385" spans="1:7" x14ac:dyDescent="0.4">
      <c r="A385">
        <v>783</v>
      </c>
      <c r="B385" s="16" t="str">
        <f>VLOOKUP(A385,'Kickstarter Data'!$A$1:$T$4115, 6, FALSE)</f>
        <v>successful</v>
      </c>
      <c r="C385">
        <f>VLOOKUP(A385,'Kickstarter Data'!$A$1:$T$4115, 12, FALSE)</f>
        <v>35</v>
      </c>
      <c r="E385">
        <v>923</v>
      </c>
      <c r="F385" s="18" t="str">
        <f>VLOOKUP(E385,'Kickstarter Data'!$A$1:$T$4115, 6, FALSE)</f>
        <v>failed</v>
      </c>
      <c r="G385">
        <f>VLOOKUP(E385,'Kickstarter Data'!$A$1:$T$4115, 12, FALSE)</f>
        <v>6</v>
      </c>
    </row>
    <row r="386" spans="1:7" x14ac:dyDescent="0.4">
      <c r="A386">
        <v>784</v>
      </c>
      <c r="B386" s="16" t="str">
        <f>VLOOKUP(A386,'Kickstarter Data'!$A$1:$T$4115, 6, FALSE)</f>
        <v>successful</v>
      </c>
      <c r="C386">
        <f>VLOOKUP(A386,'Kickstarter Data'!$A$1:$T$4115, 12, FALSE)</f>
        <v>10</v>
      </c>
      <c r="E386">
        <v>924</v>
      </c>
      <c r="F386" s="18" t="str">
        <f>VLOOKUP(E386,'Kickstarter Data'!$A$1:$T$4115, 6, FALSE)</f>
        <v>failed</v>
      </c>
      <c r="G386">
        <f>VLOOKUP(E386,'Kickstarter Data'!$A$1:$T$4115, 12, FALSE)</f>
        <v>15</v>
      </c>
    </row>
    <row r="387" spans="1:7" x14ac:dyDescent="0.4">
      <c r="A387">
        <v>785</v>
      </c>
      <c r="B387" s="16" t="str">
        <f>VLOOKUP(A387,'Kickstarter Data'!$A$1:$T$4115, 6, FALSE)</f>
        <v>successful</v>
      </c>
      <c r="C387">
        <f>VLOOKUP(A387,'Kickstarter Data'!$A$1:$T$4115, 12, FALSE)</f>
        <v>29</v>
      </c>
      <c r="E387">
        <v>925</v>
      </c>
      <c r="F387" s="18" t="str">
        <f>VLOOKUP(E387,'Kickstarter Data'!$A$1:$T$4115, 6, FALSE)</f>
        <v>failed</v>
      </c>
      <c r="G387">
        <f>VLOOKUP(E387,'Kickstarter Data'!$A$1:$T$4115, 12, FALSE)</f>
        <v>5</v>
      </c>
    </row>
    <row r="388" spans="1:7" x14ac:dyDescent="0.4">
      <c r="A388">
        <v>786</v>
      </c>
      <c r="B388" s="16" t="str">
        <f>VLOOKUP(A388,'Kickstarter Data'!$A$1:$T$4115, 6, FALSE)</f>
        <v>successful</v>
      </c>
      <c r="C388">
        <f>VLOOKUP(A388,'Kickstarter Data'!$A$1:$T$4115, 12, FALSE)</f>
        <v>44</v>
      </c>
      <c r="E388">
        <v>926</v>
      </c>
      <c r="F388" s="18" t="str">
        <f>VLOOKUP(E388,'Kickstarter Data'!$A$1:$T$4115, 6, FALSE)</f>
        <v>failed</v>
      </c>
      <c r="G388">
        <f>VLOOKUP(E388,'Kickstarter Data'!$A$1:$T$4115, 12, FALSE)</f>
        <v>0</v>
      </c>
    </row>
    <row r="389" spans="1:7" x14ac:dyDescent="0.4">
      <c r="A389">
        <v>787</v>
      </c>
      <c r="B389" s="16" t="str">
        <f>VLOOKUP(A389,'Kickstarter Data'!$A$1:$T$4115, 6, FALSE)</f>
        <v>successful</v>
      </c>
      <c r="C389">
        <f>VLOOKUP(A389,'Kickstarter Data'!$A$1:$T$4115, 12, FALSE)</f>
        <v>17</v>
      </c>
      <c r="E389">
        <v>927</v>
      </c>
      <c r="F389" s="18" t="str">
        <f>VLOOKUP(E389,'Kickstarter Data'!$A$1:$T$4115, 6, FALSE)</f>
        <v>failed</v>
      </c>
      <c r="G389">
        <f>VLOOKUP(E389,'Kickstarter Data'!$A$1:$T$4115, 12, FALSE)</f>
        <v>0</v>
      </c>
    </row>
    <row r="390" spans="1:7" x14ac:dyDescent="0.4">
      <c r="A390">
        <v>788</v>
      </c>
      <c r="B390" s="16" t="str">
        <f>VLOOKUP(A390,'Kickstarter Data'!$A$1:$T$4115, 6, FALSE)</f>
        <v>successful</v>
      </c>
      <c r="C390">
        <f>VLOOKUP(A390,'Kickstarter Data'!$A$1:$T$4115, 12, FALSE)</f>
        <v>34</v>
      </c>
      <c r="E390">
        <v>928</v>
      </c>
      <c r="F390" s="18" t="str">
        <f>VLOOKUP(E390,'Kickstarter Data'!$A$1:$T$4115, 6, FALSE)</f>
        <v>failed</v>
      </c>
      <c r="G390">
        <f>VLOOKUP(E390,'Kickstarter Data'!$A$1:$T$4115, 12, FALSE)</f>
        <v>28</v>
      </c>
    </row>
    <row r="391" spans="1:7" x14ac:dyDescent="0.4">
      <c r="A391">
        <v>789</v>
      </c>
      <c r="B391" s="16" t="str">
        <f>VLOOKUP(A391,'Kickstarter Data'!$A$1:$T$4115, 6, FALSE)</f>
        <v>successful</v>
      </c>
      <c r="C391">
        <f>VLOOKUP(A391,'Kickstarter Data'!$A$1:$T$4115, 12, FALSE)</f>
        <v>14</v>
      </c>
      <c r="E391">
        <v>929</v>
      </c>
      <c r="F391" s="18" t="str">
        <f>VLOOKUP(E391,'Kickstarter Data'!$A$1:$T$4115, 6, FALSE)</f>
        <v>failed</v>
      </c>
      <c r="G391">
        <f>VLOOKUP(E391,'Kickstarter Data'!$A$1:$T$4115, 12, FALSE)</f>
        <v>0</v>
      </c>
    </row>
    <row r="392" spans="1:7" x14ac:dyDescent="0.4">
      <c r="A392">
        <v>790</v>
      </c>
      <c r="B392" s="16" t="str">
        <f>VLOOKUP(A392,'Kickstarter Data'!$A$1:$T$4115, 6, FALSE)</f>
        <v>successful</v>
      </c>
      <c r="C392">
        <f>VLOOKUP(A392,'Kickstarter Data'!$A$1:$T$4115, 12, FALSE)</f>
        <v>156</v>
      </c>
      <c r="E392">
        <v>930</v>
      </c>
      <c r="F392" s="18" t="str">
        <f>VLOOKUP(E392,'Kickstarter Data'!$A$1:$T$4115, 6, FALSE)</f>
        <v>failed</v>
      </c>
      <c r="G392">
        <f>VLOOKUP(E392,'Kickstarter Data'!$A$1:$T$4115, 12, FALSE)</f>
        <v>5</v>
      </c>
    </row>
    <row r="393" spans="1:7" x14ac:dyDescent="0.4">
      <c r="A393">
        <v>791</v>
      </c>
      <c r="B393" s="16" t="str">
        <f>VLOOKUP(A393,'Kickstarter Data'!$A$1:$T$4115, 6, FALSE)</f>
        <v>successful</v>
      </c>
      <c r="C393">
        <f>VLOOKUP(A393,'Kickstarter Data'!$A$1:$T$4115, 12, FALSE)</f>
        <v>128</v>
      </c>
      <c r="E393">
        <v>931</v>
      </c>
      <c r="F393" s="18" t="str">
        <f>VLOOKUP(E393,'Kickstarter Data'!$A$1:$T$4115, 6, FALSE)</f>
        <v>failed</v>
      </c>
      <c r="G393">
        <f>VLOOKUP(E393,'Kickstarter Data'!$A$1:$T$4115, 12, FALSE)</f>
        <v>7</v>
      </c>
    </row>
    <row r="394" spans="1:7" x14ac:dyDescent="0.4">
      <c r="A394">
        <v>792</v>
      </c>
      <c r="B394" s="16" t="str">
        <f>VLOOKUP(A394,'Kickstarter Data'!$A$1:$T$4115, 6, FALSE)</f>
        <v>successful</v>
      </c>
      <c r="C394">
        <f>VLOOKUP(A394,'Kickstarter Data'!$A$1:$T$4115, 12, FALSE)</f>
        <v>60</v>
      </c>
      <c r="E394">
        <v>932</v>
      </c>
      <c r="F394" s="18" t="str">
        <f>VLOOKUP(E394,'Kickstarter Data'!$A$1:$T$4115, 6, FALSE)</f>
        <v>failed</v>
      </c>
      <c r="G394">
        <f>VLOOKUP(E394,'Kickstarter Data'!$A$1:$T$4115, 12, FALSE)</f>
        <v>30</v>
      </c>
    </row>
    <row r="395" spans="1:7" x14ac:dyDescent="0.4">
      <c r="A395">
        <v>793</v>
      </c>
      <c r="B395" s="16" t="str">
        <f>VLOOKUP(A395,'Kickstarter Data'!$A$1:$T$4115, 6, FALSE)</f>
        <v>successful</v>
      </c>
      <c r="C395">
        <f>VLOOKUP(A395,'Kickstarter Data'!$A$1:$T$4115, 12, FALSE)</f>
        <v>32</v>
      </c>
      <c r="E395">
        <v>933</v>
      </c>
      <c r="F395" s="18" t="str">
        <f>VLOOKUP(E395,'Kickstarter Data'!$A$1:$T$4115, 6, FALSE)</f>
        <v>failed</v>
      </c>
      <c r="G395">
        <f>VLOOKUP(E395,'Kickstarter Data'!$A$1:$T$4115, 12, FALSE)</f>
        <v>2</v>
      </c>
    </row>
    <row r="396" spans="1:7" x14ac:dyDescent="0.4">
      <c r="A396">
        <v>794</v>
      </c>
      <c r="B396" s="16" t="str">
        <f>VLOOKUP(A396,'Kickstarter Data'!$A$1:$T$4115, 6, FALSE)</f>
        <v>successful</v>
      </c>
      <c r="C396">
        <f>VLOOKUP(A396,'Kickstarter Data'!$A$1:$T$4115, 12, FALSE)</f>
        <v>53</v>
      </c>
      <c r="E396">
        <v>934</v>
      </c>
      <c r="F396" s="18" t="str">
        <f>VLOOKUP(E396,'Kickstarter Data'!$A$1:$T$4115, 6, FALSE)</f>
        <v>failed</v>
      </c>
      <c r="G396">
        <f>VLOOKUP(E396,'Kickstarter Data'!$A$1:$T$4115, 12, FALSE)</f>
        <v>30</v>
      </c>
    </row>
    <row r="397" spans="1:7" x14ac:dyDescent="0.4">
      <c r="A397">
        <v>795</v>
      </c>
      <c r="B397" s="16" t="str">
        <f>VLOOKUP(A397,'Kickstarter Data'!$A$1:$T$4115, 6, FALSE)</f>
        <v>successful</v>
      </c>
      <c r="C397">
        <f>VLOOKUP(A397,'Kickstarter Data'!$A$1:$T$4115, 12, FALSE)</f>
        <v>184</v>
      </c>
      <c r="E397">
        <v>935</v>
      </c>
      <c r="F397" s="18" t="str">
        <f>VLOOKUP(E397,'Kickstarter Data'!$A$1:$T$4115, 6, FALSE)</f>
        <v>failed</v>
      </c>
      <c r="G397">
        <f>VLOOKUP(E397,'Kickstarter Data'!$A$1:$T$4115, 12, FALSE)</f>
        <v>2</v>
      </c>
    </row>
    <row r="398" spans="1:7" x14ac:dyDescent="0.4">
      <c r="A398">
        <v>796</v>
      </c>
      <c r="B398" s="16" t="str">
        <f>VLOOKUP(A398,'Kickstarter Data'!$A$1:$T$4115, 6, FALSE)</f>
        <v>successful</v>
      </c>
      <c r="C398">
        <f>VLOOKUP(A398,'Kickstarter Data'!$A$1:$T$4115, 12, FALSE)</f>
        <v>90</v>
      </c>
      <c r="E398">
        <v>936</v>
      </c>
      <c r="F398" s="18" t="str">
        <f>VLOOKUP(E398,'Kickstarter Data'!$A$1:$T$4115, 6, FALSE)</f>
        <v>failed</v>
      </c>
      <c r="G398">
        <f>VLOOKUP(E398,'Kickstarter Data'!$A$1:$T$4115, 12, FALSE)</f>
        <v>0</v>
      </c>
    </row>
    <row r="399" spans="1:7" x14ac:dyDescent="0.4">
      <c r="A399">
        <v>797</v>
      </c>
      <c r="B399" s="16" t="str">
        <f>VLOOKUP(A399,'Kickstarter Data'!$A$1:$T$4115, 6, FALSE)</f>
        <v>successful</v>
      </c>
      <c r="C399">
        <f>VLOOKUP(A399,'Kickstarter Data'!$A$1:$T$4115, 12, FALSE)</f>
        <v>71</v>
      </c>
      <c r="E399">
        <v>937</v>
      </c>
      <c r="F399" s="18" t="str">
        <f>VLOOKUP(E399,'Kickstarter Data'!$A$1:$T$4115, 6, FALSE)</f>
        <v>failed</v>
      </c>
      <c r="G399">
        <f>VLOOKUP(E399,'Kickstarter Data'!$A$1:$T$4115, 12, FALSE)</f>
        <v>2</v>
      </c>
    </row>
    <row r="400" spans="1:7" x14ac:dyDescent="0.4">
      <c r="A400">
        <v>798</v>
      </c>
      <c r="B400" s="16" t="str">
        <f>VLOOKUP(A400,'Kickstarter Data'!$A$1:$T$4115, 6, FALSE)</f>
        <v>successful</v>
      </c>
      <c r="C400">
        <f>VLOOKUP(A400,'Kickstarter Data'!$A$1:$T$4115, 12, FALSE)</f>
        <v>87</v>
      </c>
      <c r="E400">
        <v>938</v>
      </c>
      <c r="F400" s="18" t="str">
        <f>VLOOKUP(E400,'Kickstarter Data'!$A$1:$T$4115, 6, FALSE)</f>
        <v>failed</v>
      </c>
      <c r="G400">
        <f>VLOOKUP(E400,'Kickstarter Data'!$A$1:$T$4115, 12, FALSE)</f>
        <v>1</v>
      </c>
    </row>
    <row r="401" spans="1:7" x14ac:dyDescent="0.4">
      <c r="A401">
        <v>799</v>
      </c>
      <c r="B401" s="16" t="str">
        <f>VLOOKUP(A401,'Kickstarter Data'!$A$1:$T$4115, 6, FALSE)</f>
        <v>successful</v>
      </c>
      <c r="C401">
        <f>VLOOKUP(A401,'Kickstarter Data'!$A$1:$T$4115, 12, FALSE)</f>
        <v>28</v>
      </c>
      <c r="E401">
        <v>939</v>
      </c>
      <c r="F401" s="18" t="str">
        <f>VLOOKUP(E401,'Kickstarter Data'!$A$1:$T$4115, 6, FALSE)</f>
        <v>failed</v>
      </c>
      <c r="G401">
        <f>VLOOKUP(E401,'Kickstarter Data'!$A$1:$T$4115, 12, FALSE)</f>
        <v>2</v>
      </c>
    </row>
    <row r="402" spans="1:7" x14ac:dyDescent="0.4">
      <c r="A402">
        <v>800</v>
      </c>
      <c r="B402" s="16" t="str">
        <f>VLOOKUP(A402,'Kickstarter Data'!$A$1:$T$4115, 6, FALSE)</f>
        <v>successful</v>
      </c>
      <c r="C402">
        <f>VLOOKUP(A402,'Kickstarter Data'!$A$1:$T$4115, 12, FALSE)</f>
        <v>56</v>
      </c>
      <c r="E402">
        <v>940</v>
      </c>
      <c r="F402" s="18" t="str">
        <f>VLOOKUP(E402,'Kickstarter Data'!$A$1:$T$4115, 6, FALSE)</f>
        <v>failed</v>
      </c>
      <c r="G402">
        <f>VLOOKUP(E402,'Kickstarter Data'!$A$1:$T$4115, 12, FALSE)</f>
        <v>14</v>
      </c>
    </row>
    <row r="403" spans="1:7" x14ac:dyDescent="0.4">
      <c r="A403">
        <v>801</v>
      </c>
      <c r="B403" s="16" t="str">
        <f>VLOOKUP(A403,'Kickstarter Data'!$A$1:$T$4115, 6, FALSE)</f>
        <v>successful</v>
      </c>
      <c r="C403">
        <f>VLOOKUP(A403,'Kickstarter Data'!$A$1:$T$4115, 12, FALSE)</f>
        <v>51</v>
      </c>
      <c r="E403">
        <v>941</v>
      </c>
      <c r="F403" s="18" t="str">
        <f>VLOOKUP(E403,'Kickstarter Data'!$A$1:$T$4115, 6, FALSE)</f>
        <v>failed</v>
      </c>
      <c r="G403">
        <f>VLOOKUP(E403,'Kickstarter Data'!$A$1:$T$4115, 12, FALSE)</f>
        <v>31</v>
      </c>
    </row>
    <row r="404" spans="1:7" x14ac:dyDescent="0.4">
      <c r="A404">
        <v>802</v>
      </c>
      <c r="B404" s="16" t="str">
        <f>VLOOKUP(A404,'Kickstarter Data'!$A$1:$T$4115, 6, FALSE)</f>
        <v>successful</v>
      </c>
      <c r="C404">
        <f>VLOOKUP(A404,'Kickstarter Data'!$A$1:$T$4115, 12, FALSE)</f>
        <v>75</v>
      </c>
      <c r="E404">
        <v>942</v>
      </c>
      <c r="F404" s="18" t="str">
        <f>VLOOKUP(E404,'Kickstarter Data'!$A$1:$T$4115, 6, FALSE)</f>
        <v>failed</v>
      </c>
      <c r="G404">
        <f>VLOOKUP(E404,'Kickstarter Data'!$A$1:$T$4115, 12, FALSE)</f>
        <v>16</v>
      </c>
    </row>
    <row r="405" spans="1:7" x14ac:dyDescent="0.4">
      <c r="A405">
        <v>803</v>
      </c>
      <c r="B405" s="16" t="str">
        <f>VLOOKUP(A405,'Kickstarter Data'!$A$1:$T$4115, 6, FALSE)</f>
        <v>successful</v>
      </c>
      <c r="C405">
        <f>VLOOKUP(A405,'Kickstarter Data'!$A$1:$T$4115, 12, FALSE)</f>
        <v>38</v>
      </c>
      <c r="E405">
        <v>943</v>
      </c>
      <c r="F405" s="18" t="str">
        <f>VLOOKUP(E405,'Kickstarter Data'!$A$1:$T$4115, 6, FALSE)</f>
        <v>failed</v>
      </c>
      <c r="G405">
        <f>VLOOKUP(E405,'Kickstarter Data'!$A$1:$T$4115, 12, FALSE)</f>
        <v>12</v>
      </c>
    </row>
    <row r="406" spans="1:7" x14ac:dyDescent="0.4">
      <c r="A406">
        <v>804</v>
      </c>
      <c r="B406" s="16" t="str">
        <f>VLOOKUP(A406,'Kickstarter Data'!$A$1:$T$4115, 6, FALSE)</f>
        <v>successful</v>
      </c>
      <c r="C406">
        <f>VLOOKUP(A406,'Kickstarter Data'!$A$1:$T$4115, 12, FALSE)</f>
        <v>18</v>
      </c>
      <c r="E406">
        <v>944</v>
      </c>
      <c r="F406" s="18" t="str">
        <f>VLOOKUP(E406,'Kickstarter Data'!$A$1:$T$4115, 6, FALSE)</f>
        <v>failed</v>
      </c>
      <c r="G406">
        <f>VLOOKUP(E406,'Kickstarter Data'!$A$1:$T$4115, 12, FALSE)</f>
        <v>96</v>
      </c>
    </row>
    <row r="407" spans="1:7" x14ac:dyDescent="0.4">
      <c r="A407">
        <v>805</v>
      </c>
      <c r="B407" s="16" t="str">
        <f>VLOOKUP(A407,'Kickstarter Data'!$A$1:$T$4115, 6, FALSE)</f>
        <v>successful</v>
      </c>
      <c r="C407">
        <f>VLOOKUP(A407,'Kickstarter Data'!$A$1:$T$4115, 12, FALSE)</f>
        <v>54</v>
      </c>
      <c r="E407">
        <v>945</v>
      </c>
      <c r="F407" s="18" t="str">
        <f>VLOOKUP(E407,'Kickstarter Data'!$A$1:$T$4115, 6, FALSE)</f>
        <v>failed</v>
      </c>
      <c r="G407">
        <f>VLOOKUP(E407,'Kickstarter Data'!$A$1:$T$4115, 12, FALSE)</f>
        <v>16</v>
      </c>
    </row>
    <row r="408" spans="1:7" x14ac:dyDescent="0.4">
      <c r="A408">
        <v>806</v>
      </c>
      <c r="B408" s="16" t="str">
        <f>VLOOKUP(A408,'Kickstarter Data'!$A$1:$T$4115, 6, FALSE)</f>
        <v>successful</v>
      </c>
      <c r="C408">
        <f>VLOOKUP(A408,'Kickstarter Data'!$A$1:$T$4115, 12, FALSE)</f>
        <v>71</v>
      </c>
      <c r="E408">
        <v>946</v>
      </c>
      <c r="F408" s="18" t="str">
        <f>VLOOKUP(E408,'Kickstarter Data'!$A$1:$T$4115, 6, FALSE)</f>
        <v>failed</v>
      </c>
      <c r="G408">
        <f>VLOOKUP(E408,'Kickstarter Data'!$A$1:$T$4115, 12, FALSE)</f>
        <v>5</v>
      </c>
    </row>
    <row r="409" spans="1:7" x14ac:dyDescent="0.4">
      <c r="A409">
        <v>807</v>
      </c>
      <c r="B409" s="16" t="str">
        <f>VLOOKUP(A409,'Kickstarter Data'!$A$1:$T$4115, 6, FALSE)</f>
        <v>successful</v>
      </c>
      <c r="C409">
        <f>VLOOKUP(A409,'Kickstarter Data'!$A$1:$T$4115, 12, FALSE)</f>
        <v>57</v>
      </c>
      <c r="E409">
        <v>947</v>
      </c>
      <c r="F409" s="18" t="str">
        <f>VLOOKUP(E409,'Kickstarter Data'!$A$1:$T$4115, 6, FALSE)</f>
        <v>failed</v>
      </c>
      <c r="G409">
        <f>VLOOKUP(E409,'Kickstarter Data'!$A$1:$T$4115, 12, FALSE)</f>
        <v>0</v>
      </c>
    </row>
    <row r="410" spans="1:7" x14ac:dyDescent="0.4">
      <c r="A410">
        <v>808</v>
      </c>
      <c r="B410" s="16" t="str">
        <f>VLOOKUP(A410,'Kickstarter Data'!$A$1:$T$4115, 6, FALSE)</f>
        <v>successful</v>
      </c>
      <c r="C410">
        <f>VLOOKUP(A410,'Kickstarter Data'!$A$1:$T$4115, 12, FALSE)</f>
        <v>43</v>
      </c>
      <c r="E410">
        <v>948</v>
      </c>
      <c r="F410" s="18" t="str">
        <f>VLOOKUP(E410,'Kickstarter Data'!$A$1:$T$4115, 6, FALSE)</f>
        <v>failed</v>
      </c>
      <c r="G410">
        <f>VLOOKUP(E410,'Kickstarter Data'!$A$1:$T$4115, 12, FALSE)</f>
        <v>8</v>
      </c>
    </row>
    <row r="411" spans="1:7" x14ac:dyDescent="0.4">
      <c r="A411">
        <v>809</v>
      </c>
      <c r="B411" s="16" t="str">
        <f>VLOOKUP(A411,'Kickstarter Data'!$A$1:$T$4115, 6, FALSE)</f>
        <v>successful</v>
      </c>
      <c r="C411">
        <f>VLOOKUP(A411,'Kickstarter Data'!$A$1:$T$4115, 12, FALSE)</f>
        <v>52</v>
      </c>
      <c r="E411">
        <v>949</v>
      </c>
      <c r="F411" s="18" t="str">
        <f>VLOOKUP(E411,'Kickstarter Data'!$A$1:$T$4115, 6, FALSE)</f>
        <v>failed</v>
      </c>
      <c r="G411">
        <f>VLOOKUP(E411,'Kickstarter Data'!$A$1:$T$4115, 12, FALSE)</f>
        <v>7</v>
      </c>
    </row>
    <row r="412" spans="1:7" x14ac:dyDescent="0.4">
      <c r="A412">
        <v>810</v>
      </c>
      <c r="B412" s="16" t="str">
        <f>VLOOKUP(A412,'Kickstarter Data'!$A$1:$T$4115, 6, FALSE)</f>
        <v>successful</v>
      </c>
      <c r="C412">
        <f>VLOOKUP(A412,'Kickstarter Data'!$A$1:$T$4115, 12, FALSE)</f>
        <v>27</v>
      </c>
      <c r="E412">
        <v>950</v>
      </c>
      <c r="F412" s="18" t="str">
        <f>VLOOKUP(E412,'Kickstarter Data'!$A$1:$T$4115, 6, FALSE)</f>
        <v>failed</v>
      </c>
      <c r="G412">
        <f>VLOOKUP(E412,'Kickstarter Data'!$A$1:$T$4115, 12, FALSE)</f>
        <v>24</v>
      </c>
    </row>
    <row r="413" spans="1:7" x14ac:dyDescent="0.4">
      <c r="A413">
        <v>811</v>
      </c>
      <c r="B413" s="16" t="str">
        <f>VLOOKUP(A413,'Kickstarter Data'!$A$1:$T$4115, 6, FALSE)</f>
        <v>successful</v>
      </c>
      <c r="C413">
        <f>VLOOKUP(A413,'Kickstarter Data'!$A$1:$T$4115, 12, FALSE)</f>
        <v>12</v>
      </c>
      <c r="E413">
        <v>951</v>
      </c>
      <c r="F413" s="18" t="str">
        <f>VLOOKUP(E413,'Kickstarter Data'!$A$1:$T$4115, 6, FALSE)</f>
        <v>failed</v>
      </c>
      <c r="G413">
        <f>VLOOKUP(E413,'Kickstarter Data'!$A$1:$T$4115, 12, FALSE)</f>
        <v>121</v>
      </c>
    </row>
    <row r="414" spans="1:7" x14ac:dyDescent="0.4">
      <c r="A414">
        <v>812</v>
      </c>
      <c r="B414" s="16" t="str">
        <f>VLOOKUP(A414,'Kickstarter Data'!$A$1:$T$4115, 6, FALSE)</f>
        <v>successful</v>
      </c>
      <c r="C414">
        <f>VLOOKUP(A414,'Kickstarter Data'!$A$1:$T$4115, 12, FALSE)</f>
        <v>33</v>
      </c>
      <c r="E414">
        <v>952</v>
      </c>
      <c r="F414" s="18" t="str">
        <f>VLOOKUP(E414,'Kickstarter Data'!$A$1:$T$4115, 6, FALSE)</f>
        <v>failed</v>
      </c>
      <c r="G414">
        <f>VLOOKUP(E414,'Kickstarter Data'!$A$1:$T$4115, 12, FALSE)</f>
        <v>196</v>
      </c>
    </row>
    <row r="415" spans="1:7" x14ac:dyDescent="0.4">
      <c r="A415">
        <v>813</v>
      </c>
      <c r="B415" s="16" t="str">
        <f>VLOOKUP(A415,'Kickstarter Data'!$A$1:$T$4115, 6, FALSE)</f>
        <v>successful</v>
      </c>
      <c r="C415">
        <f>VLOOKUP(A415,'Kickstarter Data'!$A$1:$T$4115, 12, FALSE)</f>
        <v>96</v>
      </c>
      <c r="E415">
        <v>953</v>
      </c>
      <c r="F415" s="18" t="str">
        <f>VLOOKUP(E415,'Kickstarter Data'!$A$1:$T$4115, 6, FALSE)</f>
        <v>failed</v>
      </c>
      <c r="G415">
        <f>VLOOKUP(E415,'Kickstarter Data'!$A$1:$T$4115, 12, FALSE)</f>
        <v>5</v>
      </c>
    </row>
    <row r="416" spans="1:7" x14ac:dyDescent="0.4">
      <c r="A416">
        <v>814</v>
      </c>
      <c r="B416" s="16" t="str">
        <f>VLOOKUP(A416,'Kickstarter Data'!$A$1:$T$4115, 6, FALSE)</f>
        <v>successful</v>
      </c>
      <c r="C416">
        <f>VLOOKUP(A416,'Kickstarter Data'!$A$1:$T$4115, 12, FALSE)</f>
        <v>28</v>
      </c>
      <c r="E416">
        <v>954</v>
      </c>
      <c r="F416" s="18" t="str">
        <f>VLOOKUP(E416,'Kickstarter Data'!$A$1:$T$4115, 6, FALSE)</f>
        <v>failed</v>
      </c>
      <c r="G416">
        <f>VLOOKUP(E416,'Kickstarter Data'!$A$1:$T$4115, 12, FALSE)</f>
        <v>73</v>
      </c>
    </row>
    <row r="417" spans="1:7" x14ac:dyDescent="0.4">
      <c r="A417">
        <v>815</v>
      </c>
      <c r="B417" s="16" t="str">
        <f>VLOOKUP(A417,'Kickstarter Data'!$A$1:$T$4115, 6, FALSE)</f>
        <v>successful</v>
      </c>
      <c r="C417">
        <f>VLOOKUP(A417,'Kickstarter Data'!$A$1:$T$4115, 12, FALSE)</f>
        <v>43</v>
      </c>
      <c r="E417">
        <v>955</v>
      </c>
      <c r="F417" s="18" t="str">
        <f>VLOOKUP(E417,'Kickstarter Data'!$A$1:$T$4115, 6, FALSE)</f>
        <v>failed</v>
      </c>
      <c r="G417">
        <f>VLOOKUP(E417,'Kickstarter Data'!$A$1:$T$4115, 12, FALSE)</f>
        <v>93</v>
      </c>
    </row>
    <row r="418" spans="1:7" x14ac:dyDescent="0.4">
      <c r="A418">
        <v>816</v>
      </c>
      <c r="B418" s="16" t="str">
        <f>VLOOKUP(A418,'Kickstarter Data'!$A$1:$T$4115, 6, FALSE)</f>
        <v>successful</v>
      </c>
      <c r="C418">
        <f>VLOOKUP(A418,'Kickstarter Data'!$A$1:$T$4115, 12, FALSE)</f>
        <v>205</v>
      </c>
      <c r="E418">
        <v>956</v>
      </c>
      <c r="F418" s="18" t="str">
        <f>VLOOKUP(E418,'Kickstarter Data'!$A$1:$T$4115, 6, FALSE)</f>
        <v>failed</v>
      </c>
      <c r="G418">
        <f>VLOOKUP(E418,'Kickstarter Data'!$A$1:$T$4115, 12, FALSE)</f>
        <v>17</v>
      </c>
    </row>
    <row r="419" spans="1:7" x14ac:dyDescent="0.4">
      <c r="A419">
        <v>817</v>
      </c>
      <c r="B419" s="16" t="str">
        <f>VLOOKUP(A419,'Kickstarter Data'!$A$1:$T$4115, 6, FALSE)</f>
        <v>successful</v>
      </c>
      <c r="C419">
        <f>VLOOKUP(A419,'Kickstarter Data'!$A$1:$T$4115, 12, FALSE)</f>
        <v>23</v>
      </c>
      <c r="E419">
        <v>957</v>
      </c>
      <c r="F419" s="18" t="str">
        <f>VLOOKUP(E419,'Kickstarter Data'!$A$1:$T$4115, 6, FALSE)</f>
        <v>failed</v>
      </c>
      <c r="G419">
        <f>VLOOKUP(E419,'Kickstarter Data'!$A$1:$T$4115, 12, FALSE)</f>
        <v>7</v>
      </c>
    </row>
    <row r="420" spans="1:7" x14ac:dyDescent="0.4">
      <c r="A420">
        <v>818</v>
      </c>
      <c r="B420" s="16" t="str">
        <f>VLOOKUP(A420,'Kickstarter Data'!$A$1:$T$4115, 6, FALSE)</f>
        <v>successful</v>
      </c>
      <c r="C420">
        <f>VLOOKUP(A420,'Kickstarter Data'!$A$1:$T$4115, 12, FALSE)</f>
        <v>19</v>
      </c>
      <c r="E420">
        <v>958</v>
      </c>
      <c r="F420" s="18" t="str">
        <f>VLOOKUP(E420,'Kickstarter Data'!$A$1:$T$4115, 6, FALSE)</f>
        <v>failed</v>
      </c>
      <c r="G420">
        <f>VLOOKUP(E420,'Kickstarter Data'!$A$1:$T$4115, 12, FALSE)</f>
        <v>17</v>
      </c>
    </row>
    <row r="421" spans="1:7" x14ac:dyDescent="0.4">
      <c r="A421">
        <v>819</v>
      </c>
      <c r="B421" s="16" t="str">
        <f>VLOOKUP(A421,'Kickstarter Data'!$A$1:$T$4115, 6, FALSE)</f>
        <v>successful</v>
      </c>
      <c r="C421">
        <f>VLOOKUP(A421,'Kickstarter Data'!$A$1:$T$4115, 12, FALSE)</f>
        <v>14</v>
      </c>
      <c r="E421">
        <v>959</v>
      </c>
      <c r="F421" s="18" t="str">
        <f>VLOOKUP(E421,'Kickstarter Data'!$A$1:$T$4115, 6, FALSE)</f>
        <v>failed</v>
      </c>
      <c r="G421">
        <f>VLOOKUP(E421,'Kickstarter Data'!$A$1:$T$4115, 12, FALSE)</f>
        <v>171</v>
      </c>
    </row>
    <row r="422" spans="1:7" x14ac:dyDescent="0.4">
      <c r="A422">
        <v>820</v>
      </c>
      <c r="B422" s="16" t="str">
        <f>VLOOKUP(A422,'Kickstarter Data'!$A$1:$T$4115, 6, FALSE)</f>
        <v>successful</v>
      </c>
      <c r="C422">
        <f>VLOOKUP(A422,'Kickstarter Data'!$A$1:$T$4115, 12, FALSE)</f>
        <v>38</v>
      </c>
      <c r="E422">
        <v>960</v>
      </c>
      <c r="F422" s="18" t="str">
        <f>VLOOKUP(E422,'Kickstarter Data'!$A$1:$T$4115, 6, FALSE)</f>
        <v>failed</v>
      </c>
      <c r="G422">
        <f>VLOOKUP(E422,'Kickstarter Data'!$A$1:$T$4115, 12, FALSE)</f>
        <v>188</v>
      </c>
    </row>
    <row r="423" spans="1:7" x14ac:dyDescent="0.4">
      <c r="A423">
        <v>821</v>
      </c>
      <c r="B423" s="16" t="str">
        <f>VLOOKUP(A423,'Kickstarter Data'!$A$1:$T$4115, 6, FALSE)</f>
        <v>successful</v>
      </c>
      <c r="C423">
        <f>VLOOKUP(A423,'Kickstarter Data'!$A$1:$T$4115, 12, FALSE)</f>
        <v>78</v>
      </c>
      <c r="E423">
        <v>961</v>
      </c>
      <c r="F423" s="18" t="str">
        <f>VLOOKUP(E423,'Kickstarter Data'!$A$1:$T$4115, 6, FALSE)</f>
        <v>failed</v>
      </c>
      <c r="G423">
        <f>VLOOKUP(E423,'Kickstarter Data'!$A$1:$T$4115, 12, FALSE)</f>
        <v>110</v>
      </c>
    </row>
    <row r="424" spans="1:7" x14ac:dyDescent="0.4">
      <c r="A424">
        <v>822</v>
      </c>
      <c r="B424" s="16" t="str">
        <f>VLOOKUP(A424,'Kickstarter Data'!$A$1:$T$4115, 6, FALSE)</f>
        <v>successful</v>
      </c>
      <c r="C424">
        <f>VLOOKUP(A424,'Kickstarter Data'!$A$1:$T$4115, 12, FALSE)</f>
        <v>69</v>
      </c>
      <c r="E424">
        <v>962</v>
      </c>
      <c r="F424" s="18" t="str">
        <f>VLOOKUP(E424,'Kickstarter Data'!$A$1:$T$4115, 6, FALSE)</f>
        <v>failed</v>
      </c>
      <c r="G424">
        <f>VLOOKUP(E424,'Kickstarter Data'!$A$1:$T$4115, 12, FALSE)</f>
        <v>37</v>
      </c>
    </row>
    <row r="425" spans="1:7" x14ac:dyDescent="0.4">
      <c r="A425">
        <v>823</v>
      </c>
      <c r="B425" s="16" t="str">
        <f>VLOOKUP(A425,'Kickstarter Data'!$A$1:$T$4115, 6, FALSE)</f>
        <v>successful</v>
      </c>
      <c r="C425">
        <f>VLOOKUP(A425,'Kickstarter Data'!$A$1:$T$4115, 12, FALSE)</f>
        <v>33</v>
      </c>
      <c r="E425">
        <v>963</v>
      </c>
      <c r="F425" s="18" t="str">
        <f>VLOOKUP(E425,'Kickstarter Data'!$A$1:$T$4115, 6, FALSE)</f>
        <v>failed</v>
      </c>
      <c r="G425">
        <f>VLOOKUP(E425,'Kickstarter Data'!$A$1:$T$4115, 12, FALSE)</f>
        <v>9</v>
      </c>
    </row>
    <row r="426" spans="1:7" x14ac:dyDescent="0.4">
      <c r="A426">
        <v>824</v>
      </c>
      <c r="B426" s="16" t="str">
        <f>VLOOKUP(A426,'Kickstarter Data'!$A$1:$T$4115, 6, FALSE)</f>
        <v>successful</v>
      </c>
      <c r="C426">
        <f>VLOOKUP(A426,'Kickstarter Data'!$A$1:$T$4115, 12, FALSE)</f>
        <v>54</v>
      </c>
      <c r="E426">
        <v>964</v>
      </c>
      <c r="F426" s="18" t="str">
        <f>VLOOKUP(E426,'Kickstarter Data'!$A$1:$T$4115, 6, FALSE)</f>
        <v>failed</v>
      </c>
      <c r="G426">
        <f>VLOOKUP(E426,'Kickstarter Data'!$A$1:$T$4115, 12, FALSE)</f>
        <v>29</v>
      </c>
    </row>
    <row r="427" spans="1:7" x14ac:dyDescent="0.4">
      <c r="A427">
        <v>825</v>
      </c>
      <c r="B427" s="16" t="str">
        <f>VLOOKUP(A427,'Kickstarter Data'!$A$1:$T$4115, 6, FALSE)</f>
        <v>successful</v>
      </c>
      <c r="C427">
        <f>VLOOKUP(A427,'Kickstarter Data'!$A$1:$T$4115, 12, FALSE)</f>
        <v>99</v>
      </c>
      <c r="E427">
        <v>965</v>
      </c>
      <c r="F427" s="18" t="str">
        <f>VLOOKUP(E427,'Kickstarter Data'!$A$1:$T$4115, 6, FALSE)</f>
        <v>failed</v>
      </c>
      <c r="G427">
        <f>VLOOKUP(E427,'Kickstarter Data'!$A$1:$T$4115, 12, FALSE)</f>
        <v>6</v>
      </c>
    </row>
    <row r="428" spans="1:7" x14ac:dyDescent="0.4">
      <c r="A428">
        <v>826</v>
      </c>
      <c r="B428" s="16" t="str">
        <f>VLOOKUP(A428,'Kickstarter Data'!$A$1:$T$4115, 6, FALSE)</f>
        <v>successful</v>
      </c>
      <c r="C428">
        <f>VLOOKUP(A428,'Kickstarter Data'!$A$1:$T$4115, 12, FALSE)</f>
        <v>49</v>
      </c>
      <c r="E428">
        <v>966</v>
      </c>
      <c r="F428" s="18" t="str">
        <f>VLOOKUP(E428,'Kickstarter Data'!$A$1:$T$4115, 6, FALSE)</f>
        <v>failed</v>
      </c>
      <c r="G428">
        <f>VLOOKUP(E428,'Kickstarter Data'!$A$1:$T$4115, 12, FALSE)</f>
        <v>30</v>
      </c>
    </row>
    <row r="429" spans="1:7" x14ac:dyDescent="0.4">
      <c r="A429">
        <v>827</v>
      </c>
      <c r="B429" s="16" t="str">
        <f>VLOOKUP(A429,'Kickstarter Data'!$A$1:$T$4115, 6, FALSE)</f>
        <v>successful</v>
      </c>
      <c r="C429">
        <f>VLOOKUP(A429,'Kickstarter Data'!$A$1:$T$4115, 12, FALSE)</f>
        <v>11</v>
      </c>
      <c r="E429">
        <v>967</v>
      </c>
      <c r="F429" s="18" t="str">
        <f>VLOOKUP(E429,'Kickstarter Data'!$A$1:$T$4115, 6, FALSE)</f>
        <v>failed</v>
      </c>
      <c r="G429">
        <f>VLOOKUP(E429,'Kickstarter Data'!$A$1:$T$4115, 12, FALSE)</f>
        <v>81</v>
      </c>
    </row>
    <row r="430" spans="1:7" x14ac:dyDescent="0.4">
      <c r="A430">
        <v>828</v>
      </c>
      <c r="B430" s="16" t="str">
        <f>VLOOKUP(A430,'Kickstarter Data'!$A$1:$T$4115, 6, FALSE)</f>
        <v>successful</v>
      </c>
      <c r="C430">
        <f>VLOOKUP(A430,'Kickstarter Data'!$A$1:$T$4115, 12, FALSE)</f>
        <v>38</v>
      </c>
      <c r="E430">
        <v>968</v>
      </c>
      <c r="F430" s="18" t="str">
        <f>VLOOKUP(E430,'Kickstarter Data'!$A$1:$T$4115, 6, FALSE)</f>
        <v>failed</v>
      </c>
      <c r="G430">
        <f>VLOOKUP(E430,'Kickstarter Data'!$A$1:$T$4115, 12, FALSE)</f>
        <v>4</v>
      </c>
    </row>
    <row r="431" spans="1:7" x14ac:dyDescent="0.4">
      <c r="A431">
        <v>829</v>
      </c>
      <c r="B431" s="16" t="str">
        <f>VLOOKUP(A431,'Kickstarter Data'!$A$1:$T$4115, 6, FALSE)</f>
        <v>successful</v>
      </c>
      <c r="C431">
        <f>VLOOKUP(A431,'Kickstarter Data'!$A$1:$T$4115, 12, FALSE)</f>
        <v>16</v>
      </c>
      <c r="E431">
        <v>969</v>
      </c>
      <c r="F431" s="18" t="str">
        <f>VLOOKUP(E431,'Kickstarter Data'!$A$1:$T$4115, 6, FALSE)</f>
        <v>failed</v>
      </c>
      <c r="G431">
        <f>VLOOKUP(E431,'Kickstarter Data'!$A$1:$T$4115, 12, FALSE)</f>
        <v>11</v>
      </c>
    </row>
    <row r="432" spans="1:7" x14ac:dyDescent="0.4">
      <c r="A432">
        <v>830</v>
      </c>
      <c r="B432" s="16" t="str">
        <f>VLOOKUP(A432,'Kickstarter Data'!$A$1:$T$4115, 6, FALSE)</f>
        <v>successful</v>
      </c>
      <c r="C432">
        <f>VLOOKUP(A432,'Kickstarter Data'!$A$1:$T$4115, 12, FALSE)</f>
        <v>32</v>
      </c>
      <c r="E432">
        <v>970</v>
      </c>
      <c r="F432" s="18" t="str">
        <f>VLOOKUP(E432,'Kickstarter Data'!$A$1:$T$4115, 6, FALSE)</f>
        <v>failed</v>
      </c>
      <c r="G432">
        <f>VLOOKUP(E432,'Kickstarter Data'!$A$1:$T$4115, 12, FALSE)</f>
        <v>14</v>
      </c>
    </row>
    <row r="433" spans="1:7" x14ac:dyDescent="0.4">
      <c r="A433">
        <v>831</v>
      </c>
      <c r="B433" s="16" t="str">
        <f>VLOOKUP(A433,'Kickstarter Data'!$A$1:$T$4115, 6, FALSE)</f>
        <v>successful</v>
      </c>
      <c r="C433">
        <f>VLOOKUP(A433,'Kickstarter Data'!$A$1:$T$4115, 12, FALSE)</f>
        <v>20</v>
      </c>
      <c r="E433">
        <v>971</v>
      </c>
      <c r="F433" s="18" t="str">
        <f>VLOOKUP(E433,'Kickstarter Data'!$A$1:$T$4115, 6, FALSE)</f>
        <v>failed</v>
      </c>
      <c r="G433">
        <f>VLOOKUP(E433,'Kickstarter Data'!$A$1:$T$4115, 12, FALSE)</f>
        <v>5</v>
      </c>
    </row>
    <row r="434" spans="1:7" x14ac:dyDescent="0.4">
      <c r="A434">
        <v>832</v>
      </c>
      <c r="B434" s="16" t="str">
        <f>VLOOKUP(A434,'Kickstarter Data'!$A$1:$T$4115, 6, FALSE)</f>
        <v>successful</v>
      </c>
      <c r="C434">
        <f>VLOOKUP(A434,'Kickstarter Data'!$A$1:$T$4115, 12, FALSE)</f>
        <v>154</v>
      </c>
      <c r="E434">
        <v>972</v>
      </c>
      <c r="F434" s="18" t="str">
        <f>VLOOKUP(E434,'Kickstarter Data'!$A$1:$T$4115, 6, FALSE)</f>
        <v>failed</v>
      </c>
      <c r="G434">
        <f>VLOOKUP(E434,'Kickstarter Data'!$A$1:$T$4115, 12, FALSE)</f>
        <v>45</v>
      </c>
    </row>
    <row r="435" spans="1:7" x14ac:dyDescent="0.4">
      <c r="A435">
        <v>833</v>
      </c>
      <c r="B435" s="16" t="str">
        <f>VLOOKUP(A435,'Kickstarter Data'!$A$1:$T$4115, 6, FALSE)</f>
        <v>successful</v>
      </c>
      <c r="C435">
        <f>VLOOKUP(A435,'Kickstarter Data'!$A$1:$T$4115, 12, FALSE)</f>
        <v>41</v>
      </c>
      <c r="E435">
        <v>973</v>
      </c>
      <c r="F435" s="18" t="str">
        <f>VLOOKUP(E435,'Kickstarter Data'!$A$1:$T$4115, 6, FALSE)</f>
        <v>failed</v>
      </c>
      <c r="G435">
        <f>VLOOKUP(E435,'Kickstarter Data'!$A$1:$T$4115, 12, FALSE)</f>
        <v>8</v>
      </c>
    </row>
    <row r="436" spans="1:7" x14ac:dyDescent="0.4">
      <c r="A436">
        <v>834</v>
      </c>
      <c r="B436" s="16" t="str">
        <f>VLOOKUP(A436,'Kickstarter Data'!$A$1:$T$4115, 6, FALSE)</f>
        <v>successful</v>
      </c>
      <c r="C436">
        <f>VLOOKUP(A436,'Kickstarter Data'!$A$1:$T$4115, 12, FALSE)</f>
        <v>75</v>
      </c>
      <c r="E436">
        <v>974</v>
      </c>
      <c r="F436" s="18" t="str">
        <f>VLOOKUP(E436,'Kickstarter Data'!$A$1:$T$4115, 6, FALSE)</f>
        <v>failed</v>
      </c>
      <c r="G436">
        <f>VLOOKUP(E436,'Kickstarter Data'!$A$1:$T$4115, 12, FALSE)</f>
        <v>3</v>
      </c>
    </row>
    <row r="437" spans="1:7" x14ac:dyDescent="0.4">
      <c r="A437">
        <v>835</v>
      </c>
      <c r="B437" s="16" t="str">
        <f>VLOOKUP(A437,'Kickstarter Data'!$A$1:$T$4115, 6, FALSE)</f>
        <v>successful</v>
      </c>
      <c r="C437">
        <f>VLOOKUP(A437,'Kickstarter Data'!$A$1:$T$4115, 12, FALSE)</f>
        <v>40</v>
      </c>
      <c r="E437">
        <v>975</v>
      </c>
      <c r="F437" s="18" t="str">
        <f>VLOOKUP(E437,'Kickstarter Data'!$A$1:$T$4115, 6, FALSE)</f>
        <v>failed</v>
      </c>
      <c r="G437">
        <f>VLOOKUP(E437,'Kickstarter Data'!$A$1:$T$4115, 12, FALSE)</f>
        <v>24</v>
      </c>
    </row>
    <row r="438" spans="1:7" x14ac:dyDescent="0.4">
      <c r="A438">
        <v>836</v>
      </c>
      <c r="B438" s="16" t="str">
        <f>VLOOKUP(A438,'Kickstarter Data'!$A$1:$T$4115, 6, FALSE)</f>
        <v>successful</v>
      </c>
      <c r="C438">
        <f>VLOOKUP(A438,'Kickstarter Data'!$A$1:$T$4115, 12, FALSE)</f>
        <v>46</v>
      </c>
      <c r="E438">
        <v>976</v>
      </c>
      <c r="F438" s="18" t="str">
        <f>VLOOKUP(E438,'Kickstarter Data'!$A$1:$T$4115, 6, FALSE)</f>
        <v>failed</v>
      </c>
      <c r="G438">
        <f>VLOOKUP(E438,'Kickstarter Data'!$A$1:$T$4115, 12, FALSE)</f>
        <v>18</v>
      </c>
    </row>
    <row r="439" spans="1:7" x14ac:dyDescent="0.4">
      <c r="A439">
        <v>837</v>
      </c>
      <c r="B439" s="16" t="str">
        <f>VLOOKUP(A439,'Kickstarter Data'!$A$1:$T$4115, 6, FALSE)</f>
        <v>successful</v>
      </c>
      <c r="C439">
        <f>VLOOKUP(A439,'Kickstarter Data'!$A$1:$T$4115, 12, FALSE)</f>
        <v>62</v>
      </c>
      <c r="E439">
        <v>977</v>
      </c>
      <c r="F439" s="18" t="str">
        <f>VLOOKUP(E439,'Kickstarter Data'!$A$1:$T$4115, 6, FALSE)</f>
        <v>failed</v>
      </c>
      <c r="G439">
        <f>VLOOKUP(E439,'Kickstarter Data'!$A$1:$T$4115, 12, FALSE)</f>
        <v>12</v>
      </c>
    </row>
    <row r="440" spans="1:7" x14ac:dyDescent="0.4">
      <c r="A440">
        <v>838</v>
      </c>
      <c r="B440" s="16" t="str">
        <f>VLOOKUP(A440,'Kickstarter Data'!$A$1:$T$4115, 6, FALSE)</f>
        <v>successful</v>
      </c>
      <c r="C440">
        <f>VLOOKUP(A440,'Kickstarter Data'!$A$1:$T$4115, 12, FALSE)</f>
        <v>61</v>
      </c>
      <c r="E440">
        <v>978</v>
      </c>
      <c r="F440" s="18" t="str">
        <f>VLOOKUP(E440,'Kickstarter Data'!$A$1:$T$4115, 6, FALSE)</f>
        <v>failed</v>
      </c>
      <c r="G440">
        <f>VLOOKUP(E440,'Kickstarter Data'!$A$1:$T$4115, 12, FALSE)</f>
        <v>123</v>
      </c>
    </row>
    <row r="441" spans="1:7" x14ac:dyDescent="0.4">
      <c r="A441">
        <v>839</v>
      </c>
      <c r="B441" s="16" t="str">
        <f>VLOOKUP(A441,'Kickstarter Data'!$A$1:$T$4115, 6, FALSE)</f>
        <v>successful</v>
      </c>
      <c r="C441">
        <f>VLOOKUP(A441,'Kickstarter Data'!$A$1:$T$4115, 12, FALSE)</f>
        <v>96</v>
      </c>
      <c r="E441">
        <v>979</v>
      </c>
      <c r="F441" s="18" t="str">
        <f>VLOOKUP(E441,'Kickstarter Data'!$A$1:$T$4115, 6, FALSE)</f>
        <v>failed</v>
      </c>
      <c r="G441">
        <f>VLOOKUP(E441,'Kickstarter Data'!$A$1:$T$4115, 12, FALSE)</f>
        <v>96</v>
      </c>
    </row>
    <row r="442" spans="1:7" x14ac:dyDescent="0.4">
      <c r="A442">
        <v>840</v>
      </c>
      <c r="B442" s="16" t="str">
        <f>VLOOKUP(A442,'Kickstarter Data'!$A$1:$T$4115, 6, FALSE)</f>
        <v>successful</v>
      </c>
      <c r="C442">
        <f>VLOOKUP(A442,'Kickstarter Data'!$A$1:$T$4115, 12, FALSE)</f>
        <v>190</v>
      </c>
      <c r="E442">
        <v>980</v>
      </c>
      <c r="F442" s="18" t="str">
        <f>VLOOKUP(E442,'Kickstarter Data'!$A$1:$T$4115, 6, FALSE)</f>
        <v>failed</v>
      </c>
      <c r="G442">
        <f>VLOOKUP(E442,'Kickstarter Data'!$A$1:$T$4115, 12, FALSE)</f>
        <v>31</v>
      </c>
    </row>
    <row r="443" spans="1:7" x14ac:dyDescent="0.4">
      <c r="A443">
        <v>841</v>
      </c>
      <c r="B443" s="16" t="str">
        <f>VLOOKUP(A443,'Kickstarter Data'!$A$1:$T$4115, 6, FALSE)</f>
        <v>successful</v>
      </c>
      <c r="C443">
        <f>VLOOKUP(A443,'Kickstarter Data'!$A$1:$T$4115, 12, FALSE)</f>
        <v>94</v>
      </c>
      <c r="E443">
        <v>981</v>
      </c>
      <c r="F443" s="18" t="str">
        <f>VLOOKUP(E443,'Kickstarter Data'!$A$1:$T$4115, 6, FALSE)</f>
        <v>failed</v>
      </c>
      <c r="G443">
        <f>VLOOKUP(E443,'Kickstarter Data'!$A$1:$T$4115, 12, FALSE)</f>
        <v>4</v>
      </c>
    </row>
    <row r="444" spans="1:7" x14ac:dyDescent="0.4">
      <c r="A444">
        <v>842</v>
      </c>
      <c r="B444" s="16" t="str">
        <f>VLOOKUP(A444,'Kickstarter Data'!$A$1:$T$4115, 6, FALSE)</f>
        <v>successful</v>
      </c>
      <c r="C444">
        <f>VLOOKUP(A444,'Kickstarter Data'!$A$1:$T$4115, 12, FALSE)</f>
        <v>39</v>
      </c>
      <c r="E444">
        <v>982</v>
      </c>
      <c r="F444" s="18" t="str">
        <f>VLOOKUP(E444,'Kickstarter Data'!$A$1:$T$4115, 6, FALSE)</f>
        <v>failed</v>
      </c>
      <c r="G444">
        <f>VLOOKUP(E444,'Kickstarter Data'!$A$1:$T$4115, 12, FALSE)</f>
        <v>3</v>
      </c>
    </row>
    <row r="445" spans="1:7" x14ac:dyDescent="0.4">
      <c r="A445">
        <v>843</v>
      </c>
      <c r="B445" s="16" t="str">
        <f>VLOOKUP(A445,'Kickstarter Data'!$A$1:$T$4115, 6, FALSE)</f>
        <v>successful</v>
      </c>
      <c r="C445">
        <f>VLOOKUP(A445,'Kickstarter Data'!$A$1:$T$4115, 12, FALSE)</f>
        <v>127</v>
      </c>
      <c r="E445">
        <v>983</v>
      </c>
      <c r="F445" s="18" t="str">
        <f>VLOOKUP(E445,'Kickstarter Data'!$A$1:$T$4115, 6, FALSE)</f>
        <v>failed</v>
      </c>
      <c r="G445">
        <f>VLOOKUP(E445,'Kickstarter Data'!$A$1:$T$4115, 12, FALSE)</f>
        <v>179</v>
      </c>
    </row>
    <row r="446" spans="1:7" x14ac:dyDescent="0.4">
      <c r="A446">
        <v>844</v>
      </c>
      <c r="B446" s="16" t="str">
        <f>VLOOKUP(A446,'Kickstarter Data'!$A$1:$T$4115, 6, FALSE)</f>
        <v>successful</v>
      </c>
      <c r="C446">
        <f>VLOOKUP(A446,'Kickstarter Data'!$A$1:$T$4115, 12, FALSE)</f>
        <v>159</v>
      </c>
      <c r="E446">
        <v>984</v>
      </c>
      <c r="F446" s="18" t="str">
        <f>VLOOKUP(E446,'Kickstarter Data'!$A$1:$T$4115, 6, FALSE)</f>
        <v>failed</v>
      </c>
      <c r="G446">
        <f>VLOOKUP(E446,'Kickstarter Data'!$A$1:$T$4115, 12, FALSE)</f>
        <v>3</v>
      </c>
    </row>
    <row r="447" spans="1:7" x14ac:dyDescent="0.4">
      <c r="A447">
        <v>845</v>
      </c>
      <c r="B447" s="16" t="str">
        <f>VLOOKUP(A447,'Kickstarter Data'!$A$1:$T$4115, 6, FALSE)</f>
        <v>successful</v>
      </c>
      <c r="C447">
        <f>VLOOKUP(A447,'Kickstarter Data'!$A$1:$T$4115, 12, FALSE)</f>
        <v>177</v>
      </c>
      <c r="E447">
        <v>985</v>
      </c>
      <c r="F447" s="18" t="str">
        <f>VLOOKUP(E447,'Kickstarter Data'!$A$1:$T$4115, 6, FALSE)</f>
        <v>failed</v>
      </c>
      <c r="G447">
        <f>VLOOKUP(E447,'Kickstarter Data'!$A$1:$T$4115, 12, FALSE)</f>
        <v>23</v>
      </c>
    </row>
    <row r="448" spans="1:7" x14ac:dyDescent="0.4">
      <c r="A448">
        <v>846</v>
      </c>
      <c r="B448" s="16" t="str">
        <f>VLOOKUP(A448,'Kickstarter Data'!$A$1:$T$4115, 6, FALSE)</f>
        <v>successful</v>
      </c>
      <c r="C448">
        <f>VLOOKUP(A448,'Kickstarter Data'!$A$1:$T$4115, 12, FALSE)</f>
        <v>47</v>
      </c>
      <c r="E448">
        <v>986</v>
      </c>
      <c r="F448" s="18" t="str">
        <f>VLOOKUP(E448,'Kickstarter Data'!$A$1:$T$4115, 6, FALSE)</f>
        <v>failed</v>
      </c>
      <c r="G448">
        <f>VLOOKUP(E448,'Kickstarter Data'!$A$1:$T$4115, 12, FALSE)</f>
        <v>23</v>
      </c>
    </row>
    <row r="449" spans="1:7" x14ac:dyDescent="0.4">
      <c r="A449">
        <v>847</v>
      </c>
      <c r="B449" s="16" t="str">
        <f>VLOOKUP(A449,'Kickstarter Data'!$A$1:$T$4115, 6, FALSE)</f>
        <v>successful</v>
      </c>
      <c r="C449">
        <f>VLOOKUP(A449,'Kickstarter Data'!$A$1:$T$4115, 12, FALSE)</f>
        <v>1</v>
      </c>
      <c r="E449">
        <v>987</v>
      </c>
      <c r="F449" s="18" t="str">
        <f>VLOOKUP(E449,'Kickstarter Data'!$A$1:$T$4115, 6, FALSE)</f>
        <v>failed</v>
      </c>
      <c r="G449">
        <f>VLOOKUP(E449,'Kickstarter Data'!$A$1:$T$4115, 12, FALSE)</f>
        <v>41</v>
      </c>
    </row>
    <row r="450" spans="1:7" x14ac:dyDescent="0.4">
      <c r="A450">
        <v>848</v>
      </c>
      <c r="B450" s="16" t="str">
        <f>VLOOKUP(A450,'Kickstarter Data'!$A$1:$T$4115, 6, FALSE)</f>
        <v>successful</v>
      </c>
      <c r="C450">
        <f>VLOOKUP(A450,'Kickstarter Data'!$A$1:$T$4115, 12, FALSE)</f>
        <v>16</v>
      </c>
      <c r="E450">
        <v>988</v>
      </c>
      <c r="F450" s="18" t="str">
        <f>VLOOKUP(E450,'Kickstarter Data'!$A$1:$T$4115, 6, FALSE)</f>
        <v>failed</v>
      </c>
      <c r="G450">
        <f>VLOOKUP(E450,'Kickstarter Data'!$A$1:$T$4115, 12, FALSE)</f>
        <v>0</v>
      </c>
    </row>
    <row r="451" spans="1:7" x14ac:dyDescent="0.4">
      <c r="A451">
        <v>849</v>
      </c>
      <c r="B451" s="16" t="str">
        <f>VLOOKUP(A451,'Kickstarter Data'!$A$1:$T$4115, 6, FALSE)</f>
        <v>successful</v>
      </c>
      <c r="C451">
        <f>VLOOKUP(A451,'Kickstarter Data'!$A$1:$T$4115, 12, FALSE)</f>
        <v>115</v>
      </c>
      <c r="E451">
        <v>989</v>
      </c>
      <c r="F451" s="18" t="str">
        <f>VLOOKUP(E451,'Kickstarter Data'!$A$1:$T$4115, 6, FALSE)</f>
        <v>failed</v>
      </c>
      <c r="G451">
        <f>VLOOKUP(E451,'Kickstarter Data'!$A$1:$T$4115, 12, FALSE)</f>
        <v>32</v>
      </c>
    </row>
    <row r="452" spans="1:7" x14ac:dyDescent="0.4">
      <c r="A452">
        <v>850</v>
      </c>
      <c r="B452" s="16" t="str">
        <f>VLOOKUP(A452,'Kickstarter Data'!$A$1:$T$4115, 6, FALSE)</f>
        <v>successful</v>
      </c>
      <c r="C452">
        <f>VLOOKUP(A452,'Kickstarter Data'!$A$1:$T$4115, 12, FALSE)</f>
        <v>133</v>
      </c>
      <c r="E452">
        <v>990</v>
      </c>
      <c r="F452" s="18" t="str">
        <f>VLOOKUP(E452,'Kickstarter Data'!$A$1:$T$4115, 6, FALSE)</f>
        <v>failed</v>
      </c>
      <c r="G452">
        <f>VLOOKUP(E452,'Kickstarter Data'!$A$1:$T$4115, 12, FALSE)</f>
        <v>2</v>
      </c>
    </row>
    <row r="453" spans="1:7" x14ac:dyDescent="0.4">
      <c r="A453">
        <v>851</v>
      </c>
      <c r="B453" s="16" t="str">
        <f>VLOOKUP(A453,'Kickstarter Data'!$A$1:$T$4115, 6, FALSE)</f>
        <v>successful</v>
      </c>
      <c r="C453">
        <f>VLOOKUP(A453,'Kickstarter Data'!$A$1:$T$4115, 12, FALSE)</f>
        <v>70</v>
      </c>
      <c r="E453">
        <v>991</v>
      </c>
      <c r="F453" s="18" t="str">
        <f>VLOOKUP(E453,'Kickstarter Data'!$A$1:$T$4115, 6, FALSE)</f>
        <v>failed</v>
      </c>
      <c r="G453">
        <f>VLOOKUP(E453,'Kickstarter Data'!$A$1:$T$4115, 12, FALSE)</f>
        <v>7</v>
      </c>
    </row>
    <row r="454" spans="1:7" x14ac:dyDescent="0.4">
      <c r="A454">
        <v>852</v>
      </c>
      <c r="B454" s="16" t="str">
        <f>VLOOKUP(A454,'Kickstarter Data'!$A$1:$T$4115, 6, FALSE)</f>
        <v>successful</v>
      </c>
      <c r="C454">
        <f>VLOOKUP(A454,'Kickstarter Data'!$A$1:$T$4115, 12, FALSE)</f>
        <v>62</v>
      </c>
      <c r="E454">
        <v>992</v>
      </c>
      <c r="F454" s="18" t="str">
        <f>VLOOKUP(E454,'Kickstarter Data'!$A$1:$T$4115, 6, FALSE)</f>
        <v>failed</v>
      </c>
      <c r="G454">
        <f>VLOOKUP(E454,'Kickstarter Data'!$A$1:$T$4115, 12, FALSE)</f>
        <v>4</v>
      </c>
    </row>
    <row r="455" spans="1:7" x14ac:dyDescent="0.4">
      <c r="A455">
        <v>853</v>
      </c>
      <c r="B455" s="16" t="str">
        <f>VLOOKUP(A455,'Kickstarter Data'!$A$1:$T$4115, 6, FALSE)</f>
        <v>successful</v>
      </c>
      <c r="C455">
        <f>VLOOKUP(A455,'Kickstarter Data'!$A$1:$T$4115, 12, FALSE)</f>
        <v>10</v>
      </c>
      <c r="E455">
        <v>993</v>
      </c>
      <c r="F455" s="18" t="str">
        <f>VLOOKUP(E455,'Kickstarter Data'!$A$1:$T$4115, 6, FALSE)</f>
        <v>failed</v>
      </c>
      <c r="G455">
        <f>VLOOKUP(E455,'Kickstarter Data'!$A$1:$T$4115, 12, FALSE)</f>
        <v>196</v>
      </c>
    </row>
    <row r="456" spans="1:7" x14ac:dyDescent="0.4">
      <c r="A456">
        <v>854</v>
      </c>
      <c r="B456" s="16" t="str">
        <f>VLOOKUP(A456,'Kickstarter Data'!$A$1:$T$4115, 6, FALSE)</f>
        <v>successful</v>
      </c>
      <c r="C456">
        <f>VLOOKUP(A456,'Kickstarter Data'!$A$1:$T$4115, 12, FALSE)</f>
        <v>499</v>
      </c>
      <c r="E456">
        <v>994</v>
      </c>
      <c r="F456" s="18" t="str">
        <f>VLOOKUP(E456,'Kickstarter Data'!$A$1:$T$4115, 6, FALSE)</f>
        <v>failed</v>
      </c>
      <c r="G456">
        <f>VLOOKUP(E456,'Kickstarter Data'!$A$1:$T$4115, 12, FALSE)</f>
        <v>11</v>
      </c>
    </row>
    <row r="457" spans="1:7" x14ac:dyDescent="0.4">
      <c r="A457">
        <v>855</v>
      </c>
      <c r="B457" s="16" t="str">
        <f>VLOOKUP(A457,'Kickstarter Data'!$A$1:$T$4115, 6, FALSE)</f>
        <v>successful</v>
      </c>
      <c r="C457">
        <f>VLOOKUP(A457,'Kickstarter Data'!$A$1:$T$4115, 12, FALSE)</f>
        <v>47</v>
      </c>
      <c r="E457">
        <v>995</v>
      </c>
      <c r="F457" s="18" t="str">
        <f>VLOOKUP(E457,'Kickstarter Data'!$A$1:$T$4115, 6, FALSE)</f>
        <v>failed</v>
      </c>
      <c r="G457">
        <f>VLOOKUP(E457,'Kickstarter Data'!$A$1:$T$4115, 12, FALSE)</f>
        <v>9</v>
      </c>
    </row>
    <row r="458" spans="1:7" x14ac:dyDescent="0.4">
      <c r="A458">
        <v>856</v>
      </c>
      <c r="B458" s="16" t="str">
        <f>VLOOKUP(A458,'Kickstarter Data'!$A$1:$T$4115, 6, FALSE)</f>
        <v>successful</v>
      </c>
      <c r="C458">
        <f>VLOOKUP(A458,'Kickstarter Data'!$A$1:$T$4115, 12, FALSE)</f>
        <v>28</v>
      </c>
      <c r="E458">
        <v>996</v>
      </c>
      <c r="F458" s="18" t="str">
        <f>VLOOKUP(E458,'Kickstarter Data'!$A$1:$T$4115, 6, FALSE)</f>
        <v>failed</v>
      </c>
      <c r="G458">
        <f>VLOOKUP(E458,'Kickstarter Data'!$A$1:$T$4115, 12, FALSE)</f>
        <v>5</v>
      </c>
    </row>
    <row r="459" spans="1:7" x14ac:dyDescent="0.4">
      <c r="A459">
        <v>857</v>
      </c>
      <c r="B459" s="16" t="str">
        <f>VLOOKUP(A459,'Kickstarter Data'!$A$1:$T$4115, 6, FALSE)</f>
        <v>successful</v>
      </c>
      <c r="C459">
        <f>VLOOKUP(A459,'Kickstarter Data'!$A$1:$T$4115, 12, FALSE)</f>
        <v>24</v>
      </c>
      <c r="E459">
        <v>997</v>
      </c>
      <c r="F459" s="18" t="str">
        <f>VLOOKUP(E459,'Kickstarter Data'!$A$1:$T$4115, 6, FALSE)</f>
        <v>failed</v>
      </c>
      <c r="G459">
        <f>VLOOKUP(E459,'Kickstarter Data'!$A$1:$T$4115, 12, FALSE)</f>
        <v>8</v>
      </c>
    </row>
    <row r="460" spans="1:7" x14ac:dyDescent="0.4">
      <c r="A460">
        <v>858</v>
      </c>
      <c r="B460" s="16" t="str">
        <f>VLOOKUP(A460,'Kickstarter Data'!$A$1:$T$4115, 6, FALSE)</f>
        <v>successful</v>
      </c>
      <c r="C460">
        <f>VLOOKUP(A460,'Kickstarter Data'!$A$1:$T$4115, 12, FALSE)</f>
        <v>76</v>
      </c>
      <c r="E460">
        <v>998</v>
      </c>
      <c r="F460" s="18" t="str">
        <f>VLOOKUP(E460,'Kickstarter Data'!$A$1:$T$4115, 6, FALSE)</f>
        <v>failed</v>
      </c>
      <c r="G460">
        <f>VLOOKUP(E460,'Kickstarter Data'!$A$1:$T$4115, 12, FALSE)</f>
        <v>229</v>
      </c>
    </row>
    <row r="461" spans="1:7" x14ac:dyDescent="0.4">
      <c r="A461">
        <v>859</v>
      </c>
      <c r="B461" s="16" t="str">
        <f>VLOOKUP(A461,'Kickstarter Data'!$A$1:$T$4115, 6, FALSE)</f>
        <v>successful</v>
      </c>
      <c r="C461">
        <f>VLOOKUP(A461,'Kickstarter Data'!$A$1:$T$4115, 12, FALSE)</f>
        <v>98</v>
      </c>
      <c r="E461">
        <v>999</v>
      </c>
      <c r="F461" s="18" t="str">
        <f>VLOOKUP(E461,'Kickstarter Data'!$A$1:$T$4115, 6, FALSE)</f>
        <v>failed</v>
      </c>
      <c r="G461">
        <f>VLOOKUP(E461,'Kickstarter Data'!$A$1:$T$4115, 12, FALSE)</f>
        <v>40</v>
      </c>
    </row>
    <row r="462" spans="1:7" x14ac:dyDescent="0.4">
      <c r="A462">
        <v>1020</v>
      </c>
      <c r="B462" s="16" t="str">
        <f>VLOOKUP(A462,'Kickstarter Data'!$A$1:$T$4115, 6, FALSE)</f>
        <v>successful</v>
      </c>
      <c r="C462">
        <f>VLOOKUP(A462,'Kickstarter Data'!$A$1:$T$4115, 12, FALSE)</f>
        <v>30</v>
      </c>
      <c r="E462">
        <v>1064</v>
      </c>
      <c r="F462" s="18" t="str">
        <f>VLOOKUP(E462,'Kickstarter Data'!$A$1:$T$4115, 6, FALSE)</f>
        <v>failed</v>
      </c>
      <c r="G462">
        <f>VLOOKUP(E462,'Kickstarter Data'!$A$1:$T$4115, 12, FALSE)</f>
        <v>123</v>
      </c>
    </row>
    <row r="463" spans="1:7" x14ac:dyDescent="0.4">
      <c r="A463">
        <v>1021</v>
      </c>
      <c r="B463" s="16" t="str">
        <f>VLOOKUP(A463,'Kickstarter Data'!$A$1:$T$4115, 6, FALSE)</f>
        <v>successful</v>
      </c>
      <c r="C463">
        <f>VLOOKUP(A463,'Kickstarter Data'!$A$1:$T$4115, 12, FALSE)</f>
        <v>478</v>
      </c>
      <c r="E463">
        <v>1065</v>
      </c>
      <c r="F463" s="18" t="str">
        <f>VLOOKUP(E463,'Kickstarter Data'!$A$1:$T$4115, 6, FALSE)</f>
        <v>failed</v>
      </c>
      <c r="G463">
        <f>VLOOKUP(E463,'Kickstarter Data'!$A$1:$T$4115, 12, FALSE)</f>
        <v>5</v>
      </c>
    </row>
    <row r="464" spans="1:7" x14ac:dyDescent="0.4">
      <c r="A464">
        <v>1022</v>
      </c>
      <c r="B464" s="16" t="str">
        <f>VLOOKUP(A464,'Kickstarter Data'!$A$1:$T$4115, 6, FALSE)</f>
        <v>successful</v>
      </c>
      <c r="C464">
        <f>VLOOKUP(A464,'Kickstarter Data'!$A$1:$T$4115, 12, FALSE)</f>
        <v>74</v>
      </c>
      <c r="E464">
        <v>1066</v>
      </c>
      <c r="F464" s="18" t="str">
        <f>VLOOKUP(E464,'Kickstarter Data'!$A$1:$T$4115, 6, FALSE)</f>
        <v>failed</v>
      </c>
      <c r="G464">
        <f>VLOOKUP(E464,'Kickstarter Data'!$A$1:$T$4115, 12, FALSE)</f>
        <v>148</v>
      </c>
    </row>
    <row r="465" spans="1:7" x14ac:dyDescent="0.4">
      <c r="A465">
        <v>1023</v>
      </c>
      <c r="B465" s="16" t="str">
        <f>VLOOKUP(A465,'Kickstarter Data'!$A$1:$T$4115, 6, FALSE)</f>
        <v>successful</v>
      </c>
      <c r="C465">
        <f>VLOOKUP(A465,'Kickstarter Data'!$A$1:$T$4115, 12, FALSE)</f>
        <v>131</v>
      </c>
      <c r="E465">
        <v>1067</v>
      </c>
      <c r="F465" s="18" t="str">
        <f>VLOOKUP(E465,'Kickstarter Data'!$A$1:$T$4115, 6, FALSE)</f>
        <v>failed</v>
      </c>
      <c r="G465">
        <f>VLOOKUP(E465,'Kickstarter Data'!$A$1:$T$4115, 12, FALSE)</f>
        <v>10</v>
      </c>
    </row>
    <row r="466" spans="1:7" x14ac:dyDescent="0.4">
      <c r="A466">
        <v>1024</v>
      </c>
      <c r="B466" s="16" t="str">
        <f>VLOOKUP(A466,'Kickstarter Data'!$A$1:$T$4115, 6, FALSE)</f>
        <v>successful</v>
      </c>
      <c r="C466">
        <f>VLOOKUP(A466,'Kickstarter Data'!$A$1:$T$4115, 12, FALSE)</f>
        <v>61</v>
      </c>
      <c r="E466">
        <v>1068</v>
      </c>
      <c r="F466" s="18" t="str">
        <f>VLOOKUP(E466,'Kickstarter Data'!$A$1:$T$4115, 6, FALSE)</f>
        <v>failed</v>
      </c>
      <c r="G466">
        <f>VLOOKUP(E466,'Kickstarter Data'!$A$1:$T$4115, 12, FALSE)</f>
        <v>4</v>
      </c>
    </row>
    <row r="467" spans="1:7" x14ac:dyDescent="0.4">
      <c r="A467">
        <v>1025</v>
      </c>
      <c r="B467" s="16" t="str">
        <f>VLOOKUP(A467,'Kickstarter Data'!$A$1:$T$4115, 6, FALSE)</f>
        <v>successful</v>
      </c>
      <c r="C467">
        <f>VLOOKUP(A467,'Kickstarter Data'!$A$1:$T$4115, 12, FALSE)</f>
        <v>1071</v>
      </c>
      <c r="E467">
        <v>1069</v>
      </c>
      <c r="F467" s="18" t="str">
        <f>VLOOKUP(E467,'Kickstarter Data'!$A$1:$T$4115, 6, FALSE)</f>
        <v>failed</v>
      </c>
      <c r="G467">
        <f>VLOOKUP(E467,'Kickstarter Data'!$A$1:$T$4115, 12, FALSE)</f>
        <v>21</v>
      </c>
    </row>
    <row r="468" spans="1:7" x14ac:dyDescent="0.4">
      <c r="A468">
        <v>1026</v>
      </c>
      <c r="B468" s="16" t="str">
        <f>VLOOKUP(A468,'Kickstarter Data'!$A$1:$T$4115, 6, FALSE)</f>
        <v>successful</v>
      </c>
      <c r="C468">
        <f>VLOOKUP(A468,'Kickstarter Data'!$A$1:$T$4115, 12, FALSE)</f>
        <v>122</v>
      </c>
      <c r="E468">
        <v>1070</v>
      </c>
      <c r="F468" s="18" t="str">
        <f>VLOOKUP(E468,'Kickstarter Data'!$A$1:$T$4115, 6, FALSE)</f>
        <v>failed</v>
      </c>
      <c r="G468">
        <f>VLOOKUP(E468,'Kickstarter Data'!$A$1:$T$4115, 12, FALSE)</f>
        <v>2</v>
      </c>
    </row>
    <row r="469" spans="1:7" x14ac:dyDescent="0.4">
      <c r="A469">
        <v>1027</v>
      </c>
      <c r="B469" s="16" t="str">
        <f>VLOOKUP(A469,'Kickstarter Data'!$A$1:$T$4115, 6, FALSE)</f>
        <v>successful</v>
      </c>
      <c r="C469">
        <f>VLOOKUP(A469,'Kickstarter Data'!$A$1:$T$4115, 12, FALSE)</f>
        <v>111</v>
      </c>
      <c r="E469">
        <v>1071</v>
      </c>
      <c r="F469" s="18" t="str">
        <f>VLOOKUP(E469,'Kickstarter Data'!$A$1:$T$4115, 6, FALSE)</f>
        <v>failed</v>
      </c>
      <c r="G469">
        <f>VLOOKUP(E469,'Kickstarter Data'!$A$1:$T$4115, 12, FALSE)</f>
        <v>0</v>
      </c>
    </row>
    <row r="470" spans="1:7" x14ac:dyDescent="0.4">
      <c r="A470">
        <v>1028</v>
      </c>
      <c r="B470" s="16" t="str">
        <f>VLOOKUP(A470,'Kickstarter Data'!$A$1:$T$4115, 6, FALSE)</f>
        <v>successful</v>
      </c>
      <c r="C470">
        <f>VLOOKUP(A470,'Kickstarter Data'!$A$1:$T$4115, 12, FALSE)</f>
        <v>255</v>
      </c>
      <c r="E470">
        <v>1072</v>
      </c>
      <c r="F470" s="18" t="str">
        <f>VLOOKUP(E470,'Kickstarter Data'!$A$1:$T$4115, 6, FALSE)</f>
        <v>failed</v>
      </c>
      <c r="G470">
        <f>VLOOKUP(E470,'Kickstarter Data'!$A$1:$T$4115, 12, FALSE)</f>
        <v>4</v>
      </c>
    </row>
    <row r="471" spans="1:7" x14ac:dyDescent="0.4">
      <c r="A471">
        <v>1029</v>
      </c>
      <c r="B471" s="16" t="str">
        <f>VLOOKUP(A471,'Kickstarter Data'!$A$1:$T$4115, 6, FALSE)</f>
        <v>successful</v>
      </c>
      <c r="C471">
        <f>VLOOKUP(A471,'Kickstarter Data'!$A$1:$T$4115, 12, FALSE)</f>
        <v>141</v>
      </c>
      <c r="E471">
        <v>1073</v>
      </c>
      <c r="F471" s="18" t="str">
        <f>VLOOKUP(E471,'Kickstarter Data'!$A$1:$T$4115, 6, FALSE)</f>
        <v>failed</v>
      </c>
      <c r="G471">
        <f>VLOOKUP(E471,'Kickstarter Data'!$A$1:$T$4115, 12, FALSE)</f>
        <v>1</v>
      </c>
    </row>
    <row r="472" spans="1:7" x14ac:dyDescent="0.4">
      <c r="A472">
        <v>1030</v>
      </c>
      <c r="B472" s="16" t="str">
        <f>VLOOKUP(A472,'Kickstarter Data'!$A$1:$T$4115, 6, FALSE)</f>
        <v>successful</v>
      </c>
      <c r="C472">
        <f>VLOOKUP(A472,'Kickstarter Data'!$A$1:$T$4115, 12, FALSE)</f>
        <v>159</v>
      </c>
      <c r="E472">
        <v>1074</v>
      </c>
      <c r="F472" s="18" t="str">
        <f>VLOOKUP(E472,'Kickstarter Data'!$A$1:$T$4115, 6, FALSE)</f>
        <v>failed</v>
      </c>
      <c r="G472">
        <f>VLOOKUP(E472,'Kickstarter Data'!$A$1:$T$4115, 12, FALSE)</f>
        <v>30</v>
      </c>
    </row>
    <row r="473" spans="1:7" x14ac:dyDescent="0.4">
      <c r="A473">
        <v>1031</v>
      </c>
      <c r="B473" s="16" t="str">
        <f>VLOOKUP(A473,'Kickstarter Data'!$A$1:$T$4115, 6, FALSE)</f>
        <v>successful</v>
      </c>
      <c r="C473">
        <f>VLOOKUP(A473,'Kickstarter Data'!$A$1:$T$4115, 12, FALSE)</f>
        <v>99</v>
      </c>
      <c r="E473">
        <v>1075</v>
      </c>
      <c r="F473" s="18" t="str">
        <f>VLOOKUP(E473,'Kickstarter Data'!$A$1:$T$4115, 6, FALSE)</f>
        <v>failed</v>
      </c>
      <c r="G473">
        <f>VLOOKUP(E473,'Kickstarter Data'!$A$1:$T$4115, 12, FALSE)</f>
        <v>3</v>
      </c>
    </row>
    <row r="474" spans="1:7" x14ac:dyDescent="0.4">
      <c r="A474">
        <v>1032</v>
      </c>
      <c r="B474" s="16" t="str">
        <f>VLOOKUP(A474,'Kickstarter Data'!$A$1:$T$4115, 6, FALSE)</f>
        <v>successful</v>
      </c>
      <c r="C474">
        <f>VLOOKUP(A474,'Kickstarter Data'!$A$1:$T$4115, 12, FALSE)</f>
        <v>96</v>
      </c>
      <c r="E474">
        <v>1076</v>
      </c>
      <c r="F474" s="18" t="str">
        <f>VLOOKUP(E474,'Kickstarter Data'!$A$1:$T$4115, 6, FALSE)</f>
        <v>failed</v>
      </c>
      <c r="G474">
        <f>VLOOKUP(E474,'Kickstarter Data'!$A$1:$T$4115, 12, FALSE)</f>
        <v>975</v>
      </c>
    </row>
    <row r="475" spans="1:7" x14ac:dyDescent="0.4">
      <c r="A475">
        <v>1033</v>
      </c>
      <c r="B475" s="16" t="str">
        <f>VLOOKUP(A475,'Kickstarter Data'!$A$1:$T$4115, 6, FALSE)</f>
        <v>successful</v>
      </c>
      <c r="C475">
        <f>VLOOKUP(A475,'Kickstarter Data'!$A$1:$T$4115, 12, FALSE)</f>
        <v>27</v>
      </c>
      <c r="E475">
        <v>1077</v>
      </c>
      <c r="F475" s="18" t="str">
        <f>VLOOKUP(E475,'Kickstarter Data'!$A$1:$T$4115, 6, FALSE)</f>
        <v>failed</v>
      </c>
      <c r="G475">
        <f>VLOOKUP(E475,'Kickstarter Data'!$A$1:$T$4115, 12, FALSE)</f>
        <v>167</v>
      </c>
    </row>
    <row r="476" spans="1:7" x14ac:dyDescent="0.4">
      <c r="A476">
        <v>1034</v>
      </c>
      <c r="B476" s="16" t="str">
        <f>VLOOKUP(A476,'Kickstarter Data'!$A$1:$T$4115, 6, FALSE)</f>
        <v>successful</v>
      </c>
      <c r="C476">
        <f>VLOOKUP(A476,'Kickstarter Data'!$A$1:$T$4115, 12, FALSE)</f>
        <v>166</v>
      </c>
      <c r="E476">
        <v>1078</v>
      </c>
      <c r="F476" s="18" t="str">
        <f>VLOOKUP(E476,'Kickstarter Data'!$A$1:$T$4115, 6, FALSE)</f>
        <v>failed</v>
      </c>
      <c r="G476">
        <f>VLOOKUP(E476,'Kickstarter Data'!$A$1:$T$4115, 12, FALSE)</f>
        <v>5</v>
      </c>
    </row>
    <row r="477" spans="1:7" x14ac:dyDescent="0.4">
      <c r="A477">
        <v>1035</v>
      </c>
      <c r="B477" s="16" t="str">
        <f>VLOOKUP(A477,'Kickstarter Data'!$A$1:$T$4115, 6, FALSE)</f>
        <v>successful</v>
      </c>
      <c r="C477">
        <f>VLOOKUP(A477,'Kickstarter Data'!$A$1:$T$4115, 12, FALSE)</f>
        <v>76</v>
      </c>
      <c r="E477">
        <v>1079</v>
      </c>
      <c r="F477" s="18" t="str">
        <f>VLOOKUP(E477,'Kickstarter Data'!$A$1:$T$4115, 6, FALSE)</f>
        <v>failed</v>
      </c>
      <c r="G477">
        <f>VLOOKUP(E477,'Kickstarter Data'!$A$1:$T$4115, 12, FALSE)</f>
        <v>18</v>
      </c>
    </row>
    <row r="478" spans="1:7" x14ac:dyDescent="0.4">
      <c r="A478">
        <v>1036</v>
      </c>
      <c r="B478" s="16" t="str">
        <f>VLOOKUP(A478,'Kickstarter Data'!$A$1:$T$4115, 6, FALSE)</f>
        <v>successful</v>
      </c>
      <c r="C478">
        <f>VLOOKUP(A478,'Kickstarter Data'!$A$1:$T$4115, 12, FALSE)</f>
        <v>211</v>
      </c>
      <c r="E478">
        <v>1080</v>
      </c>
      <c r="F478" s="18" t="str">
        <f>VLOOKUP(E478,'Kickstarter Data'!$A$1:$T$4115, 6, FALSE)</f>
        <v>failed</v>
      </c>
      <c r="G478">
        <f>VLOOKUP(E478,'Kickstarter Data'!$A$1:$T$4115, 12, FALSE)</f>
        <v>98</v>
      </c>
    </row>
    <row r="479" spans="1:7" x14ac:dyDescent="0.4">
      <c r="A479">
        <v>1037</v>
      </c>
      <c r="B479" s="16" t="str">
        <f>VLOOKUP(A479,'Kickstarter Data'!$A$1:$T$4115, 6, FALSE)</f>
        <v>successful</v>
      </c>
      <c r="C479">
        <f>VLOOKUP(A479,'Kickstarter Data'!$A$1:$T$4115, 12, FALSE)</f>
        <v>21</v>
      </c>
      <c r="E479">
        <v>1081</v>
      </c>
      <c r="F479" s="18" t="str">
        <f>VLOOKUP(E479,'Kickstarter Data'!$A$1:$T$4115, 6, FALSE)</f>
        <v>failed</v>
      </c>
      <c r="G479">
        <f>VLOOKUP(E479,'Kickstarter Data'!$A$1:$T$4115, 12, FALSE)</f>
        <v>4</v>
      </c>
    </row>
    <row r="480" spans="1:7" x14ac:dyDescent="0.4">
      <c r="A480">
        <v>1038</v>
      </c>
      <c r="B480" s="16" t="str">
        <f>VLOOKUP(A480,'Kickstarter Data'!$A$1:$T$4115, 6, FALSE)</f>
        <v>successful</v>
      </c>
      <c r="C480">
        <f>VLOOKUP(A480,'Kickstarter Data'!$A$1:$T$4115, 12, FALSE)</f>
        <v>61</v>
      </c>
      <c r="E480">
        <v>1082</v>
      </c>
      <c r="F480" s="18" t="str">
        <f>VLOOKUP(E480,'Kickstarter Data'!$A$1:$T$4115, 6, FALSE)</f>
        <v>failed</v>
      </c>
      <c r="G480">
        <f>VLOOKUP(E480,'Kickstarter Data'!$A$1:$T$4115, 12, FALSE)</f>
        <v>3</v>
      </c>
    </row>
    <row r="481" spans="1:7" x14ac:dyDescent="0.4">
      <c r="A481">
        <v>1039</v>
      </c>
      <c r="B481" s="16" t="str">
        <f>VLOOKUP(A481,'Kickstarter Data'!$A$1:$T$4115, 6, FALSE)</f>
        <v>successful</v>
      </c>
      <c r="C481">
        <f>VLOOKUP(A481,'Kickstarter Data'!$A$1:$T$4115, 12, FALSE)</f>
        <v>30</v>
      </c>
      <c r="E481">
        <v>1083</v>
      </c>
      <c r="F481" s="18" t="str">
        <f>VLOOKUP(E481,'Kickstarter Data'!$A$1:$T$4115, 6, FALSE)</f>
        <v>failed</v>
      </c>
      <c r="G481">
        <f>VLOOKUP(E481,'Kickstarter Data'!$A$1:$T$4115, 12, FALSE)</f>
        <v>1</v>
      </c>
    </row>
    <row r="482" spans="1:7" x14ac:dyDescent="0.4">
      <c r="A482">
        <v>1184</v>
      </c>
      <c r="B482" s="16" t="str">
        <f>VLOOKUP(A482,'Kickstarter Data'!$A$1:$T$4115, 6, FALSE)</f>
        <v>successful</v>
      </c>
      <c r="C482">
        <f>VLOOKUP(A482,'Kickstarter Data'!$A$1:$T$4115, 12, FALSE)</f>
        <v>375</v>
      </c>
      <c r="E482">
        <v>1084</v>
      </c>
      <c r="F482" s="18" t="str">
        <f>VLOOKUP(E482,'Kickstarter Data'!$A$1:$T$4115, 6, FALSE)</f>
        <v>failed</v>
      </c>
      <c r="G482">
        <f>VLOOKUP(E482,'Kickstarter Data'!$A$1:$T$4115, 12, FALSE)</f>
        <v>0</v>
      </c>
    </row>
    <row r="483" spans="1:7" x14ac:dyDescent="0.4">
      <c r="A483">
        <v>1185</v>
      </c>
      <c r="B483" s="16" t="str">
        <f>VLOOKUP(A483,'Kickstarter Data'!$A$1:$T$4115, 6, FALSE)</f>
        <v>successful</v>
      </c>
      <c r="C483">
        <f>VLOOKUP(A483,'Kickstarter Data'!$A$1:$T$4115, 12, FALSE)</f>
        <v>111</v>
      </c>
      <c r="E483">
        <v>1085</v>
      </c>
      <c r="F483" s="18" t="str">
        <f>VLOOKUP(E483,'Kickstarter Data'!$A$1:$T$4115, 6, FALSE)</f>
        <v>failed</v>
      </c>
      <c r="G483">
        <f>VLOOKUP(E483,'Kickstarter Data'!$A$1:$T$4115, 12, FALSE)</f>
        <v>9</v>
      </c>
    </row>
    <row r="484" spans="1:7" x14ac:dyDescent="0.4">
      <c r="A484">
        <v>1186</v>
      </c>
      <c r="B484" s="16" t="str">
        <f>VLOOKUP(A484,'Kickstarter Data'!$A$1:$T$4115, 6, FALSE)</f>
        <v>successful</v>
      </c>
      <c r="C484">
        <f>VLOOKUP(A484,'Kickstarter Data'!$A$1:$T$4115, 12, FALSE)</f>
        <v>123</v>
      </c>
      <c r="E484">
        <v>1086</v>
      </c>
      <c r="F484" s="18" t="str">
        <f>VLOOKUP(E484,'Kickstarter Data'!$A$1:$T$4115, 6, FALSE)</f>
        <v>failed</v>
      </c>
      <c r="G484">
        <f>VLOOKUP(E484,'Kickstarter Data'!$A$1:$T$4115, 12, FALSE)</f>
        <v>2</v>
      </c>
    </row>
    <row r="485" spans="1:7" x14ac:dyDescent="0.4">
      <c r="A485">
        <v>1187</v>
      </c>
      <c r="B485" s="16" t="str">
        <f>VLOOKUP(A485,'Kickstarter Data'!$A$1:$T$4115, 6, FALSE)</f>
        <v>successful</v>
      </c>
      <c r="C485">
        <f>VLOOKUP(A485,'Kickstarter Data'!$A$1:$T$4115, 12, FALSE)</f>
        <v>70</v>
      </c>
      <c r="E485">
        <v>1087</v>
      </c>
      <c r="F485" s="18" t="str">
        <f>VLOOKUP(E485,'Kickstarter Data'!$A$1:$T$4115, 6, FALSE)</f>
        <v>failed</v>
      </c>
      <c r="G485">
        <f>VLOOKUP(E485,'Kickstarter Data'!$A$1:$T$4115, 12, FALSE)</f>
        <v>0</v>
      </c>
    </row>
    <row r="486" spans="1:7" x14ac:dyDescent="0.4">
      <c r="A486">
        <v>1188</v>
      </c>
      <c r="B486" s="16" t="str">
        <f>VLOOKUP(A486,'Kickstarter Data'!$A$1:$T$4115, 6, FALSE)</f>
        <v>successful</v>
      </c>
      <c r="C486">
        <f>VLOOKUP(A486,'Kickstarter Data'!$A$1:$T$4115, 12, FALSE)</f>
        <v>85</v>
      </c>
      <c r="E486">
        <v>1088</v>
      </c>
      <c r="F486" s="18" t="str">
        <f>VLOOKUP(E486,'Kickstarter Data'!$A$1:$T$4115, 6, FALSE)</f>
        <v>failed</v>
      </c>
      <c r="G486">
        <f>VLOOKUP(E486,'Kickstarter Data'!$A$1:$T$4115, 12, FALSE)</f>
        <v>147</v>
      </c>
    </row>
    <row r="487" spans="1:7" x14ac:dyDescent="0.4">
      <c r="A487">
        <v>1189</v>
      </c>
      <c r="B487" s="16" t="str">
        <f>VLOOKUP(A487,'Kickstarter Data'!$A$1:$T$4115, 6, FALSE)</f>
        <v>successful</v>
      </c>
      <c r="C487">
        <f>VLOOKUP(A487,'Kickstarter Data'!$A$1:$T$4115, 12, FALSE)</f>
        <v>86</v>
      </c>
      <c r="E487">
        <v>1089</v>
      </c>
      <c r="F487" s="18" t="str">
        <f>VLOOKUP(E487,'Kickstarter Data'!$A$1:$T$4115, 6, FALSE)</f>
        <v>failed</v>
      </c>
      <c r="G487">
        <f>VLOOKUP(E487,'Kickstarter Data'!$A$1:$T$4115, 12, FALSE)</f>
        <v>49</v>
      </c>
    </row>
    <row r="488" spans="1:7" x14ac:dyDescent="0.4">
      <c r="A488">
        <v>1190</v>
      </c>
      <c r="B488" s="16" t="str">
        <f>VLOOKUP(A488,'Kickstarter Data'!$A$1:$T$4115, 6, FALSE)</f>
        <v>successful</v>
      </c>
      <c r="C488">
        <f>VLOOKUP(A488,'Kickstarter Data'!$A$1:$T$4115, 12, FALSE)</f>
        <v>13</v>
      </c>
      <c r="E488">
        <v>1090</v>
      </c>
      <c r="F488" s="18" t="str">
        <f>VLOOKUP(E488,'Kickstarter Data'!$A$1:$T$4115, 6, FALSE)</f>
        <v>failed</v>
      </c>
      <c r="G488">
        <f>VLOOKUP(E488,'Kickstarter Data'!$A$1:$T$4115, 12, FALSE)</f>
        <v>1</v>
      </c>
    </row>
    <row r="489" spans="1:7" x14ac:dyDescent="0.4">
      <c r="A489">
        <v>1191</v>
      </c>
      <c r="B489" s="16" t="str">
        <f>VLOOKUP(A489,'Kickstarter Data'!$A$1:$T$4115, 6, FALSE)</f>
        <v>successful</v>
      </c>
      <c r="C489">
        <f>VLOOKUP(A489,'Kickstarter Data'!$A$1:$T$4115, 12, FALSE)</f>
        <v>33</v>
      </c>
      <c r="E489">
        <v>1091</v>
      </c>
      <c r="F489" s="18" t="str">
        <f>VLOOKUP(E489,'Kickstarter Data'!$A$1:$T$4115, 6, FALSE)</f>
        <v>failed</v>
      </c>
      <c r="G489">
        <f>VLOOKUP(E489,'Kickstarter Data'!$A$1:$T$4115, 12, FALSE)</f>
        <v>2</v>
      </c>
    </row>
    <row r="490" spans="1:7" x14ac:dyDescent="0.4">
      <c r="A490">
        <v>1192</v>
      </c>
      <c r="B490" s="16" t="str">
        <f>VLOOKUP(A490,'Kickstarter Data'!$A$1:$T$4115, 6, FALSE)</f>
        <v>successful</v>
      </c>
      <c r="C490">
        <f>VLOOKUP(A490,'Kickstarter Data'!$A$1:$T$4115, 12, FALSE)</f>
        <v>15</v>
      </c>
      <c r="E490">
        <v>1092</v>
      </c>
      <c r="F490" s="18" t="str">
        <f>VLOOKUP(E490,'Kickstarter Data'!$A$1:$T$4115, 6, FALSE)</f>
        <v>failed</v>
      </c>
      <c r="G490">
        <f>VLOOKUP(E490,'Kickstarter Data'!$A$1:$T$4115, 12, FALSE)</f>
        <v>7</v>
      </c>
    </row>
    <row r="491" spans="1:7" x14ac:dyDescent="0.4">
      <c r="A491">
        <v>1193</v>
      </c>
      <c r="B491" s="16" t="str">
        <f>VLOOKUP(A491,'Kickstarter Data'!$A$1:$T$4115, 6, FALSE)</f>
        <v>successful</v>
      </c>
      <c r="C491">
        <f>VLOOKUP(A491,'Kickstarter Data'!$A$1:$T$4115, 12, FALSE)</f>
        <v>273</v>
      </c>
      <c r="E491">
        <v>1093</v>
      </c>
      <c r="F491" s="18" t="str">
        <f>VLOOKUP(E491,'Kickstarter Data'!$A$1:$T$4115, 6, FALSE)</f>
        <v>failed</v>
      </c>
      <c r="G491">
        <f>VLOOKUP(E491,'Kickstarter Data'!$A$1:$T$4115, 12, FALSE)</f>
        <v>4</v>
      </c>
    </row>
    <row r="492" spans="1:7" x14ac:dyDescent="0.4">
      <c r="A492">
        <v>1194</v>
      </c>
      <c r="B492" s="16" t="str">
        <f>VLOOKUP(A492,'Kickstarter Data'!$A$1:$T$4115, 6, FALSE)</f>
        <v>successful</v>
      </c>
      <c r="C492">
        <f>VLOOKUP(A492,'Kickstarter Data'!$A$1:$T$4115, 12, FALSE)</f>
        <v>714</v>
      </c>
      <c r="E492">
        <v>1094</v>
      </c>
      <c r="F492" s="18" t="str">
        <f>VLOOKUP(E492,'Kickstarter Data'!$A$1:$T$4115, 6, FALSE)</f>
        <v>failed</v>
      </c>
      <c r="G492">
        <f>VLOOKUP(E492,'Kickstarter Data'!$A$1:$T$4115, 12, FALSE)</f>
        <v>27</v>
      </c>
    </row>
    <row r="493" spans="1:7" x14ac:dyDescent="0.4">
      <c r="A493">
        <v>1195</v>
      </c>
      <c r="B493" s="16" t="str">
        <f>VLOOKUP(A493,'Kickstarter Data'!$A$1:$T$4115, 6, FALSE)</f>
        <v>successful</v>
      </c>
      <c r="C493">
        <f>VLOOKUP(A493,'Kickstarter Data'!$A$1:$T$4115, 12, FALSE)</f>
        <v>170</v>
      </c>
      <c r="E493">
        <v>1095</v>
      </c>
      <c r="F493" s="18" t="str">
        <f>VLOOKUP(E493,'Kickstarter Data'!$A$1:$T$4115, 6, FALSE)</f>
        <v>failed</v>
      </c>
      <c r="G493">
        <f>VLOOKUP(E493,'Kickstarter Data'!$A$1:$T$4115, 12, FALSE)</f>
        <v>94</v>
      </c>
    </row>
    <row r="494" spans="1:7" x14ac:dyDescent="0.4">
      <c r="A494">
        <v>1196</v>
      </c>
      <c r="B494" s="16" t="str">
        <f>VLOOKUP(A494,'Kickstarter Data'!$A$1:$T$4115, 6, FALSE)</f>
        <v>successful</v>
      </c>
      <c r="C494">
        <f>VLOOKUP(A494,'Kickstarter Data'!$A$1:$T$4115, 12, FALSE)</f>
        <v>512</v>
      </c>
      <c r="E494">
        <v>1096</v>
      </c>
      <c r="F494" s="18" t="str">
        <f>VLOOKUP(E494,'Kickstarter Data'!$A$1:$T$4115, 6, FALSE)</f>
        <v>failed</v>
      </c>
      <c r="G494">
        <f>VLOOKUP(E494,'Kickstarter Data'!$A$1:$T$4115, 12, FALSE)</f>
        <v>29</v>
      </c>
    </row>
    <row r="495" spans="1:7" x14ac:dyDescent="0.4">
      <c r="A495">
        <v>1197</v>
      </c>
      <c r="B495" s="16" t="str">
        <f>VLOOKUP(A495,'Kickstarter Data'!$A$1:$T$4115, 6, FALSE)</f>
        <v>successful</v>
      </c>
      <c r="C495">
        <f>VLOOKUP(A495,'Kickstarter Data'!$A$1:$T$4115, 12, FALSE)</f>
        <v>314</v>
      </c>
      <c r="E495">
        <v>1097</v>
      </c>
      <c r="F495" s="18" t="str">
        <f>VLOOKUP(E495,'Kickstarter Data'!$A$1:$T$4115, 6, FALSE)</f>
        <v>failed</v>
      </c>
      <c r="G495">
        <f>VLOOKUP(E495,'Kickstarter Data'!$A$1:$T$4115, 12, FALSE)</f>
        <v>7</v>
      </c>
    </row>
    <row r="496" spans="1:7" x14ac:dyDescent="0.4">
      <c r="A496">
        <v>1198</v>
      </c>
      <c r="B496" s="16" t="str">
        <f>VLOOKUP(A496,'Kickstarter Data'!$A$1:$T$4115, 6, FALSE)</f>
        <v>successful</v>
      </c>
      <c r="C496">
        <f>VLOOKUP(A496,'Kickstarter Data'!$A$1:$T$4115, 12, FALSE)</f>
        <v>167</v>
      </c>
      <c r="E496">
        <v>1098</v>
      </c>
      <c r="F496" s="18" t="str">
        <f>VLOOKUP(E496,'Kickstarter Data'!$A$1:$T$4115, 6, FALSE)</f>
        <v>failed</v>
      </c>
      <c r="G496">
        <f>VLOOKUP(E496,'Kickstarter Data'!$A$1:$T$4115, 12, FALSE)</f>
        <v>22</v>
      </c>
    </row>
    <row r="497" spans="1:7" x14ac:dyDescent="0.4">
      <c r="A497">
        <v>1199</v>
      </c>
      <c r="B497" s="16" t="str">
        <f>VLOOKUP(A497,'Kickstarter Data'!$A$1:$T$4115, 6, FALSE)</f>
        <v>successful</v>
      </c>
      <c r="C497">
        <f>VLOOKUP(A497,'Kickstarter Data'!$A$1:$T$4115, 12, FALSE)</f>
        <v>9</v>
      </c>
      <c r="E497">
        <v>1099</v>
      </c>
      <c r="F497" s="18" t="str">
        <f>VLOOKUP(E497,'Kickstarter Data'!$A$1:$T$4115, 6, FALSE)</f>
        <v>failed</v>
      </c>
      <c r="G497">
        <f>VLOOKUP(E497,'Kickstarter Data'!$A$1:$T$4115, 12, FALSE)</f>
        <v>1</v>
      </c>
    </row>
    <row r="498" spans="1:7" x14ac:dyDescent="0.4">
      <c r="A498">
        <v>1200</v>
      </c>
      <c r="B498" s="16" t="str">
        <f>VLOOKUP(A498,'Kickstarter Data'!$A$1:$T$4115, 6, FALSE)</f>
        <v>successful</v>
      </c>
      <c r="C498">
        <f>VLOOKUP(A498,'Kickstarter Data'!$A$1:$T$4115, 12, FALSE)</f>
        <v>103</v>
      </c>
      <c r="E498">
        <v>1100</v>
      </c>
      <c r="F498" s="18" t="str">
        <f>VLOOKUP(E498,'Kickstarter Data'!$A$1:$T$4115, 6, FALSE)</f>
        <v>failed</v>
      </c>
      <c r="G498">
        <f>VLOOKUP(E498,'Kickstarter Data'!$A$1:$T$4115, 12, FALSE)</f>
        <v>10</v>
      </c>
    </row>
    <row r="499" spans="1:7" x14ac:dyDescent="0.4">
      <c r="A499">
        <v>1201</v>
      </c>
      <c r="B499" s="16" t="str">
        <f>VLOOKUP(A499,'Kickstarter Data'!$A$1:$T$4115, 6, FALSE)</f>
        <v>successful</v>
      </c>
      <c r="C499">
        <f>VLOOKUP(A499,'Kickstarter Data'!$A$1:$T$4115, 12, FALSE)</f>
        <v>111</v>
      </c>
      <c r="E499">
        <v>1101</v>
      </c>
      <c r="F499" s="18" t="str">
        <f>VLOOKUP(E499,'Kickstarter Data'!$A$1:$T$4115, 6, FALSE)</f>
        <v>failed</v>
      </c>
      <c r="G499">
        <f>VLOOKUP(E499,'Kickstarter Data'!$A$1:$T$4115, 12, FALSE)</f>
        <v>6</v>
      </c>
    </row>
    <row r="500" spans="1:7" x14ac:dyDescent="0.4">
      <c r="A500">
        <v>1202</v>
      </c>
      <c r="B500" s="16" t="str">
        <f>VLOOKUP(A500,'Kickstarter Data'!$A$1:$T$4115, 6, FALSE)</f>
        <v>successful</v>
      </c>
      <c r="C500">
        <f>VLOOKUP(A500,'Kickstarter Data'!$A$1:$T$4115, 12, FALSE)</f>
        <v>271</v>
      </c>
      <c r="E500">
        <v>1102</v>
      </c>
      <c r="F500" s="18" t="str">
        <f>VLOOKUP(E500,'Kickstarter Data'!$A$1:$T$4115, 6, FALSE)</f>
        <v>failed</v>
      </c>
      <c r="G500">
        <f>VLOOKUP(E500,'Kickstarter Data'!$A$1:$T$4115, 12, FALSE)</f>
        <v>24</v>
      </c>
    </row>
    <row r="501" spans="1:7" x14ac:dyDescent="0.4">
      <c r="A501">
        <v>1203</v>
      </c>
      <c r="B501" s="16" t="str">
        <f>VLOOKUP(A501,'Kickstarter Data'!$A$1:$T$4115, 6, FALSE)</f>
        <v>successful</v>
      </c>
      <c r="C501">
        <f>VLOOKUP(A501,'Kickstarter Data'!$A$1:$T$4115, 12, FALSE)</f>
        <v>101</v>
      </c>
      <c r="E501">
        <v>1103</v>
      </c>
      <c r="F501" s="18" t="str">
        <f>VLOOKUP(E501,'Kickstarter Data'!$A$1:$T$4115, 6, FALSE)</f>
        <v>failed</v>
      </c>
      <c r="G501">
        <f>VLOOKUP(E501,'Kickstarter Data'!$A$1:$T$4115, 12, FALSE)</f>
        <v>15</v>
      </c>
    </row>
    <row r="502" spans="1:7" x14ac:dyDescent="0.4">
      <c r="A502">
        <v>1204</v>
      </c>
      <c r="B502" s="16" t="str">
        <f>VLOOKUP(A502,'Kickstarter Data'!$A$1:$T$4115, 6, FALSE)</f>
        <v>successful</v>
      </c>
      <c r="C502">
        <f>VLOOKUP(A502,'Kickstarter Data'!$A$1:$T$4115, 12, FALSE)</f>
        <v>57</v>
      </c>
      <c r="E502">
        <v>1104</v>
      </c>
      <c r="F502" s="18" t="str">
        <f>VLOOKUP(E502,'Kickstarter Data'!$A$1:$T$4115, 6, FALSE)</f>
        <v>failed</v>
      </c>
      <c r="G502">
        <f>VLOOKUP(E502,'Kickstarter Data'!$A$1:$T$4115, 12, FALSE)</f>
        <v>37</v>
      </c>
    </row>
    <row r="503" spans="1:7" x14ac:dyDescent="0.4">
      <c r="A503">
        <v>1205</v>
      </c>
      <c r="B503" s="16" t="str">
        <f>VLOOKUP(A503,'Kickstarter Data'!$A$1:$T$4115, 6, FALSE)</f>
        <v>successful</v>
      </c>
      <c r="C503">
        <f>VLOOKUP(A503,'Kickstarter Data'!$A$1:$T$4115, 12, FALSE)</f>
        <v>62</v>
      </c>
      <c r="E503">
        <v>1105</v>
      </c>
      <c r="F503" s="18" t="str">
        <f>VLOOKUP(E503,'Kickstarter Data'!$A$1:$T$4115, 6, FALSE)</f>
        <v>failed</v>
      </c>
      <c r="G503">
        <f>VLOOKUP(E503,'Kickstarter Data'!$A$1:$T$4115, 12, FALSE)</f>
        <v>20</v>
      </c>
    </row>
    <row r="504" spans="1:7" x14ac:dyDescent="0.4">
      <c r="A504">
        <v>1206</v>
      </c>
      <c r="B504" s="16" t="str">
        <f>VLOOKUP(A504,'Kickstarter Data'!$A$1:$T$4115, 6, FALSE)</f>
        <v>successful</v>
      </c>
      <c r="C504">
        <f>VLOOKUP(A504,'Kickstarter Data'!$A$1:$T$4115, 12, FALSE)</f>
        <v>32</v>
      </c>
      <c r="E504">
        <v>1106</v>
      </c>
      <c r="F504" s="18" t="str">
        <f>VLOOKUP(E504,'Kickstarter Data'!$A$1:$T$4115, 6, FALSE)</f>
        <v>failed</v>
      </c>
      <c r="G504">
        <f>VLOOKUP(E504,'Kickstarter Data'!$A$1:$T$4115, 12, FALSE)</f>
        <v>7</v>
      </c>
    </row>
    <row r="505" spans="1:7" x14ac:dyDescent="0.4">
      <c r="A505">
        <v>1207</v>
      </c>
      <c r="B505" s="16" t="str">
        <f>VLOOKUP(A505,'Kickstarter Data'!$A$1:$T$4115, 6, FALSE)</f>
        <v>successful</v>
      </c>
      <c r="C505">
        <f>VLOOKUP(A505,'Kickstarter Data'!$A$1:$T$4115, 12, FALSE)</f>
        <v>141</v>
      </c>
      <c r="E505">
        <v>1107</v>
      </c>
      <c r="F505" s="18" t="str">
        <f>VLOOKUP(E505,'Kickstarter Data'!$A$1:$T$4115, 6, FALSE)</f>
        <v>failed</v>
      </c>
      <c r="G505">
        <f>VLOOKUP(E505,'Kickstarter Data'!$A$1:$T$4115, 12, FALSE)</f>
        <v>0</v>
      </c>
    </row>
    <row r="506" spans="1:7" x14ac:dyDescent="0.4">
      <c r="A506">
        <v>1208</v>
      </c>
      <c r="B506" s="16" t="str">
        <f>VLOOKUP(A506,'Kickstarter Data'!$A$1:$T$4115, 6, FALSE)</f>
        <v>successful</v>
      </c>
      <c r="C506">
        <f>VLOOKUP(A506,'Kickstarter Data'!$A$1:$T$4115, 12, FALSE)</f>
        <v>75</v>
      </c>
      <c r="E506">
        <v>1108</v>
      </c>
      <c r="F506" s="18" t="str">
        <f>VLOOKUP(E506,'Kickstarter Data'!$A$1:$T$4115, 6, FALSE)</f>
        <v>failed</v>
      </c>
      <c r="G506">
        <f>VLOOKUP(E506,'Kickstarter Data'!$A$1:$T$4115, 12, FALSE)</f>
        <v>21</v>
      </c>
    </row>
    <row r="507" spans="1:7" x14ac:dyDescent="0.4">
      <c r="A507">
        <v>1209</v>
      </c>
      <c r="B507" s="16" t="str">
        <f>VLOOKUP(A507,'Kickstarter Data'!$A$1:$T$4115, 6, FALSE)</f>
        <v>successful</v>
      </c>
      <c r="C507">
        <f>VLOOKUP(A507,'Kickstarter Data'!$A$1:$T$4115, 12, FALSE)</f>
        <v>46</v>
      </c>
      <c r="E507">
        <v>1109</v>
      </c>
      <c r="F507" s="18" t="str">
        <f>VLOOKUP(E507,'Kickstarter Data'!$A$1:$T$4115, 6, FALSE)</f>
        <v>failed</v>
      </c>
      <c r="G507">
        <f>VLOOKUP(E507,'Kickstarter Data'!$A$1:$T$4115, 12, FALSE)</f>
        <v>3</v>
      </c>
    </row>
    <row r="508" spans="1:7" x14ac:dyDescent="0.4">
      <c r="A508">
        <v>1210</v>
      </c>
      <c r="B508" s="16" t="str">
        <f>VLOOKUP(A508,'Kickstarter Data'!$A$1:$T$4115, 6, FALSE)</f>
        <v>successful</v>
      </c>
      <c r="C508">
        <f>VLOOKUP(A508,'Kickstarter Data'!$A$1:$T$4115, 12, FALSE)</f>
        <v>103</v>
      </c>
      <c r="E508">
        <v>1110</v>
      </c>
      <c r="F508" s="18" t="str">
        <f>VLOOKUP(E508,'Kickstarter Data'!$A$1:$T$4115, 6, FALSE)</f>
        <v>failed</v>
      </c>
      <c r="G508">
        <f>VLOOKUP(E508,'Kickstarter Data'!$A$1:$T$4115, 12, FALSE)</f>
        <v>11</v>
      </c>
    </row>
    <row r="509" spans="1:7" x14ac:dyDescent="0.4">
      <c r="A509">
        <v>1211</v>
      </c>
      <c r="B509" s="16" t="str">
        <f>VLOOKUP(A509,'Kickstarter Data'!$A$1:$T$4115, 6, FALSE)</f>
        <v>successful</v>
      </c>
      <c r="C509">
        <f>VLOOKUP(A509,'Kickstarter Data'!$A$1:$T$4115, 12, FALSE)</f>
        <v>6</v>
      </c>
      <c r="E509">
        <v>1111</v>
      </c>
      <c r="F509" s="18" t="str">
        <f>VLOOKUP(E509,'Kickstarter Data'!$A$1:$T$4115, 6, FALSE)</f>
        <v>failed</v>
      </c>
      <c r="G509">
        <f>VLOOKUP(E509,'Kickstarter Data'!$A$1:$T$4115, 12, FALSE)</f>
        <v>1</v>
      </c>
    </row>
    <row r="510" spans="1:7" x14ac:dyDescent="0.4">
      <c r="A510">
        <v>1212</v>
      </c>
      <c r="B510" s="16" t="str">
        <f>VLOOKUP(A510,'Kickstarter Data'!$A$1:$T$4115, 6, FALSE)</f>
        <v>successful</v>
      </c>
      <c r="C510">
        <f>VLOOKUP(A510,'Kickstarter Data'!$A$1:$T$4115, 12, FALSE)</f>
        <v>83</v>
      </c>
      <c r="E510">
        <v>1112</v>
      </c>
      <c r="F510" s="18" t="str">
        <f>VLOOKUP(E510,'Kickstarter Data'!$A$1:$T$4115, 6, FALSE)</f>
        <v>failed</v>
      </c>
      <c r="G510">
        <f>VLOOKUP(E510,'Kickstarter Data'!$A$1:$T$4115, 12, FALSE)</f>
        <v>312</v>
      </c>
    </row>
    <row r="511" spans="1:7" x14ac:dyDescent="0.4">
      <c r="A511">
        <v>1213</v>
      </c>
      <c r="B511" s="16" t="str">
        <f>VLOOKUP(A511,'Kickstarter Data'!$A$1:$T$4115, 6, FALSE)</f>
        <v>successful</v>
      </c>
      <c r="C511">
        <f>VLOOKUP(A511,'Kickstarter Data'!$A$1:$T$4115, 12, FALSE)</f>
        <v>108</v>
      </c>
      <c r="E511">
        <v>1113</v>
      </c>
      <c r="F511" s="18" t="str">
        <f>VLOOKUP(E511,'Kickstarter Data'!$A$1:$T$4115, 6, FALSE)</f>
        <v>failed</v>
      </c>
      <c r="G511">
        <f>VLOOKUP(E511,'Kickstarter Data'!$A$1:$T$4115, 12, FALSE)</f>
        <v>1</v>
      </c>
    </row>
    <row r="512" spans="1:7" x14ac:dyDescent="0.4">
      <c r="A512">
        <v>1214</v>
      </c>
      <c r="B512" s="16" t="str">
        <f>VLOOKUP(A512,'Kickstarter Data'!$A$1:$T$4115, 6, FALSE)</f>
        <v>successful</v>
      </c>
      <c r="C512">
        <f>VLOOKUP(A512,'Kickstarter Data'!$A$1:$T$4115, 12, FALSE)</f>
        <v>25</v>
      </c>
      <c r="E512">
        <v>1114</v>
      </c>
      <c r="F512" s="18" t="str">
        <f>VLOOKUP(E512,'Kickstarter Data'!$A$1:$T$4115, 6, FALSE)</f>
        <v>failed</v>
      </c>
      <c r="G512">
        <f>VLOOKUP(E512,'Kickstarter Data'!$A$1:$T$4115, 12, FALSE)</f>
        <v>3</v>
      </c>
    </row>
    <row r="513" spans="1:7" x14ac:dyDescent="0.4">
      <c r="A513">
        <v>1215</v>
      </c>
      <c r="B513" s="16" t="str">
        <f>VLOOKUP(A513,'Kickstarter Data'!$A$1:$T$4115, 6, FALSE)</f>
        <v>successful</v>
      </c>
      <c r="C513">
        <f>VLOOKUP(A513,'Kickstarter Data'!$A$1:$T$4115, 12, FALSE)</f>
        <v>549</v>
      </c>
      <c r="E513">
        <v>1115</v>
      </c>
      <c r="F513" s="18" t="str">
        <f>VLOOKUP(E513,'Kickstarter Data'!$A$1:$T$4115, 6, FALSE)</f>
        <v>failed</v>
      </c>
      <c r="G513">
        <f>VLOOKUP(E513,'Kickstarter Data'!$A$1:$T$4115, 12, FALSE)</f>
        <v>4</v>
      </c>
    </row>
    <row r="514" spans="1:7" x14ac:dyDescent="0.4">
      <c r="A514">
        <v>1216</v>
      </c>
      <c r="B514" s="16" t="str">
        <f>VLOOKUP(A514,'Kickstarter Data'!$A$1:$T$4115, 6, FALSE)</f>
        <v>successful</v>
      </c>
      <c r="C514">
        <f>VLOOKUP(A514,'Kickstarter Data'!$A$1:$T$4115, 12, FALSE)</f>
        <v>222</v>
      </c>
      <c r="E514">
        <v>1116</v>
      </c>
      <c r="F514" s="18" t="str">
        <f>VLOOKUP(E514,'Kickstarter Data'!$A$1:$T$4115, 6, FALSE)</f>
        <v>failed</v>
      </c>
      <c r="G514">
        <f>VLOOKUP(E514,'Kickstarter Data'!$A$1:$T$4115, 12, FALSE)</f>
        <v>10</v>
      </c>
    </row>
    <row r="515" spans="1:7" x14ac:dyDescent="0.4">
      <c r="A515">
        <v>1217</v>
      </c>
      <c r="B515" s="16" t="str">
        <f>VLOOKUP(A515,'Kickstarter Data'!$A$1:$T$4115, 6, FALSE)</f>
        <v>successful</v>
      </c>
      <c r="C515">
        <f>VLOOKUP(A515,'Kickstarter Data'!$A$1:$T$4115, 12, FALSE)</f>
        <v>183</v>
      </c>
      <c r="E515">
        <v>1117</v>
      </c>
      <c r="F515" s="18" t="str">
        <f>VLOOKUP(E515,'Kickstarter Data'!$A$1:$T$4115, 6, FALSE)</f>
        <v>failed</v>
      </c>
      <c r="G515">
        <f>VLOOKUP(E515,'Kickstarter Data'!$A$1:$T$4115, 12, FALSE)</f>
        <v>8</v>
      </c>
    </row>
    <row r="516" spans="1:7" x14ac:dyDescent="0.4">
      <c r="A516">
        <v>1218</v>
      </c>
      <c r="B516" s="16" t="str">
        <f>VLOOKUP(A516,'Kickstarter Data'!$A$1:$T$4115, 6, FALSE)</f>
        <v>successful</v>
      </c>
      <c r="C516">
        <f>VLOOKUP(A516,'Kickstarter Data'!$A$1:$T$4115, 12, FALSE)</f>
        <v>89</v>
      </c>
      <c r="E516">
        <v>1118</v>
      </c>
      <c r="F516" s="18" t="str">
        <f>VLOOKUP(E516,'Kickstarter Data'!$A$1:$T$4115, 6, FALSE)</f>
        <v>failed</v>
      </c>
      <c r="G516">
        <f>VLOOKUP(E516,'Kickstarter Data'!$A$1:$T$4115, 12, FALSE)</f>
        <v>3</v>
      </c>
    </row>
    <row r="517" spans="1:7" x14ac:dyDescent="0.4">
      <c r="A517">
        <v>1219</v>
      </c>
      <c r="B517" s="16" t="str">
        <f>VLOOKUP(A517,'Kickstarter Data'!$A$1:$T$4115, 6, FALSE)</f>
        <v>successful</v>
      </c>
      <c r="C517">
        <f>VLOOKUP(A517,'Kickstarter Data'!$A$1:$T$4115, 12, FALSE)</f>
        <v>253</v>
      </c>
      <c r="E517">
        <v>1119</v>
      </c>
      <c r="F517" s="18" t="str">
        <f>VLOOKUP(E517,'Kickstarter Data'!$A$1:$T$4115, 6, FALSE)</f>
        <v>failed</v>
      </c>
      <c r="G517">
        <f>VLOOKUP(E517,'Kickstarter Data'!$A$1:$T$4115, 12, FALSE)</f>
        <v>1</v>
      </c>
    </row>
    <row r="518" spans="1:7" x14ac:dyDescent="0.4">
      <c r="A518">
        <v>1220</v>
      </c>
      <c r="B518" s="16" t="str">
        <f>VLOOKUP(A518,'Kickstarter Data'!$A$1:$T$4115, 6, FALSE)</f>
        <v>successful</v>
      </c>
      <c r="C518">
        <f>VLOOKUP(A518,'Kickstarter Data'!$A$1:$T$4115, 12, FALSE)</f>
        <v>140</v>
      </c>
      <c r="E518">
        <v>1120</v>
      </c>
      <c r="F518" s="18" t="str">
        <f>VLOOKUP(E518,'Kickstarter Data'!$A$1:$T$4115, 6, FALSE)</f>
        <v>failed</v>
      </c>
      <c r="G518">
        <f>VLOOKUP(E518,'Kickstarter Data'!$A$1:$T$4115, 12, FALSE)</f>
        <v>0</v>
      </c>
    </row>
    <row r="519" spans="1:7" x14ac:dyDescent="0.4">
      <c r="A519">
        <v>1221</v>
      </c>
      <c r="B519" s="16" t="str">
        <f>VLOOKUP(A519,'Kickstarter Data'!$A$1:$T$4115, 6, FALSE)</f>
        <v>successful</v>
      </c>
      <c r="C519">
        <f>VLOOKUP(A519,'Kickstarter Data'!$A$1:$T$4115, 12, FALSE)</f>
        <v>103</v>
      </c>
      <c r="E519">
        <v>1121</v>
      </c>
      <c r="F519" s="18" t="str">
        <f>VLOOKUP(E519,'Kickstarter Data'!$A$1:$T$4115, 6, FALSE)</f>
        <v>failed</v>
      </c>
      <c r="G519">
        <f>VLOOKUP(E519,'Kickstarter Data'!$A$1:$T$4115, 12, FALSE)</f>
        <v>5</v>
      </c>
    </row>
    <row r="520" spans="1:7" x14ac:dyDescent="0.4">
      <c r="A520">
        <v>1222</v>
      </c>
      <c r="B520" s="16" t="str">
        <f>VLOOKUP(A520,'Kickstarter Data'!$A$1:$T$4115, 6, FALSE)</f>
        <v>successful</v>
      </c>
      <c r="C520">
        <f>VLOOKUP(A520,'Kickstarter Data'!$A$1:$T$4115, 12, FALSE)</f>
        <v>138</v>
      </c>
      <c r="E520">
        <v>1122</v>
      </c>
      <c r="F520" s="18" t="str">
        <f>VLOOKUP(E520,'Kickstarter Data'!$A$1:$T$4115, 6, FALSE)</f>
        <v>failed</v>
      </c>
      <c r="G520">
        <f>VLOOKUP(E520,'Kickstarter Data'!$A$1:$T$4115, 12, FALSE)</f>
        <v>0</v>
      </c>
    </row>
    <row r="521" spans="1:7" x14ac:dyDescent="0.4">
      <c r="A521">
        <v>1223</v>
      </c>
      <c r="B521" s="16" t="str">
        <f>VLOOKUP(A521,'Kickstarter Data'!$A$1:$T$4115, 6, FALSE)</f>
        <v>successful</v>
      </c>
      <c r="C521">
        <f>VLOOKUP(A521,'Kickstarter Data'!$A$1:$T$4115, 12, FALSE)</f>
        <v>191</v>
      </c>
      <c r="E521">
        <v>1123</v>
      </c>
      <c r="F521" s="18" t="str">
        <f>VLOOKUP(E521,'Kickstarter Data'!$A$1:$T$4115, 6, FALSE)</f>
        <v>failed</v>
      </c>
      <c r="G521">
        <f>VLOOKUP(E521,'Kickstarter Data'!$A$1:$T$4115, 12, FALSE)</f>
        <v>3</v>
      </c>
    </row>
    <row r="522" spans="1:7" x14ac:dyDescent="0.4">
      <c r="A522">
        <v>1244</v>
      </c>
      <c r="B522" s="16" t="str">
        <f>VLOOKUP(A522,'Kickstarter Data'!$A$1:$T$4115, 6, FALSE)</f>
        <v>successful</v>
      </c>
      <c r="C522">
        <f>VLOOKUP(A522,'Kickstarter Data'!$A$1:$T$4115, 12, FALSE)</f>
        <v>45</v>
      </c>
      <c r="E522">
        <v>1124</v>
      </c>
      <c r="F522" s="18" t="str">
        <f>VLOOKUP(E522,'Kickstarter Data'!$A$1:$T$4115, 6, FALSE)</f>
        <v>failed</v>
      </c>
      <c r="G522">
        <f>VLOOKUP(E522,'Kickstarter Data'!$A$1:$T$4115, 12, FALSE)</f>
        <v>7</v>
      </c>
    </row>
    <row r="523" spans="1:7" x14ac:dyDescent="0.4">
      <c r="A523">
        <v>1245</v>
      </c>
      <c r="B523" s="16" t="str">
        <f>VLOOKUP(A523,'Kickstarter Data'!$A$1:$T$4115, 6, FALSE)</f>
        <v>successful</v>
      </c>
      <c r="C523">
        <f>VLOOKUP(A523,'Kickstarter Data'!$A$1:$T$4115, 12, FALSE)</f>
        <v>17</v>
      </c>
      <c r="E523">
        <v>1125</v>
      </c>
      <c r="F523" s="18" t="str">
        <f>VLOOKUP(E523,'Kickstarter Data'!$A$1:$T$4115, 6, FALSE)</f>
        <v>failed</v>
      </c>
      <c r="G523">
        <f>VLOOKUP(E523,'Kickstarter Data'!$A$1:$T$4115, 12, FALSE)</f>
        <v>0</v>
      </c>
    </row>
    <row r="524" spans="1:7" x14ac:dyDescent="0.4">
      <c r="A524">
        <v>1246</v>
      </c>
      <c r="B524" s="16" t="str">
        <f>VLOOKUP(A524,'Kickstarter Data'!$A$1:$T$4115, 6, FALSE)</f>
        <v>successful</v>
      </c>
      <c r="C524">
        <f>VLOOKUP(A524,'Kickstarter Data'!$A$1:$T$4115, 12, FALSE)</f>
        <v>31</v>
      </c>
      <c r="E524">
        <v>1126</v>
      </c>
      <c r="F524" s="18" t="str">
        <f>VLOOKUP(E524,'Kickstarter Data'!$A$1:$T$4115, 6, FALSE)</f>
        <v>failed</v>
      </c>
      <c r="G524">
        <f>VLOOKUP(E524,'Kickstarter Data'!$A$1:$T$4115, 12, FALSE)</f>
        <v>2</v>
      </c>
    </row>
    <row r="525" spans="1:7" x14ac:dyDescent="0.4">
      <c r="A525">
        <v>1247</v>
      </c>
      <c r="B525" s="16" t="str">
        <f>VLOOKUP(A525,'Kickstarter Data'!$A$1:$T$4115, 6, FALSE)</f>
        <v>successful</v>
      </c>
      <c r="C525">
        <f>VLOOKUP(A525,'Kickstarter Data'!$A$1:$T$4115, 12, FALSE)</f>
        <v>50</v>
      </c>
      <c r="E525">
        <v>1127</v>
      </c>
      <c r="F525" s="18" t="str">
        <f>VLOOKUP(E525,'Kickstarter Data'!$A$1:$T$4115, 6, FALSE)</f>
        <v>failed</v>
      </c>
      <c r="G525">
        <f>VLOOKUP(E525,'Kickstarter Data'!$A$1:$T$4115, 12, FALSE)</f>
        <v>23</v>
      </c>
    </row>
    <row r="526" spans="1:7" x14ac:dyDescent="0.4">
      <c r="A526">
        <v>1248</v>
      </c>
      <c r="B526" s="16" t="str">
        <f>VLOOKUP(A526,'Kickstarter Data'!$A$1:$T$4115, 6, FALSE)</f>
        <v>successful</v>
      </c>
      <c r="C526">
        <f>VLOOKUP(A526,'Kickstarter Data'!$A$1:$T$4115, 12, FALSE)</f>
        <v>59</v>
      </c>
      <c r="E526">
        <v>1128</v>
      </c>
      <c r="F526" s="18" t="str">
        <f>VLOOKUP(E526,'Kickstarter Data'!$A$1:$T$4115, 6, FALSE)</f>
        <v>failed</v>
      </c>
      <c r="G526">
        <f>VLOOKUP(E526,'Kickstarter Data'!$A$1:$T$4115, 12, FALSE)</f>
        <v>1</v>
      </c>
    </row>
    <row r="527" spans="1:7" x14ac:dyDescent="0.4">
      <c r="A527">
        <v>1249</v>
      </c>
      <c r="B527" s="16" t="str">
        <f>VLOOKUP(A527,'Kickstarter Data'!$A$1:$T$4115, 6, FALSE)</f>
        <v>successful</v>
      </c>
      <c r="C527">
        <f>VLOOKUP(A527,'Kickstarter Data'!$A$1:$T$4115, 12, FALSE)</f>
        <v>81</v>
      </c>
      <c r="E527">
        <v>1129</v>
      </c>
      <c r="F527" s="18" t="str">
        <f>VLOOKUP(E527,'Kickstarter Data'!$A$1:$T$4115, 6, FALSE)</f>
        <v>failed</v>
      </c>
      <c r="G527">
        <f>VLOOKUP(E527,'Kickstarter Data'!$A$1:$T$4115, 12, FALSE)</f>
        <v>2</v>
      </c>
    </row>
    <row r="528" spans="1:7" x14ac:dyDescent="0.4">
      <c r="A528">
        <v>1250</v>
      </c>
      <c r="B528" s="16" t="str">
        <f>VLOOKUP(A528,'Kickstarter Data'!$A$1:$T$4115, 6, FALSE)</f>
        <v>successful</v>
      </c>
      <c r="C528">
        <f>VLOOKUP(A528,'Kickstarter Data'!$A$1:$T$4115, 12, FALSE)</f>
        <v>508</v>
      </c>
      <c r="E528">
        <v>1130</v>
      </c>
      <c r="F528" s="18" t="str">
        <f>VLOOKUP(E528,'Kickstarter Data'!$A$1:$T$4115, 6, FALSE)</f>
        <v>failed</v>
      </c>
      <c r="G528">
        <f>VLOOKUP(E528,'Kickstarter Data'!$A$1:$T$4115, 12, FALSE)</f>
        <v>3</v>
      </c>
    </row>
    <row r="529" spans="1:7" x14ac:dyDescent="0.4">
      <c r="A529">
        <v>1251</v>
      </c>
      <c r="B529" s="16" t="str">
        <f>VLOOKUP(A529,'Kickstarter Data'!$A$1:$T$4115, 6, FALSE)</f>
        <v>successful</v>
      </c>
      <c r="C529">
        <f>VLOOKUP(A529,'Kickstarter Data'!$A$1:$T$4115, 12, FALSE)</f>
        <v>74</v>
      </c>
      <c r="E529">
        <v>1131</v>
      </c>
      <c r="F529" s="18" t="str">
        <f>VLOOKUP(E529,'Kickstarter Data'!$A$1:$T$4115, 6, FALSE)</f>
        <v>failed</v>
      </c>
      <c r="G529">
        <f>VLOOKUP(E529,'Kickstarter Data'!$A$1:$T$4115, 12, FALSE)</f>
        <v>0</v>
      </c>
    </row>
    <row r="530" spans="1:7" x14ac:dyDescent="0.4">
      <c r="A530">
        <v>1252</v>
      </c>
      <c r="B530" s="16" t="str">
        <f>VLOOKUP(A530,'Kickstarter Data'!$A$1:$T$4115, 6, FALSE)</f>
        <v>successful</v>
      </c>
      <c r="C530">
        <f>VLOOKUP(A530,'Kickstarter Data'!$A$1:$T$4115, 12, FALSE)</f>
        <v>141</v>
      </c>
      <c r="E530">
        <v>1132</v>
      </c>
      <c r="F530" s="18" t="str">
        <f>VLOOKUP(E530,'Kickstarter Data'!$A$1:$T$4115, 6, FALSE)</f>
        <v>failed</v>
      </c>
      <c r="G530">
        <f>VLOOKUP(E530,'Kickstarter Data'!$A$1:$T$4115, 12, FALSE)</f>
        <v>13</v>
      </c>
    </row>
    <row r="531" spans="1:7" x14ac:dyDescent="0.4">
      <c r="A531">
        <v>1253</v>
      </c>
      <c r="B531" s="16" t="str">
        <f>VLOOKUP(A531,'Kickstarter Data'!$A$1:$T$4115, 6, FALSE)</f>
        <v>successful</v>
      </c>
      <c r="C531">
        <f>VLOOKUP(A531,'Kickstarter Data'!$A$1:$T$4115, 12, FALSE)</f>
        <v>711</v>
      </c>
      <c r="E531">
        <v>1133</v>
      </c>
      <c r="F531" s="18" t="str">
        <f>VLOOKUP(E531,'Kickstarter Data'!$A$1:$T$4115, 6, FALSE)</f>
        <v>failed</v>
      </c>
      <c r="G531">
        <f>VLOOKUP(E531,'Kickstarter Data'!$A$1:$T$4115, 12, FALSE)</f>
        <v>1</v>
      </c>
    </row>
    <row r="532" spans="1:7" x14ac:dyDescent="0.4">
      <c r="A532">
        <v>1254</v>
      </c>
      <c r="B532" s="16" t="str">
        <f>VLOOKUP(A532,'Kickstarter Data'!$A$1:$T$4115, 6, FALSE)</f>
        <v>successful</v>
      </c>
      <c r="C532">
        <f>VLOOKUP(A532,'Kickstarter Data'!$A$1:$T$4115, 12, FALSE)</f>
        <v>141</v>
      </c>
      <c r="E532">
        <v>1134</v>
      </c>
      <c r="F532" s="18" t="str">
        <f>VLOOKUP(E532,'Kickstarter Data'!$A$1:$T$4115, 6, FALSE)</f>
        <v>failed</v>
      </c>
      <c r="G532">
        <f>VLOOKUP(E532,'Kickstarter Data'!$A$1:$T$4115, 12, FALSE)</f>
        <v>1</v>
      </c>
    </row>
    <row r="533" spans="1:7" x14ac:dyDescent="0.4">
      <c r="A533">
        <v>1255</v>
      </c>
      <c r="B533" s="16" t="str">
        <f>VLOOKUP(A533,'Kickstarter Data'!$A$1:$T$4115, 6, FALSE)</f>
        <v>successful</v>
      </c>
      <c r="C533">
        <f>VLOOKUP(A533,'Kickstarter Data'!$A$1:$T$4115, 12, FALSE)</f>
        <v>109</v>
      </c>
      <c r="E533">
        <v>1135</v>
      </c>
      <c r="F533" s="18" t="str">
        <f>VLOOKUP(E533,'Kickstarter Data'!$A$1:$T$4115, 6, FALSE)</f>
        <v>failed</v>
      </c>
      <c r="G533">
        <f>VLOOKUP(E533,'Kickstarter Data'!$A$1:$T$4115, 12, FALSE)</f>
        <v>1</v>
      </c>
    </row>
    <row r="534" spans="1:7" x14ac:dyDescent="0.4">
      <c r="A534">
        <v>1256</v>
      </c>
      <c r="B534" s="16" t="str">
        <f>VLOOKUP(A534,'Kickstarter Data'!$A$1:$T$4115, 6, FALSE)</f>
        <v>successful</v>
      </c>
      <c r="C534">
        <f>VLOOKUP(A534,'Kickstarter Data'!$A$1:$T$4115, 12, FALSE)</f>
        <v>361</v>
      </c>
      <c r="E534">
        <v>1136</v>
      </c>
      <c r="F534" s="18" t="str">
        <f>VLOOKUP(E534,'Kickstarter Data'!$A$1:$T$4115, 6, FALSE)</f>
        <v>failed</v>
      </c>
      <c r="G534">
        <f>VLOOKUP(E534,'Kickstarter Data'!$A$1:$T$4115, 12, FALSE)</f>
        <v>6</v>
      </c>
    </row>
    <row r="535" spans="1:7" x14ac:dyDescent="0.4">
      <c r="A535">
        <v>1257</v>
      </c>
      <c r="B535" s="16" t="str">
        <f>VLOOKUP(A535,'Kickstarter Data'!$A$1:$T$4115, 6, FALSE)</f>
        <v>successful</v>
      </c>
      <c r="C535">
        <f>VLOOKUP(A535,'Kickstarter Data'!$A$1:$T$4115, 12, FALSE)</f>
        <v>176</v>
      </c>
      <c r="E535">
        <v>1137</v>
      </c>
      <c r="F535" s="18" t="str">
        <f>VLOOKUP(E535,'Kickstarter Data'!$A$1:$T$4115, 6, FALSE)</f>
        <v>failed</v>
      </c>
      <c r="G535">
        <f>VLOOKUP(E535,'Kickstarter Data'!$A$1:$T$4115, 12, FALSE)</f>
        <v>39</v>
      </c>
    </row>
    <row r="536" spans="1:7" x14ac:dyDescent="0.4">
      <c r="A536">
        <v>1258</v>
      </c>
      <c r="B536" s="16" t="str">
        <f>VLOOKUP(A536,'Kickstarter Data'!$A$1:$T$4115, 6, FALSE)</f>
        <v>successful</v>
      </c>
      <c r="C536">
        <f>VLOOKUP(A536,'Kickstarter Data'!$A$1:$T$4115, 12, FALSE)</f>
        <v>670</v>
      </c>
      <c r="E536">
        <v>1138</v>
      </c>
      <c r="F536" s="18" t="str">
        <f>VLOOKUP(E536,'Kickstarter Data'!$A$1:$T$4115, 6, FALSE)</f>
        <v>failed</v>
      </c>
      <c r="G536">
        <f>VLOOKUP(E536,'Kickstarter Data'!$A$1:$T$4115, 12, FALSE)</f>
        <v>4</v>
      </c>
    </row>
    <row r="537" spans="1:7" x14ac:dyDescent="0.4">
      <c r="A537">
        <v>1259</v>
      </c>
      <c r="B537" s="16" t="str">
        <f>VLOOKUP(A537,'Kickstarter Data'!$A$1:$T$4115, 6, FALSE)</f>
        <v>successful</v>
      </c>
      <c r="C537">
        <f>VLOOKUP(A537,'Kickstarter Data'!$A$1:$T$4115, 12, FALSE)</f>
        <v>96</v>
      </c>
      <c r="E537">
        <v>1139</v>
      </c>
      <c r="F537" s="18" t="str">
        <f>VLOOKUP(E537,'Kickstarter Data'!$A$1:$T$4115, 6, FALSE)</f>
        <v>failed</v>
      </c>
      <c r="G537">
        <f>VLOOKUP(E537,'Kickstarter Data'!$A$1:$T$4115, 12, FALSE)</f>
        <v>1</v>
      </c>
    </row>
    <row r="538" spans="1:7" x14ac:dyDescent="0.4">
      <c r="A538">
        <v>1260</v>
      </c>
      <c r="B538" s="16" t="str">
        <f>VLOOKUP(A538,'Kickstarter Data'!$A$1:$T$4115, 6, FALSE)</f>
        <v>successful</v>
      </c>
      <c r="C538">
        <f>VLOOKUP(A538,'Kickstarter Data'!$A$1:$T$4115, 12, FALSE)</f>
        <v>74</v>
      </c>
      <c r="E538">
        <v>1140</v>
      </c>
      <c r="F538" s="18" t="str">
        <f>VLOOKUP(E538,'Kickstarter Data'!$A$1:$T$4115, 6, FALSE)</f>
        <v>failed</v>
      </c>
      <c r="G538">
        <f>VLOOKUP(E538,'Kickstarter Data'!$A$1:$T$4115, 12, FALSE)</f>
        <v>0</v>
      </c>
    </row>
    <row r="539" spans="1:7" x14ac:dyDescent="0.4">
      <c r="A539">
        <v>1261</v>
      </c>
      <c r="B539" s="16" t="str">
        <f>VLOOKUP(A539,'Kickstarter Data'!$A$1:$T$4115, 6, FALSE)</f>
        <v>successful</v>
      </c>
      <c r="C539">
        <f>VLOOKUP(A539,'Kickstarter Data'!$A$1:$T$4115, 12, FALSE)</f>
        <v>52</v>
      </c>
      <c r="E539">
        <v>1141</v>
      </c>
      <c r="F539" s="18" t="str">
        <f>VLOOKUP(E539,'Kickstarter Data'!$A$1:$T$4115, 6, FALSE)</f>
        <v>failed</v>
      </c>
      <c r="G539">
        <f>VLOOKUP(E539,'Kickstarter Data'!$A$1:$T$4115, 12, FALSE)</f>
        <v>0</v>
      </c>
    </row>
    <row r="540" spans="1:7" x14ac:dyDescent="0.4">
      <c r="A540">
        <v>1262</v>
      </c>
      <c r="B540" s="16" t="str">
        <f>VLOOKUP(A540,'Kickstarter Data'!$A$1:$T$4115, 6, FALSE)</f>
        <v>successful</v>
      </c>
      <c r="C540">
        <f>VLOOKUP(A540,'Kickstarter Data'!$A$1:$T$4115, 12, FALSE)</f>
        <v>105</v>
      </c>
      <c r="E540">
        <v>1142</v>
      </c>
      <c r="F540" s="18" t="str">
        <f>VLOOKUP(E540,'Kickstarter Data'!$A$1:$T$4115, 6, FALSE)</f>
        <v>failed</v>
      </c>
      <c r="G540">
        <f>VLOOKUP(E540,'Kickstarter Data'!$A$1:$T$4115, 12, FALSE)</f>
        <v>0</v>
      </c>
    </row>
    <row r="541" spans="1:7" x14ac:dyDescent="0.4">
      <c r="A541">
        <v>1263</v>
      </c>
      <c r="B541" s="16" t="str">
        <f>VLOOKUP(A541,'Kickstarter Data'!$A$1:$T$4115, 6, FALSE)</f>
        <v>successful</v>
      </c>
      <c r="C541">
        <f>VLOOKUP(A541,'Kickstarter Data'!$A$1:$T$4115, 12, FALSE)</f>
        <v>41</v>
      </c>
      <c r="E541">
        <v>1143</v>
      </c>
      <c r="F541" s="18" t="str">
        <f>VLOOKUP(E541,'Kickstarter Data'!$A$1:$T$4115, 6, FALSE)</f>
        <v>failed</v>
      </c>
      <c r="G541">
        <f>VLOOKUP(E541,'Kickstarter Data'!$A$1:$T$4115, 12, FALSE)</f>
        <v>8</v>
      </c>
    </row>
    <row r="542" spans="1:7" x14ac:dyDescent="0.4">
      <c r="A542">
        <v>1264</v>
      </c>
      <c r="B542" s="16" t="str">
        <f>VLOOKUP(A542,'Kickstarter Data'!$A$1:$T$4115, 6, FALSE)</f>
        <v>successful</v>
      </c>
      <c r="C542">
        <f>VLOOKUP(A542,'Kickstarter Data'!$A$1:$T$4115, 12, FALSE)</f>
        <v>34</v>
      </c>
      <c r="E542">
        <v>1144</v>
      </c>
      <c r="F542" s="18" t="str">
        <f>VLOOKUP(E542,'Kickstarter Data'!$A$1:$T$4115, 6, FALSE)</f>
        <v>failed</v>
      </c>
      <c r="G542">
        <f>VLOOKUP(E542,'Kickstarter Data'!$A$1:$T$4115, 12, FALSE)</f>
        <v>0</v>
      </c>
    </row>
    <row r="543" spans="1:7" x14ac:dyDescent="0.4">
      <c r="A543">
        <v>1265</v>
      </c>
      <c r="B543" s="16" t="str">
        <f>VLOOKUP(A543,'Kickstarter Data'!$A$1:$T$4115, 6, FALSE)</f>
        <v>successful</v>
      </c>
      <c r="C543">
        <f>VLOOKUP(A543,'Kickstarter Data'!$A$1:$T$4115, 12, FALSE)</f>
        <v>66</v>
      </c>
      <c r="E543">
        <v>1145</v>
      </c>
      <c r="F543" s="18" t="str">
        <f>VLOOKUP(E543,'Kickstarter Data'!$A$1:$T$4115, 6, FALSE)</f>
        <v>failed</v>
      </c>
      <c r="G543">
        <f>VLOOKUP(E543,'Kickstarter Data'!$A$1:$T$4115, 12, FALSE)</f>
        <v>1</v>
      </c>
    </row>
    <row r="544" spans="1:7" x14ac:dyDescent="0.4">
      <c r="A544">
        <v>1266</v>
      </c>
      <c r="B544" s="16" t="str">
        <f>VLOOKUP(A544,'Kickstarter Data'!$A$1:$T$4115, 6, FALSE)</f>
        <v>successful</v>
      </c>
      <c r="C544">
        <f>VLOOKUP(A544,'Kickstarter Data'!$A$1:$T$4115, 12, FALSE)</f>
        <v>50</v>
      </c>
      <c r="E544">
        <v>1146</v>
      </c>
      <c r="F544" s="18" t="str">
        <f>VLOOKUP(E544,'Kickstarter Data'!$A$1:$T$4115, 6, FALSE)</f>
        <v>failed</v>
      </c>
      <c r="G544">
        <f>VLOOKUP(E544,'Kickstarter Data'!$A$1:$T$4115, 12, FALSE)</f>
        <v>12</v>
      </c>
    </row>
    <row r="545" spans="1:7" x14ac:dyDescent="0.4">
      <c r="A545">
        <v>1267</v>
      </c>
      <c r="B545" s="16" t="str">
        <f>VLOOKUP(A545,'Kickstarter Data'!$A$1:$T$4115, 6, FALSE)</f>
        <v>successful</v>
      </c>
      <c r="C545">
        <f>VLOOKUP(A545,'Kickstarter Data'!$A$1:$T$4115, 12, FALSE)</f>
        <v>159</v>
      </c>
      <c r="E545">
        <v>1147</v>
      </c>
      <c r="F545" s="18" t="str">
        <f>VLOOKUP(E545,'Kickstarter Data'!$A$1:$T$4115, 6, FALSE)</f>
        <v>failed</v>
      </c>
      <c r="G545">
        <f>VLOOKUP(E545,'Kickstarter Data'!$A$1:$T$4115, 12, FALSE)</f>
        <v>0</v>
      </c>
    </row>
    <row r="546" spans="1:7" x14ac:dyDescent="0.4">
      <c r="A546">
        <v>1268</v>
      </c>
      <c r="B546" s="16" t="str">
        <f>VLOOKUP(A546,'Kickstarter Data'!$A$1:$T$4115, 6, FALSE)</f>
        <v>successful</v>
      </c>
      <c r="C546">
        <f>VLOOKUP(A546,'Kickstarter Data'!$A$1:$T$4115, 12, FALSE)</f>
        <v>182</v>
      </c>
      <c r="E546">
        <v>1148</v>
      </c>
      <c r="F546" s="18" t="str">
        <f>VLOOKUP(E546,'Kickstarter Data'!$A$1:$T$4115, 6, FALSE)</f>
        <v>failed</v>
      </c>
      <c r="G546">
        <f>VLOOKUP(E546,'Kickstarter Data'!$A$1:$T$4115, 12, FALSE)</f>
        <v>3</v>
      </c>
    </row>
    <row r="547" spans="1:7" x14ac:dyDescent="0.4">
      <c r="A547">
        <v>1269</v>
      </c>
      <c r="B547" s="16" t="str">
        <f>VLOOKUP(A547,'Kickstarter Data'!$A$1:$T$4115, 6, FALSE)</f>
        <v>successful</v>
      </c>
      <c r="C547">
        <f>VLOOKUP(A547,'Kickstarter Data'!$A$1:$T$4115, 12, FALSE)</f>
        <v>206</v>
      </c>
      <c r="E547">
        <v>1149</v>
      </c>
      <c r="F547" s="18" t="str">
        <f>VLOOKUP(E547,'Kickstarter Data'!$A$1:$T$4115, 6, FALSE)</f>
        <v>failed</v>
      </c>
      <c r="G547">
        <f>VLOOKUP(E547,'Kickstarter Data'!$A$1:$T$4115, 12, FALSE)</f>
        <v>2</v>
      </c>
    </row>
    <row r="548" spans="1:7" x14ac:dyDescent="0.4">
      <c r="A548">
        <v>1270</v>
      </c>
      <c r="B548" s="16" t="str">
        <f>VLOOKUP(A548,'Kickstarter Data'!$A$1:$T$4115, 6, FALSE)</f>
        <v>successful</v>
      </c>
      <c r="C548">
        <f>VLOOKUP(A548,'Kickstarter Data'!$A$1:$T$4115, 12, FALSE)</f>
        <v>169</v>
      </c>
      <c r="E548">
        <v>1150</v>
      </c>
      <c r="F548" s="18" t="str">
        <f>VLOOKUP(E548,'Kickstarter Data'!$A$1:$T$4115, 6, FALSE)</f>
        <v>failed</v>
      </c>
      <c r="G548">
        <f>VLOOKUP(E548,'Kickstarter Data'!$A$1:$T$4115, 12, FALSE)</f>
        <v>6</v>
      </c>
    </row>
    <row r="549" spans="1:7" x14ac:dyDescent="0.4">
      <c r="A549">
        <v>1271</v>
      </c>
      <c r="B549" s="16" t="str">
        <f>VLOOKUP(A549,'Kickstarter Data'!$A$1:$T$4115, 6, FALSE)</f>
        <v>successful</v>
      </c>
      <c r="C549">
        <f>VLOOKUP(A549,'Kickstarter Data'!$A$1:$T$4115, 12, FALSE)</f>
        <v>31</v>
      </c>
      <c r="E549">
        <v>1151</v>
      </c>
      <c r="F549" s="18" t="str">
        <f>VLOOKUP(E549,'Kickstarter Data'!$A$1:$T$4115, 6, FALSE)</f>
        <v>failed</v>
      </c>
      <c r="G549">
        <f>VLOOKUP(E549,'Kickstarter Data'!$A$1:$T$4115, 12, FALSE)</f>
        <v>0</v>
      </c>
    </row>
    <row r="550" spans="1:7" x14ac:dyDescent="0.4">
      <c r="A550">
        <v>1272</v>
      </c>
      <c r="B550" s="16" t="str">
        <f>VLOOKUP(A550,'Kickstarter Data'!$A$1:$T$4115, 6, FALSE)</f>
        <v>successful</v>
      </c>
      <c r="C550">
        <f>VLOOKUP(A550,'Kickstarter Data'!$A$1:$T$4115, 12, FALSE)</f>
        <v>28</v>
      </c>
      <c r="E550">
        <v>1152</v>
      </c>
      <c r="F550" s="18" t="str">
        <f>VLOOKUP(E550,'Kickstarter Data'!$A$1:$T$4115, 6, FALSE)</f>
        <v>failed</v>
      </c>
      <c r="G550">
        <f>VLOOKUP(E550,'Kickstarter Data'!$A$1:$T$4115, 12, FALSE)</f>
        <v>15</v>
      </c>
    </row>
    <row r="551" spans="1:7" x14ac:dyDescent="0.4">
      <c r="A551">
        <v>1273</v>
      </c>
      <c r="B551" s="16" t="str">
        <f>VLOOKUP(A551,'Kickstarter Data'!$A$1:$T$4115, 6, FALSE)</f>
        <v>successful</v>
      </c>
      <c r="C551">
        <f>VLOOKUP(A551,'Kickstarter Data'!$A$1:$T$4115, 12, FALSE)</f>
        <v>54</v>
      </c>
      <c r="E551">
        <v>1153</v>
      </c>
      <c r="F551" s="18" t="str">
        <f>VLOOKUP(E551,'Kickstarter Data'!$A$1:$T$4115, 6, FALSE)</f>
        <v>failed</v>
      </c>
      <c r="G551">
        <f>VLOOKUP(E551,'Kickstarter Data'!$A$1:$T$4115, 12, FALSE)</f>
        <v>1</v>
      </c>
    </row>
    <row r="552" spans="1:7" x14ac:dyDescent="0.4">
      <c r="A552">
        <v>1274</v>
      </c>
      <c r="B552" s="16" t="str">
        <f>VLOOKUP(A552,'Kickstarter Data'!$A$1:$T$4115, 6, FALSE)</f>
        <v>successful</v>
      </c>
      <c r="C552">
        <f>VLOOKUP(A552,'Kickstarter Data'!$A$1:$T$4115, 12, FALSE)</f>
        <v>467</v>
      </c>
      <c r="E552">
        <v>1154</v>
      </c>
      <c r="F552" s="18" t="str">
        <f>VLOOKUP(E552,'Kickstarter Data'!$A$1:$T$4115, 6, FALSE)</f>
        <v>failed</v>
      </c>
      <c r="G552">
        <f>VLOOKUP(E552,'Kickstarter Data'!$A$1:$T$4115, 12, FALSE)</f>
        <v>3</v>
      </c>
    </row>
    <row r="553" spans="1:7" x14ac:dyDescent="0.4">
      <c r="A553">
        <v>1275</v>
      </c>
      <c r="B553" s="16" t="str">
        <f>VLOOKUP(A553,'Kickstarter Data'!$A$1:$T$4115, 6, FALSE)</f>
        <v>successful</v>
      </c>
      <c r="C553">
        <f>VLOOKUP(A553,'Kickstarter Data'!$A$1:$T$4115, 12, FALSE)</f>
        <v>389</v>
      </c>
      <c r="E553">
        <v>1155</v>
      </c>
      <c r="F553" s="18" t="str">
        <f>VLOOKUP(E553,'Kickstarter Data'!$A$1:$T$4115, 6, FALSE)</f>
        <v>failed</v>
      </c>
      <c r="G553">
        <f>VLOOKUP(E553,'Kickstarter Data'!$A$1:$T$4115, 12, FALSE)</f>
        <v>8</v>
      </c>
    </row>
    <row r="554" spans="1:7" x14ac:dyDescent="0.4">
      <c r="A554">
        <v>1276</v>
      </c>
      <c r="B554" s="16" t="str">
        <f>VLOOKUP(A554,'Kickstarter Data'!$A$1:$T$4115, 6, FALSE)</f>
        <v>successful</v>
      </c>
      <c r="C554">
        <f>VLOOKUP(A554,'Kickstarter Data'!$A$1:$T$4115, 12, FALSE)</f>
        <v>68</v>
      </c>
      <c r="E554">
        <v>1156</v>
      </c>
      <c r="F554" s="18" t="str">
        <f>VLOOKUP(E554,'Kickstarter Data'!$A$1:$T$4115, 6, FALSE)</f>
        <v>failed</v>
      </c>
      <c r="G554">
        <f>VLOOKUP(E554,'Kickstarter Data'!$A$1:$T$4115, 12, FALSE)</f>
        <v>0</v>
      </c>
    </row>
    <row r="555" spans="1:7" x14ac:dyDescent="0.4">
      <c r="A555">
        <v>1277</v>
      </c>
      <c r="B555" s="16" t="str">
        <f>VLOOKUP(A555,'Kickstarter Data'!$A$1:$T$4115, 6, FALSE)</f>
        <v>successful</v>
      </c>
      <c r="C555">
        <f>VLOOKUP(A555,'Kickstarter Data'!$A$1:$T$4115, 12, FALSE)</f>
        <v>413</v>
      </c>
      <c r="E555">
        <v>1157</v>
      </c>
      <c r="F555" s="18" t="str">
        <f>VLOOKUP(E555,'Kickstarter Data'!$A$1:$T$4115, 6, FALSE)</f>
        <v>failed</v>
      </c>
      <c r="G555">
        <f>VLOOKUP(E555,'Kickstarter Data'!$A$1:$T$4115, 12, FALSE)</f>
        <v>3</v>
      </c>
    </row>
    <row r="556" spans="1:7" x14ac:dyDescent="0.4">
      <c r="A556">
        <v>1278</v>
      </c>
      <c r="B556" s="16" t="str">
        <f>VLOOKUP(A556,'Kickstarter Data'!$A$1:$T$4115, 6, FALSE)</f>
        <v>successful</v>
      </c>
      <c r="C556">
        <f>VLOOKUP(A556,'Kickstarter Data'!$A$1:$T$4115, 12, FALSE)</f>
        <v>190</v>
      </c>
      <c r="E556">
        <v>1158</v>
      </c>
      <c r="F556" s="18" t="str">
        <f>VLOOKUP(E556,'Kickstarter Data'!$A$1:$T$4115, 6, FALSE)</f>
        <v>failed</v>
      </c>
      <c r="G556">
        <f>VLOOKUP(E556,'Kickstarter Data'!$A$1:$T$4115, 12, FALSE)</f>
        <v>3</v>
      </c>
    </row>
    <row r="557" spans="1:7" x14ac:dyDescent="0.4">
      <c r="A557">
        <v>1279</v>
      </c>
      <c r="B557" s="16" t="str">
        <f>VLOOKUP(A557,'Kickstarter Data'!$A$1:$T$4115, 6, FALSE)</f>
        <v>successful</v>
      </c>
      <c r="C557">
        <f>VLOOKUP(A557,'Kickstarter Data'!$A$1:$T$4115, 12, FALSE)</f>
        <v>189</v>
      </c>
      <c r="E557">
        <v>1159</v>
      </c>
      <c r="F557" s="18" t="str">
        <f>VLOOKUP(E557,'Kickstarter Data'!$A$1:$T$4115, 6, FALSE)</f>
        <v>failed</v>
      </c>
      <c r="G557">
        <f>VLOOKUP(E557,'Kickstarter Data'!$A$1:$T$4115, 12, FALSE)</f>
        <v>0</v>
      </c>
    </row>
    <row r="558" spans="1:7" x14ac:dyDescent="0.4">
      <c r="A558">
        <v>1280</v>
      </c>
      <c r="B558" s="16" t="str">
        <f>VLOOKUP(A558,'Kickstarter Data'!$A$1:$T$4115, 6, FALSE)</f>
        <v>successful</v>
      </c>
      <c r="C558">
        <f>VLOOKUP(A558,'Kickstarter Data'!$A$1:$T$4115, 12, FALSE)</f>
        <v>130</v>
      </c>
      <c r="E558">
        <v>1160</v>
      </c>
      <c r="F558" s="18" t="str">
        <f>VLOOKUP(E558,'Kickstarter Data'!$A$1:$T$4115, 6, FALSE)</f>
        <v>failed</v>
      </c>
      <c r="G558">
        <f>VLOOKUP(E558,'Kickstarter Data'!$A$1:$T$4115, 12, FALSE)</f>
        <v>19</v>
      </c>
    </row>
    <row r="559" spans="1:7" x14ac:dyDescent="0.4">
      <c r="A559">
        <v>1281</v>
      </c>
      <c r="B559" s="16" t="str">
        <f>VLOOKUP(A559,'Kickstarter Data'!$A$1:$T$4115, 6, FALSE)</f>
        <v>successful</v>
      </c>
      <c r="C559">
        <f>VLOOKUP(A559,'Kickstarter Data'!$A$1:$T$4115, 12, FALSE)</f>
        <v>74</v>
      </c>
      <c r="E559">
        <v>1161</v>
      </c>
      <c r="F559" s="18" t="str">
        <f>VLOOKUP(E559,'Kickstarter Data'!$A$1:$T$4115, 6, FALSE)</f>
        <v>failed</v>
      </c>
      <c r="G559">
        <f>VLOOKUP(E559,'Kickstarter Data'!$A$1:$T$4115, 12, FALSE)</f>
        <v>0</v>
      </c>
    </row>
    <row r="560" spans="1:7" x14ac:dyDescent="0.4">
      <c r="A560">
        <v>1282</v>
      </c>
      <c r="B560" s="16" t="str">
        <f>VLOOKUP(A560,'Kickstarter Data'!$A$1:$T$4115, 6, FALSE)</f>
        <v>successful</v>
      </c>
      <c r="C560">
        <f>VLOOKUP(A560,'Kickstarter Data'!$A$1:$T$4115, 12, FALSE)</f>
        <v>274</v>
      </c>
      <c r="E560">
        <v>1162</v>
      </c>
      <c r="F560" s="18" t="str">
        <f>VLOOKUP(E560,'Kickstarter Data'!$A$1:$T$4115, 6, FALSE)</f>
        <v>failed</v>
      </c>
      <c r="G560">
        <f>VLOOKUP(E560,'Kickstarter Data'!$A$1:$T$4115, 12, FALSE)</f>
        <v>2</v>
      </c>
    </row>
    <row r="561" spans="1:7" x14ac:dyDescent="0.4">
      <c r="A561">
        <v>1283</v>
      </c>
      <c r="B561" s="16" t="str">
        <f>VLOOKUP(A561,'Kickstarter Data'!$A$1:$T$4115, 6, FALSE)</f>
        <v>successful</v>
      </c>
      <c r="C561">
        <f>VLOOKUP(A561,'Kickstarter Data'!$A$1:$T$4115, 12, FALSE)</f>
        <v>22</v>
      </c>
      <c r="E561">
        <v>1163</v>
      </c>
      <c r="F561" s="18" t="str">
        <f>VLOOKUP(E561,'Kickstarter Data'!$A$1:$T$4115, 6, FALSE)</f>
        <v>failed</v>
      </c>
      <c r="G561">
        <f>VLOOKUP(E561,'Kickstarter Data'!$A$1:$T$4115, 12, FALSE)</f>
        <v>0</v>
      </c>
    </row>
    <row r="562" spans="1:7" x14ac:dyDescent="0.4">
      <c r="A562">
        <v>1284</v>
      </c>
      <c r="B562" s="16" t="str">
        <f>VLOOKUP(A562,'Kickstarter Data'!$A$1:$T$4115, 6, FALSE)</f>
        <v>successful</v>
      </c>
      <c r="C562">
        <f>VLOOKUP(A562,'Kickstarter Data'!$A$1:$T$4115, 12, FALSE)</f>
        <v>31</v>
      </c>
      <c r="E562">
        <v>1164</v>
      </c>
      <c r="F562" s="18" t="str">
        <f>VLOOKUP(E562,'Kickstarter Data'!$A$1:$T$4115, 6, FALSE)</f>
        <v>failed</v>
      </c>
      <c r="G562">
        <f>VLOOKUP(E562,'Kickstarter Data'!$A$1:$T$4115, 12, FALSE)</f>
        <v>0</v>
      </c>
    </row>
    <row r="563" spans="1:7" x14ac:dyDescent="0.4">
      <c r="A563">
        <v>1285</v>
      </c>
      <c r="B563" s="16" t="str">
        <f>VLOOKUP(A563,'Kickstarter Data'!$A$1:$T$4115, 6, FALSE)</f>
        <v>successful</v>
      </c>
      <c r="C563">
        <f>VLOOKUP(A563,'Kickstarter Data'!$A$1:$T$4115, 12, FALSE)</f>
        <v>63</v>
      </c>
      <c r="E563">
        <v>1165</v>
      </c>
      <c r="F563" s="18" t="str">
        <f>VLOOKUP(E563,'Kickstarter Data'!$A$1:$T$4115, 6, FALSE)</f>
        <v>failed</v>
      </c>
      <c r="G563">
        <f>VLOOKUP(E563,'Kickstarter Data'!$A$1:$T$4115, 12, FALSE)</f>
        <v>25</v>
      </c>
    </row>
    <row r="564" spans="1:7" x14ac:dyDescent="0.4">
      <c r="A564">
        <v>1286</v>
      </c>
      <c r="B564" s="16" t="str">
        <f>VLOOKUP(A564,'Kickstarter Data'!$A$1:$T$4115, 6, FALSE)</f>
        <v>successful</v>
      </c>
      <c r="C564">
        <f>VLOOKUP(A564,'Kickstarter Data'!$A$1:$T$4115, 12, FALSE)</f>
        <v>20</v>
      </c>
      <c r="E564">
        <v>1166</v>
      </c>
      <c r="F564" s="18" t="str">
        <f>VLOOKUP(E564,'Kickstarter Data'!$A$1:$T$4115, 6, FALSE)</f>
        <v>failed</v>
      </c>
      <c r="G564">
        <f>VLOOKUP(E564,'Kickstarter Data'!$A$1:$T$4115, 12, FALSE)</f>
        <v>8</v>
      </c>
    </row>
    <row r="565" spans="1:7" x14ac:dyDescent="0.4">
      <c r="A565">
        <v>1287</v>
      </c>
      <c r="B565" s="16" t="str">
        <f>VLOOKUP(A565,'Kickstarter Data'!$A$1:$T$4115, 6, FALSE)</f>
        <v>successful</v>
      </c>
      <c r="C565">
        <f>VLOOKUP(A565,'Kickstarter Data'!$A$1:$T$4115, 12, FALSE)</f>
        <v>25</v>
      </c>
      <c r="E565">
        <v>1167</v>
      </c>
      <c r="F565" s="18" t="str">
        <f>VLOOKUP(E565,'Kickstarter Data'!$A$1:$T$4115, 6, FALSE)</f>
        <v>failed</v>
      </c>
      <c r="G565">
        <f>VLOOKUP(E565,'Kickstarter Data'!$A$1:$T$4115, 12, FALSE)</f>
        <v>16</v>
      </c>
    </row>
    <row r="566" spans="1:7" x14ac:dyDescent="0.4">
      <c r="A566">
        <v>1288</v>
      </c>
      <c r="B566" s="16" t="str">
        <f>VLOOKUP(A566,'Kickstarter Data'!$A$1:$T$4115, 6, FALSE)</f>
        <v>successful</v>
      </c>
      <c r="C566">
        <f>VLOOKUP(A566,'Kickstarter Data'!$A$1:$T$4115, 12, FALSE)</f>
        <v>61</v>
      </c>
      <c r="E566">
        <v>1168</v>
      </c>
      <c r="F566" s="18" t="str">
        <f>VLOOKUP(E566,'Kickstarter Data'!$A$1:$T$4115, 6, FALSE)</f>
        <v>failed</v>
      </c>
      <c r="G566">
        <f>VLOOKUP(E566,'Kickstarter Data'!$A$1:$T$4115, 12, FALSE)</f>
        <v>3</v>
      </c>
    </row>
    <row r="567" spans="1:7" x14ac:dyDescent="0.4">
      <c r="A567">
        <v>1289</v>
      </c>
      <c r="B567" s="16" t="str">
        <f>VLOOKUP(A567,'Kickstarter Data'!$A$1:$T$4115, 6, FALSE)</f>
        <v>successful</v>
      </c>
      <c r="C567">
        <f>VLOOKUP(A567,'Kickstarter Data'!$A$1:$T$4115, 12, FALSE)</f>
        <v>52</v>
      </c>
      <c r="E567">
        <v>1169</v>
      </c>
      <c r="F567" s="18" t="str">
        <f>VLOOKUP(E567,'Kickstarter Data'!$A$1:$T$4115, 6, FALSE)</f>
        <v>failed</v>
      </c>
      <c r="G567">
        <f>VLOOKUP(E567,'Kickstarter Data'!$A$1:$T$4115, 12, FALSE)</f>
        <v>3</v>
      </c>
    </row>
    <row r="568" spans="1:7" x14ac:dyDescent="0.4">
      <c r="A568">
        <v>1290</v>
      </c>
      <c r="B568" s="16" t="str">
        <f>VLOOKUP(A568,'Kickstarter Data'!$A$1:$T$4115, 6, FALSE)</f>
        <v>successful</v>
      </c>
      <c r="C568">
        <f>VLOOKUP(A568,'Kickstarter Data'!$A$1:$T$4115, 12, FALSE)</f>
        <v>86</v>
      </c>
      <c r="E568">
        <v>1170</v>
      </c>
      <c r="F568" s="18" t="str">
        <f>VLOOKUP(E568,'Kickstarter Data'!$A$1:$T$4115, 6, FALSE)</f>
        <v>failed</v>
      </c>
      <c r="G568">
        <f>VLOOKUP(E568,'Kickstarter Data'!$A$1:$T$4115, 12, FALSE)</f>
        <v>2</v>
      </c>
    </row>
    <row r="569" spans="1:7" x14ac:dyDescent="0.4">
      <c r="A569">
        <v>1291</v>
      </c>
      <c r="B569" s="16" t="str">
        <f>VLOOKUP(A569,'Kickstarter Data'!$A$1:$T$4115, 6, FALSE)</f>
        <v>successful</v>
      </c>
      <c r="C569">
        <f>VLOOKUP(A569,'Kickstarter Data'!$A$1:$T$4115, 12, FALSE)</f>
        <v>42</v>
      </c>
      <c r="E569">
        <v>1171</v>
      </c>
      <c r="F569" s="18" t="str">
        <f>VLOOKUP(E569,'Kickstarter Data'!$A$1:$T$4115, 6, FALSE)</f>
        <v>failed</v>
      </c>
      <c r="G569">
        <f>VLOOKUP(E569,'Kickstarter Data'!$A$1:$T$4115, 12, FALSE)</f>
        <v>1</v>
      </c>
    </row>
    <row r="570" spans="1:7" x14ac:dyDescent="0.4">
      <c r="A570">
        <v>1292</v>
      </c>
      <c r="B570" s="16" t="str">
        <f>VLOOKUP(A570,'Kickstarter Data'!$A$1:$T$4115, 6, FALSE)</f>
        <v>successful</v>
      </c>
      <c r="C570">
        <f>VLOOKUP(A570,'Kickstarter Data'!$A$1:$T$4115, 12, FALSE)</f>
        <v>52</v>
      </c>
      <c r="E570">
        <v>1172</v>
      </c>
      <c r="F570" s="18" t="str">
        <f>VLOOKUP(E570,'Kickstarter Data'!$A$1:$T$4115, 6, FALSE)</f>
        <v>failed</v>
      </c>
      <c r="G570">
        <f>VLOOKUP(E570,'Kickstarter Data'!$A$1:$T$4115, 12, FALSE)</f>
        <v>0</v>
      </c>
    </row>
    <row r="571" spans="1:7" x14ac:dyDescent="0.4">
      <c r="A571">
        <v>1293</v>
      </c>
      <c r="B571" s="16" t="str">
        <f>VLOOKUP(A571,'Kickstarter Data'!$A$1:$T$4115, 6, FALSE)</f>
        <v>successful</v>
      </c>
      <c r="C571">
        <f>VLOOKUP(A571,'Kickstarter Data'!$A$1:$T$4115, 12, FALSE)</f>
        <v>120</v>
      </c>
      <c r="E571">
        <v>1173</v>
      </c>
      <c r="F571" s="18" t="str">
        <f>VLOOKUP(E571,'Kickstarter Data'!$A$1:$T$4115, 6, FALSE)</f>
        <v>failed</v>
      </c>
      <c r="G571">
        <f>VLOOKUP(E571,'Kickstarter Data'!$A$1:$T$4115, 12, FALSE)</f>
        <v>1</v>
      </c>
    </row>
    <row r="572" spans="1:7" x14ac:dyDescent="0.4">
      <c r="A572">
        <v>1294</v>
      </c>
      <c r="B572" s="16" t="str">
        <f>VLOOKUP(A572,'Kickstarter Data'!$A$1:$T$4115, 6, FALSE)</f>
        <v>successful</v>
      </c>
      <c r="C572">
        <f>VLOOKUP(A572,'Kickstarter Data'!$A$1:$T$4115, 12, FALSE)</f>
        <v>22</v>
      </c>
      <c r="E572">
        <v>1174</v>
      </c>
      <c r="F572" s="18" t="str">
        <f>VLOOKUP(E572,'Kickstarter Data'!$A$1:$T$4115, 6, FALSE)</f>
        <v>failed</v>
      </c>
      <c r="G572">
        <f>VLOOKUP(E572,'Kickstarter Data'!$A$1:$T$4115, 12, FALSE)</f>
        <v>19</v>
      </c>
    </row>
    <row r="573" spans="1:7" x14ac:dyDescent="0.4">
      <c r="A573">
        <v>1295</v>
      </c>
      <c r="B573" s="16" t="str">
        <f>VLOOKUP(A573,'Kickstarter Data'!$A$1:$T$4115, 6, FALSE)</f>
        <v>successful</v>
      </c>
      <c r="C573">
        <f>VLOOKUP(A573,'Kickstarter Data'!$A$1:$T$4115, 12, FALSE)</f>
        <v>64</v>
      </c>
      <c r="E573">
        <v>1175</v>
      </c>
      <c r="F573" s="18" t="str">
        <f>VLOOKUP(E573,'Kickstarter Data'!$A$1:$T$4115, 6, FALSE)</f>
        <v>failed</v>
      </c>
      <c r="G573">
        <f>VLOOKUP(E573,'Kickstarter Data'!$A$1:$T$4115, 12, FALSE)</f>
        <v>9</v>
      </c>
    </row>
    <row r="574" spans="1:7" x14ac:dyDescent="0.4">
      <c r="A574">
        <v>1296</v>
      </c>
      <c r="B574" s="16" t="str">
        <f>VLOOKUP(A574,'Kickstarter Data'!$A$1:$T$4115, 6, FALSE)</f>
        <v>successful</v>
      </c>
      <c r="C574">
        <f>VLOOKUP(A574,'Kickstarter Data'!$A$1:$T$4115, 12, FALSE)</f>
        <v>23</v>
      </c>
      <c r="E574">
        <v>1176</v>
      </c>
      <c r="F574" s="18" t="str">
        <f>VLOOKUP(E574,'Kickstarter Data'!$A$1:$T$4115, 6, FALSE)</f>
        <v>failed</v>
      </c>
      <c r="G574">
        <f>VLOOKUP(E574,'Kickstarter Data'!$A$1:$T$4115, 12, FALSE)</f>
        <v>1</v>
      </c>
    </row>
    <row r="575" spans="1:7" x14ac:dyDescent="0.4">
      <c r="A575">
        <v>1297</v>
      </c>
      <c r="B575" s="16" t="str">
        <f>VLOOKUP(A575,'Kickstarter Data'!$A$1:$T$4115, 6, FALSE)</f>
        <v>successful</v>
      </c>
      <c r="C575">
        <f>VLOOKUP(A575,'Kickstarter Data'!$A$1:$T$4115, 12, FALSE)</f>
        <v>238</v>
      </c>
      <c r="E575">
        <v>1177</v>
      </c>
      <c r="F575" s="18" t="str">
        <f>VLOOKUP(E575,'Kickstarter Data'!$A$1:$T$4115, 6, FALSE)</f>
        <v>failed</v>
      </c>
      <c r="G575">
        <f>VLOOKUP(E575,'Kickstarter Data'!$A$1:$T$4115, 12, FALSE)</f>
        <v>0</v>
      </c>
    </row>
    <row r="576" spans="1:7" x14ac:dyDescent="0.4">
      <c r="A576">
        <v>1298</v>
      </c>
      <c r="B576" s="16" t="str">
        <f>VLOOKUP(A576,'Kickstarter Data'!$A$1:$T$4115, 6, FALSE)</f>
        <v>successful</v>
      </c>
      <c r="C576">
        <f>VLOOKUP(A576,'Kickstarter Data'!$A$1:$T$4115, 12, FALSE)</f>
        <v>33</v>
      </c>
      <c r="E576">
        <v>1178</v>
      </c>
      <c r="F576" s="18" t="str">
        <f>VLOOKUP(E576,'Kickstarter Data'!$A$1:$T$4115, 6, FALSE)</f>
        <v>failed</v>
      </c>
      <c r="G576">
        <f>VLOOKUP(E576,'Kickstarter Data'!$A$1:$T$4115, 12, FALSE)</f>
        <v>1</v>
      </c>
    </row>
    <row r="577" spans="1:7" x14ac:dyDescent="0.4">
      <c r="A577">
        <v>1299</v>
      </c>
      <c r="B577" s="16" t="str">
        <f>VLOOKUP(A577,'Kickstarter Data'!$A$1:$T$4115, 6, FALSE)</f>
        <v>successful</v>
      </c>
      <c r="C577">
        <f>VLOOKUP(A577,'Kickstarter Data'!$A$1:$T$4115, 12, FALSE)</f>
        <v>32</v>
      </c>
      <c r="E577">
        <v>1179</v>
      </c>
      <c r="F577" s="18" t="str">
        <f>VLOOKUP(E577,'Kickstarter Data'!$A$1:$T$4115, 6, FALSE)</f>
        <v>failed</v>
      </c>
      <c r="G577">
        <f>VLOOKUP(E577,'Kickstarter Data'!$A$1:$T$4115, 12, FALSE)</f>
        <v>5</v>
      </c>
    </row>
    <row r="578" spans="1:7" x14ac:dyDescent="0.4">
      <c r="A578">
        <v>1300</v>
      </c>
      <c r="B578" s="16" t="str">
        <f>VLOOKUP(A578,'Kickstarter Data'!$A$1:$T$4115, 6, FALSE)</f>
        <v>successful</v>
      </c>
      <c r="C578">
        <f>VLOOKUP(A578,'Kickstarter Data'!$A$1:$T$4115, 12, FALSE)</f>
        <v>24</v>
      </c>
      <c r="E578">
        <v>1180</v>
      </c>
      <c r="F578" s="18" t="str">
        <f>VLOOKUP(E578,'Kickstarter Data'!$A$1:$T$4115, 6, FALSE)</f>
        <v>failed</v>
      </c>
      <c r="G578">
        <f>VLOOKUP(E578,'Kickstarter Data'!$A$1:$T$4115, 12, FALSE)</f>
        <v>85</v>
      </c>
    </row>
    <row r="579" spans="1:7" x14ac:dyDescent="0.4">
      <c r="A579">
        <v>1301</v>
      </c>
      <c r="B579" s="16" t="str">
        <f>VLOOKUP(A579,'Kickstarter Data'!$A$1:$T$4115, 6, FALSE)</f>
        <v>successful</v>
      </c>
      <c r="C579">
        <f>VLOOKUP(A579,'Kickstarter Data'!$A$1:$T$4115, 12, FALSE)</f>
        <v>29</v>
      </c>
      <c r="E579">
        <v>1181</v>
      </c>
      <c r="F579" s="18" t="str">
        <f>VLOOKUP(E579,'Kickstarter Data'!$A$1:$T$4115, 6, FALSE)</f>
        <v>failed</v>
      </c>
      <c r="G579">
        <f>VLOOKUP(E579,'Kickstarter Data'!$A$1:$T$4115, 12, FALSE)</f>
        <v>3</v>
      </c>
    </row>
    <row r="580" spans="1:7" x14ac:dyDescent="0.4">
      <c r="A580">
        <v>1302</v>
      </c>
      <c r="B580" s="16" t="str">
        <f>VLOOKUP(A580,'Kickstarter Data'!$A$1:$T$4115, 6, FALSE)</f>
        <v>successful</v>
      </c>
      <c r="C580">
        <f>VLOOKUP(A580,'Kickstarter Data'!$A$1:$T$4115, 12, FALSE)</f>
        <v>50</v>
      </c>
      <c r="E580">
        <v>1182</v>
      </c>
      <c r="F580" s="18" t="str">
        <f>VLOOKUP(E580,'Kickstarter Data'!$A$1:$T$4115, 6, FALSE)</f>
        <v>failed</v>
      </c>
      <c r="G580">
        <f>VLOOKUP(E580,'Kickstarter Data'!$A$1:$T$4115, 12, FALSE)</f>
        <v>4</v>
      </c>
    </row>
    <row r="581" spans="1:7" x14ac:dyDescent="0.4">
      <c r="A581">
        <v>1303</v>
      </c>
      <c r="B581" s="16" t="str">
        <f>VLOOKUP(A581,'Kickstarter Data'!$A$1:$T$4115, 6, FALSE)</f>
        <v>successful</v>
      </c>
      <c r="C581">
        <f>VLOOKUP(A581,'Kickstarter Data'!$A$1:$T$4115, 12, FALSE)</f>
        <v>108</v>
      </c>
      <c r="E581">
        <v>1183</v>
      </c>
      <c r="F581" s="18" t="str">
        <f>VLOOKUP(E581,'Kickstarter Data'!$A$1:$T$4115, 6, FALSE)</f>
        <v>failed</v>
      </c>
      <c r="G581">
        <f>VLOOKUP(E581,'Kickstarter Data'!$A$1:$T$4115, 12, FALSE)</f>
        <v>3</v>
      </c>
    </row>
    <row r="582" spans="1:7" x14ac:dyDescent="0.4">
      <c r="A582">
        <v>1344</v>
      </c>
      <c r="B582" s="16" t="str">
        <f>VLOOKUP(A582,'Kickstarter Data'!$A$1:$T$4115, 6, FALSE)</f>
        <v>successful</v>
      </c>
      <c r="C582">
        <f>VLOOKUP(A582,'Kickstarter Data'!$A$1:$T$4115, 12, FALSE)</f>
        <v>139</v>
      </c>
      <c r="E582">
        <v>1404</v>
      </c>
      <c r="F582" s="18" t="str">
        <f>VLOOKUP(E582,'Kickstarter Data'!$A$1:$T$4115, 6, FALSE)</f>
        <v>failed</v>
      </c>
      <c r="G582">
        <f>VLOOKUP(E582,'Kickstarter Data'!$A$1:$T$4115, 12, FALSE)</f>
        <v>5</v>
      </c>
    </row>
    <row r="583" spans="1:7" x14ac:dyDescent="0.4">
      <c r="A583">
        <v>1345</v>
      </c>
      <c r="B583" s="16" t="str">
        <f>VLOOKUP(A583,'Kickstarter Data'!$A$1:$T$4115, 6, FALSE)</f>
        <v>successful</v>
      </c>
      <c r="C583">
        <f>VLOOKUP(A583,'Kickstarter Data'!$A$1:$T$4115, 12, FALSE)</f>
        <v>7</v>
      </c>
      <c r="E583">
        <v>1405</v>
      </c>
      <c r="F583" s="18" t="str">
        <f>VLOOKUP(E583,'Kickstarter Data'!$A$1:$T$4115, 6, FALSE)</f>
        <v>failed</v>
      </c>
      <c r="G583">
        <f>VLOOKUP(E583,'Kickstarter Data'!$A$1:$T$4115, 12, FALSE)</f>
        <v>17</v>
      </c>
    </row>
    <row r="584" spans="1:7" x14ac:dyDescent="0.4">
      <c r="A584">
        <v>1346</v>
      </c>
      <c r="B584" s="16" t="str">
        <f>VLOOKUP(A584,'Kickstarter Data'!$A$1:$T$4115, 6, FALSE)</f>
        <v>successful</v>
      </c>
      <c r="C584">
        <f>VLOOKUP(A584,'Kickstarter Data'!$A$1:$T$4115, 12, FALSE)</f>
        <v>149</v>
      </c>
      <c r="E584">
        <v>1406</v>
      </c>
      <c r="F584" s="18" t="str">
        <f>VLOOKUP(E584,'Kickstarter Data'!$A$1:$T$4115, 6, FALSE)</f>
        <v>failed</v>
      </c>
      <c r="G584">
        <f>VLOOKUP(E584,'Kickstarter Data'!$A$1:$T$4115, 12, FALSE)</f>
        <v>3</v>
      </c>
    </row>
    <row r="585" spans="1:7" x14ac:dyDescent="0.4">
      <c r="A585">
        <v>1347</v>
      </c>
      <c r="B585" s="16" t="str">
        <f>VLOOKUP(A585,'Kickstarter Data'!$A$1:$T$4115, 6, FALSE)</f>
        <v>successful</v>
      </c>
      <c r="C585">
        <f>VLOOKUP(A585,'Kickstarter Data'!$A$1:$T$4115, 12, FALSE)</f>
        <v>31</v>
      </c>
      <c r="E585">
        <v>1407</v>
      </c>
      <c r="F585" s="18" t="str">
        <f>VLOOKUP(E585,'Kickstarter Data'!$A$1:$T$4115, 6, FALSE)</f>
        <v>failed</v>
      </c>
      <c r="G585">
        <f>VLOOKUP(E585,'Kickstarter Data'!$A$1:$T$4115, 12, FALSE)</f>
        <v>2</v>
      </c>
    </row>
    <row r="586" spans="1:7" x14ac:dyDescent="0.4">
      <c r="A586">
        <v>1348</v>
      </c>
      <c r="B586" s="16" t="str">
        <f>VLOOKUP(A586,'Kickstarter Data'!$A$1:$T$4115, 6, FALSE)</f>
        <v>successful</v>
      </c>
      <c r="C586">
        <f>VLOOKUP(A586,'Kickstarter Data'!$A$1:$T$4115, 12, FALSE)</f>
        <v>26</v>
      </c>
      <c r="E586">
        <v>1408</v>
      </c>
      <c r="F586" s="18" t="str">
        <f>VLOOKUP(E586,'Kickstarter Data'!$A$1:$T$4115, 6, FALSE)</f>
        <v>failed</v>
      </c>
      <c r="G586">
        <f>VLOOKUP(E586,'Kickstarter Data'!$A$1:$T$4115, 12, FALSE)</f>
        <v>6</v>
      </c>
    </row>
    <row r="587" spans="1:7" x14ac:dyDescent="0.4">
      <c r="A587">
        <v>1349</v>
      </c>
      <c r="B587" s="16" t="str">
        <f>VLOOKUP(A587,'Kickstarter Data'!$A$1:$T$4115, 6, FALSE)</f>
        <v>successful</v>
      </c>
      <c r="C587">
        <f>VLOOKUP(A587,'Kickstarter Data'!$A$1:$T$4115, 12, FALSE)</f>
        <v>172</v>
      </c>
      <c r="E587">
        <v>1409</v>
      </c>
      <c r="F587" s="18" t="str">
        <f>VLOOKUP(E587,'Kickstarter Data'!$A$1:$T$4115, 6, FALSE)</f>
        <v>failed</v>
      </c>
      <c r="G587">
        <f>VLOOKUP(E587,'Kickstarter Data'!$A$1:$T$4115, 12, FALSE)</f>
        <v>0</v>
      </c>
    </row>
    <row r="588" spans="1:7" x14ac:dyDescent="0.4">
      <c r="A588">
        <v>1350</v>
      </c>
      <c r="B588" s="16" t="str">
        <f>VLOOKUP(A588,'Kickstarter Data'!$A$1:$T$4115, 6, FALSE)</f>
        <v>successful</v>
      </c>
      <c r="C588">
        <f>VLOOKUP(A588,'Kickstarter Data'!$A$1:$T$4115, 12, FALSE)</f>
        <v>78</v>
      </c>
      <c r="E588">
        <v>1410</v>
      </c>
      <c r="F588" s="18" t="str">
        <f>VLOOKUP(E588,'Kickstarter Data'!$A$1:$T$4115, 6, FALSE)</f>
        <v>failed</v>
      </c>
      <c r="G588">
        <f>VLOOKUP(E588,'Kickstarter Data'!$A$1:$T$4115, 12, FALSE)</f>
        <v>1</v>
      </c>
    </row>
    <row r="589" spans="1:7" x14ac:dyDescent="0.4">
      <c r="A589">
        <v>1351</v>
      </c>
      <c r="B589" s="16" t="str">
        <f>VLOOKUP(A589,'Kickstarter Data'!$A$1:$T$4115, 6, FALSE)</f>
        <v>successful</v>
      </c>
      <c r="C589">
        <f>VLOOKUP(A589,'Kickstarter Data'!$A$1:$T$4115, 12, FALSE)</f>
        <v>120</v>
      </c>
      <c r="E589">
        <v>1411</v>
      </c>
      <c r="F589" s="18" t="str">
        <f>VLOOKUP(E589,'Kickstarter Data'!$A$1:$T$4115, 6, FALSE)</f>
        <v>failed</v>
      </c>
      <c r="G589">
        <f>VLOOKUP(E589,'Kickstarter Data'!$A$1:$T$4115, 12, FALSE)</f>
        <v>3</v>
      </c>
    </row>
    <row r="590" spans="1:7" x14ac:dyDescent="0.4">
      <c r="A590">
        <v>1352</v>
      </c>
      <c r="B590" s="16" t="str">
        <f>VLOOKUP(A590,'Kickstarter Data'!$A$1:$T$4115, 6, FALSE)</f>
        <v>successful</v>
      </c>
      <c r="C590">
        <f>VLOOKUP(A590,'Kickstarter Data'!$A$1:$T$4115, 12, FALSE)</f>
        <v>227</v>
      </c>
      <c r="E590">
        <v>1412</v>
      </c>
      <c r="F590" s="18" t="str">
        <f>VLOOKUP(E590,'Kickstarter Data'!$A$1:$T$4115, 6, FALSE)</f>
        <v>failed</v>
      </c>
      <c r="G590">
        <f>VLOOKUP(E590,'Kickstarter Data'!$A$1:$T$4115, 12, FALSE)</f>
        <v>13</v>
      </c>
    </row>
    <row r="591" spans="1:7" x14ac:dyDescent="0.4">
      <c r="A591">
        <v>1353</v>
      </c>
      <c r="B591" s="16" t="str">
        <f>VLOOKUP(A591,'Kickstarter Data'!$A$1:$T$4115, 6, FALSE)</f>
        <v>successful</v>
      </c>
      <c r="C591">
        <f>VLOOKUP(A591,'Kickstarter Data'!$A$1:$T$4115, 12, FALSE)</f>
        <v>42</v>
      </c>
      <c r="E591">
        <v>1413</v>
      </c>
      <c r="F591" s="18" t="str">
        <f>VLOOKUP(E591,'Kickstarter Data'!$A$1:$T$4115, 6, FALSE)</f>
        <v>failed</v>
      </c>
      <c r="G591">
        <f>VLOOKUP(E591,'Kickstarter Data'!$A$1:$T$4115, 12, FALSE)</f>
        <v>1</v>
      </c>
    </row>
    <row r="592" spans="1:7" x14ac:dyDescent="0.4">
      <c r="A592">
        <v>1354</v>
      </c>
      <c r="B592" s="16" t="str">
        <f>VLOOKUP(A592,'Kickstarter Data'!$A$1:$T$4115, 6, FALSE)</f>
        <v>successful</v>
      </c>
      <c r="C592">
        <f>VLOOKUP(A592,'Kickstarter Data'!$A$1:$T$4115, 12, FALSE)</f>
        <v>64</v>
      </c>
      <c r="E592">
        <v>1414</v>
      </c>
      <c r="F592" s="18" t="str">
        <f>VLOOKUP(E592,'Kickstarter Data'!$A$1:$T$4115, 6, FALSE)</f>
        <v>failed</v>
      </c>
      <c r="G592">
        <f>VLOOKUP(E592,'Kickstarter Data'!$A$1:$T$4115, 12, FALSE)</f>
        <v>1</v>
      </c>
    </row>
    <row r="593" spans="1:7" x14ac:dyDescent="0.4">
      <c r="A593">
        <v>1355</v>
      </c>
      <c r="B593" s="16" t="str">
        <f>VLOOKUP(A593,'Kickstarter Data'!$A$1:$T$4115, 6, FALSE)</f>
        <v>successful</v>
      </c>
      <c r="C593">
        <f>VLOOKUP(A593,'Kickstarter Data'!$A$1:$T$4115, 12, FALSE)</f>
        <v>121</v>
      </c>
      <c r="E593">
        <v>1415</v>
      </c>
      <c r="F593" s="18" t="str">
        <f>VLOOKUP(E593,'Kickstarter Data'!$A$1:$T$4115, 6, FALSE)</f>
        <v>failed</v>
      </c>
      <c r="G593">
        <f>VLOOKUP(E593,'Kickstarter Data'!$A$1:$T$4115, 12, FALSE)</f>
        <v>9</v>
      </c>
    </row>
    <row r="594" spans="1:7" x14ac:dyDescent="0.4">
      <c r="A594">
        <v>1356</v>
      </c>
      <c r="B594" s="16" t="str">
        <f>VLOOKUP(A594,'Kickstarter Data'!$A$1:$T$4115, 6, FALSE)</f>
        <v>successful</v>
      </c>
      <c r="C594">
        <f>VLOOKUP(A594,'Kickstarter Data'!$A$1:$T$4115, 12, FALSE)</f>
        <v>87</v>
      </c>
      <c r="E594">
        <v>1416</v>
      </c>
      <c r="F594" s="18" t="str">
        <f>VLOOKUP(E594,'Kickstarter Data'!$A$1:$T$4115, 6, FALSE)</f>
        <v>failed</v>
      </c>
      <c r="G594">
        <f>VLOOKUP(E594,'Kickstarter Data'!$A$1:$T$4115, 12, FALSE)</f>
        <v>0</v>
      </c>
    </row>
    <row r="595" spans="1:7" x14ac:dyDescent="0.4">
      <c r="A595">
        <v>1357</v>
      </c>
      <c r="B595" s="16" t="str">
        <f>VLOOKUP(A595,'Kickstarter Data'!$A$1:$T$4115, 6, FALSE)</f>
        <v>successful</v>
      </c>
      <c r="C595">
        <f>VLOOKUP(A595,'Kickstarter Data'!$A$1:$T$4115, 12, FALSE)</f>
        <v>65</v>
      </c>
      <c r="E595">
        <v>1417</v>
      </c>
      <c r="F595" s="18" t="str">
        <f>VLOOKUP(E595,'Kickstarter Data'!$A$1:$T$4115, 6, FALSE)</f>
        <v>failed</v>
      </c>
      <c r="G595">
        <f>VLOOKUP(E595,'Kickstarter Data'!$A$1:$T$4115, 12, FALSE)</f>
        <v>2</v>
      </c>
    </row>
    <row r="596" spans="1:7" x14ac:dyDescent="0.4">
      <c r="A596">
        <v>1358</v>
      </c>
      <c r="B596" s="16" t="str">
        <f>VLOOKUP(A596,'Kickstarter Data'!$A$1:$T$4115, 6, FALSE)</f>
        <v>successful</v>
      </c>
      <c r="C596">
        <f>VLOOKUP(A596,'Kickstarter Data'!$A$1:$T$4115, 12, FALSE)</f>
        <v>49</v>
      </c>
      <c r="E596">
        <v>1418</v>
      </c>
      <c r="F596" s="18" t="str">
        <f>VLOOKUP(E596,'Kickstarter Data'!$A$1:$T$4115, 6, FALSE)</f>
        <v>failed</v>
      </c>
      <c r="G596">
        <f>VLOOKUP(E596,'Kickstarter Data'!$A$1:$T$4115, 12, FALSE)</f>
        <v>1</v>
      </c>
    </row>
    <row r="597" spans="1:7" x14ac:dyDescent="0.4">
      <c r="A597">
        <v>1359</v>
      </c>
      <c r="B597" s="16" t="str">
        <f>VLOOKUP(A597,'Kickstarter Data'!$A$1:$T$4115, 6, FALSE)</f>
        <v>successful</v>
      </c>
      <c r="C597">
        <f>VLOOKUP(A597,'Kickstarter Data'!$A$1:$T$4115, 12, FALSE)</f>
        <v>19</v>
      </c>
      <c r="E597">
        <v>1419</v>
      </c>
      <c r="F597" s="18" t="str">
        <f>VLOOKUP(E597,'Kickstarter Data'!$A$1:$T$4115, 6, FALSE)</f>
        <v>failed</v>
      </c>
      <c r="G597">
        <f>VLOOKUP(E597,'Kickstarter Data'!$A$1:$T$4115, 12, FALSE)</f>
        <v>10</v>
      </c>
    </row>
    <row r="598" spans="1:7" x14ac:dyDescent="0.4">
      <c r="A598">
        <v>1360</v>
      </c>
      <c r="B598" s="16" t="str">
        <f>VLOOKUP(A598,'Kickstarter Data'!$A$1:$T$4115, 6, FALSE)</f>
        <v>successful</v>
      </c>
      <c r="C598">
        <f>VLOOKUP(A598,'Kickstarter Data'!$A$1:$T$4115, 12, FALSE)</f>
        <v>81</v>
      </c>
      <c r="E598">
        <v>1420</v>
      </c>
      <c r="F598" s="18" t="str">
        <f>VLOOKUP(E598,'Kickstarter Data'!$A$1:$T$4115, 6, FALSE)</f>
        <v>failed</v>
      </c>
      <c r="G598">
        <f>VLOOKUP(E598,'Kickstarter Data'!$A$1:$T$4115, 12, FALSE)</f>
        <v>3</v>
      </c>
    </row>
    <row r="599" spans="1:7" x14ac:dyDescent="0.4">
      <c r="A599">
        <v>1361</v>
      </c>
      <c r="B599" s="16" t="str">
        <f>VLOOKUP(A599,'Kickstarter Data'!$A$1:$T$4115, 6, FALSE)</f>
        <v>successful</v>
      </c>
      <c r="C599">
        <f>VLOOKUP(A599,'Kickstarter Data'!$A$1:$T$4115, 12, FALSE)</f>
        <v>264</v>
      </c>
      <c r="E599">
        <v>1421</v>
      </c>
      <c r="F599" s="18" t="str">
        <f>VLOOKUP(E599,'Kickstarter Data'!$A$1:$T$4115, 6, FALSE)</f>
        <v>failed</v>
      </c>
      <c r="G599">
        <f>VLOOKUP(E599,'Kickstarter Data'!$A$1:$T$4115, 12, FALSE)</f>
        <v>2</v>
      </c>
    </row>
    <row r="600" spans="1:7" x14ac:dyDescent="0.4">
      <c r="A600">
        <v>1362</v>
      </c>
      <c r="B600" s="16" t="str">
        <f>VLOOKUP(A600,'Kickstarter Data'!$A$1:$T$4115, 6, FALSE)</f>
        <v>successful</v>
      </c>
      <c r="C600">
        <f>VLOOKUP(A600,'Kickstarter Data'!$A$1:$T$4115, 12, FALSE)</f>
        <v>25</v>
      </c>
      <c r="E600">
        <v>1422</v>
      </c>
      <c r="F600" s="18" t="str">
        <f>VLOOKUP(E600,'Kickstarter Data'!$A$1:$T$4115, 6, FALSE)</f>
        <v>failed</v>
      </c>
      <c r="G600">
        <f>VLOOKUP(E600,'Kickstarter Data'!$A$1:$T$4115, 12, FALSE)</f>
        <v>2</v>
      </c>
    </row>
    <row r="601" spans="1:7" x14ac:dyDescent="0.4">
      <c r="A601">
        <v>1363</v>
      </c>
      <c r="B601" s="16" t="str">
        <f>VLOOKUP(A601,'Kickstarter Data'!$A$1:$T$4115, 6, FALSE)</f>
        <v>successful</v>
      </c>
      <c r="C601">
        <f>VLOOKUP(A601,'Kickstarter Data'!$A$1:$T$4115, 12, FALSE)</f>
        <v>5</v>
      </c>
      <c r="E601">
        <v>1423</v>
      </c>
      <c r="F601" s="18" t="str">
        <f>VLOOKUP(E601,'Kickstarter Data'!$A$1:$T$4115, 6, FALSE)</f>
        <v>failed</v>
      </c>
      <c r="G601">
        <f>VLOOKUP(E601,'Kickstarter Data'!$A$1:$T$4115, 12, FALSE)</f>
        <v>1</v>
      </c>
    </row>
    <row r="602" spans="1:7" x14ac:dyDescent="0.4">
      <c r="A602">
        <v>1364</v>
      </c>
      <c r="B602" s="16" t="str">
        <f>VLOOKUP(A602,'Kickstarter Data'!$A$1:$T$4115, 6, FALSE)</f>
        <v>successful</v>
      </c>
      <c r="C602">
        <f>VLOOKUP(A602,'Kickstarter Data'!$A$1:$T$4115, 12, FALSE)</f>
        <v>144</v>
      </c>
      <c r="E602">
        <v>1424</v>
      </c>
      <c r="F602" s="18" t="str">
        <f>VLOOKUP(E602,'Kickstarter Data'!$A$1:$T$4115, 6, FALSE)</f>
        <v>failed</v>
      </c>
      <c r="G602">
        <f>VLOOKUP(E602,'Kickstarter Data'!$A$1:$T$4115, 12, FALSE)</f>
        <v>14</v>
      </c>
    </row>
    <row r="603" spans="1:7" x14ac:dyDescent="0.4">
      <c r="A603">
        <v>1365</v>
      </c>
      <c r="B603" s="16" t="str">
        <f>VLOOKUP(A603,'Kickstarter Data'!$A$1:$T$4115, 6, FALSE)</f>
        <v>successful</v>
      </c>
      <c r="C603">
        <f>VLOOKUP(A603,'Kickstarter Data'!$A$1:$T$4115, 12, FALSE)</f>
        <v>92</v>
      </c>
      <c r="E603">
        <v>1425</v>
      </c>
      <c r="F603" s="18" t="str">
        <f>VLOOKUP(E603,'Kickstarter Data'!$A$1:$T$4115, 6, FALSE)</f>
        <v>failed</v>
      </c>
      <c r="G603">
        <f>VLOOKUP(E603,'Kickstarter Data'!$A$1:$T$4115, 12, FALSE)</f>
        <v>0</v>
      </c>
    </row>
    <row r="604" spans="1:7" x14ac:dyDescent="0.4">
      <c r="A604">
        <v>1366</v>
      </c>
      <c r="B604" s="16" t="str">
        <f>VLOOKUP(A604,'Kickstarter Data'!$A$1:$T$4115, 6, FALSE)</f>
        <v>successful</v>
      </c>
      <c r="C604">
        <f>VLOOKUP(A604,'Kickstarter Data'!$A$1:$T$4115, 12, FALSE)</f>
        <v>147</v>
      </c>
      <c r="E604">
        <v>1426</v>
      </c>
      <c r="F604" s="18" t="str">
        <f>VLOOKUP(E604,'Kickstarter Data'!$A$1:$T$4115, 6, FALSE)</f>
        <v>failed</v>
      </c>
      <c r="G604">
        <f>VLOOKUP(E604,'Kickstarter Data'!$A$1:$T$4115, 12, FALSE)</f>
        <v>0</v>
      </c>
    </row>
    <row r="605" spans="1:7" x14ac:dyDescent="0.4">
      <c r="A605">
        <v>1367</v>
      </c>
      <c r="B605" s="16" t="str">
        <f>VLOOKUP(A605,'Kickstarter Data'!$A$1:$T$4115, 6, FALSE)</f>
        <v>successful</v>
      </c>
      <c r="C605">
        <f>VLOOKUP(A605,'Kickstarter Data'!$A$1:$T$4115, 12, FALSE)</f>
        <v>90</v>
      </c>
      <c r="E605">
        <v>1427</v>
      </c>
      <c r="F605" s="18" t="str">
        <f>VLOOKUP(E605,'Kickstarter Data'!$A$1:$T$4115, 6, FALSE)</f>
        <v>failed</v>
      </c>
      <c r="G605">
        <f>VLOOKUP(E605,'Kickstarter Data'!$A$1:$T$4115, 12, FALSE)</f>
        <v>4</v>
      </c>
    </row>
    <row r="606" spans="1:7" x14ac:dyDescent="0.4">
      <c r="A606">
        <v>1368</v>
      </c>
      <c r="B606" s="16" t="str">
        <f>VLOOKUP(A606,'Kickstarter Data'!$A$1:$T$4115, 6, FALSE)</f>
        <v>successful</v>
      </c>
      <c r="C606">
        <f>VLOOKUP(A606,'Kickstarter Data'!$A$1:$T$4115, 12, FALSE)</f>
        <v>87</v>
      </c>
      <c r="E606">
        <v>1428</v>
      </c>
      <c r="F606" s="18" t="str">
        <f>VLOOKUP(E606,'Kickstarter Data'!$A$1:$T$4115, 6, FALSE)</f>
        <v>failed</v>
      </c>
      <c r="G606">
        <f>VLOOKUP(E606,'Kickstarter Data'!$A$1:$T$4115, 12, FALSE)</f>
        <v>3</v>
      </c>
    </row>
    <row r="607" spans="1:7" x14ac:dyDescent="0.4">
      <c r="A607">
        <v>1369</v>
      </c>
      <c r="B607" s="16" t="str">
        <f>VLOOKUP(A607,'Kickstarter Data'!$A$1:$T$4115, 6, FALSE)</f>
        <v>successful</v>
      </c>
      <c r="C607">
        <f>VLOOKUP(A607,'Kickstarter Data'!$A$1:$T$4115, 12, FALSE)</f>
        <v>406</v>
      </c>
      <c r="E607">
        <v>1429</v>
      </c>
      <c r="F607" s="18" t="str">
        <f>VLOOKUP(E607,'Kickstarter Data'!$A$1:$T$4115, 6, FALSE)</f>
        <v>failed</v>
      </c>
      <c r="G607">
        <f>VLOOKUP(E607,'Kickstarter Data'!$A$1:$T$4115, 12, FALSE)</f>
        <v>0</v>
      </c>
    </row>
    <row r="608" spans="1:7" x14ac:dyDescent="0.4">
      <c r="A608">
        <v>1370</v>
      </c>
      <c r="B608" s="16" t="str">
        <f>VLOOKUP(A608,'Kickstarter Data'!$A$1:$T$4115, 6, FALSE)</f>
        <v>successful</v>
      </c>
      <c r="C608">
        <f>VLOOKUP(A608,'Kickstarter Data'!$A$1:$T$4115, 12, FALSE)</f>
        <v>20</v>
      </c>
      <c r="E608">
        <v>1430</v>
      </c>
      <c r="F608" s="18" t="str">
        <f>VLOOKUP(E608,'Kickstarter Data'!$A$1:$T$4115, 6, FALSE)</f>
        <v>failed</v>
      </c>
      <c r="G608">
        <f>VLOOKUP(E608,'Kickstarter Data'!$A$1:$T$4115, 12, FALSE)</f>
        <v>5</v>
      </c>
    </row>
    <row r="609" spans="1:7" x14ac:dyDescent="0.4">
      <c r="A609">
        <v>1371</v>
      </c>
      <c r="B609" s="16" t="str">
        <f>VLOOKUP(A609,'Kickstarter Data'!$A$1:$T$4115, 6, FALSE)</f>
        <v>successful</v>
      </c>
      <c r="C609">
        <f>VLOOKUP(A609,'Kickstarter Data'!$A$1:$T$4115, 12, FALSE)</f>
        <v>70</v>
      </c>
      <c r="E609">
        <v>1431</v>
      </c>
      <c r="F609" s="18" t="str">
        <f>VLOOKUP(E609,'Kickstarter Data'!$A$1:$T$4115, 6, FALSE)</f>
        <v>failed</v>
      </c>
      <c r="G609">
        <f>VLOOKUP(E609,'Kickstarter Data'!$A$1:$T$4115, 12, FALSE)</f>
        <v>47</v>
      </c>
    </row>
    <row r="610" spans="1:7" x14ac:dyDescent="0.4">
      <c r="A610">
        <v>1372</v>
      </c>
      <c r="B610" s="16" t="str">
        <f>VLOOKUP(A610,'Kickstarter Data'!$A$1:$T$4115, 6, FALSE)</f>
        <v>successful</v>
      </c>
      <c r="C610">
        <f>VLOOKUP(A610,'Kickstarter Data'!$A$1:$T$4115, 12, FALSE)</f>
        <v>16</v>
      </c>
      <c r="E610">
        <v>1432</v>
      </c>
      <c r="F610" s="18" t="str">
        <f>VLOOKUP(E610,'Kickstarter Data'!$A$1:$T$4115, 6, FALSE)</f>
        <v>failed</v>
      </c>
      <c r="G610">
        <f>VLOOKUP(E610,'Kickstarter Data'!$A$1:$T$4115, 12, FALSE)</f>
        <v>0</v>
      </c>
    </row>
    <row r="611" spans="1:7" x14ac:dyDescent="0.4">
      <c r="A611">
        <v>1373</v>
      </c>
      <c r="B611" s="16" t="str">
        <f>VLOOKUP(A611,'Kickstarter Data'!$A$1:$T$4115, 6, FALSE)</f>
        <v>successful</v>
      </c>
      <c r="C611">
        <f>VLOOKUP(A611,'Kickstarter Data'!$A$1:$T$4115, 12, FALSE)</f>
        <v>52</v>
      </c>
      <c r="E611">
        <v>1433</v>
      </c>
      <c r="F611" s="18" t="str">
        <f>VLOOKUP(E611,'Kickstarter Data'!$A$1:$T$4115, 6, FALSE)</f>
        <v>failed</v>
      </c>
      <c r="G611">
        <f>VLOOKUP(E611,'Kickstarter Data'!$A$1:$T$4115, 12, FALSE)</f>
        <v>10</v>
      </c>
    </row>
    <row r="612" spans="1:7" x14ac:dyDescent="0.4">
      <c r="A612">
        <v>1374</v>
      </c>
      <c r="B612" s="16" t="str">
        <f>VLOOKUP(A612,'Kickstarter Data'!$A$1:$T$4115, 6, FALSE)</f>
        <v>successful</v>
      </c>
      <c r="C612">
        <f>VLOOKUP(A612,'Kickstarter Data'!$A$1:$T$4115, 12, FALSE)</f>
        <v>66</v>
      </c>
      <c r="E612">
        <v>1434</v>
      </c>
      <c r="F612" s="18" t="str">
        <f>VLOOKUP(E612,'Kickstarter Data'!$A$1:$T$4115, 6, FALSE)</f>
        <v>failed</v>
      </c>
      <c r="G612">
        <f>VLOOKUP(E612,'Kickstarter Data'!$A$1:$T$4115, 12, FALSE)</f>
        <v>11</v>
      </c>
    </row>
    <row r="613" spans="1:7" x14ac:dyDescent="0.4">
      <c r="A613">
        <v>1375</v>
      </c>
      <c r="B613" s="16" t="str">
        <f>VLOOKUP(A613,'Kickstarter Data'!$A$1:$T$4115, 6, FALSE)</f>
        <v>successful</v>
      </c>
      <c r="C613">
        <f>VLOOKUP(A613,'Kickstarter Data'!$A$1:$T$4115, 12, FALSE)</f>
        <v>109</v>
      </c>
      <c r="E613">
        <v>1435</v>
      </c>
      <c r="F613" s="18" t="str">
        <f>VLOOKUP(E613,'Kickstarter Data'!$A$1:$T$4115, 6, FALSE)</f>
        <v>failed</v>
      </c>
      <c r="G613">
        <f>VLOOKUP(E613,'Kickstarter Data'!$A$1:$T$4115, 12, FALSE)</f>
        <v>2</v>
      </c>
    </row>
    <row r="614" spans="1:7" x14ac:dyDescent="0.4">
      <c r="A614">
        <v>1376</v>
      </c>
      <c r="B614" s="16" t="str">
        <f>VLOOKUP(A614,'Kickstarter Data'!$A$1:$T$4115, 6, FALSE)</f>
        <v>successful</v>
      </c>
      <c r="C614">
        <f>VLOOKUP(A614,'Kickstarter Data'!$A$1:$T$4115, 12, FALSE)</f>
        <v>168</v>
      </c>
      <c r="E614">
        <v>1436</v>
      </c>
      <c r="F614" s="18" t="str">
        <f>VLOOKUP(E614,'Kickstarter Data'!$A$1:$T$4115, 6, FALSE)</f>
        <v>failed</v>
      </c>
      <c r="G614">
        <f>VLOOKUP(E614,'Kickstarter Data'!$A$1:$T$4115, 12, FALSE)</f>
        <v>2</v>
      </c>
    </row>
    <row r="615" spans="1:7" x14ac:dyDescent="0.4">
      <c r="A615">
        <v>1377</v>
      </c>
      <c r="B615" s="16" t="str">
        <f>VLOOKUP(A615,'Kickstarter Data'!$A$1:$T$4115, 6, FALSE)</f>
        <v>successful</v>
      </c>
      <c r="C615">
        <f>VLOOKUP(A615,'Kickstarter Data'!$A$1:$T$4115, 12, FALSE)</f>
        <v>31</v>
      </c>
      <c r="E615">
        <v>1437</v>
      </c>
      <c r="F615" s="18" t="str">
        <f>VLOOKUP(E615,'Kickstarter Data'!$A$1:$T$4115, 6, FALSE)</f>
        <v>failed</v>
      </c>
      <c r="G615">
        <f>VLOOKUP(E615,'Kickstarter Data'!$A$1:$T$4115, 12, FALSE)</f>
        <v>22</v>
      </c>
    </row>
    <row r="616" spans="1:7" x14ac:dyDescent="0.4">
      <c r="A616">
        <v>1378</v>
      </c>
      <c r="B616" s="16" t="str">
        <f>VLOOKUP(A616,'Kickstarter Data'!$A$1:$T$4115, 6, FALSE)</f>
        <v>successful</v>
      </c>
      <c r="C616">
        <f>VLOOKUP(A616,'Kickstarter Data'!$A$1:$T$4115, 12, FALSE)</f>
        <v>133</v>
      </c>
      <c r="E616">
        <v>1438</v>
      </c>
      <c r="F616" s="18" t="str">
        <f>VLOOKUP(E616,'Kickstarter Data'!$A$1:$T$4115, 6, FALSE)</f>
        <v>failed</v>
      </c>
      <c r="G616">
        <f>VLOOKUP(E616,'Kickstarter Data'!$A$1:$T$4115, 12, FALSE)</f>
        <v>8</v>
      </c>
    </row>
    <row r="617" spans="1:7" x14ac:dyDescent="0.4">
      <c r="A617">
        <v>1379</v>
      </c>
      <c r="B617" s="16" t="str">
        <f>VLOOKUP(A617,'Kickstarter Data'!$A$1:$T$4115, 6, FALSE)</f>
        <v>successful</v>
      </c>
      <c r="C617">
        <f>VLOOKUP(A617,'Kickstarter Data'!$A$1:$T$4115, 12, FALSE)</f>
        <v>151</v>
      </c>
      <c r="E617">
        <v>1439</v>
      </c>
      <c r="F617" s="18" t="str">
        <f>VLOOKUP(E617,'Kickstarter Data'!$A$1:$T$4115, 6, FALSE)</f>
        <v>failed</v>
      </c>
      <c r="G617">
        <f>VLOOKUP(E617,'Kickstarter Data'!$A$1:$T$4115, 12, FALSE)</f>
        <v>6</v>
      </c>
    </row>
    <row r="618" spans="1:7" x14ac:dyDescent="0.4">
      <c r="A618">
        <v>1380</v>
      </c>
      <c r="B618" s="16" t="str">
        <f>VLOOKUP(A618,'Kickstarter Data'!$A$1:$T$4115, 6, FALSE)</f>
        <v>successful</v>
      </c>
      <c r="C618">
        <f>VLOOKUP(A618,'Kickstarter Data'!$A$1:$T$4115, 12, FALSE)</f>
        <v>5</v>
      </c>
      <c r="E618">
        <v>1440</v>
      </c>
      <c r="F618" s="18" t="str">
        <f>VLOOKUP(E618,'Kickstarter Data'!$A$1:$T$4115, 6, FALSE)</f>
        <v>failed</v>
      </c>
      <c r="G618">
        <f>VLOOKUP(E618,'Kickstarter Data'!$A$1:$T$4115, 12, FALSE)</f>
        <v>1</v>
      </c>
    </row>
    <row r="619" spans="1:7" x14ac:dyDescent="0.4">
      <c r="A619">
        <v>1381</v>
      </c>
      <c r="B619" s="16" t="str">
        <f>VLOOKUP(A619,'Kickstarter Data'!$A$1:$T$4115, 6, FALSE)</f>
        <v>successful</v>
      </c>
      <c r="C619">
        <f>VLOOKUP(A619,'Kickstarter Data'!$A$1:$T$4115, 12, FALSE)</f>
        <v>73</v>
      </c>
      <c r="E619">
        <v>1441</v>
      </c>
      <c r="F619" s="18" t="str">
        <f>VLOOKUP(E619,'Kickstarter Data'!$A$1:$T$4115, 6, FALSE)</f>
        <v>failed</v>
      </c>
      <c r="G619">
        <f>VLOOKUP(E619,'Kickstarter Data'!$A$1:$T$4115, 12, FALSE)</f>
        <v>3</v>
      </c>
    </row>
    <row r="620" spans="1:7" x14ac:dyDescent="0.4">
      <c r="A620">
        <v>1382</v>
      </c>
      <c r="B620" s="16" t="str">
        <f>VLOOKUP(A620,'Kickstarter Data'!$A$1:$T$4115, 6, FALSE)</f>
        <v>successful</v>
      </c>
      <c r="C620">
        <f>VLOOKUP(A620,'Kickstarter Data'!$A$1:$T$4115, 12, FALSE)</f>
        <v>148</v>
      </c>
      <c r="E620">
        <v>1442</v>
      </c>
      <c r="F620" s="18" t="str">
        <f>VLOOKUP(E620,'Kickstarter Data'!$A$1:$T$4115, 6, FALSE)</f>
        <v>failed</v>
      </c>
      <c r="G620">
        <f>VLOOKUP(E620,'Kickstarter Data'!$A$1:$T$4115, 12, FALSE)</f>
        <v>0</v>
      </c>
    </row>
    <row r="621" spans="1:7" x14ac:dyDescent="0.4">
      <c r="A621">
        <v>1383</v>
      </c>
      <c r="B621" s="16" t="str">
        <f>VLOOKUP(A621,'Kickstarter Data'!$A$1:$T$4115, 6, FALSE)</f>
        <v>successful</v>
      </c>
      <c r="C621">
        <f>VLOOKUP(A621,'Kickstarter Data'!$A$1:$T$4115, 12, FALSE)</f>
        <v>93</v>
      </c>
      <c r="E621">
        <v>1443</v>
      </c>
      <c r="F621" s="18" t="str">
        <f>VLOOKUP(E621,'Kickstarter Data'!$A$1:$T$4115, 6, FALSE)</f>
        <v>failed</v>
      </c>
      <c r="G621">
        <f>VLOOKUP(E621,'Kickstarter Data'!$A$1:$T$4115, 12, FALSE)</f>
        <v>0</v>
      </c>
    </row>
    <row r="622" spans="1:7" x14ac:dyDescent="0.4">
      <c r="A622">
        <v>1384</v>
      </c>
      <c r="B622" s="16" t="str">
        <f>VLOOKUP(A622,'Kickstarter Data'!$A$1:$T$4115, 6, FALSE)</f>
        <v>successful</v>
      </c>
      <c r="C622">
        <f>VLOOKUP(A622,'Kickstarter Data'!$A$1:$T$4115, 12, FALSE)</f>
        <v>63</v>
      </c>
      <c r="E622">
        <v>1444</v>
      </c>
      <c r="F622" s="18" t="str">
        <f>VLOOKUP(E622,'Kickstarter Data'!$A$1:$T$4115, 6, FALSE)</f>
        <v>failed</v>
      </c>
      <c r="G622">
        <f>VLOOKUP(E622,'Kickstarter Data'!$A$1:$T$4115, 12, FALSE)</f>
        <v>0</v>
      </c>
    </row>
    <row r="623" spans="1:7" x14ac:dyDescent="0.4">
      <c r="A623">
        <v>1385</v>
      </c>
      <c r="B623" s="16" t="str">
        <f>VLOOKUP(A623,'Kickstarter Data'!$A$1:$T$4115, 6, FALSE)</f>
        <v>successful</v>
      </c>
      <c r="C623">
        <f>VLOOKUP(A623,'Kickstarter Data'!$A$1:$T$4115, 12, FALSE)</f>
        <v>134</v>
      </c>
      <c r="E623">
        <v>1445</v>
      </c>
      <c r="F623" s="18" t="str">
        <f>VLOOKUP(E623,'Kickstarter Data'!$A$1:$T$4115, 6, FALSE)</f>
        <v>failed</v>
      </c>
      <c r="G623">
        <f>VLOOKUP(E623,'Kickstarter Data'!$A$1:$T$4115, 12, FALSE)</f>
        <v>0</v>
      </c>
    </row>
    <row r="624" spans="1:7" x14ac:dyDescent="0.4">
      <c r="A624">
        <v>1386</v>
      </c>
      <c r="B624" s="16" t="str">
        <f>VLOOKUP(A624,'Kickstarter Data'!$A$1:$T$4115, 6, FALSE)</f>
        <v>successful</v>
      </c>
      <c r="C624">
        <f>VLOOKUP(A624,'Kickstarter Data'!$A$1:$T$4115, 12, FALSE)</f>
        <v>14</v>
      </c>
      <c r="E624">
        <v>1446</v>
      </c>
      <c r="F624" s="18" t="str">
        <f>VLOOKUP(E624,'Kickstarter Data'!$A$1:$T$4115, 6, FALSE)</f>
        <v>failed</v>
      </c>
      <c r="G624">
        <f>VLOOKUP(E624,'Kickstarter Data'!$A$1:$T$4115, 12, FALSE)</f>
        <v>0</v>
      </c>
    </row>
    <row r="625" spans="1:7" x14ac:dyDescent="0.4">
      <c r="A625">
        <v>1387</v>
      </c>
      <c r="B625" s="16" t="str">
        <f>VLOOKUP(A625,'Kickstarter Data'!$A$1:$T$4115, 6, FALSE)</f>
        <v>successful</v>
      </c>
      <c r="C625">
        <f>VLOOKUP(A625,'Kickstarter Data'!$A$1:$T$4115, 12, FALSE)</f>
        <v>78</v>
      </c>
      <c r="E625">
        <v>1447</v>
      </c>
      <c r="F625" s="18" t="str">
        <f>VLOOKUP(E625,'Kickstarter Data'!$A$1:$T$4115, 6, FALSE)</f>
        <v>failed</v>
      </c>
      <c r="G625">
        <f>VLOOKUP(E625,'Kickstarter Data'!$A$1:$T$4115, 12, FALSE)</f>
        <v>3</v>
      </c>
    </row>
    <row r="626" spans="1:7" x14ac:dyDescent="0.4">
      <c r="A626">
        <v>1388</v>
      </c>
      <c r="B626" s="16" t="str">
        <f>VLOOKUP(A626,'Kickstarter Data'!$A$1:$T$4115, 6, FALSE)</f>
        <v>successful</v>
      </c>
      <c r="C626">
        <f>VLOOKUP(A626,'Kickstarter Data'!$A$1:$T$4115, 12, FALSE)</f>
        <v>112</v>
      </c>
      <c r="E626">
        <v>1448</v>
      </c>
      <c r="F626" s="18" t="str">
        <f>VLOOKUP(E626,'Kickstarter Data'!$A$1:$T$4115, 6, FALSE)</f>
        <v>failed</v>
      </c>
      <c r="G626">
        <f>VLOOKUP(E626,'Kickstarter Data'!$A$1:$T$4115, 12, FALSE)</f>
        <v>0</v>
      </c>
    </row>
    <row r="627" spans="1:7" x14ac:dyDescent="0.4">
      <c r="A627">
        <v>1389</v>
      </c>
      <c r="B627" s="16" t="str">
        <f>VLOOKUP(A627,'Kickstarter Data'!$A$1:$T$4115, 6, FALSE)</f>
        <v>successful</v>
      </c>
      <c r="C627">
        <f>VLOOKUP(A627,'Kickstarter Data'!$A$1:$T$4115, 12, FALSE)</f>
        <v>34</v>
      </c>
      <c r="E627">
        <v>1449</v>
      </c>
      <c r="F627" s="18" t="str">
        <f>VLOOKUP(E627,'Kickstarter Data'!$A$1:$T$4115, 6, FALSE)</f>
        <v>failed</v>
      </c>
      <c r="G627">
        <f>VLOOKUP(E627,'Kickstarter Data'!$A$1:$T$4115, 12, FALSE)</f>
        <v>0</v>
      </c>
    </row>
    <row r="628" spans="1:7" x14ac:dyDescent="0.4">
      <c r="A628">
        <v>1390</v>
      </c>
      <c r="B628" s="16" t="str">
        <f>VLOOKUP(A628,'Kickstarter Data'!$A$1:$T$4115, 6, FALSE)</f>
        <v>successful</v>
      </c>
      <c r="C628">
        <f>VLOOKUP(A628,'Kickstarter Data'!$A$1:$T$4115, 12, FALSE)</f>
        <v>19</v>
      </c>
      <c r="E628">
        <v>1450</v>
      </c>
      <c r="F628" s="18" t="str">
        <f>VLOOKUP(E628,'Kickstarter Data'!$A$1:$T$4115, 6, FALSE)</f>
        <v>failed</v>
      </c>
      <c r="G628">
        <f>VLOOKUP(E628,'Kickstarter Data'!$A$1:$T$4115, 12, FALSE)</f>
        <v>1</v>
      </c>
    </row>
    <row r="629" spans="1:7" x14ac:dyDescent="0.4">
      <c r="A629">
        <v>1391</v>
      </c>
      <c r="B629" s="16" t="str">
        <f>VLOOKUP(A629,'Kickstarter Data'!$A$1:$T$4115, 6, FALSE)</f>
        <v>successful</v>
      </c>
      <c r="C629">
        <f>VLOOKUP(A629,'Kickstarter Data'!$A$1:$T$4115, 12, FALSE)</f>
        <v>13</v>
      </c>
      <c r="E629">
        <v>1481</v>
      </c>
      <c r="F629" s="18" t="str">
        <f>VLOOKUP(E629,'Kickstarter Data'!$A$1:$T$4115, 6, FALSE)</f>
        <v>failed</v>
      </c>
      <c r="G629">
        <f>VLOOKUP(E629,'Kickstarter Data'!$A$1:$T$4115, 12, FALSE)</f>
        <v>6</v>
      </c>
    </row>
    <row r="630" spans="1:7" x14ac:dyDescent="0.4">
      <c r="A630">
        <v>1392</v>
      </c>
      <c r="B630" s="16" t="str">
        <f>VLOOKUP(A630,'Kickstarter Data'!$A$1:$T$4115, 6, FALSE)</f>
        <v>successful</v>
      </c>
      <c r="C630">
        <f>VLOOKUP(A630,'Kickstarter Data'!$A$1:$T$4115, 12, FALSE)</f>
        <v>104</v>
      </c>
      <c r="E630">
        <v>1482</v>
      </c>
      <c r="F630" s="18" t="str">
        <f>VLOOKUP(E630,'Kickstarter Data'!$A$1:$T$4115, 6, FALSE)</f>
        <v>failed</v>
      </c>
      <c r="G630">
        <f>VLOOKUP(E630,'Kickstarter Data'!$A$1:$T$4115, 12, FALSE)</f>
        <v>1</v>
      </c>
    </row>
    <row r="631" spans="1:7" x14ac:dyDescent="0.4">
      <c r="A631">
        <v>1393</v>
      </c>
      <c r="B631" s="16" t="str">
        <f>VLOOKUP(A631,'Kickstarter Data'!$A$1:$T$4115, 6, FALSE)</f>
        <v>successful</v>
      </c>
      <c r="C631">
        <f>VLOOKUP(A631,'Kickstarter Data'!$A$1:$T$4115, 12, FALSE)</f>
        <v>52</v>
      </c>
      <c r="E631">
        <v>1483</v>
      </c>
      <c r="F631" s="18" t="str">
        <f>VLOOKUP(E631,'Kickstarter Data'!$A$1:$T$4115, 6, FALSE)</f>
        <v>failed</v>
      </c>
      <c r="G631">
        <f>VLOOKUP(E631,'Kickstarter Data'!$A$1:$T$4115, 12, FALSE)</f>
        <v>2</v>
      </c>
    </row>
    <row r="632" spans="1:7" x14ac:dyDescent="0.4">
      <c r="A632">
        <v>1394</v>
      </c>
      <c r="B632" s="16" t="str">
        <f>VLOOKUP(A632,'Kickstarter Data'!$A$1:$T$4115, 6, FALSE)</f>
        <v>successful</v>
      </c>
      <c r="C632">
        <f>VLOOKUP(A632,'Kickstarter Data'!$A$1:$T$4115, 12, FALSE)</f>
        <v>17</v>
      </c>
      <c r="E632">
        <v>1484</v>
      </c>
      <c r="F632" s="18" t="str">
        <f>VLOOKUP(E632,'Kickstarter Data'!$A$1:$T$4115, 6, FALSE)</f>
        <v>failed</v>
      </c>
      <c r="G632">
        <f>VLOOKUP(E632,'Kickstarter Data'!$A$1:$T$4115, 12, FALSE)</f>
        <v>0</v>
      </c>
    </row>
    <row r="633" spans="1:7" x14ac:dyDescent="0.4">
      <c r="A633">
        <v>1395</v>
      </c>
      <c r="B633" s="16" t="str">
        <f>VLOOKUP(A633,'Kickstarter Data'!$A$1:$T$4115, 6, FALSE)</f>
        <v>successful</v>
      </c>
      <c r="C633">
        <f>VLOOKUP(A633,'Kickstarter Data'!$A$1:$T$4115, 12, FALSE)</f>
        <v>82</v>
      </c>
      <c r="E633">
        <v>1485</v>
      </c>
      <c r="F633" s="18" t="str">
        <f>VLOOKUP(E633,'Kickstarter Data'!$A$1:$T$4115, 6, FALSE)</f>
        <v>failed</v>
      </c>
      <c r="G633">
        <f>VLOOKUP(E633,'Kickstarter Data'!$A$1:$T$4115, 12, FALSE)</f>
        <v>3</v>
      </c>
    </row>
    <row r="634" spans="1:7" x14ac:dyDescent="0.4">
      <c r="A634">
        <v>1396</v>
      </c>
      <c r="B634" s="16" t="str">
        <f>VLOOKUP(A634,'Kickstarter Data'!$A$1:$T$4115, 6, FALSE)</f>
        <v>successful</v>
      </c>
      <c r="C634">
        <f>VLOOKUP(A634,'Kickstarter Data'!$A$1:$T$4115, 12, FALSE)</f>
        <v>73</v>
      </c>
      <c r="E634">
        <v>1486</v>
      </c>
      <c r="F634" s="18" t="str">
        <f>VLOOKUP(E634,'Kickstarter Data'!$A$1:$T$4115, 6, FALSE)</f>
        <v>failed</v>
      </c>
      <c r="G634">
        <f>VLOOKUP(E634,'Kickstarter Data'!$A$1:$T$4115, 12, FALSE)</f>
        <v>3</v>
      </c>
    </row>
    <row r="635" spans="1:7" x14ac:dyDescent="0.4">
      <c r="A635">
        <v>1397</v>
      </c>
      <c r="B635" s="16" t="str">
        <f>VLOOKUP(A635,'Kickstarter Data'!$A$1:$T$4115, 6, FALSE)</f>
        <v>successful</v>
      </c>
      <c r="C635">
        <f>VLOOKUP(A635,'Kickstarter Data'!$A$1:$T$4115, 12, FALSE)</f>
        <v>158</v>
      </c>
      <c r="E635">
        <v>1487</v>
      </c>
      <c r="F635" s="18" t="str">
        <f>VLOOKUP(E635,'Kickstarter Data'!$A$1:$T$4115, 6, FALSE)</f>
        <v>failed</v>
      </c>
      <c r="G635">
        <f>VLOOKUP(E635,'Kickstarter Data'!$A$1:$T$4115, 12, FALSE)</f>
        <v>0</v>
      </c>
    </row>
    <row r="636" spans="1:7" x14ac:dyDescent="0.4">
      <c r="A636">
        <v>1398</v>
      </c>
      <c r="B636" s="16" t="str">
        <f>VLOOKUP(A636,'Kickstarter Data'!$A$1:$T$4115, 6, FALSE)</f>
        <v>successful</v>
      </c>
      <c r="C636">
        <f>VLOOKUP(A636,'Kickstarter Data'!$A$1:$T$4115, 12, FALSE)</f>
        <v>65</v>
      </c>
      <c r="E636">
        <v>1488</v>
      </c>
      <c r="F636" s="18" t="str">
        <f>VLOOKUP(E636,'Kickstarter Data'!$A$1:$T$4115, 6, FALSE)</f>
        <v>failed</v>
      </c>
      <c r="G636">
        <f>VLOOKUP(E636,'Kickstarter Data'!$A$1:$T$4115, 12, FALSE)</f>
        <v>6</v>
      </c>
    </row>
    <row r="637" spans="1:7" x14ac:dyDescent="0.4">
      <c r="A637">
        <v>1399</v>
      </c>
      <c r="B637" s="16" t="str">
        <f>VLOOKUP(A637,'Kickstarter Data'!$A$1:$T$4115, 6, FALSE)</f>
        <v>successful</v>
      </c>
      <c r="C637">
        <f>VLOOKUP(A637,'Kickstarter Data'!$A$1:$T$4115, 12, FALSE)</f>
        <v>184</v>
      </c>
      <c r="E637">
        <v>1489</v>
      </c>
      <c r="F637" s="18" t="str">
        <f>VLOOKUP(E637,'Kickstarter Data'!$A$1:$T$4115, 6, FALSE)</f>
        <v>failed</v>
      </c>
      <c r="G637">
        <f>VLOOKUP(E637,'Kickstarter Data'!$A$1:$T$4115, 12, FALSE)</f>
        <v>0</v>
      </c>
    </row>
    <row r="638" spans="1:7" x14ac:dyDescent="0.4">
      <c r="A638">
        <v>1400</v>
      </c>
      <c r="B638" s="16" t="str">
        <f>VLOOKUP(A638,'Kickstarter Data'!$A$1:$T$4115, 6, FALSE)</f>
        <v>successful</v>
      </c>
      <c r="C638">
        <f>VLOOKUP(A638,'Kickstarter Data'!$A$1:$T$4115, 12, FALSE)</f>
        <v>34</v>
      </c>
      <c r="E638">
        <v>1490</v>
      </c>
      <c r="F638" s="18" t="str">
        <f>VLOOKUP(E638,'Kickstarter Data'!$A$1:$T$4115, 6, FALSE)</f>
        <v>failed</v>
      </c>
      <c r="G638">
        <f>VLOOKUP(E638,'Kickstarter Data'!$A$1:$T$4115, 12, FALSE)</f>
        <v>19</v>
      </c>
    </row>
    <row r="639" spans="1:7" x14ac:dyDescent="0.4">
      <c r="A639">
        <v>1401</v>
      </c>
      <c r="B639" s="16" t="str">
        <f>VLOOKUP(A639,'Kickstarter Data'!$A$1:$T$4115, 6, FALSE)</f>
        <v>successful</v>
      </c>
      <c r="C639">
        <f>VLOOKUP(A639,'Kickstarter Data'!$A$1:$T$4115, 12, FALSE)</f>
        <v>240</v>
      </c>
      <c r="E639">
        <v>1491</v>
      </c>
      <c r="F639" s="18" t="str">
        <f>VLOOKUP(E639,'Kickstarter Data'!$A$1:$T$4115, 6, FALSE)</f>
        <v>failed</v>
      </c>
      <c r="G639">
        <f>VLOOKUP(E639,'Kickstarter Data'!$A$1:$T$4115, 12, FALSE)</f>
        <v>1</v>
      </c>
    </row>
    <row r="640" spans="1:7" x14ac:dyDescent="0.4">
      <c r="A640">
        <v>1402</v>
      </c>
      <c r="B640" s="16" t="str">
        <f>VLOOKUP(A640,'Kickstarter Data'!$A$1:$T$4115, 6, FALSE)</f>
        <v>successful</v>
      </c>
      <c r="C640">
        <f>VLOOKUP(A640,'Kickstarter Data'!$A$1:$T$4115, 12, FALSE)</f>
        <v>113</v>
      </c>
      <c r="E640">
        <v>1492</v>
      </c>
      <c r="F640" s="18" t="str">
        <f>VLOOKUP(E640,'Kickstarter Data'!$A$1:$T$4115, 6, FALSE)</f>
        <v>failed</v>
      </c>
      <c r="G640">
        <f>VLOOKUP(E640,'Kickstarter Data'!$A$1:$T$4115, 12, FALSE)</f>
        <v>2</v>
      </c>
    </row>
    <row r="641" spans="1:7" x14ac:dyDescent="0.4">
      <c r="A641">
        <v>1403</v>
      </c>
      <c r="B641" s="16" t="str">
        <f>VLOOKUP(A641,'Kickstarter Data'!$A$1:$T$4115, 6, FALSE)</f>
        <v>successful</v>
      </c>
      <c r="C641">
        <f>VLOOKUP(A641,'Kickstarter Data'!$A$1:$T$4115, 12, FALSE)</f>
        <v>66</v>
      </c>
      <c r="E641">
        <v>1493</v>
      </c>
      <c r="F641" s="18" t="str">
        <f>VLOOKUP(E641,'Kickstarter Data'!$A$1:$T$4115, 6, FALSE)</f>
        <v>failed</v>
      </c>
      <c r="G641">
        <f>VLOOKUP(E641,'Kickstarter Data'!$A$1:$T$4115, 12, FALSE)</f>
        <v>0</v>
      </c>
    </row>
    <row r="642" spans="1:7" x14ac:dyDescent="0.4">
      <c r="A642">
        <v>1461</v>
      </c>
      <c r="B642" s="16" t="str">
        <f>VLOOKUP(A642,'Kickstarter Data'!$A$1:$T$4115, 6, FALSE)</f>
        <v>successful</v>
      </c>
      <c r="C642">
        <f>VLOOKUP(A642,'Kickstarter Data'!$A$1:$T$4115, 12, FALSE)</f>
        <v>340</v>
      </c>
      <c r="E642">
        <v>1494</v>
      </c>
      <c r="F642" s="18" t="str">
        <f>VLOOKUP(E642,'Kickstarter Data'!$A$1:$T$4115, 6, FALSE)</f>
        <v>failed</v>
      </c>
      <c r="G642">
        <f>VLOOKUP(E642,'Kickstarter Data'!$A$1:$T$4115, 12, FALSE)</f>
        <v>11</v>
      </c>
    </row>
    <row r="643" spans="1:7" x14ac:dyDescent="0.4">
      <c r="A643">
        <v>1462</v>
      </c>
      <c r="B643" s="16" t="str">
        <f>VLOOKUP(A643,'Kickstarter Data'!$A$1:$T$4115, 6, FALSE)</f>
        <v>successful</v>
      </c>
      <c r="C643">
        <f>VLOOKUP(A643,'Kickstarter Data'!$A$1:$T$4115, 12, FALSE)</f>
        <v>150</v>
      </c>
      <c r="E643">
        <v>1495</v>
      </c>
      <c r="F643" s="18" t="str">
        <f>VLOOKUP(E643,'Kickstarter Data'!$A$1:$T$4115, 6, FALSE)</f>
        <v>failed</v>
      </c>
      <c r="G643">
        <f>VLOOKUP(E643,'Kickstarter Data'!$A$1:$T$4115, 12, FALSE)</f>
        <v>0</v>
      </c>
    </row>
    <row r="644" spans="1:7" x14ac:dyDescent="0.4">
      <c r="A644">
        <v>1463</v>
      </c>
      <c r="B644" s="16" t="str">
        <f>VLOOKUP(A644,'Kickstarter Data'!$A$1:$T$4115, 6, FALSE)</f>
        <v>successful</v>
      </c>
      <c r="C644">
        <f>VLOOKUP(A644,'Kickstarter Data'!$A$1:$T$4115, 12, FALSE)</f>
        <v>25</v>
      </c>
      <c r="E644">
        <v>1496</v>
      </c>
      <c r="F644" s="18" t="str">
        <f>VLOOKUP(E644,'Kickstarter Data'!$A$1:$T$4115, 6, FALSE)</f>
        <v>failed</v>
      </c>
      <c r="G644">
        <f>VLOOKUP(E644,'Kickstarter Data'!$A$1:$T$4115, 12, FALSE)</f>
        <v>0</v>
      </c>
    </row>
    <row r="645" spans="1:7" x14ac:dyDescent="0.4">
      <c r="A645">
        <v>1464</v>
      </c>
      <c r="B645" s="16" t="str">
        <f>VLOOKUP(A645,'Kickstarter Data'!$A$1:$T$4115, 6, FALSE)</f>
        <v>successful</v>
      </c>
      <c r="C645">
        <f>VLOOKUP(A645,'Kickstarter Data'!$A$1:$T$4115, 12, FALSE)</f>
        <v>234</v>
      </c>
      <c r="E645">
        <v>1497</v>
      </c>
      <c r="F645" s="18" t="str">
        <f>VLOOKUP(E645,'Kickstarter Data'!$A$1:$T$4115, 6, FALSE)</f>
        <v>failed</v>
      </c>
      <c r="G645">
        <f>VLOOKUP(E645,'Kickstarter Data'!$A$1:$T$4115, 12, FALSE)</f>
        <v>1</v>
      </c>
    </row>
    <row r="646" spans="1:7" x14ac:dyDescent="0.4">
      <c r="A646">
        <v>1465</v>
      </c>
      <c r="B646" s="16" t="str">
        <f>VLOOKUP(A646,'Kickstarter Data'!$A$1:$T$4115, 6, FALSE)</f>
        <v>successful</v>
      </c>
      <c r="C646">
        <f>VLOOKUP(A646,'Kickstarter Data'!$A$1:$T$4115, 12, FALSE)</f>
        <v>2602</v>
      </c>
      <c r="E646">
        <v>1498</v>
      </c>
      <c r="F646" s="18" t="str">
        <f>VLOOKUP(E646,'Kickstarter Data'!$A$1:$T$4115, 6, FALSE)</f>
        <v>failed</v>
      </c>
      <c r="G646">
        <f>VLOOKUP(E646,'Kickstarter Data'!$A$1:$T$4115, 12, FALSE)</f>
        <v>3</v>
      </c>
    </row>
    <row r="647" spans="1:7" x14ac:dyDescent="0.4">
      <c r="A647">
        <v>1466</v>
      </c>
      <c r="B647" s="16" t="str">
        <f>VLOOKUP(A647,'Kickstarter Data'!$A$1:$T$4115, 6, FALSE)</f>
        <v>successful</v>
      </c>
      <c r="C647">
        <f>VLOOKUP(A647,'Kickstarter Data'!$A$1:$T$4115, 12, FALSE)</f>
        <v>248</v>
      </c>
      <c r="E647">
        <v>1499</v>
      </c>
      <c r="F647" s="18" t="str">
        <f>VLOOKUP(E647,'Kickstarter Data'!$A$1:$T$4115, 6, FALSE)</f>
        <v>failed</v>
      </c>
      <c r="G647">
        <f>VLOOKUP(E647,'Kickstarter Data'!$A$1:$T$4115, 12, FALSE)</f>
        <v>1</v>
      </c>
    </row>
    <row r="648" spans="1:7" x14ac:dyDescent="0.4">
      <c r="A648">
        <v>1467</v>
      </c>
      <c r="B648" s="16" t="str">
        <f>VLOOKUP(A648,'Kickstarter Data'!$A$1:$T$4115, 6, FALSE)</f>
        <v>successful</v>
      </c>
      <c r="C648">
        <f>VLOOKUP(A648,'Kickstarter Data'!$A$1:$T$4115, 12, FALSE)</f>
        <v>600</v>
      </c>
      <c r="E648">
        <v>1500</v>
      </c>
      <c r="F648" s="18" t="str">
        <f>VLOOKUP(E648,'Kickstarter Data'!$A$1:$T$4115, 6, FALSE)</f>
        <v>failed</v>
      </c>
      <c r="G648">
        <f>VLOOKUP(E648,'Kickstarter Data'!$A$1:$T$4115, 12, FALSE)</f>
        <v>15</v>
      </c>
    </row>
    <row r="649" spans="1:7" x14ac:dyDescent="0.4">
      <c r="A649">
        <v>1468</v>
      </c>
      <c r="B649" s="16" t="str">
        <f>VLOOKUP(A649,'Kickstarter Data'!$A$1:$T$4115, 6, FALSE)</f>
        <v>successful</v>
      </c>
      <c r="C649">
        <f>VLOOKUP(A649,'Kickstarter Data'!$A$1:$T$4115, 12, FALSE)</f>
        <v>293</v>
      </c>
      <c r="E649">
        <v>1541</v>
      </c>
      <c r="F649" s="18" t="str">
        <f>VLOOKUP(E649,'Kickstarter Data'!$A$1:$T$4115, 6, FALSE)</f>
        <v>failed</v>
      </c>
      <c r="G649">
        <f>VLOOKUP(E649,'Kickstarter Data'!$A$1:$T$4115, 12, FALSE)</f>
        <v>2</v>
      </c>
    </row>
    <row r="650" spans="1:7" x14ac:dyDescent="0.4">
      <c r="A650">
        <v>1469</v>
      </c>
      <c r="B650" s="16" t="str">
        <f>VLOOKUP(A650,'Kickstarter Data'!$A$1:$T$4115, 6, FALSE)</f>
        <v>successful</v>
      </c>
      <c r="C650">
        <f>VLOOKUP(A650,'Kickstarter Data'!$A$1:$T$4115, 12, FALSE)</f>
        <v>321</v>
      </c>
      <c r="E650">
        <v>1542</v>
      </c>
      <c r="F650" s="18" t="str">
        <f>VLOOKUP(E650,'Kickstarter Data'!$A$1:$T$4115, 6, FALSE)</f>
        <v>failed</v>
      </c>
      <c r="G650">
        <f>VLOOKUP(E650,'Kickstarter Data'!$A$1:$T$4115, 12, FALSE)</f>
        <v>1</v>
      </c>
    </row>
    <row r="651" spans="1:7" x14ac:dyDescent="0.4">
      <c r="A651">
        <v>1470</v>
      </c>
      <c r="B651" s="16" t="str">
        <f>VLOOKUP(A651,'Kickstarter Data'!$A$1:$T$4115, 6, FALSE)</f>
        <v>successful</v>
      </c>
      <c r="C651">
        <f>VLOOKUP(A651,'Kickstarter Data'!$A$1:$T$4115, 12, FALSE)</f>
        <v>81</v>
      </c>
      <c r="E651">
        <v>1543</v>
      </c>
      <c r="F651" s="18" t="str">
        <f>VLOOKUP(E651,'Kickstarter Data'!$A$1:$T$4115, 6, FALSE)</f>
        <v>failed</v>
      </c>
      <c r="G651">
        <f>VLOOKUP(E651,'Kickstarter Data'!$A$1:$T$4115, 12, FALSE)</f>
        <v>1</v>
      </c>
    </row>
    <row r="652" spans="1:7" x14ac:dyDescent="0.4">
      <c r="A652">
        <v>1471</v>
      </c>
      <c r="B652" s="16" t="str">
        <f>VLOOKUP(A652,'Kickstarter Data'!$A$1:$T$4115, 6, FALSE)</f>
        <v>successful</v>
      </c>
      <c r="C652">
        <f>VLOOKUP(A652,'Kickstarter Data'!$A$1:$T$4115, 12, FALSE)</f>
        <v>343</v>
      </c>
      <c r="E652">
        <v>1544</v>
      </c>
      <c r="F652" s="18" t="str">
        <f>VLOOKUP(E652,'Kickstarter Data'!$A$1:$T$4115, 6, FALSE)</f>
        <v>failed</v>
      </c>
      <c r="G652">
        <f>VLOOKUP(E652,'Kickstarter Data'!$A$1:$T$4115, 12, FALSE)</f>
        <v>0</v>
      </c>
    </row>
    <row r="653" spans="1:7" x14ac:dyDescent="0.4">
      <c r="A653">
        <v>1472</v>
      </c>
      <c r="B653" s="16" t="str">
        <f>VLOOKUP(A653,'Kickstarter Data'!$A$1:$T$4115, 6, FALSE)</f>
        <v>successful</v>
      </c>
      <c r="C653">
        <f>VLOOKUP(A653,'Kickstarter Data'!$A$1:$T$4115, 12, FALSE)</f>
        <v>336</v>
      </c>
      <c r="E653">
        <v>1545</v>
      </c>
      <c r="F653" s="18" t="str">
        <f>VLOOKUP(E653,'Kickstarter Data'!$A$1:$T$4115, 6, FALSE)</f>
        <v>failed</v>
      </c>
      <c r="G653">
        <f>VLOOKUP(E653,'Kickstarter Data'!$A$1:$T$4115, 12, FALSE)</f>
        <v>1</v>
      </c>
    </row>
    <row r="654" spans="1:7" x14ac:dyDescent="0.4">
      <c r="A654">
        <v>1473</v>
      </c>
      <c r="B654" s="16" t="str">
        <f>VLOOKUP(A654,'Kickstarter Data'!$A$1:$T$4115, 6, FALSE)</f>
        <v>successful</v>
      </c>
      <c r="C654">
        <f>VLOOKUP(A654,'Kickstarter Data'!$A$1:$T$4115, 12, FALSE)</f>
        <v>47</v>
      </c>
      <c r="E654">
        <v>1546</v>
      </c>
      <c r="F654" s="18" t="str">
        <f>VLOOKUP(E654,'Kickstarter Data'!$A$1:$T$4115, 6, FALSE)</f>
        <v>failed</v>
      </c>
      <c r="G654">
        <f>VLOOKUP(E654,'Kickstarter Data'!$A$1:$T$4115, 12, FALSE)</f>
        <v>11</v>
      </c>
    </row>
    <row r="655" spans="1:7" x14ac:dyDescent="0.4">
      <c r="A655">
        <v>1474</v>
      </c>
      <c r="B655" s="16" t="str">
        <f>VLOOKUP(A655,'Kickstarter Data'!$A$1:$T$4115, 6, FALSE)</f>
        <v>successful</v>
      </c>
      <c r="C655">
        <f>VLOOKUP(A655,'Kickstarter Data'!$A$1:$T$4115, 12, FALSE)</f>
        <v>76</v>
      </c>
      <c r="E655">
        <v>1547</v>
      </c>
      <c r="F655" s="18" t="str">
        <f>VLOOKUP(E655,'Kickstarter Data'!$A$1:$T$4115, 6, FALSE)</f>
        <v>failed</v>
      </c>
      <c r="G655">
        <f>VLOOKUP(E655,'Kickstarter Data'!$A$1:$T$4115, 12, FALSE)</f>
        <v>0</v>
      </c>
    </row>
    <row r="656" spans="1:7" x14ac:dyDescent="0.4">
      <c r="A656">
        <v>1475</v>
      </c>
      <c r="B656" s="16" t="str">
        <f>VLOOKUP(A656,'Kickstarter Data'!$A$1:$T$4115, 6, FALSE)</f>
        <v>successful</v>
      </c>
      <c r="C656">
        <f>VLOOKUP(A656,'Kickstarter Data'!$A$1:$T$4115, 12, FALSE)</f>
        <v>441</v>
      </c>
      <c r="E656">
        <v>1548</v>
      </c>
      <c r="F656" s="18" t="str">
        <f>VLOOKUP(E656,'Kickstarter Data'!$A$1:$T$4115, 6, FALSE)</f>
        <v>failed</v>
      </c>
      <c r="G656">
        <f>VLOOKUP(E656,'Kickstarter Data'!$A$1:$T$4115, 12, FALSE)</f>
        <v>1</v>
      </c>
    </row>
    <row r="657" spans="1:7" x14ac:dyDescent="0.4">
      <c r="A657">
        <v>1476</v>
      </c>
      <c r="B657" s="16" t="str">
        <f>VLOOKUP(A657,'Kickstarter Data'!$A$1:$T$4115, 6, FALSE)</f>
        <v>successful</v>
      </c>
      <c r="C657">
        <f>VLOOKUP(A657,'Kickstarter Data'!$A$1:$T$4115, 12, FALSE)</f>
        <v>916</v>
      </c>
      <c r="E657">
        <v>1549</v>
      </c>
      <c r="F657" s="18" t="str">
        <f>VLOOKUP(E657,'Kickstarter Data'!$A$1:$T$4115, 6, FALSE)</f>
        <v>failed</v>
      </c>
      <c r="G657">
        <f>VLOOKUP(E657,'Kickstarter Data'!$A$1:$T$4115, 12, FALSE)</f>
        <v>6</v>
      </c>
    </row>
    <row r="658" spans="1:7" x14ac:dyDescent="0.4">
      <c r="A658">
        <v>1477</v>
      </c>
      <c r="B658" s="16" t="str">
        <f>VLOOKUP(A658,'Kickstarter Data'!$A$1:$T$4115, 6, FALSE)</f>
        <v>successful</v>
      </c>
      <c r="C658">
        <f>VLOOKUP(A658,'Kickstarter Data'!$A$1:$T$4115, 12, FALSE)</f>
        <v>369</v>
      </c>
      <c r="E658">
        <v>1550</v>
      </c>
      <c r="F658" s="18" t="str">
        <f>VLOOKUP(E658,'Kickstarter Data'!$A$1:$T$4115, 6, FALSE)</f>
        <v>failed</v>
      </c>
      <c r="G658">
        <f>VLOOKUP(E658,'Kickstarter Data'!$A$1:$T$4115, 12, FALSE)</f>
        <v>7</v>
      </c>
    </row>
    <row r="659" spans="1:7" x14ac:dyDescent="0.4">
      <c r="A659">
        <v>1478</v>
      </c>
      <c r="B659" s="16" t="str">
        <f>VLOOKUP(A659,'Kickstarter Data'!$A$1:$T$4115, 6, FALSE)</f>
        <v>successful</v>
      </c>
      <c r="C659">
        <f>VLOOKUP(A659,'Kickstarter Data'!$A$1:$T$4115, 12, FALSE)</f>
        <v>20242</v>
      </c>
      <c r="E659">
        <v>1551</v>
      </c>
      <c r="F659" s="18" t="str">
        <f>VLOOKUP(E659,'Kickstarter Data'!$A$1:$T$4115, 6, FALSE)</f>
        <v>failed</v>
      </c>
      <c r="G659">
        <f>VLOOKUP(E659,'Kickstarter Data'!$A$1:$T$4115, 12, FALSE)</f>
        <v>0</v>
      </c>
    </row>
    <row r="660" spans="1:7" x14ac:dyDescent="0.4">
      <c r="A660">
        <v>1479</v>
      </c>
      <c r="B660" s="16" t="str">
        <f>VLOOKUP(A660,'Kickstarter Data'!$A$1:$T$4115, 6, FALSE)</f>
        <v>successful</v>
      </c>
      <c r="C660">
        <f>VLOOKUP(A660,'Kickstarter Data'!$A$1:$T$4115, 12, FALSE)</f>
        <v>71</v>
      </c>
      <c r="E660">
        <v>1552</v>
      </c>
      <c r="F660" s="18" t="str">
        <f>VLOOKUP(E660,'Kickstarter Data'!$A$1:$T$4115, 6, FALSE)</f>
        <v>failed</v>
      </c>
      <c r="G660">
        <f>VLOOKUP(E660,'Kickstarter Data'!$A$1:$T$4115, 12, FALSE)</f>
        <v>16</v>
      </c>
    </row>
    <row r="661" spans="1:7" x14ac:dyDescent="0.4">
      <c r="A661">
        <v>1480</v>
      </c>
      <c r="B661" s="16" t="str">
        <f>VLOOKUP(A661,'Kickstarter Data'!$A$1:$T$4115, 6, FALSE)</f>
        <v>successful</v>
      </c>
      <c r="C661">
        <f>VLOOKUP(A661,'Kickstarter Data'!$A$1:$T$4115, 12, FALSE)</f>
        <v>635</v>
      </c>
      <c r="E661">
        <v>1553</v>
      </c>
      <c r="F661" s="18" t="str">
        <f>VLOOKUP(E661,'Kickstarter Data'!$A$1:$T$4115, 6, FALSE)</f>
        <v>failed</v>
      </c>
      <c r="G661">
        <f>VLOOKUP(E661,'Kickstarter Data'!$A$1:$T$4115, 12, FALSE)</f>
        <v>0</v>
      </c>
    </row>
    <row r="662" spans="1:7" x14ac:dyDescent="0.4">
      <c r="A662">
        <v>1501</v>
      </c>
      <c r="B662" s="16" t="str">
        <f>VLOOKUP(A662,'Kickstarter Data'!$A$1:$T$4115, 6, FALSE)</f>
        <v>successful</v>
      </c>
      <c r="C662">
        <f>VLOOKUP(A662,'Kickstarter Data'!$A$1:$T$4115, 12, FALSE)</f>
        <v>885</v>
      </c>
      <c r="E662">
        <v>1554</v>
      </c>
      <c r="F662" s="18" t="str">
        <f>VLOOKUP(E662,'Kickstarter Data'!$A$1:$T$4115, 6, FALSE)</f>
        <v>failed</v>
      </c>
      <c r="G662">
        <f>VLOOKUP(E662,'Kickstarter Data'!$A$1:$T$4115, 12, FALSE)</f>
        <v>0</v>
      </c>
    </row>
    <row r="663" spans="1:7" x14ac:dyDescent="0.4">
      <c r="A663">
        <v>1502</v>
      </c>
      <c r="B663" s="16" t="str">
        <f>VLOOKUP(A663,'Kickstarter Data'!$A$1:$T$4115, 6, FALSE)</f>
        <v>successful</v>
      </c>
      <c r="C663">
        <f>VLOOKUP(A663,'Kickstarter Data'!$A$1:$T$4115, 12, FALSE)</f>
        <v>329</v>
      </c>
      <c r="E663">
        <v>1555</v>
      </c>
      <c r="F663" s="18" t="str">
        <f>VLOOKUP(E663,'Kickstarter Data'!$A$1:$T$4115, 6, FALSE)</f>
        <v>failed</v>
      </c>
      <c r="G663">
        <f>VLOOKUP(E663,'Kickstarter Data'!$A$1:$T$4115, 12, FALSE)</f>
        <v>0</v>
      </c>
    </row>
    <row r="664" spans="1:7" x14ac:dyDescent="0.4">
      <c r="A664">
        <v>1503</v>
      </c>
      <c r="B664" s="16" t="str">
        <f>VLOOKUP(A664,'Kickstarter Data'!$A$1:$T$4115, 6, FALSE)</f>
        <v>successful</v>
      </c>
      <c r="C664">
        <f>VLOOKUP(A664,'Kickstarter Data'!$A$1:$T$4115, 12, FALSE)</f>
        <v>71</v>
      </c>
      <c r="E664">
        <v>1556</v>
      </c>
      <c r="F664" s="18" t="str">
        <f>VLOOKUP(E664,'Kickstarter Data'!$A$1:$T$4115, 6, FALSE)</f>
        <v>failed</v>
      </c>
      <c r="G664">
        <f>VLOOKUP(E664,'Kickstarter Data'!$A$1:$T$4115, 12, FALSE)</f>
        <v>12</v>
      </c>
    </row>
    <row r="665" spans="1:7" x14ac:dyDescent="0.4">
      <c r="A665">
        <v>1504</v>
      </c>
      <c r="B665" s="16" t="str">
        <f>VLOOKUP(A665,'Kickstarter Data'!$A$1:$T$4115, 6, FALSE)</f>
        <v>successful</v>
      </c>
      <c r="C665">
        <f>VLOOKUP(A665,'Kickstarter Data'!$A$1:$T$4115, 12, FALSE)</f>
        <v>269</v>
      </c>
      <c r="E665">
        <v>1557</v>
      </c>
      <c r="F665" s="18" t="str">
        <f>VLOOKUP(E665,'Kickstarter Data'!$A$1:$T$4115, 6, FALSE)</f>
        <v>failed</v>
      </c>
      <c r="G665">
        <f>VLOOKUP(E665,'Kickstarter Data'!$A$1:$T$4115, 12, FALSE)</f>
        <v>1</v>
      </c>
    </row>
    <row r="666" spans="1:7" x14ac:dyDescent="0.4">
      <c r="A666">
        <v>1505</v>
      </c>
      <c r="B666" s="16" t="str">
        <f>VLOOKUP(A666,'Kickstarter Data'!$A$1:$T$4115, 6, FALSE)</f>
        <v>successful</v>
      </c>
      <c r="C666">
        <f>VLOOKUP(A666,'Kickstarter Data'!$A$1:$T$4115, 12, FALSE)</f>
        <v>345</v>
      </c>
      <c r="E666">
        <v>1558</v>
      </c>
      <c r="F666" s="18" t="str">
        <f>VLOOKUP(E666,'Kickstarter Data'!$A$1:$T$4115, 6, FALSE)</f>
        <v>failed</v>
      </c>
      <c r="G666">
        <f>VLOOKUP(E666,'Kickstarter Data'!$A$1:$T$4115, 12, FALSE)</f>
        <v>3</v>
      </c>
    </row>
    <row r="667" spans="1:7" x14ac:dyDescent="0.4">
      <c r="A667">
        <v>1506</v>
      </c>
      <c r="B667" s="16" t="str">
        <f>VLOOKUP(A667,'Kickstarter Data'!$A$1:$T$4115, 6, FALSE)</f>
        <v>successful</v>
      </c>
      <c r="C667">
        <f>VLOOKUP(A667,'Kickstarter Data'!$A$1:$T$4115, 12, FALSE)</f>
        <v>43</v>
      </c>
      <c r="E667">
        <v>1559</v>
      </c>
      <c r="F667" s="18" t="str">
        <f>VLOOKUP(E667,'Kickstarter Data'!$A$1:$T$4115, 6, FALSE)</f>
        <v>failed</v>
      </c>
      <c r="G667">
        <f>VLOOKUP(E667,'Kickstarter Data'!$A$1:$T$4115, 12, FALSE)</f>
        <v>1</v>
      </c>
    </row>
    <row r="668" spans="1:7" x14ac:dyDescent="0.4">
      <c r="A668">
        <v>1507</v>
      </c>
      <c r="B668" s="16" t="str">
        <f>VLOOKUP(A668,'Kickstarter Data'!$A$1:$T$4115, 6, FALSE)</f>
        <v>successful</v>
      </c>
      <c r="C668">
        <f>VLOOKUP(A668,'Kickstarter Data'!$A$1:$T$4115, 12, FALSE)</f>
        <v>33</v>
      </c>
      <c r="E668">
        <v>1560</v>
      </c>
      <c r="F668" s="18" t="str">
        <f>VLOOKUP(E668,'Kickstarter Data'!$A$1:$T$4115, 6, FALSE)</f>
        <v>failed</v>
      </c>
      <c r="G668">
        <f>VLOOKUP(E668,'Kickstarter Data'!$A$1:$T$4115, 12, FALSE)</f>
        <v>4</v>
      </c>
    </row>
    <row r="669" spans="1:7" x14ac:dyDescent="0.4">
      <c r="A669">
        <v>1508</v>
      </c>
      <c r="B669" s="16" t="str">
        <f>VLOOKUP(A669,'Kickstarter Data'!$A$1:$T$4115, 6, FALSE)</f>
        <v>successful</v>
      </c>
      <c r="C669">
        <f>VLOOKUP(A669,'Kickstarter Data'!$A$1:$T$4115, 12, FALSE)</f>
        <v>211</v>
      </c>
      <c r="E669">
        <v>1581</v>
      </c>
      <c r="F669" s="18" t="str">
        <f>VLOOKUP(E669,'Kickstarter Data'!$A$1:$T$4115, 6, FALSE)</f>
        <v>failed</v>
      </c>
      <c r="G669">
        <f>VLOOKUP(E669,'Kickstarter Data'!$A$1:$T$4115, 12, FALSE)</f>
        <v>1</v>
      </c>
    </row>
    <row r="670" spans="1:7" x14ac:dyDescent="0.4">
      <c r="A670">
        <v>1509</v>
      </c>
      <c r="B670" s="16" t="str">
        <f>VLOOKUP(A670,'Kickstarter Data'!$A$1:$T$4115, 6, FALSE)</f>
        <v>successful</v>
      </c>
      <c r="C670">
        <f>VLOOKUP(A670,'Kickstarter Data'!$A$1:$T$4115, 12, FALSE)</f>
        <v>196</v>
      </c>
      <c r="E670">
        <v>1582</v>
      </c>
      <c r="F670" s="18" t="str">
        <f>VLOOKUP(E670,'Kickstarter Data'!$A$1:$T$4115, 6, FALSE)</f>
        <v>failed</v>
      </c>
      <c r="G670">
        <f>VLOOKUP(E670,'Kickstarter Data'!$A$1:$T$4115, 12, FALSE)</f>
        <v>3</v>
      </c>
    </row>
    <row r="671" spans="1:7" x14ac:dyDescent="0.4">
      <c r="A671">
        <v>1510</v>
      </c>
      <c r="B671" s="16" t="str">
        <f>VLOOKUP(A671,'Kickstarter Data'!$A$1:$T$4115, 6, FALSE)</f>
        <v>successful</v>
      </c>
      <c r="C671">
        <f>VLOOKUP(A671,'Kickstarter Data'!$A$1:$T$4115, 12, FALSE)</f>
        <v>405</v>
      </c>
      <c r="E671">
        <v>1583</v>
      </c>
      <c r="F671" s="18" t="str">
        <f>VLOOKUP(E671,'Kickstarter Data'!$A$1:$T$4115, 6, FALSE)</f>
        <v>failed</v>
      </c>
      <c r="G671">
        <f>VLOOKUP(E671,'Kickstarter Data'!$A$1:$T$4115, 12, FALSE)</f>
        <v>1</v>
      </c>
    </row>
    <row r="672" spans="1:7" x14ac:dyDescent="0.4">
      <c r="A672">
        <v>1511</v>
      </c>
      <c r="B672" s="16" t="str">
        <f>VLOOKUP(A672,'Kickstarter Data'!$A$1:$T$4115, 6, FALSE)</f>
        <v>successful</v>
      </c>
      <c r="C672">
        <f>VLOOKUP(A672,'Kickstarter Data'!$A$1:$T$4115, 12, FALSE)</f>
        <v>206</v>
      </c>
      <c r="E672">
        <v>1584</v>
      </c>
      <c r="F672" s="18" t="str">
        <f>VLOOKUP(E672,'Kickstarter Data'!$A$1:$T$4115, 6, FALSE)</f>
        <v>failed</v>
      </c>
      <c r="G672">
        <f>VLOOKUP(E672,'Kickstarter Data'!$A$1:$T$4115, 12, FALSE)</f>
        <v>0</v>
      </c>
    </row>
    <row r="673" spans="1:7" x14ac:dyDescent="0.4">
      <c r="A673">
        <v>1512</v>
      </c>
      <c r="B673" s="16" t="str">
        <f>VLOOKUP(A673,'Kickstarter Data'!$A$1:$T$4115, 6, FALSE)</f>
        <v>successful</v>
      </c>
      <c r="C673">
        <f>VLOOKUP(A673,'Kickstarter Data'!$A$1:$T$4115, 12, FALSE)</f>
        <v>335</v>
      </c>
      <c r="E673">
        <v>1585</v>
      </c>
      <c r="F673" s="18" t="str">
        <f>VLOOKUP(E673,'Kickstarter Data'!$A$1:$T$4115, 6, FALSE)</f>
        <v>failed</v>
      </c>
      <c r="G673">
        <f>VLOOKUP(E673,'Kickstarter Data'!$A$1:$T$4115, 12, FALSE)</f>
        <v>12</v>
      </c>
    </row>
    <row r="674" spans="1:7" x14ac:dyDescent="0.4">
      <c r="A674">
        <v>1513</v>
      </c>
      <c r="B674" s="16" t="str">
        <f>VLOOKUP(A674,'Kickstarter Data'!$A$1:$T$4115, 6, FALSE)</f>
        <v>successful</v>
      </c>
      <c r="C674">
        <f>VLOOKUP(A674,'Kickstarter Data'!$A$1:$T$4115, 12, FALSE)</f>
        <v>215</v>
      </c>
      <c r="E674">
        <v>1586</v>
      </c>
      <c r="F674" s="18" t="str">
        <f>VLOOKUP(E674,'Kickstarter Data'!$A$1:$T$4115, 6, FALSE)</f>
        <v>failed</v>
      </c>
      <c r="G674">
        <f>VLOOKUP(E674,'Kickstarter Data'!$A$1:$T$4115, 12, FALSE)</f>
        <v>0</v>
      </c>
    </row>
    <row r="675" spans="1:7" x14ac:dyDescent="0.4">
      <c r="A675">
        <v>1514</v>
      </c>
      <c r="B675" s="16" t="str">
        <f>VLOOKUP(A675,'Kickstarter Data'!$A$1:$T$4115, 6, FALSE)</f>
        <v>successful</v>
      </c>
      <c r="C675">
        <f>VLOOKUP(A675,'Kickstarter Data'!$A$1:$T$4115, 12, FALSE)</f>
        <v>176</v>
      </c>
      <c r="E675">
        <v>1587</v>
      </c>
      <c r="F675" s="18" t="str">
        <f>VLOOKUP(E675,'Kickstarter Data'!$A$1:$T$4115, 6, FALSE)</f>
        <v>failed</v>
      </c>
      <c r="G675">
        <f>VLOOKUP(E675,'Kickstarter Data'!$A$1:$T$4115, 12, FALSE)</f>
        <v>1</v>
      </c>
    </row>
    <row r="676" spans="1:7" x14ac:dyDescent="0.4">
      <c r="A676">
        <v>1515</v>
      </c>
      <c r="B676" s="16" t="str">
        <f>VLOOKUP(A676,'Kickstarter Data'!$A$1:$T$4115, 6, FALSE)</f>
        <v>successful</v>
      </c>
      <c r="C676">
        <f>VLOOKUP(A676,'Kickstarter Data'!$A$1:$T$4115, 12, FALSE)</f>
        <v>555</v>
      </c>
      <c r="E676">
        <v>1588</v>
      </c>
      <c r="F676" s="18" t="str">
        <f>VLOOKUP(E676,'Kickstarter Data'!$A$1:$T$4115, 6, FALSE)</f>
        <v>failed</v>
      </c>
      <c r="G676">
        <f>VLOOKUP(E676,'Kickstarter Data'!$A$1:$T$4115, 12, FALSE)</f>
        <v>0</v>
      </c>
    </row>
    <row r="677" spans="1:7" x14ac:dyDescent="0.4">
      <c r="A677">
        <v>1516</v>
      </c>
      <c r="B677" s="16" t="str">
        <f>VLOOKUP(A677,'Kickstarter Data'!$A$1:$T$4115, 6, FALSE)</f>
        <v>successful</v>
      </c>
      <c r="C677">
        <f>VLOOKUP(A677,'Kickstarter Data'!$A$1:$T$4115, 12, FALSE)</f>
        <v>116</v>
      </c>
      <c r="E677">
        <v>1589</v>
      </c>
      <c r="F677" s="18" t="str">
        <f>VLOOKUP(E677,'Kickstarter Data'!$A$1:$T$4115, 6, FALSE)</f>
        <v>failed</v>
      </c>
      <c r="G677">
        <f>VLOOKUP(E677,'Kickstarter Data'!$A$1:$T$4115, 12, FALSE)</f>
        <v>0</v>
      </c>
    </row>
    <row r="678" spans="1:7" x14ac:dyDescent="0.4">
      <c r="A678">
        <v>1517</v>
      </c>
      <c r="B678" s="16" t="str">
        <f>VLOOKUP(A678,'Kickstarter Data'!$A$1:$T$4115, 6, FALSE)</f>
        <v>successful</v>
      </c>
      <c r="C678">
        <f>VLOOKUP(A678,'Kickstarter Data'!$A$1:$T$4115, 12, FALSE)</f>
        <v>615</v>
      </c>
      <c r="E678">
        <v>1590</v>
      </c>
      <c r="F678" s="18" t="str">
        <f>VLOOKUP(E678,'Kickstarter Data'!$A$1:$T$4115, 6, FALSE)</f>
        <v>failed</v>
      </c>
      <c r="G678">
        <f>VLOOKUP(E678,'Kickstarter Data'!$A$1:$T$4115, 12, FALSE)</f>
        <v>2</v>
      </c>
    </row>
    <row r="679" spans="1:7" x14ac:dyDescent="0.4">
      <c r="A679">
        <v>1518</v>
      </c>
      <c r="B679" s="16" t="str">
        <f>VLOOKUP(A679,'Kickstarter Data'!$A$1:$T$4115, 6, FALSE)</f>
        <v>successful</v>
      </c>
      <c r="C679">
        <f>VLOOKUP(A679,'Kickstarter Data'!$A$1:$T$4115, 12, FALSE)</f>
        <v>236</v>
      </c>
      <c r="E679">
        <v>1591</v>
      </c>
      <c r="F679" s="18" t="str">
        <f>VLOOKUP(E679,'Kickstarter Data'!$A$1:$T$4115, 6, FALSE)</f>
        <v>failed</v>
      </c>
      <c r="G679">
        <f>VLOOKUP(E679,'Kickstarter Data'!$A$1:$T$4115, 12, FALSE)</f>
        <v>92</v>
      </c>
    </row>
    <row r="680" spans="1:7" x14ac:dyDescent="0.4">
      <c r="A680">
        <v>1519</v>
      </c>
      <c r="B680" s="16" t="str">
        <f>VLOOKUP(A680,'Kickstarter Data'!$A$1:$T$4115, 6, FALSE)</f>
        <v>successful</v>
      </c>
      <c r="C680">
        <f>VLOOKUP(A680,'Kickstarter Data'!$A$1:$T$4115, 12, FALSE)</f>
        <v>145</v>
      </c>
      <c r="E680">
        <v>1592</v>
      </c>
      <c r="F680" s="18" t="str">
        <f>VLOOKUP(E680,'Kickstarter Data'!$A$1:$T$4115, 6, FALSE)</f>
        <v>failed</v>
      </c>
      <c r="G680">
        <f>VLOOKUP(E680,'Kickstarter Data'!$A$1:$T$4115, 12, FALSE)</f>
        <v>0</v>
      </c>
    </row>
    <row r="681" spans="1:7" x14ac:dyDescent="0.4">
      <c r="A681">
        <v>1520</v>
      </c>
      <c r="B681" s="16" t="str">
        <f>VLOOKUP(A681,'Kickstarter Data'!$A$1:$T$4115, 6, FALSE)</f>
        <v>successful</v>
      </c>
      <c r="C681">
        <f>VLOOKUP(A681,'Kickstarter Data'!$A$1:$T$4115, 12, FALSE)</f>
        <v>167</v>
      </c>
      <c r="E681">
        <v>1593</v>
      </c>
      <c r="F681" s="18" t="str">
        <f>VLOOKUP(E681,'Kickstarter Data'!$A$1:$T$4115, 6, FALSE)</f>
        <v>failed</v>
      </c>
      <c r="G681">
        <f>VLOOKUP(E681,'Kickstarter Data'!$A$1:$T$4115, 12, FALSE)</f>
        <v>3</v>
      </c>
    </row>
    <row r="682" spans="1:7" x14ac:dyDescent="0.4">
      <c r="A682">
        <v>1521</v>
      </c>
      <c r="B682" s="16" t="str">
        <f>VLOOKUP(A682,'Kickstarter Data'!$A$1:$T$4115, 6, FALSE)</f>
        <v>successful</v>
      </c>
      <c r="C682">
        <f>VLOOKUP(A682,'Kickstarter Data'!$A$1:$T$4115, 12, FALSE)</f>
        <v>235</v>
      </c>
      <c r="E682">
        <v>1594</v>
      </c>
      <c r="F682" s="18" t="str">
        <f>VLOOKUP(E682,'Kickstarter Data'!$A$1:$T$4115, 6, FALSE)</f>
        <v>failed</v>
      </c>
      <c r="G682">
        <f>VLOOKUP(E682,'Kickstarter Data'!$A$1:$T$4115, 12, FALSE)</f>
        <v>10</v>
      </c>
    </row>
    <row r="683" spans="1:7" x14ac:dyDescent="0.4">
      <c r="A683">
        <v>1522</v>
      </c>
      <c r="B683" s="16" t="str">
        <f>VLOOKUP(A683,'Kickstarter Data'!$A$1:$T$4115, 6, FALSE)</f>
        <v>successful</v>
      </c>
      <c r="C683">
        <f>VLOOKUP(A683,'Kickstarter Data'!$A$1:$T$4115, 12, FALSE)</f>
        <v>452</v>
      </c>
      <c r="E683">
        <v>1595</v>
      </c>
      <c r="F683" s="18" t="str">
        <f>VLOOKUP(E683,'Kickstarter Data'!$A$1:$T$4115, 6, FALSE)</f>
        <v>failed</v>
      </c>
      <c r="G683">
        <f>VLOOKUP(E683,'Kickstarter Data'!$A$1:$T$4115, 12, FALSE)</f>
        <v>7</v>
      </c>
    </row>
    <row r="684" spans="1:7" x14ac:dyDescent="0.4">
      <c r="A684">
        <v>1523</v>
      </c>
      <c r="B684" s="16" t="str">
        <f>VLOOKUP(A684,'Kickstarter Data'!$A$1:$T$4115, 6, FALSE)</f>
        <v>successful</v>
      </c>
      <c r="C684">
        <f>VLOOKUP(A684,'Kickstarter Data'!$A$1:$T$4115, 12, FALSE)</f>
        <v>241</v>
      </c>
      <c r="E684">
        <v>1596</v>
      </c>
      <c r="F684" s="18" t="str">
        <f>VLOOKUP(E684,'Kickstarter Data'!$A$1:$T$4115, 6, FALSE)</f>
        <v>failed</v>
      </c>
      <c r="G684">
        <f>VLOOKUP(E684,'Kickstarter Data'!$A$1:$T$4115, 12, FALSE)</f>
        <v>3</v>
      </c>
    </row>
    <row r="685" spans="1:7" x14ac:dyDescent="0.4">
      <c r="A685">
        <v>1524</v>
      </c>
      <c r="B685" s="16" t="str">
        <f>VLOOKUP(A685,'Kickstarter Data'!$A$1:$T$4115, 6, FALSE)</f>
        <v>successful</v>
      </c>
      <c r="C685">
        <f>VLOOKUP(A685,'Kickstarter Data'!$A$1:$T$4115, 12, FALSE)</f>
        <v>28</v>
      </c>
      <c r="E685">
        <v>1597</v>
      </c>
      <c r="F685" s="18" t="str">
        <f>VLOOKUP(E685,'Kickstarter Data'!$A$1:$T$4115, 6, FALSE)</f>
        <v>failed</v>
      </c>
      <c r="G685">
        <f>VLOOKUP(E685,'Kickstarter Data'!$A$1:$T$4115, 12, FALSE)</f>
        <v>0</v>
      </c>
    </row>
    <row r="686" spans="1:7" x14ac:dyDescent="0.4">
      <c r="A686">
        <v>1525</v>
      </c>
      <c r="B686" s="16" t="str">
        <f>VLOOKUP(A686,'Kickstarter Data'!$A$1:$T$4115, 6, FALSE)</f>
        <v>successful</v>
      </c>
      <c r="C686">
        <f>VLOOKUP(A686,'Kickstarter Data'!$A$1:$T$4115, 12, FALSE)</f>
        <v>140</v>
      </c>
      <c r="E686">
        <v>1598</v>
      </c>
      <c r="F686" s="18" t="str">
        <f>VLOOKUP(E686,'Kickstarter Data'!$A$1:$T$4115, 6, FALSE)</f>
        <v>failed</v>
      </c>
      <c r="G686">
        <f>VLOOKUP(E686,'Kickstarter Data'!$A$1:$T$4115, 12, FALSE)</f>
        <v>1</v>
      </c>
    </row>
    <row r="687" spans="1:7" x14ac:dyDescent="0.4">
      <c r="A687">
        <v>1526</v>
      </c>
      <c r="B687" s="16" t="str">
        <f>VLOOKUP(A687,'Kickstarter Data'!$A$1:$T$4115, 6, FALSE)</f>
        <v>successful</v>
      </c>
      <c r="C687">
        <f>VLOOKUP(A687,'Kickstarter Data'!$A$1:$T$4115, 12, FALSE)</f>
        <v>280</v>
      </c>
      <c r="E687">
        <v>1599</v>
      </c>
      <c r="F687" s="18" t="str">
        <f>VLOOKUP(E687,'Kickstarter Data'!$A$1:$T$4115, 6, FALSE)</f>
        <v>failed</v>
      </c>
      <c r="G687">
        <f>VLOOKUP(E687,'Kickstarter Data'!$A$1:$T$4115, 12, FALSE)</f>
        <v>0</v>
      </c>
    </row>
    <row r="688" spans="1:7" x14ac:dyDescent="0.4">
      <c r="A688">
        <v>1527</v>
      </c>
      <c r="B688" s="16" t="str">
        <f>VLOOKUP(A688,'Kickstarter Data'!$A$1:$T$4115, 6, FALSE)</f>
        <v>successful</v>
      </c>
      <c r="C688">
        <f>VLOOKUP(A688,'Kickstarter Data'!$A$1:$T$4115, 12, FALSE)</f>
        <v>70</v>
      </c>
      <c r="E688">
        <v>1600</v>
      </c>
      <c r="F688" s="18" t="str">
        <f>VLOOKUP(E688,'Kickstarter Data'!$A$1:$T$4115, 6, FALSE)</f>
        <v>failed</v>
      </c>
      <c r="G688">
        <f>VLOOKUP(E688,'Kickstarter Data'!$A$1:$T$4115, 12, FALSE)</f>
        <v>9</v>
      </c>
    </row>
    <row r="689" spans="1:7" x14ac:dyDescent="0.4">
      <c r="A689">
        <v>1528</v>
      </c>
      <c r="B689" s="16" t="str">
        <f>VLOOKUP(A689,'Kickstarter Data'!$A$1:$T$4115, 6, FALSE)</f>
        <v>successful</v>
      </c>
      <c r="C689">
        <f>VLOOKUP(A689,'Kickstarter Data'!$A$1:$T$4115, 12, FALSE)</f>
        <v>160</v>
      </c>
      <c r="E689">
        <v>1701</v>
      </c>
      <c r="F689" s="18" t="str">
        <f>VLOOKUP(E689,'Kickstarter Data'!$A$1:$T$4115, 6, FALSE)</f>
        <v>failed</v>
      </c>
      <c r="G689">
        <f>VLOOKUP(E689,'Kickstarter Data'!$A$1:$T$4115, 12, FALSE)</f>
        <v>2</v>
      </c>
    </row>
    <row r="690" spans="1:7" x14ac:dyDescent="0.4">
      <c r="A690">
        <v>1529</v>
      </c>
      <c r="B690" s="16" t="str">
        <f>VLOOKUP(A690,'Kickstarter Data'!$A$1:$T$4115, 6, FALSE)</f>
        <v>successful</v>
      </c>
      <c r="C690">
        <f>VLOOKUP(A690,'Kickstarter Data'!$A$1:$T$4115, 12, FALSE)</f>
        <v>141</v>
      </c>
      <c r="E690">
        <v>1702</v>
      </c>
      <c r="F690" s="18" t="str">
        <f>VLOOKUP(E690,'Kickstarter Data'!$A$1:$T$4115, 6, FALSE)</f>
        <v>failed</v>
      </c>
      <c r="G690">
        <f>VLOOKUP(E690,'Kickstarter Data'!$A$1:$T$4115, 12, FALSE)</f>
        <v>1</v>
      </c>
    </row>
    <row r="691" spans="1:7" x14ac:dyDescent="0.4">
      <c r="A691">
        <v>1530</v>
      </c>
      <c r="B691" s="16" t="str">
        <f>VLOOKUP(A691,'Kickstarter Data'!$A$1:$T$4115, 6, FALSE)</f>
        <v>successful</v>
      </c>
      <c r="C691">
        <f>VLOOKUP(A691,'Kickstarter Data'!$A$1:$T$4115, 12, FALSE)</f>
        <v>874</v>
      </c>
      <c r="E691">
        <v>1703</v>
      </c>
      <c r="F691" s="18" t="str">
        <f>VLOOKUP(E691,'Kickstarter Data'!$A$1:$T$4115, 6, FALSE)</f>
        <v>failed</v>
      </c>
      <c r="G691">
        <f>VLOOKUP(E691,'Kickstarter Data'!$A$1:$T$4115, 12, FALSE)</f>
        <v>2</v>
      </c>
    </row>
    <row r="692" spans="1:7" x14ac:dyDescent="0.4">
      <c r="A692">
        <v>1531</v>
      </c>
      <c r="B692" s="16" t="str">
        <f>VLOOKUP(A692,'Kickstarter Data'!$A$1:$T$4115, 6, FALSE)</f>
        <v>successful</v>
      </c>
      <c r="C692">
        <f>VLOOKUP(A692,'Kickstarter Data'!$A$1:$T$4115, 12, FALSE)</f>
        <v>73</v>
      </c>
      <c r="E692">
        <v>1704</v>
      </c>
      <c r="F692" s="18" t="str">
        <f>VLOOKUP(E692,'Kickstarter Data'!$A$1:$T$4115, 6, FALSE)</f>
        <v>failed</v>
      </c>
      <c r="G692">
        <f>VLOOKUP(E692,'Kickstarter Data'!$A$1:$T$4115, 12, FALSE)</f>
        <v>11</v>
      </c>
    </row>
    <row r="693" spans="1:7" x14ac:dyDescent="0.4">
      <c r="A693">
        <v>1532</v>
      </c>
      <c r="B693" s="16" t="str">
        <f>VLOOKUP(A693,'Kickstarter Data'!$A$1:$T$4115, 6, FALSE)</f>
        <v>successful</v>
      </c>
      <c r="C693">
        <f>VLOOKUP(A693,'Kickstarter Data'!$A$1:$T$4115, 12, FALSE)</f>
        <v>294</v>
      </c>
      <c r="E693">
        <v>1705</v>
      </c>
      <c r="F693" s="18" t="str">
        <f>VLOOKUP(E693,'Kickstarter Data'!$A$1:$T$4115, 6, FALSE)</f>
        <v>failed</v>
      </c>
      <c r="G693">
        <f>VLOOKUP(E693,'Kickstarter Data'!$A$1:$T$4115, 12, FALSE)</f>
        <v>0</v>
      </c>
    </row>
    <row r="694" spans="1:7" x14ac:dyDescent="0.4">
      <c r="A694">
        <v>1533</v>
      </c>
      <c r="B694" s="16" t="str">
        <f>VLOOKUP(A694,'Kickstarter Data'!$A$1:$T$4115, 6, FALSE)</f>
        <v>successful</v>
      </c>
      <c r="C694">
        <f>VLOOKUP(A694,'Kickstarter Data'!$A$1:$T$4115, 12, FALSE)</f>
        <v>740</v>
      </c>
      <c r="E694">
        <v>1706</v>
      </c>
      <c r="F694" s="18" t="str">
        <f>VLOOKUP(E694,'Kickstarter Data'!$A$1:$T$4115, 6, FALSE)</f>
        <v>failed</v>
      </c>
      <c r="G694">
        <f>VLOOKUP(E694,'Kickstarter Data'!$A$1:$T$4115, 12, FALSE)</f>
        <v>0</v>
      </c>
    </row>
    <row r="695" spans="1:7" x14ac:dyDescent="0.4">
      <c r="A695">
        <v>1534</v>
      </c>
      <c r="B695" s="16" t="str">
        <f>VLOOKUP(A695,'Kickstarter Data'!$A$1:$T$4115, 6, FALSE)</f>
        <v>successful</v>
      </c>
      <c r="C695">
        <f>VLOOKUP(A695,'Kickstarter Data'!$A$1:$T$4115, 12, FALSE)</f>
        <v>369</v>
      </c>
      <c r="E695">
        <v>1707</v>
      </c>
      <c r="F695" s="18" t="str">
        <f>VLOOKUP(E695,'Kickstarter Data'!$A$1:$T$4115, 6, FALSE)</f>
        <v>failed</v>
      </c>
      <c r="G695">
        <f>VLOOKUP(E695,'Kickstarter Data'!$A$1:$T$4115, 12, FALSE)</f>
        <v>9</v>
      </c>
    </row>
    <row r="696" spans="1:7" x14ac:dyDescent="0.4">
      <c r="A696">
        <v>1535</v>
      </c>
      <c r="B696" s="16" t="str">
        <f>VLOOKUP(A696,'Kickstarter Data'!$A$1:$T$4115, 6, FALSE)</f>
        <v>successful</v>
      </c>
      <c r="C696">
        <f>VLOOKUP(A696,'Kickstarter Data'!$A$1:$T$4115, 12, FALSE)</f>
        <v>110</v>
      </c>
      <c r="E696">
        <v>1708</v>
      </c>
      <c r="F696" s="18" t="str">
        <f>VLOOKUP(E696,'Kickstarter Data'!$A$1:$T$4115, 6, FALSE)</f>
        <v>failed</v>
      </c>
      <c r="G696">
        <f>VLOOKUP(E696,'Kickstarter Data'!$A$1:$T$4115, 12, FALSE)</f>
        <v>0</v>
      </c>
    </row>
    <row r="697" spans="1:7" x14ac:dyDescent="0.4">
      <c r="A697">
        <v>1536</v>
      </c>
      <c r="B697" s="16" t="str">
        <f>VLOOKUP(A697,'Kickstarter Data'!$A$1:$T$4115, 6, FALSE)</f>
        <v>successful</v>
      </c>
      <c r="C697">
        <f>VLOOKUP(A697,'Kickstarter Data'!$A$1:$T$4115, 12, FALSE)</f>
        <v>455</v>
      </c>
      <c r="E697">
        <v>1709</v>
      </c>
      <c r="F697" s="18" t="str">
        <f>VLOOKUP(E697,'Kickstarter Data'!$A$1:$T$4115, 6, FALSE)</f>
        <v>failed</v>
      </c>
      <c r="G697">
        <f>VLOOKUP(E697,'Kickstarter Data'!$A$1:$T$4115, 12, FALSE)</f>
        <v>4</v>
      </c>
    </row>
    <row r="698" spans="1:7" x14ac:dyDescent="0.4">
      <c r="A698">
        <v>1537</v>
      </c>
      <c r="B698" s="16" t="str">
        <f>VLOOKUP(A698,'Kickstarter Data'!$A$1:$T$4115, 6, FALSE)</f>
        <v>successful</v>
      </c>
      <c r="C698">
        <f>VLOOKUP(A698,'Kickstarter Data'!$A$1:$T$4115, 12, FALSE)</f>
        <v>224</v>
      </c>
      <c r="E698">
        <v>1710</v>
      </c>
      <c r="F698" s="18" t="str">
        <f>VLOOKUP(E698,'Kickstarter Data'!$A$1:$T$4115, 6, FALSE)</f>
        <v>failed</v>
      </c>
      <c r="G698">
        <f>VLOOKUP(E698,'Kickstarter Data'!$A$1:$T$4115, 12, FALSE)</f>
        <v>1</v>
      </c>
    </row>
    <row r="699" spans="1:7" x14ac:dyDescent="0.4">
      <c r="A699">
        <v>1538</v>
      </c>
      <c r="B699" s="16" t="str">
        <f>VLOOKUP(A699,'Kickstarter Data'!$A$1:$T$4115, 6, FALSE)</f>
        <v>successful</v>
      </c>
      <c r="C699">
        <f>VLOOKUP(A699,'Kickstarter Data'!$A$1:$T$4115, 12, FALSE)</f>
        <v>46</v>
      </c>
      <c r="E699">
        <v>1711</v>
      </c>
      <c r="F699" s="18" t="str">
        <f>VLOOKUP(E699,'Kickstarter Data'!$A$1:$T$4115, 6, FALSE)</f>
        <v>failed</v>
      </c>
      <c r="G699">
        <f>VLOOKUP(E699,'Kickstarter Data'!$A$1:$T$4115, 12, FALSE)</f>
        <v>2</v>
      </c>
    </row>
    <row r="700" spans="1:7" x14ac:dyDescent="0.4">
      <c r="A700">
        <v>1539</v>
      </c>
      <c r="B700" s="16" t="str">
        <f>VLOOKUP(A700,'Kickstarter Data'!$A$1:$T$4115, 6, FALSE)</f>
        <v>successful</v>
      </c>
      <c r="C700">
        <f>VLOOKUP(A700,'Kickstarter Data'!$A$1:$T$4115, 12, FALSE)</f>
        <v>284</v>
      </c>
      <c r="E700">
        <v>1712</v>
      </c>
      <c r="F700" s="18" t="str">
        <f>VLOOKUP(E700,'Kickstarter Data'!$A$1:$T$4115, 6, FALSE)</f>
        <v>failed</v>
      </c>
      <c r="G700">
        <f>VLOOKUP(E700,'Kickstarter Data'!$A$1:$T$4115, 12, FALSE)</f>
        <v>0</v>
      </c>
    </row>
    <row r="701" spans="1:7" x14ac:dyDescent="0.4">
      <c r="A701">
        <v>1540</v>
      </c>
      <c r="B701" s="16" t="str">
        <f>VLOOKUP(A701,'Kickstarter Data'!$A$1:$T$4115, 6, FALSE)</f>
        <v>successful</v>
      </c>
      <c r="C701">
        <f>VLOOKUP(A701,'Kickstarter Data'!$A$1:$T$4115, 12, FALSE)</f>
        <v>98</v>
      </c>
      <c r="E701">
        <v>1713</v>
      </c>
      <c r="F701" s="18" t="str">
        <f>VLOOKUP(E701,'Kickstarter Data'!$A$1:$T$4115, 6, FALSE)</f>
        <v>failed</v>
      </c>
      <c r="G701">
        <f>VLOOKUP(E701,'Kickstarter Data'!$A$1:$T$4115, 12, FALSE)</f>
        <v>1</v>
      </c>
    </row>
    <row r="702" spans="1:7" x14ac:dyDescent="0.4">
      <c r="A702">
        <v>1601</v>
      </c>
      <c r="B702" s="16" t="str">
        <f>VLOOKUP(A702,'Kickstarter Data'!$A$1:$T$4115, 6, FALSE)</f>
        <v>successful</v>
      </c>
      <c r="C702">
        <f>VLOOKUP(A702,'Kickstarter Data'!$A$1:$T$4115, 12, FALSE)</f>
        <v>56</v>
      </c>
      <c r="E702">
        <v>1714</v>
      </c>
      <c r="F702" s="18" t="str">
        <f>VLOOKUP(E702,'Kickstarter Data'!$A$1:$T$4115, 6, FALSE)</f>
        <v>failed</v>
      </c>
      <c r="G702">
        <f>VLOOKUP(E702,'Kickstarter Data'!$A$1:$T$4115, 12, FALSE)</f>
        <v>17</v>
      </c>
    </row>
    <row r="703" spans="1:7" x14ac:dyDescent="0.4">
      <c r="A703">
        <v>1602</v>
      </c>
      <c r="B703" s="16" t="str">
        <f>VLOOKUP(A703,'Kickstarter Data'!$A$1:$T$4115, 6, FALSE)</f>
        <v>successful</v>
      </c>
      <c r="C703">
        <f>VLOOKUP(A703,'Kickstarter Data'!$A$1:$T$4115, 12, FALSE)</f>
        <v>32</v>
      </c>
      <c r="E703">
        <v>1715</v>
      </c>
      <c r="F703" s="18" t="str">
        <f>VLOOKUP(E703,'Kickstarter Data'!$A$1:$T$4115, 6, FALSE)</f>
        <v>failed</v>
      </c>
      <c r="G703">
        <f>VLOOKUP(E703,'Kickstarter Data'!$A$1:$T$4115, 12, FALSE)</f>
        <v>2</v>
      </c>
    </row>
    <row r="704" spans="1:7" x14ac:dyDescent="0.4">
      <c r="A704">
        <v>1603</v>
      </c>
      <c r="B704" s="16" t="str">
        <f>VLOOKUP(A704,'Kickstarter Data'!$A$1:$T$4115, 6, FALSE)</f>
        <v>successful</v>
      </c>
      <c r="C704">
        <f>VLOOKUP(A704,'Kickstarter Data'!$A$1:$T$4115, 12, FALSE)</f>
        <v>30</v>
      </c>
      <c r="E704">
        <v>1716</v>
      </c>
      <c r="F704" s="18" t="str">
        <f>VLOOKUP(E704,'Kickstarter Data'!$A$1:$T$4115, 6, FALSE)</f>
        <v>failed</v>
      </c>
      <c r="G704">
        <f>VLOOKUP(E704,'Kickstarter Data'!$A$1:$T$4115, 12, FALSE)</f>
        <v>3</v>
      </c>
    </row>
    <row r="705" spans="1:7" x14ac:dyDescent="0.4">
      <c r="A705">
        <v>1604</v>
      </c>
      <c r="B705" s="16" t="str">
        <f>VLOOKUP(A705,'Kickstarter Data'!$A$1:$T$4115, 6, FALSE)</f>
        <v>successful</v>
      </c>
      <c r="C705">
        <f>VLOOKUP(A705,'Kickstarter Data'!$A$1:$T$4115, 12, FALSE)</f>
        <v>70</v>
      </c>
      <c r="E705">
        <v>1717</v>
      </c>
      <c r="F705" s="18" t="str">
        <f>VLOOKUP(E705,'Kickstarter Data'!$A$1:$T$4115, 6, FALSE)</f>
        <v>failed</v>
      </c>
      <c r="G705">
        <f>VLOOKUP(E705,'Kickstarter Data'!$A$1:$T$4115, 12, FALSE)</f>
        <v>41</v>
      </c>
    </row>
    <row r="706" spans="1:7" x14ac:dyDescent="0.4">
      <c r="A706">
        <v>1605</v>
      </c>
      <c r="B706" s="16" t="str">
        <f>VLOOKUP(A706,'Kickstarter Data'!$A$1:$T$4115, 6, FALSE)</f>
        <v>successful</v>
      </c>
      <c r="C706">
        <f>VLOOKUP(A706,'Kickstarter Data'!$A$1:$T$4115, 12, FALSE)</f>
        <v>44</v>
      </c>
      <c r="E706">
        <v>1718</v>
      </c>
      <c r="F706" s="18" t="str">
        <f>VLOOKUP(E706,'Kickstarter Data'!$A$1:$T$4115, 6, FALSE)</f>
        <v>failed</v>
      </c>
      <c r="G706">
        <f>VLOOKUP(E706,'Kickstarter Data'!$A$1:$T$4115, 12, FALSE)</f>
        <v>2</v>
      </c>
    </row>
    <row r="707" spans="1:7" x14ac:dyDescent="0.4">
      <c r="A707">
        <v>1606</v>
      </c>
      <c r="B707" s="16" t="str">
        <f>VLOOKUP(A707,'Kickstarter Data'!$A$1:$T$4115, 6, FALSE)</f>
        <v>successful</v>
      </c>
      <c r="C707">
        <f>VLOOKUP(A707,'Kickstarter Data'!$A$1:$T$4115, 12, FALSE)</f>
        <v>92</v>
      </c>
      <c r="E707">
        <v>1719</v>
      </c>
      <c r="F707" s="18" t="str">
        <f>VLOOKUP(E707,'Kickstarter Data'!$A$1:$T$4115, 6, FALSE)</f>
        <v>failed</v>
      </c>
      <c r="G707">
        <f>VLOOKUP(E707,'Kickstarter Data'!$A$1:$T$4115, 12, FALSE)</f>
        <v>3</v>
      </c>
    </row>
    <row r="708" spans="1:7" x14ac:dyDescent="0.4">
      <c r="A708">
        <v>1607</v>
      </c>
      <c r="B708" s="16" t="str">
        <f>VLOOKUP(A708,'Kickstarter Data'!$A$1:$T$4115, 6, FALSE)</f>
        <v>successful</v>
      </c>
      <c r="C708">
        <f>VLOOKUP(A708,'Kickstarter Data'!$A$1:$T$4115, 12, FALSE)</f>
        <v>205</v>
      </c>
      <c r="E708">
        <v>1720</v>
      </c>
      <c r="F708" s="18" t="str">
        <f>VLOOKUP(E708,'Kickstarter Data'!$A$1:$T$4115, 6, FALSE)</f>
        <v>failed</v>
      </c>
      <c r="G708">
        <f>VLOOKUP(E708,'Kickstarter Data'!$A$1:$T$4115, 12, FALSE)</f>
        <v>8</v>
      </c>
    </row>
    <row r="709" spans="1:7" x14ac:dyDescent="0.4">
      <c r="A709">
        <v>1608</v>
      </c>
      <c r="B709" s="16" t="str">
        <f>VLOOKUP(A709,'Kickstarter Data'!$A$1:$T$4115, 6, FALSE)</f>
        <v>successful</v>
      </c>
      <c r="C709">
        <f>VLOOKUP(A709,'Kickstarter Data'!$A$1:$T$4115, 12, FALSE)</f>
        <v>23</v>
      </c>
      <c r="E709">
        <v>1721</v>
      </c>
      <c r="F709" s="18" t="str">
        <f>VLOOKUP(E709,'Kickstarter Data'!$A$1:$T$4115, 6, FALSE)</f>
        <v>failed</v>
      </c>
      <c r="G709">
        <f>VLOOKUP(E709,'Kickstarter Data'!$A$1:$T$4115, 12, FALSE)</f>
        <v>0</v>
      </c>
    </row>
    <row r="710" spans="1:7" x14ac:dyDescent="0.4">
      <c r="A710">
        <v>1609</v>
      </c>
      <c r="B710" s="16" t="str">
        <f>VLOOKUP(A710,'Kickstarter Data'!$A$1:$T$4115, 6, FALSE)</f>
        <v>successful</v>
      </c>
      <c r="C710">
        <f>VLOOKUP(A710,'Kickstarter Data'!$A$1:$T$4115, 12, FALSE)</f>
        <v>4</v>
      </c>
      <c r="E710">
        <v>1722</v>
      </c>
      <c r="F710" s="18" t="str">
        <f>VLOOKUP(E710,'Kickstarter Data'!$A$1:$T$4115, 6, FALSE)</f>
        <v>failed</v>
      </c>
      <c r="G710">
        <f>VLOOKUP(E710,'Kickstarter Data'!$A$1:$T$4115, 12, FALSE)</f>
        <v>1</v>
      </c>
    </row>
    <row r="711" spans="1:7" x14ac:dyDescent="0.4">
      <c r="A711">
        <v>1610</v>
      </c>
      <c r="B711" s="16" t="str">
        <f>VLOOKUP(A711,'Kickstarter Data'!$A$1:$T$4115, 6, FALSE)</f>
        <v>successful</v>
      </c>
      <c r="C711">
        <f>VLOOKUP(A711,'Kickstarter Data'!$A$1:$T$4115, 12, FALSE)</f>
        <v>112</v>
      </c>
      <c r="E711">
        <v>1723</v>
      </c>
      <c r="F711" s="18" t="str">
        <f>VLOOKUP(E711,'Kickstarter Data'!$A$1:$T$4115, 6, FALSE)</f>
        <v>failed</v>
      </c>
      <c r="G711">
        <f>VLOOKUP(E711,'Kickstarter Data'!$A$1:$T$4115, 12, FALSE)</f>
        <v>3</v>
      </c>
    </row>
    <row r="712" spans="1:7" x14ac:dyDescent="0.4">
      <c r="A712">
        <v>1611</v>
      </c>
      <c r="B712" s="16" t="str">
        <f>VLOOKUP(A712,'Kickstarter Data'!$A$1:$T$4115, 6, FALSE)</f>
        <v>successful</v>
      </c>
      <c r="C712">
        <f>VLOOKUP(A712,'Kickstarter Data'!$A$1:$T$4115, 12, FALSE)</f>
        <v>27</v>
      </c>
      <c r="E712">
        <v>1724</v>
      </c>
      <c r="F712" s="18" t="str">
        <f>VLOOKUP(E712,'Kickstarter Data'!$A$1:$T$4115, 6, FALSE)</f>
        <v>failed</v>
      </c>
      <c r="G712">
        <f>VLOOKUP(E712,'Kickstarter Data'!$A$1:$T$4115, 12, FALSE)</f>
        <v>4</v>
      </c>
    </row>
    <row r="713" spans="1:7" x14ac:dyDescent="0.4">
      <c r="A713">
        <v>1612</v>
      </c>
      <c r="B713" s="16" t="str">
        <f>VLOOKUP(A713,'Kickstarter Data'!$A$1:$T$4115, 6, FALSE)</f>
        <v>successful</v>
      </c>
      <c r="C713">
        <f>VLOOKUP(A713,'Kickstarter Data'!$A$1:$T$4115, 12, FALSE)</f>
        <v>11</v>
      </c>
      <c r="E713">
        <v>1725</v>
      </c>
      <c r="F713" s="18" t="str">
        <f>VLOOKUP(E713,'Kickstarter Data'!$A$1:$T$4115, 6, FALSE)</f>
        <v>failed</v>
      </c>
      <c r="G713">
        <f>VLOOKUP(E713,'Kickstarter Data'!$A$1:$T$4115, 12, FALSE)</f>
        <v>9</v>
      </c>
    </row>
    <row r="714" spans="1:7" x14ac:dyDescent="0.4">
      <c r="A714">
        <v>1613</v>
      </c>
      <c r="B714" s="16" t="str">
        <f>VLOOKUP(A714,'Kickstarter Data'!$A$1:$T$4115, 6, FALSE)</f>
        <v>successful</v>
      </c>
      <c r="C714">
        <f>VLOOKUP(A714,'Kickstarter Data'!$A$1:$T$4115, 12, FALSE)</f>
        <v>26</v>
      </c>
      <c r="E714">
        <v>1726</v>
      </c>
      <c r="F714" s="18" t="str">
        <f>VLOOKUP(E714,'Kickstarter Data'!$A$1:$T$4115, 6, FALSE)</f>
        <v>failed</v>
      </c>
      <c r="G714">
        <f>VLOOKUP(E714,'Kickstarter Data'!$A$1:$T$4115, 12, FALSE)</f>
        <v>16</v>
      </c>
    </row>
    <row r="715" spans="1:7" x14ac:dyDescent="0.4">
      <c r="A715">
        <v>1614</v>
      </c>
      <c r="B715" s="16" t="str">
        <f>VLOOKUP(A715,'Kickstarter Data'!$A$1:$T$4115, 6, FALSE)</f>
        <v>successful</v>
      </c>
      <c r="C715">
        <f>VLOOKUP(A715,'Kickstarter Data'!$A$1:$T$4115, 12, FALSE)</f>
        <v>77</v>
      </c>
      <c r="E715">
        <v>1727</v>
      </c>
      <c r="F715" s="18" t="str">
        <f>VLOOKUP(E715,'Kickstarter Data'!$A$1:$T$4115, 6, FALSE)</f>
        <v>failed</v>
      </c>
      <c r="G715">
        <f>VLOOKUP(E715,'Kickstarter Data'!$A$1:$T$4115, 12, FALSE)</f>
        <v>1</v>
      </c>
    </row>
    <row r="716" spans="1:7" x14ac:dyDescent="0.4">
      <c r="A716">
        <v>1615</v>
      </c>
      <c r="B716" s="16" t="str">
        <f>VLOOKUP(A716,'Kickstarter Data'!$A$1:$T$4115, 6, FALSE)</f>
        <v>successful</v>
      </c>
      <c r="C716">
        <f>VLOOKUP(A716,'Kickstarter Data'!$A$1:$T$4115, 12, FALSE)</f>
        <v>136</v>
      </c>
      <c r="E716">
        <v>1728</v>
      </c>
      <c r="F716" s="18" t="str">
        <f>VLOOKUP(E716,'Kickstarter Data'!$A$1:$T$4115, 6, FALSE)</f>
        <v>failed</v>
      </c>
      <c r="G716">
        <f>VLOOKUP(E716,'Kickstarter Data'!$A$1:$T$4115, 12, FALSE)</f>
        <v>7</v>
      </c>
    </row>
    <row r="717" spans="1:7" x14ac:dyDescent="0.4">
      <c r="A717">
        <v>1616</v>
      </c>
      <c r="B717" s="16" t="str">
        <f>VLOOKUP(A717,'Kickstarter Data'!$A$1:$T$4115, 6, FALSE)</f>
        <v>successful</v>
      </c>
      <c r="C717">
        <f>VLOOKUP(A717,'Kickstarter Data'!$A$1:$T$4115, 12, FALSE)</f>
        <v>157</v>
      </c>
      <c r="E717">
        <v>1729</v>
      </c>
      <c r="F717" s="18" t="str">
        <f>VLOOKUP(E717,'Kickstarter Data'!$A$1:$T$4115, 6, FALSE)</f>
        <v>failed</v>
      </c>
      <c r="G717">
        <f>VLOOKUP(E717,'Kickstarter Data'!$A$1:$T$4115, 12, FALSE)</f>
        <v>0</v>
      </c>
    </row>
    <row r="718" spans="1:7" x14ac:dyDescent="0.4">
      <c r="A718">
        <v>1617</v>
      </c>
      <c r="B718" s="16" t="str">
        <f>VLOOKUP(A718,'Kickstarter Data'!$A$1:$T$4115, 6, FALSE)</f>
        <v>successful</v>
      </c>
      <c r="C718">
        <f>VLOOKUP(A718,'Kickstarter Data'!$A$1:$T$4115, 12, FALSE)</f>
        <v>158</v>
      </c>
      <c r="E718">
        <v>1730</v>
      </c>
      <c r="F718" s="18" t="str">
        <f>VLOOKUP(E718,'Kickstarter Data'!$A$1:$T$4115, 6, FALSE)</f>
        <v>failed</v>
      </c>
      <c r="G718">
        <f>VLOOKUP(E718,'Kickstarter Data'!$A$1:$T$4115, 12, FALSE)</f>
        <v>0</v>
      </c>
    </row>
    <row r="719" spans="1:7" x14ac:dyDescent="0.4">
      <c r="A719">
        <v>1618</v>
      </c>
      <c r="B719" s="16" t="str">
        <f>VLOOKUP(A719,'Kickstarter Data'!$A$1:$T$4115, 6, FALSE)</f>
        <v>successful</v>
      </c>
      <c r="C719">
        <f>VLOOKUP(A719,'Kickstarter Data'!$A$1:$T$4115, 12, FALSE)</f>
        <v>27</v>
      </c>
      <c r="E719">
        <v>1731</v>
      </c>
      <c r="F719" s="18" t="str">
        <f>VLOOKUP(E719,'Kickstarter Data'!$A$1:$T$4115, 6, FALSE)</f>
        <v>failed</v>
      </c>
      <c r="G719">
        <f>VLOOKUP(E719,'Kickstarter Data'!$A$1:$T$4115, 12, FALSE)</f>
        <v>0</v>
      </c>
    </row>
    <row r="720" spans="1:7" x14ac:dyDescent="0.4">
      <c r="A720">
        <v>1619</v>
      </c>
      <c r="B720" s="16" t="str">
        <f>VLOOKUP(A720,'Kickstarter Data'!$A$1:$T$4115, 6, FALSE)</f>
        <v>successful</v>
      </c>
      <c r="C720">
        <f>VLOOKUP(A720,'Kickstarter Data'!$A$1:$T$4115, 12, FALSE)</f>
        <v>23</v>
      </c>
      <c r="E720">
        <v>1732</v>
      </c>
      <c r="F720" s="18" t="str">
        <f>VLOOKUP(E720,'Kickstarter Data'!$A$1:$T$4115, 6, FALSE)</f>
        <v>failed</v>
      </c>
      <c r="G720">
        <f>VLOOKUP(E720,'Kickstarter Data'!$A$1:$T$4115, 12, FALSE)</f>
        <v>0</v>
      </c>
    </row>
    <row r="721" spans="1:7" x14ac:dyDescent="0.4">
      <c r="A721">
        <v>1620</v>
      </c>
      <c r="B721" s="16" t="str">
        <f>VLOOKUP(A721,'Kickstarter Data'!$A$1:$T$4115, 6, FALSE)</f>
        <v>successful</v>
      </c>
      <c r="C721">
        <f>VLOOKUP(A721,'Kickstarter Data'!$A$1:$T$4115, 12, FALSE)</f>
        <v>17</v>
      </c>
      <c r="E721">
        <v>1733</v>
      </c>
      <c r="F721" s="18" t="str">
        <f>VLOOKUP(E721,'Kickstarter Data'!$A$1:$T$4115, 6, FALSE)</f>
        <v>failed</v>
      </c>
      <c r="G721">
        <f>VLOOKUP(E721,'Kickstarter Data'!$A$1:$T$4115, 12, FALSE)</f>
        <v>0</v>
      </c>
    </row>
    <row r="722" spans="1:7" x14ac:dyDescent="0.4">
      <c r="A722">
        <v>1621</v>
      </c>
      <c r="B722" s="16" t="str">
        <f>VLOOKUP(A722,'Kickstarter Data'!$A$1:$T$4115, 6, FALSE)</f>
        <v>successful</v>
      </c>
      <c r="C722">
        <f>VLOOKUP(A722,'Kickstarter Data'!$A$1:$T$4115, 12, FALSE)</f>
        <v>37</v>
      </c>
      <c r="E722">
        <v>1734</v>
      </c>
      <c r="F722" s="18" t="str">
        <f>VLOOKUP(E722,'Kickstarter Data'!$A$1:$T$4115, 6, FALSE)</f>
        <v>failed</v>
      </c>
      <c r="G722">
        <f>VLOOKUP(E722,'Kickstarter Data'!$A$1:$T$4115, 12, FALSE)</f>
        <v>1</v>
      </c>
    </row>
    <row r="723" spans="1:7" x14ac:dyDescent="0.4">
      <c r="A723">
        <v>1622</v>
      </c>
      <c r="B723" s="16" t="str">
        <f>VLOOKUP(A723,'Kickstarter Data'!$A$1:$T$4115, 6, FALSE)</f>
        <v>successful</v>
      </c>
      <c r="C723">
        <f>VLOOKUP(A723,'Kickstarter Data'!$A$1:$T$4115, 12, FALSE)</f>
        <v>65</v>
      </c>
      <c r="E723">
        <v>1735</v>
      </c>
      <c r="F723" s="18" t="str">
        <f>VLOOKUP(E723,'Kickstarter Data'!$A$1:$T$4115, 6, FALSE)</f>
        <v>failed</v>
      </c>
      <c r="G723">
        <f>VLOOKUP(E723,'Kickstarter Data'!$A$1:$T$4115, 12, FALSE)</f>
        <v>2</v>
      </c>
    </row>
    <row r="724" spans="1:7" x14ac:dyDescent="0.4">
      <c r="A724">
        <v>1623</v>
      </c>
      <c r="B724" s="16" t="str">
        <f>VLOOKUP(A724,'Kickstarter Data'!$A$1:$T$4115, 6, FALSE)</f>
        <v>successful</v>
      </c>
      <c r="C724">
        <f>VLOOKUP(A724,'Kickstarter Data'!$A$1:$T$4115, 12, FALSE)</f>
        <v>18</v>
      </c>
      <c r="E724">
        <v>1736</v>
      </c>
      <c r="F724" s="18" t="str">
        <f>VLOOKUP(E724,'Kickstarter Data'!$A$1:$T$4115, 6, FALSE)</f>
        <v>failed</v>
      </c>
      <c r="G724">
        <f>VLOOKUP(E724,'Kickstarter Data'!$A$1:$T$4115, 12, FALSE)</f>
        <v>1</v>
      </c>
    </row>
    <row r="725" spans="1:7" x14ac:dyDescent="0.4">
      <c r="A725">
        <v>1624</v>
      </c>
      <c r="B725" s="16" t="str">
        <f>VLOOKUP(A725,'Kickstarter Data'!$A$1:$T$4115, 6, FALSE)</f>
        <v>successful</v>
      </c>
      <c r="C725">
        <f>VLOOKUP(A725,'Kickstarter Data'!$A$1:$T$4115, 12, FALSE)</f>
        <v>25</v>
      </c>
      <c r="E725">
        <v>1737</v>
      </c>
      <c r="F725" s="18" t="str">
        <f>VLOOKUP(E725,'Kickstarter Data'!$A$1:$T$4115, 6, FALSE)</f>
        <v>failed</v>
      </c>
      <c r="G725">
        <f>VLOOKUP(E725,'Kickstarter Data'!$A$1:$T$4115, 12, FALSE)</f>
        <v>15</v>
      </c>
    </row>
    <row r="726" spans="1:7" x14ac:dyDescent="0.4">
      <c r="A726">
        <v>1625</v>
      </c>
      <c r="B726" s="16" t="str">
        <f>VLOOKUP(A726,'Kickstarter Data'!$A$1:$T$4115, 6, FALSE)</f>
        <v>successful</v>
      </c>
      <c r="C726">
        <f>VLOOKUP(A726,'Kickstarter Data'!$A$1:$T$4115, 12, FALSE)</f>
        <v>104</v>
      </c>
      <c r="E726">
        <v>1738</v>
      </c>
      <c r="F726" s="18" t="str">
        <f>VLOOKUP(E726,'Kickstarter Data'!$A$1:$T$4115, 6, FALSE)</f>
        <v>failed</v>
      </c>
      <c r="G726">
        <f>VLOOKUP(E726,'Kickstarter Data'!$A$1:$T$4115, 12, FALSE)</f>
        <v>1</v>
      </c>
    </row>
    <row r="727" spans="1:7" x14ac:dyDescent="0.4">
      <c r="A727">
        <v>1626</v>
      </c>
      <c r="B727" s="16" t="str">
        <f>VLOOKUP(A727,'Kickstarter Data'!$A$1:$T$4115, 6, FALSE)</f>
        <v>successful</v>
      </c>
      <c r="C727">
        <f>VLOOKUP(A727,'Kickstarter Data'!$A$1:$T$4115, 12, FALSE)</f>
        <v>108</v>
      </c>
      <c r="E727">
        <v>1739</v>
      </c>
      <c r="F727" s="18" t="str">
        <f>VLOOKUP(E727,'Kickstarter Data'!$A$1:$T$4115, 6, FALSE)</f>
        <v>failed</v>
      </c>
      <c r="G727">
        <f>VLOOKUP(E727,'Kickstarter Data'!$A$1:$T$4115, 12, FALSE)</f>
        <v>1</v>
      </c>
    </row>
    <row r="728" spans="1:7" x14ac:dyDescent="0.4">
      <c r="A728">
        <v>1627</v>
      </c>
      <c r="B728" s="16" t="str">
        <f>VLOOKUP(A728,'Kickstarter Data'!$A$1:$T$4115, 6, FALSE)</f>
        <v>successful</v>
      </c>
      <c r="C728">
        <f>VLOOKUP(A728,'Kickstarter Data'!$A$1:$T$4115, 12, FALSE)</f>
        <v>38</v>
      </c>
      <c r="E728">
        <v>1740</v>
      </c>
      <c r="F728" s="18" t="str">
        <f>VLOOKUP(E728,'Kickstarter Data'!$A$1:$T$4115, 6, FALSE)</f>
        <v>failed</v>
      </c>
      <c r="G728">
        <f>VLOOKUP(E728,'Kickstarter Data'!$A$1:$T$4115, 12, FALSE)</f>
        <v>0</v>
      </c>
    </row>
    <row r="729" spans="1:7" x14ac:dyDescent="0.4">
      <c r="A729">
        <v>1628</v>
      </c>
      <c r="B729" s="16" t="str">
        <f>VLOOKUP(A729,'Kickstarter Data'!$A$1:$T$4115, 6, FALSE)</f>
        <v>successful</v>
      </c>
      <c r="C729">
        <f>VLOOKUP(A729,'Kickstarter Data'!$A$1:$T$4115, 12, FALSE)</f>
        <v>88</v>
      </c>
      <c r="E729">
        <v>1764</v>
      </c>
      <c r="F729" s="18" t="str">
        <f>VLOOKUP(E729,'Kickstarter Data'!$A$1:$T$4115, 6, FALSE)</f>
        <v>failed</v>
      </c>
      <c r="G729">
        <f>VLOOKUP(E729,'Kickstarter Data'!$A$1:$T$4115, 12, FALSE)</f>
        <v>39</v>
      </c>
    </row>
    <row r="730" spans="1:7" x14ac:dyDescent="0.4">
      <c r="A730">
        <v>1629</v>
      </c>
      <c r="B730" s="16" t="str">
        <f>VLOOKUP(A730,'Kickstarter Data'!$A$1:$T$4115, 6, FALSE)</f>
        <v>successful</v>
      </c>
      <c r="C730">
        <f>VLOOKUP(A730,'Kickstarter Data'!$A$1:$T$4115, 12, FALSE)</f>
        <v>82</v>
      </c>
      <c r="E730">
        <v>1765</v>
      </c>
      <c r="F730" s="18" t="str">
        <f>VLOOKUP(E730,'Kickstarter Data'!$A$1:$T$4115, 6, FALSE)</f>
        <v>failed</v>
      </c>
      <c r="G730">
        <f>VLOOKUP(E730,'Kickstarter Data'!$A$1:$T$4115, 12, FALSE)</f>
        <v>103</v>
      </c>
    </row>
    <row r="731" spans="1:7" x14ac:dyDescent="0.4">
      <c r="A731">
        <v>1630</v>
      </c>
      <c r="B731" s="16" t="str">
        <f>VLOOKUP(A731,'Kickstarter Data'!$A$1:$T$4115, 6, FALSE)</f>
        <v>successful</v>
      </c>
      <c r="C731">
        <f>VLOOKUP(A731,'Kickstarter Data'!$A$1:$T$4115, 12, FALSE)</f>
        <v>126</v>
      </c>
      <c r="E731">
        <v>1766</v>
      </c>
      <c r="F731" s="18" t="str">
        <f>VLOOKUP(E731,'Kickstarter Data'!$A$1:$T$4115, 6, FALSE)</f>
        <v>failed</v>
      </c>
      <c r="G731">
        <f>VLOOKUP(E731,'Kickstarter Data'!$A$1:$T$4115, 12, FALSE)</f>
        <v>0</v>
      </c>
    </row>
    <row r="732" spans="1:7" x14ac:dyDescent="0.4">
      <c r="A732">
        <v>1631</v>
      </c>
      <c r="B732" s="16" t="str">
        <f>VLOOKUP(A732,'Kickstarter Data'!$A$1:$T$4115, 6, FALSE)</f>
        <v>successful</v>
      </c>
      <c r="C732">
        <f>VLOOKUP(A732,'Kickstarter Data'!$A$1:$T$4115, 12, FALSE)</f>
        <v>133</v>
      </c>
      <c r="E732">
        <v>1767</v>
      </c>
      <c r="F732" s="18" t="str">
        <f>VLOOKUP(E732,'Kickstarter Data'!$A$1:$T$4115, 6, FALSE)</f>
        <v>failed</v>
      </c>
      <c r="G732">
        <f>VLOOKUP(E732,'Kickstarter Data'!$A$1:$T$4115, 12, FALSE)</f>
        <v>39</v>
      </c>
    </row>
    <row r="733" spans="1:7" x14ac:dyDescent="0.4">
      <c r="A733">
        <v>1632</v>
      </c>
      <c r="B733" s="16" t="str">
        <f>VLOOKUP(A733,'Kickstarter Data'!$A$1:$T$4115, 6, FALSE)</f>
        <v>successful</v>
      </c>
      <c r="C733">
        <f>VLOOKUP(A733,'Kickstarter Data'!$A$1:$T$4115, 12, FALSE)</f>
        <v>47</v>
      </c>
      <c r="E733">
        <v>1768</v>
      </c>
      <c r="F733" s="18" t="str">
        <f>VLOOKUP(E733,'Kickstarter Data'!$A$1:$T$4115, 6, FALSE)</f>
        <v>failed</v>
      </c>
      <c r="G733">
        <f>VLOOKUP(E733,'Kickstarter Data'!$A$1:$T$4115, 12, FALSE)</f>
        <v>15</v>
      </c>
    </row>
    <row r="734" spans="1:7" x14ac:dyDescent="0.4">
      <c r="A734">
        <v>1633</v>
      </c>
      <c r="B734" s="16" t="str">
        <f>VLOOKUP(A734,'Kickstarter Data'!$A$1:$T$4115, 6, FALSE)</f>
        <v>successful</v>
      </c>
      <c r="C734">
        <f>VLOOKUP(A734,'Kickstarter Data'!$A$1:$T$4115, 12, FALSE)</f>
        <v>58</v>
      </c>
      <c r="E734">
        <v>1769</v>
      </c>
      <c r="F734" s="18" t="str">
        <f>VLOOKUP(E734,'Kickstarter Data'!$A$1:$T$4115, 6, FALSE)</f>
        <v>failed</v>
      </c>
      <c r="G734">
        <f>VLOOKUP(E734,'Kickstarter Data'!$A$1:$T$4115, 12, FALSE)</f>
        <v>22</v>
      </c>
    </row>
    <row r="735" spans="1:7" x14ac:dyDescent="0.4">
      <c r="A735">
        <v>1634</v>
      </c>
      <c r="B735" s="16" t="str">
        <f>VLOOKUP(A735,'Kickstarter Data'!$A$1:$T$4115, 6, FALSE)</f>
        <v>successful</v>
      </c>
      <c r="C735">
        <f>VLOOKUP(A735,'Kickstarter Data'!$A$1:$T$4115, 12, FALSE)</f>
        <v>32</v>
      </c>
      <c r="E735">
        <v>1770</v>
      </c>
      <c r="F735" s="18" t="str">
        <f>VLOOKUP(E735,'Kickstarter Data'!$A$1:$T$4115, 6, FALSE)</f>
        <v>failed</v>
      </c>
      <c r="G735">
        <f>VLOOKUP(E735,'Kickstarter Data'!$A$1:$T$4115, 12, FALSE)</f>
        <v>92</v>
      </c>
    </row>
    <row r="736" spans="1:7" x14ac:dyDescent="0.4">
      <c r="A736">
        <v>1635</v>
      </c>
      <c r="B736" s="16" t="str">
        <f>VLOOKUP(A736,'Kickstarter Data'!$A$1:$T$4115, 6, FALSE)</f>
        <v>successful</v>
      </c>
      <c r="C736">
        <f>VLOOKUP(A736,'Kickstarter Data'!$A$1:$T$4115, 12, FALSE)</f>
        <v>37</v>
      </c>
      <c r="E736">
        <v>1771</v>
      </c>
      <c r="F736" s="18" t="str">
        <f>VLOOKUP(E736,'Kickstarter Data'!$A$1:$T$4115, 6, FALSE)</f>
        <v>failed</v>
      </c>
      <c r="G736">
        <f>VLOOKUP(E736,'Kickstarter Data'!$A$1:$T$4115, 12, FALSE)</f>
        <v>25</v>
      </c>
    </row>
    <row r="737" spans="1:7" x14ac:dyDescent="0.4">
      <c r="A737">
        <v>1636</v>
      </c>
      <c r="B737" s="16" t="str">
        <f>VLOOKUP(A737,'Kickstarter Data'!$A$1:$T$4115, 6, FALSE)</f>
        <v>successful</v>
      </c>
      <c r="C737">
        <f>VLOOKUP(A737,'Kickstarter Data'!$A$1:$T$4115, 12, FALSE)</f>
        <v>87</v>
      </c>
      <c r="E737">
        <v>1772</v>
      </c>
      <c r="F737" s="18" t="str">
        <f>VLOOKUP(E737,'Kickstarter Data'!$A$1:$T$4115, 6, FALSE)</f>
        <v>failed</v>
      </c>
      <c r="G737">
        <f>VLOOKUP(E737,'Kickstarter Data'!$A$1:$T$4115, 12, FALSE)</f>
        <v>19</v>
      </c>
    </row>
    <row r="738" spans="1:7" x14ac:dyDescent="0.4">
      <c r="A738">
        <v>1637</v>
      </c>
      <c r="B738" s="16" t="str">
        <f>VLOOKUP(A738,'Kickstarter Data'!$A$1:$T$4115, 6, FALSE)</f>
        <v>successful</v>
      </c>
      <c r="C738">
        <f>VLOOKUP(A738,'Kickstarter Data'!$A$1:$T$4115, 12, FALSE)</f>
        <v>15</v>
      </c>
      <c r="E738">
        <v>1773</v>
      </c>
      <c r="F738" s="18" t="str">
        <f>VLOOKUP(E738,'Kickstarter Data'!$A$1:$T$4115, 6, FALSE)</f>
        <v>failed</v>
      </c>
      <c r="G738">
        <f>VLOOKUP(E738,'Kickstarter Data'!$A$1:$T$4115, 12, FALSE)</f>
        <v>19</v>
      </c>
    </row>
    <row r="739" spans="1:7" x14ac:dyDescent="0.4">
      <c r="A739">
        <v>1638</v>
      </c>
      <c r="B739" s="16" t="str">
        <f>VLOOKUP(A739,'Kickstarter Data'!$A$1:$T$4115, 6, FALSE)</f>
        <v>successful</v>
      </c>
      <c r="C739">
        <f>VLOOKUP(A739,'Kickstarter Data'!$A$1:$T$4115, 12, FALSE)</f>
        <v>27</v>
      </c>
      <c r="E739">
        <v>1774</v>
      </c>
      <c r="F739" s="18" t="str">
        <f>VLOOKUP(E739,'Kickstarter Data'!$A$1:$T$4115, 6, FALSE)</f>
        <v>failed</v>
      </c>
      <c r="G739">
        <f>VLOOKUP(E739,'Kickstarter Data'!$A$1:$T$4115, 12, FALSE)</f>
        <v>13</v>
      </c>
    </row>
    <row r="740" spans="1:7" x14ac:dyDescent="0.4">
      <c r="A740">
        <v>1639</v>
      </c>
      <c r="B740" s="16" t="str">
        <f>VLOOKUP(A740,'Kickstarter Data'!$A$1:$T$4115, 6, FALSE)</f>
        <v>successful</v>
      </c>
      <c r="C740">
        <f>VLOOKUP(A740,'Kickstarter Data'!$A$1:$T$4115, 12, FALSE)</f>
        <v>19</v>
      </c>
      <c r="E740">
        <v>1775</v>
      </c>
      <c r="F740" s="18" t="str">
        <f>VLOOKUP(E740,'Kickstarter Data'!$A$1:$T$4115, 6, FALSE)</f>
        <v>failed</v>
      </c>
      <c r="G740">
        <f>VLOOKUP(E740,'Kickstarter Data'!$A$1:$T$4115, 12, FALSE)</f>
        <v>124</v>
      </c>
    </row>
    <row r="741" spans="1:7" x14ac:dyDescent="0.4">
      <c r="A741">
        <v>1640</v>
      </c>
      <c r="B741" s="16" t="str">
        <f>VLOOKUP(A741,'Kickstarter Data'!$A$1:$T$4115, 6, FALSE)</f>
        <v>successful</v>
      </c>
      <c r="C741">
        <f>VLOOKUP(A741,'Kickstarter Data'!$A$1:$T$4115, 12, FALSE)</f>
        <v>17</v>
      </c>
      <c r="E741">
        <v>1776</v>
      </c>
      <c r="F741" s="18" t="str">
        <f>VLOOKUP(E741,'Kickstarter Data'!$A$1:$T$4115, 6, FALSE)</f>
        <v>failed</v>
      </c>
      <c r="G741">
        <f>VLOOKUP(E741,'Kickstarter Data'!$A$1:$T$4115, 12, FALSE)</f>
        <v>4</v>
      </c>
    </row>
    <row r="742" spans="1:7" x14ac:dyDescent="0.4">
      <c r="A742">
        <v>1641</v>
      </c>
      <c r="B742" s="16" t="str">
        <f>VLOOKUP(A742,'Kickstarter Data'!$A$1:$T$4115, 6, FALSE)</f>
        <v>successful</v>
      </c>
      <c r="C742">
        <f>VLOOKUP(A742,'Kickstarter Data'!$A$1:$T$4115, 12, FALSE)</f>
        <v>26</v>
      </c>
      <c r="E742">
        <v>1777</v>
      </c>
      <c r="F742" s="18" t="str">
        <f>VLOOKUP(E742,'Kickstarter Data'!$A$1:$T$4115, 6, FALSE)</f>
        <v>failed</v>
      </c>
      <c r="G742">
        <f>VLOOKUP(E742,'Kickstarter Data'!$A$1:$T$4115, 12, FALSE)</f>
        <v>10</v>
      </c>
    </row>
    <row r="743" spans="1:7" x14ac:dyDescent="0.4">
      <c r="A743">
        <v>1642</v>
      </c>
      <c r="B743" s="16" t="str">
        <f>VLOOKUP(A743,'Kickstarter Data'!$A$1:$T$4115, 6, FALSE)</f>
        <v>successful</v>
      </c>
      <c r="C743">
        <f>VLOOKUP(A743,'Kickstarter Data'!$A$1:$T$4115, 12, FALSE)</f>
        <v>28</v>
      </c>
      <c r="E743">
        <v>1778</v>
      </c>
      <c r="F743" s="18" t="str">
        <f>VLOOKUP(E743,'Kickstarter Data'!$A$1:$T$4115, 6, FALSE)</f>
        <v>failed</v>
      </c>
      <c r="G743">
        <f>VLOOKUP(E743,'Kickstarter Data'!$A$1:$T$4115, 12, FALSE)</f>
        <v>15</v>
      </c>
    </row>
    <row r="744" spans="1:7" x14ac:dyDescent="0.4">
      <c r="A744">
        <v>1643</v>
      </c>
      <c r="B744" s="16" t="str">
        <f>VLOOKUP(A744,'Kickstarter Data'!$A$1:$T$4115, 6, FALSE)</f>
        <v>successful</v>
      </c>
      <c r="C744">
        <f>VLOOKUP(A744,'Kickstarter Data'!$A$1:$T$4115, 12, FALSE)</f>
        <v>37</v>
      </c>
      <c r="E744">
        <v>1779</v>
      </c>
      <c r="F744" s="18" t="str">
        <f>VLOOKUP(E744,'Kickstarter Data'!$A$1:$T$4115, 6, FALSE)</f>
        <v>failed</v>
      </c>
      <c r="G744">
        <f>VLOOKUP(E744,'Kickstarter Data'!$A$1:$T$4115, 12, FALSE)</f>
        <v>38</v>
      </c>
    </row>
    <row r="745" spans="1:7" x14ac:dyDescent="0.4">
      <c r="A745">
        <v>1644</v>
      </c>
      <c r="B745" s="16" t="str">
        <f>VLOOKUP(A745,'Kickstarter Data'!$A$1:$T$4115, 6, FALSE)</f>
        <v>successful</v>
      </c>
      <c r="C745">
        <f>VLOOKUP(A745,'Kickstarter Data'!$A$1:$T$4115, 12, FALSE)</f>
        <v>128</v>
      </c>
      <c r="E745">
        <v>1780</v>
      </c>
      <c r="F745" s="18" t="str">
        <f>VLOOKUP(E745,'Kickstarter Data'!$A$1:$T$4115, 6, FALSE)</f>
        <v>failed</v>
      </c>
      <c r="G745">
        <f>VLOOKUP(E745,'Kickstarter Data'!$A$1:$T$4115, 12, FALSE)</f>
        <v>152</v>
      </c>
    </row>
    <row r="746" spans="1:7" x14ac:dyDescent="0.4">
      <c r="A746">
        <v>1645</v>
      </c>
      <c r="B746" s="16" t="str">
        <f>VLOOKUP(A746,'Kickstarter Data'!$A$1:$T$4115, 6, FALSE)</f>
        <v>successful</v>
      </c>
      <c r="C746">
        <f>VLOOKUP(A746,'Kickstarter Data'!$A$1:$T$4115, 12, FALSE)</f>
        <v>10</v>
      </c>
      <c r="E746">
        <v>1781</v>
      </c>
      <c r="F746" s="18" t="str">
        <f>VLOOKUP(E746,'Kickstarter Data'!$A$1:$T$4115, 6, FALSE)</f>
        <v>failed</v>
      </c>
      <c r="G746">
        <f>VLOOKUP(E746,'Kickstarter Data'!$A$1:$T$4115, 12, FALSE)</f>
        <v>24</v>
      </c>
    </row>
    <row r="747" spans="1:7" x14ac:dyDescent="0.4">
      <c r="A747">
        <v>1646</v>
      </c>
      <c r="B747" s="16" t="str">
        <f>VLOOKUP(A747,'Kickstarter Data'!$A$1:$T$4115, 6, FALSE)</f>
        <v>successful</v>
      </c>
      <c r="C747">
        <f>VLOOKUP(A747,'Kickstarter Data'!$A$1:$T$4115, 12, FALSE)</f>
        <v>83</v>
      </c>
      <c r="E747">
        <v>1782</v>
      </c>
      <c r="F747" s="18" t="str">
        <f>VLOOKUP(E747,'Kickstarter Data'!$A$1:$T$4115, 6, FALSE)</f>
        <v>failed</v>
      </c>
      <c r="G747">
        <f>VLOOKUP(E747,'Kickstarter Data'!$A$1:$T$4115, 12, FALSE)</f>
        <v>76</v>
      </c>
    </row>
    <row r="748" spans="1:7" x14ac:dyDescent="0.4">
      <c r="A748">
        <v>1647</v>
      </c>
      <c r="B748" s="16" t="str">
        <f>VLOOKUP(A748,'Kickstarter Data'!$A$1:$T$4115, 6, FALSE)</f>
        <v>successful</v>
      </c>
      <c r="C748">
        <f>VLOOKUP(A748,'Kickstarter Data'!$A$1:$T$4115, 12, FALSE)</f>
        <v>46</v>
      </c>
      <c r="E748">
        <v>1783</v>
      </c>
      <c r="F748" s="18" t="str">
        <f>VLOOKUP(E748,'Kickstarter Data'!$A$1:$T$4115, 6, FALSE)</f>
        <v>failed</v>
      </c>
      <c r="G748">
        <f>VLOOKUP(E748,'Kickstarter Data'!$A$1:$T$4115, 12, FALSE)</f>
        <v>185</v>
      </c>
    </row>
    <row r="749" spans="1:7" x14ac:dyDescent="0.4">
      <c r="A749">
        <v>1648</v>
      </c>
      <c r="B749" s="16" t="str">
        <f>VLOOKUP(A749,'Kickstarter Data'!$A$1:$T$4115, 6, FALSE)</f>
        <v>successful</v>
      </c>
      <c r="C749">
        <f>VLOOKUP(A749,'Kickstarter Data'!$A$1:$T$4115, 12, FALSE)</f>
        <v>90</v>
      </c>
      <c r="E749">
        <v>1784</v>
      </c>
      <c r="F749" s="18" t="str">
        <f>VLOOKUP(E749,'Kickstarter Data'!$A$1:$T$4115, 6, FALSE)</f>
        <v>failed</v>
      </c>
      <c r="G749">
        <f>VLOOKUP(E749,'Kickstarter Data'!$A$1:$T$4115, 12, FALSE)</f>
        <v>33</v>
      </c>
    </row>
    <row r="750" spans="1:7" x14ac:dyDescent="0.4">
      <c r="A750">
        <v>1649</v>
      </c>
      <c r="B750" s="16" t="str">
        <f>VLOOKUP(A750,'Kickstarter Data'!$A$1:$T$4115, 6, FALSE)</f>
        <v>successful</v>
      </c>
      <c r="C750">
        <f>VLOOKUP(A750,'Kickstarter Data'!$A$1:$T$4115, 12, FALSE)</f>
        <v>81</v>
      </c>
      <c r="E750">
        <v>1785</v>
      </c>
      <c r="F750" s="18" t="str">
        <f>VLOOKUP(E750,'Kickstarter Data'!$A$1:$T$4115, 6, FALSE)</f>
        <v>failed</v>
      </c>
      <c r="G750">
        <f>VLOOKUP(E750,'Kickstarter Data'!$A$1:$T$4115, 12, FALSE)</f>
        <v>108</v>
      </c>
    </row>
    <row r="751" spans="1:7" x14ac:dyDescent="0.4">
      <c r="A751">
        <v>1650</v>
      </c>
      <c r="B751" s="16" t="str">
        <f>VLOOKUP(A751,'Kickstarter Data'!$A$1:$T$4115, 6, FALSE)</f>
        <v>successful</v>
      </c>
      <c r="C751">
        <f>VLOOKUP(A751,'Kickstarter Data'!$A$1:$T$4115, 12, FALSE)</f>
        <v>32</v>
      </c>
      <c r="E751">
        <v>1786</v>
      </c>
      <c r="F751" s="18" t="str">
        <f>VLOOKUP(E751,'Kickstarter Data'!$A$1:$T$4115, 6, FALSE)</f>
        <v>failed</v>
      </c>
      <c r="G751">
        <f>VLOOKUP(E751,'Kickstarter Data'!$A$1:$T$4115, 12, FALSE)</f>
        <v>29</v>
      </c>
    </row>
    <row r="752" spans="1:7" x14ac:dyDescent="0.4">
      <c r="A752">
        <v>1651</v>
      </c>
      <c r="B752" s="16" t="str">
        <f>VLOOKUP(A752,'Kickstarter Data'!$A$1:$T$4115, 6, FALSE)</f>
        <v>successful</v>
      </c>
      <c r="C752">
        <f>VLOOKUP(A752,'Kickstarter Data'!$A$1:$T$4115, 12, FALSE)</f>
        <v>20</v>
      </c>
      <c r="E752">
        <v>1787</v>
      </c>
      <c r="F752" s="18" t="str">
        <f>VLOOKUP(E752,'Kickstarter Data'!$A$1:$T$4115, 6, FALSE)</f>
        <v>failed</v>
      </c>
      <c r="G752">
        <f>VLOOKUP(E752,'Kickstarter Data'!$A$1:$T$4115, 12, FALSE)</f>
        <v>24</v>
      </c>
    </row>
    <row r="753" spans="1:7" x14ac:dyDescent="0.4">
      <c r="A753">
        <v>1652</v>
      </c>
      <c r="B753" s="16" t="str">
        <f>VLOOKUP(A753,'Kickstarter Data'!$A$1:$T$4115, 6, FALSE)</f>
        <v>successful</v>
      </c>
      <c r="C753">
        <f>VLOOKUP(A753,'Kickstarter Data'!$A$1:$T$4115, 12, FALSE)</f>
        <v>70</v>
      </c>
      <c r="E753">
        <v>1788</v>
      </c>
      <c r="F753" s="18" t="str">
        <f>VLOOKUP(E753,'Kickstarter Data'!$A$1:$T$4115, 6, FALSE)</f>
        <v>failed</v>
      </c>
      <c r="G753">
        <f>VLOOKUP(E753,'Kickstarter Data'!$A$1:$T$4115, 12, FALSE)</f>
        <v>4</v>
      </c>
    </row>
    <row r="754" spans="1:7" x14ac:dyDescent="0.4">
      <c r="A754">
        <v>1653</v>
      </c>
      <c r="B754" s="16" t="str">
        <f>VLOOKUP(A754,'Kickstarter Data'!$A$1:$T$4115, 6, FALSE)</f>
        <v>successful</v>
      </c>
      <c r="C754">
        <f>VLOOKUP(A754,'Kickstarter Data'!$A$1:$T$4115, 12, FALSE)</f>
        <v>168</v>
      </c>
      <c r="E754">
        <v>1789</v>
      </c>
      <c r="F754" s="18" t="str">
        <f>VLOOKUP(E754,'Kickstarter Data'!$A$1:$T$4115, 6, FALSE)</f>
        <v>failed</v>
      </c>
      <c r="G754">
        <f>VLOOKUP(E754,'Kickstarter Data'!$A$1:$T$4115, 12, FALSE)</f>
        <v>4</v>
      </c>
    </row>
    <row r="755" spans="1:7" x14ac:dyDescent="0.4">
      <c r="A755">
        <v>1654</v>
      </c>
      <c r="B755" s="16" t="str">
        <f>VLOOKUP(A755,'Kickstarter Data'!$A$1:$T$4115, 6, FALSE)</f>
        <v>successful</v>
      </c>
      <c r="C755">
        <f>VLOOKUP(A755,'Kickstarter Data'!$A$1:$T$4115, 12, FALSE)</f>
        <v>34</v>
      </c>
      <c r="E755">
        <v>1790</v>
      </c>
      <c r="F755" s="18" t="str">
        <f>VLOOKUP(E755,'Kickstarter Data'!$A$1:$T$4115, 6, FALSE)</f>
        <v>failed</v>
      </c>
      <c r="G755">
        <f>VLOOKUP(E755,'Kickstarter Data'!$A$1:$T$4115, 12, FALSE)</f>
        <v>15</v>
      </c>
    </row>
    <row r="756" spans="1:7" x14ac:dyDescent="0.4">
      <c r="A756">
        <v>1655</v>
      </c>
      <c r="B756" s="16" t="str">
        <f>VLOOKUP(A756,'Kickstarter Data'!$A$1:$T$4115, 6, FALSE)</f>
        <v>successful</v>
      </c>
      <c r="C756">
        <f>VLOOKUP(A756,'Kickstarter Data'!$A$1:$T$4115, 12, FALSE)</f>
        <v>48</v>
      </c>
      <c r="E756">
        <v>1791</v>
      </c>
      <c r="F756" s="18" t="str">
        <f>VLOOKUP(E756,'Kickstarter Data'!$A$1:$T$4115, 6, FALSE)</f>
        <v>failed</v>
      </c>
      <c r="G756">
        <f>VLOOKUP(E756,'Kickstarter Data'!$A$1:$T$4115, 12, FALSE)</f>
        <v>4</v>
      </c>
    </row>
    <row r="757" spans="1:7" x14ac:dyDescent="0.4">
      <c r="A757">
        <v>1656</v>
      </c>
      <c r="B757" s="16" t="str">
        <f>VLOOKUP(A757,'Kickstarter Data'!$A$1:$T$4115, 6, FALSE)</f>
        <v>successful</v>
      </c>
      <c r="C757">
        <f>VLOOKUP(A757,'Kickstarter Data'!$A$1:$T$4115, 12, FALSE)</f>
        <v>48</v>
      </c>
      <c r="E757">
        <v>1792</v>
      </c>
      <c r="F757" s="18" t="str">
        <f>VLOOKUP(E757,'Kickstarter Data'!$A$1:$T$4115, 6, FALSE)</f>
        <v>failed</v>
      </c>
      <c r="G757">
        <f>VLOOKUP(E757,'Kickstarter Data'!$A$1:$T$4115, 12, FALSE)</f>
        <v>139</v>
      </c>
    </row>
    <row r="758" spans="1:7" x14ac:dyDescent="0.4">
      <c r="A758">
        <v>1657</v>
      </c>
      <c r="B758" s="16" t="str">
        <f>VLOOKUP(A758,'Kickstarter Data'!$A$1:$T$4115, 6, FALSE)</f>
        <v>successful</v>
      </c>
      <c r="C758">
        <f>VLOOKUP(A758,'Kickstarter Data'!$A$1:$T$4115, 12, FALSE)</f>
        <v>221</v>
      </c>
      <c r="E758">
        <v>1793</v>
      </c>
      <c r="F758" s="18" t="str">
        <f>VLOOKUP(E758,'Kickstarter Data'!$A$1:$T$4115, 6, FALSE)</f>
        <v>failed</v>
      </c>
      <c r="G758">
        <f>VLOOKUP(E758,'Kickstarter Data'!$A$1:$T$4115, 12, FALSE)</f>
        <v>2</v>
      </c>
    </row>
    <row r="759" spans="1:7" x14ac:dyDescent="0.4">
      <c r="A759">
        <v>1658</v>
      </c>
      <c r="B759" s="16" t="str">
        <f>VLOOKUP(A759,'Kickstarter Data'!$A$1:$T$4115, 6, FALSE)</f>
        <v>successful</v>
      </c>
      <c r="C759">
        <f>VLOOKUP(A759,'Kickstarter Data'!$A$1:$T$4115, 12, FALSE)</f>
        <v>107</v>
      </c>
      <c r="E759">
        <v>1794</v>
      </c>
      <c r="F759" s="18" t="str">
        <f>VLOOKUP(E759,'Kickstarter Data'!$A$1:$T$4115, 6, FALSE)</f>
        <v>failed</v>
      </c>
      <c r="G759">
        <f>VLOOKUP(E759,'Kickstarter Data'!$A$1:$T$4115, 12, FALSE)</f>
        <v>18</v>
      </c>
    </row>
    <row r="760" spans="1:7" x14ac:dyDescent="0.4">
      <c r="A760">
        <v>1659</v>
      </c>
      <c r="B760" s="16" t="str">
        <f>VLOOKUP(A760,'Kickstarter Data'!$A$1:$T$4115, 6, FALSE)</f>
        <v>successful</v>
      </c>
      <c r="C760">
        <f>VLOOKUP(A760,'Kickstarter Data'!$A$1:$T$4115, 12, FALSE)</f>
        <v>45</v>
      </c>
      <c r="E760">
        <v>1795</v>
      </c>
      <c r="F760" s="18" t="str">
        <f>VLOOKUP(E760,'Kickstarter Data'!$A$1:$T$4115, 6, FALSE)</f>
        <v>failed</v>
      </c>
      <c r="G760">
        <f>VLOOKUP(E760,'Kickstarter Data'!$A$1:$T$4115, 12, FALSE)</f>
        <v>81</v>
      </c>
    </row>
    <row r="761" spans="1:7" x14ac:dyDescent="0.4">
      <c r="A761">
        <v>1660</v>
      </c>
      <c r="B761" s="16" t="str">
        <f>VLOOKUP(A761,'Kickstarter Data'!$A$1:$T$4115, 6, FALSE)</f>
        <v>successful</v>
      </c>
      <c r="C761">
        <f>VLOOKUP(A761,'Kickstarter Data'!$A$1:$T$4115, 12, FALSE)</f>
        <v>36</v>
      </c>
      <c r="E761">
        <v>1796</v>
      </c>
      <c r="F761" s="18" t="str">
        <f>VLOOKUP(E761,'Kickstarter Data'!$A$1:$T$4115, 6, FALSE)</f>
        <v>failed</v>
      </c>
      <c r="G761">
        <f>VLOOKUP(E761,'Kickstarter Data'!$A$1:$T$4115, 12, FALSE)</f>
        <v>86</v>
      </c>
    </row>
    <row r="762" spans="1:7" x14ac:dyDescent="0.4">
      <c r="A762">
        <v>1661</v>
      </c>
      <c r="B762" s="16" t="str">
        <f>VLOOKUP(A762,'Kickstarter Data'!$A$1:$T$4115, 6, FALSE)</f>
        <v>successful</v>
      </c>
      <c r="C762">
        <f>VLOOKUP(A762,'Kickstarter Data'!$A$1:$T$4115, 12, FALSE)</f>
        <v>101</v>
      </c>
      <c r="E762">
        <v>1797</v>
      </c>
      <c r="F762" s="18" t="str">
        <f>VLOOKUP(E762,'Kickstarter Data'!$A$1:$T$4115, 6, FALSE)</f>
        <v>failed</v>
      </c>
      <c r="G762">
        <f>VLOOKUP(E762,'Kickstarter Data'!$A$1:$T$4115, 12, FALSE)</f>
        <v>140</v>
      </c>
    </row>
    <row r="763" spans="1:7" x14ac:dyDescent="0.4">
      <c r="A763">
        <v>1662</v>
      </c>
      <c r="B763" s="16" t="str">
        <f>VLOOKUP(A763,'Kickstarter Data'!$A$1:$T$4115, 6, FALSE)</f>
        <v>successful</v>
      </c>
      <c r="C763">
        <f>VLOOKUP(A763,'Kickstarter Data'!$A$1:$T$4115, 12, FALSE)</f>
        <v>62</v>
      </c>
      <c r="E763">
        <v>1798</v>
      </c>
      <c r="F763" s="18" t="str">
        <f>VLOOKUP(E763,'Kickstarter Data'!$A$1:$T$4115, 6, FALSE)</f>
        <v>failed</v>
      </c>
      <c r="G763">
        <f>VLOOKUP(E763,'Kickstarter Data'!$A$1:$T$4115, 12, FALSE)</f>
        <v>37</v>
      </c>
    </row>
    <row r="764" spans="1:7" x14ac:dyDescent="0.4">
      <c r="A764">
        <v>1663</v>
      </c>
      <c r="B764" s="16" t="str">
        <f>VLOOKUP(A764,'Kickstarter Data'!$A$1:$T$4115, 6, FALSE)</f>
        <v>successful</v>
      </c>
      <c r="C764">
        <f>VLOOKUP(A764,'Kickstarter Data'!$A$1:$T$4115, 12, FALSE)</f>
        <v>32</v>
      </c>
      <c r="E764">
        <v>1799</v>
      </c>
      <c r="F764" s="18" t="str">
        <f>VLOOKUP(E764,'Kickstarter Data'!$A$1:$T$4115, 6, FALSE)</f>
        <v>failed</v>
      </c>
      <c r="G764">
        <f>VLOOKUP(E764,'Kickstarter Data'!$A$1:$T$4115, 12, FALSE)</f>
        <v>6</v>
      </c>
    </row>
    <row r="765" spans="1:7" x14ac:dyDescent="0.4">
      <c r="A765">
        <v>1664</v>
      </c>
      <c r="B765" s="16" t="str">
        <f>VLOOKUP(A765,'Kickstarter Data'!$A$1:$T$4115, 6, FALSE)</f>
        <v>successful</v>
      </c>
      <c r="C765">
        <f>VLOOKUP(A765,'Kickstarter Data'!$A$1:$T$4115, 12, FALSE)</f>
        <v>89</v>
      </c>
      <c r="E765">
        <v>1800</v>
      </c>
      <c r="F765" s="18" t="str">
        <f>VLOOKUP(E765,'Kickstarter Data'!$A$1:$T$4115, 6, FALSE)</f>
        <v>failed</v>
      </c>
      <c r="G765">
        <f>VLOOKUP(E765,'Kickstarter Data'!$A$1:$T$4115, 12, FALSE)</f>
        <v>113</v>
      </c>
    </row>
    <row r="766" spans="1:7" x14ac:dyDescent="0.4">
      <c r="A766">
        <v>1665</v>
      </c>
      <c r="B766" s="16" t="str">
        <f>VLOOKUP(A766,'Kickstarter Data'!$A$1:$T$4115, 6, FALSE)</f>
        <v>successful</v>
      </c>
      <c r="C766">
        <f>VLOOKUP(A766,'Kickstarter Data'!$A$1:$T$4115, 12, FALSE)</f>
        <v>93</v>
      </c>
      <c r="E766">
        <v>1801</v>
      </c>
      <c r="F766" s="18" t="str">
        <f>VLOOKUP(E766,'Kickstarter Data'!$A$1:$T$4115, 6, FALSE)</f>
        <v>failed</v>
      </c>
      <c r="G766">
        <f>VLOOKUP(E766,'Kickstarter Data'!$A$1:$T$4115, 12, FALSE)</f>
        <v>37</v>
      </c>
    </row>
    <row r="767" spans="1:7" x14ac:dyDescent="0.4">
      <c r="A767">
        <v>1666</v>
      </c>
      <c r="B767" s="16" t="str">
        <f>VLOOKUP(A767,'Kickstarter Data'!$A$1:$T$4115, 6, FALSE)</f>
        <v>successful</v>
      </c>
      <c r="C767">
        <f>VLOOKUP(A767,'Kickstarter Data'!$A$1:$T$4115, 12, FALSE)</f>
        <v>98</v>
      </c>
      <c r="E767">
        <v>1802</v>
      </c>
      <c r="F767" s="18" t="str">
        <f>VLOOKUP(E767,'Kickstarter Data'!$A$1:$T$4115, 6, FALSE)</f>
        <v>failed</v>
      </c>
      <c r="G767">
        <f>VLOOKUP(E767,'Kickstarter Data'!$A$1:$T$4115, 12, FALSE)</f>
        <v>18</v>
      </c>
    </row>
    <row r="768" spans="1:7" x14ac:dyDescent="0.4">
      <c r="A768">
        <v>1667</v>
      </c>
      <c r="B768" s="16" t="str">
        <f>VLOOKUP(A768,'Kickstarter Data'!$A$1:$T$4115, 6, FALSE)</f>
        <v>successful</v>
      </c>
      <c r="C768">
        <f>VLOOKUP(A768,'Kickstarter Data'!$A$1:$T$4115, 12, FALSE)</f>
        <v>82</v>
      </c>
      <c r="E768">
        <v>1803</v>
      </c>
      <c r="F768" s="18" t="str">
        <f>VLOOKUP(E768,'Kickstarter Data'!$A$1:$T$4115, 6, FALSE)</f>
        <v>failed</v>
      </c>
      <c r="G768">
        <f>VLOOKUP(E768,'Kickstarter Data'!$A$1:$T$4115, 12, FALSE)</f>
        <v>75</v>
      </c>
    </row>
    <row r="769" spans="1:7" x14ac:dyDescent="0.4">
      <c r="A769">
        <v>1668</v>
      </c>
      <c r="B769" s="16" t="str">
        <f>VLOOKUP(A769,'Kickstarter Data'!$A$1:$T$4115, 6, FALSE)</f>
        <v>successful</v>
      </c>
      <c r="C769">
        <f>VLOOKUP(A769,'Kickstarter Data'!$A$1:$T$4115, 12, FALSE)</f>
        <v>116</v>
      </c>
      <c r="E769">
        <v>1804</v>
      </c>
      <c r="F769" s="18" t="str">
        <f>VLOOKUP(E769,'Kickstarter Data'!$A$1:$T$4115, 6, FALSE)</f>
        <v>failed</v>
      </c>
      <c r="G769">
        <f>VLOOKUP(E769,'Kickstarter Data'!$A$1:$T$4115, 12, FALSE)</f>
        <v>52</v>
      </c>
    </row>
    <row r="770" spans="1:7" x14ac:dyDescent="0.4">
      <c r="A770">
        <v>1669</v>
      </c>
      <c r="B770" s="16" t="str">
        <f>VLOOKUP(A770,'Kickstarter Data'!$A$1:$T$4115, 6, FALSE)</f>
        <v>successful</v>
      </c>
      <c r="C770">
        <f>VLOOKUP(A770,'Kickstarter Data'!$A$1:$T$4115, 12, FALSE)</f>
        <v>52</v>
      </c>
      <c r="E770">
        <v>1805</v>
      </c>
      <c r="F770" s="18" t="str">
        <f>VLOOKUP(E770,'Kickstarter Data'!$A$1:$T$4115, 6, FALSE)</f>
        <v>failed</v>
      </c>
      <c r="G770">
        <f>VLOOKUP(E770,'Kickstarter Data'!$A$1:$T$4115, 12, FALSE)</f>
        <v>122</v>
      </c>
    </row>
    <row r="771" spans="1:7" x14ac:dyDescent="0.4">
      <c r="A771">
        <v>1670</v>
      </c>
      <c r="B771" s="16" t="str">
        <f>VLOOKUP(A771,'Kickstarter Data'!$A$1:$T$4115, 6, FALSE)</f>
        <v>successful</v>
      </c>
      <c r="C771">
        <f>VLOOKUP(A771,'Kickstarter Data'!$A$1:$T$4115, 12, FALSE)</f>
        <v>23</v>
      </c>
      <c r="E771">
        <v>1806</v>
      </c>
      <c r="F771" s="18" t="str">
        <f>VLOOKUP(E771,'Kickstarter Data'!$A$1:$T$4115, 6, FALSE)</f>
        <v>failed</v>
      </c>
      <c r="G771">
        <f>VLOOKUP(E771,'Kickstarter Data'!$A$1:$T$4115, 12, FALSE)</f>
        <v>8</v>
      </c>
    </row>
    <row r="772" spans="1:7" x14ac:dyDescent="0.4">
      <c r="A772">
        <v>1671</v>
      </c>
      <c r="B772" s="16" t="str">
        <f>VLOOKUP(A772,'Kickstarter Data'!$A$1:$T$4115, 6, FALSE)</f>
        <v>successful</v>
      </c>
      <c r="C772">
        <f>VLOOKUP(A772,'Kickstarter Data'!$A$1:$T$4115, 12, FALSE)</f>
        <v>77</v>
      </c>
      <c r="E772">
        <v>1807</v>
      </c>
      <c r="F772" s="18" t="str">
        <f>VLOOKUP(E772,'Kickstarter Data'!$A$1:$T$4115, 6, FALSE)</f>
        <v>failed</v>
      </c>
      <c r="G772">
        <f>VLOOKUP(E772,'Kickstarter Data'!$A$1:$T$4115, 12, FALSE)</f>
        <v>8</v>
      </c>
    </row>
    <row r="773" spans="1:7" x14ac:dyDescent="0.4">
      <c r="A773">
        <v>1672</v>
      </c>
      <c r="B773" s="16" t="str">
        <f>VLOOKUP(A773,'Kickstarter Data'!$A$1:$T$4115, 6, FALSE)</f>
        <v>successful</v>
      </c>
      <c r="C773">
        <f>VLOOKUP(A773,'Kickstarter Data'!$A$1:$T$4115, 12, FALSE)</f>
        <v>49</v>
      </c>
      <c r="E773">
        <v>1808</v>
      </c>
      <c r="F773" s="18" t="str">
        <f>VLOOKUP(E773,'Kickstarter Data'!$A$1:$T$4115, 6, FALSE)</f>
        <v>failed</v>
      </c>
      <c r="G773">
        <f>VLOOKUP(E773,'Kickstarter Data'!$A$1:$T$4115, 12, FALSE)</f>
        <v>96</v>
      </c>
    </row>
    <row r="774" spans="1:7" x14ac:dyDescent="0.4">
      <c r="A774">
        <v>1673</v>
      </c>
      <c r="B774" s="16" t="str">
        <f>VLOOKUP(A774,'Kickstarter Data'!$A$1:$T$4115, 6, FALSE)</f>
        <v>successful</v>
      </c>
      <c r="C774">
        <f>VLOOKUP(A774,'Kickstarter Data'!$A$1:$T$4115, 12, FALSE)</f>
        <v>59</v>
      </c>
      <c r="E774">
        <v>1809</v>
      </c>
      <c r="F774" s="18" t="str">
        <f>VLOOKUP(E774,'Kickstarter Data'!$A$1:$T$4115, 6, FALSE)</f>
        <v>failed</v>
      </c>
      <c r="G774">
        <f>VLOOKUP(E774,'Kickstarter Data'!$A$1:$T$4115, 12, FALSE)</f>
        <v>9</v>
      </c>
    </row>
    <row r="775" spans="1:7" x14ac:dyDescent="0.4">
      <c r="A775">
        <v>1674</v>
      </c>
      <c r="B775" s="16" t="str">
        <f>VLOOKUP(A775,'Kickstarter Data'!$A$1:$T$4115, 6, FALSE)</f>
        <v>successful</v>
      </c>
      <c r="C775">
        <f>VLOOKUP(A775,'Kickstarter Data'!$A$1:$T$4115, 12, FALSE)</f>
        <v>113</v>
      </c>
      <c r="E775">
        <v>1810</v>
      </c>
      <c r="F775" s="18" t="str">
        <f>VLOOKUP(E775,'Kickstarter Data'!$A$1:$T$4115, 6, FALSE)</f>
        <v>failed</v>
      </c>
      <c r="G775">
        <f>VLOOKUP(E775,'Kickstarter Data'!$A$1:$T$4115, 12, FALSE)</f>
        <v>2</v>
      </c>
    </row>
    <row r="776" spans="1:7" x14ac:dyDescent="0.4">
      <c r="A776">
        <v>1675</v>
      </c>
      <c r="B776" s="16" t="str">
        <f>VLOOKUP(A776,'Kickstarter Data'!$A$1:$T$4115, 6, FALSE)</f>
        <v>successful</v>
      </c>
      <c r="C776">
        <f>VLOOKUP(A776,'Kickstarter Data'!$A$1:$T$4115, 12, FALSE)</f>
        <v>34</v>
      </c>
      <c r="E776">
        <v>1811</v>
      </c>
      <c r="F776" s="18" t="str">
        <f>VLOOKUP(E776,'Kickstarter Data'!$A$1:$T$4115, 6, FALSE)</f>
        <v>failed</v>
      </c>
      <c r="G776">
        <f>VLOOKUP(E776,'Kickstarter Data'!$A$1:$T$4115, 12, FALSE)</f>
        <v>26</v>
      </c>
    </row>
    <row r="777" spans="1:7" x14ac:dyDescent="0.4">
      <c r="A777">
        <v>1676</v>
      </c>
      <c r="B777" s="16" t="str">
        <f>VLOOKUP(A777,'Kickstarter Data'!$A$1:$T$4115, 6, FALSE)</f>
        <v>successful</v>
      </c>
      <c r="C777">
        <f>VLOOKUP(A777,'Kickstarter Data'!$A$1:$T$4115, 12, FALSE)</f>
        <v>42</v>
      </c>
      <c r="E777">
        <v>1812</v>
      </c>
      <c r="F777" s="18" t="str">
        <f>VLOOKUP(E777,'Kickstarter Data'!$A$1:$T$4115, 6, FALSE)</f>
        <v>failed</v>
      </c>
      <c r="G777">
        <f>VLOOKUP(E777,'Kickstarter Data'!$A$1:$T$4115, 12, FALSE)</f>
        <v>23</v>
      </c>
    </row>
    <row r="778" spans="1:7" x14ac:dyDescent="0.4">
      <c r="A778">
        <v>1677</v>
      </c>
      <c r="B778" s="16" t="str">
        <f>VLOOKUP(A778,'Kickstarter Data'!$A$1:$T$4115, 6, FALSE)</f>
        <v>successful</v>
      </c>
      <c r="C778">
        <f>VLOOKUP(A778,'Kickstarter Data'!$A$1:$T$4115, 12, FALSE)</f>
        <v>42</v>
      </c>
      <c r="E778">
        <v>1813</v>
      </c>
      <c r="F778" s="18" t="str">
        <f>VLOOKUP(E778,'Kickstarter Data'!$A$1:$T$4115, 6, FALSE)</f>
        <v>failed</v>
      </c>
      <c r="G778">
        <f>VLOOKUP(E778,'Kickstarter Data'!$A$1:$T$4115, 12, FALSE)</f>
        <v>0</v>
      </c>
    </row>
    <row r="779" spans="1:7" x14ac:dyDescent="0.4">
      <c r="A779">
        <v>1678</v>
      </c>
      <c r="B779" s="16" t="str">
        <f>VLOOKUP(A779,'Kickstarter Data'!$A$1:$T$4115, 6, FALSE)</f>
        <v>successful</v>
      </c>
      <c r="C779">
        <f>VLOOKUP(A779,'Kickstarter Data'!$A$1:$T$4115, 12, FALSE)</f>
        <v>49</v>
      </c>
      <c r="E779">
        <v>1814</v>
      </c>
      <c r="F779" s="18" t="str">
        <f>VLOOKUP(E779,'Kickstarter Data'!$A$1:$T$4115, 6, FALSE)</f>
        <v>failed</v>
      </c>
      <c r="G779">
        <f>VLOOKUP(E779,'Kickstarter Data'!$A$1:$T$4115, 12, FALSE)</f>
        <v>140</v>
      </c>
    </row>
    <row r="780" spans="1:7" x14ac:dyDescent="0.4">
      <c r="A780">
        <v>1679</v>
      </c>
      <c r="B780" s="16" t="str">
        <f>VLOOKUP(A780,'Kickstarter Data'!$A$1:$T$4115, 6, FALSE)</f>
        <v>successful</v>
      </c>
      <c r="C780">
        <f>VLOOKUP(A780,'Kickstarter Data'!$A$1:$T$4115, 12, FALSE)</f>
        <v>56</v>
      </c>
      <c r="E780">
        <v>1815</v>
      </c>
      <c r="F780" s="18" t="str">
        <f>VLOOKUP(E780,'Kickstarter Data'!$A$1:$T$4115, 6, FALSE)</f>
        <v>failed</v>
      </c>
      <c r="G780">
        <f>VLOOKUP(E780,'Kickstarter Data'!$A$1:$T$4115, 12, FALSE)</f>
        <v>0</v>
      </c>
    </row>
    <row r="781" spans="1:7" x14ac:dyDescent="0.4">
      <c r="A781">
        <v>1680</v>
      </c>
      <c r="B781" s="16" t="str">
        <f>VLOOKUP(A781,'Kickstarter Data'!$A$1:$T$4115, 6, FALSE)</f>
        <v>successful</v>
      </c>
      <c r="C781">
        <f>VLOOKUP(A781,'Kickstarter Data'!$A$1:$T$4115, 12, FALSE)</f>
        <v>25</v>
      </c>
      <c r="E781">
        <v>1816</v>
      </c>
      <c r="F781" s="18" t="str">
        <f>VLOOKUP(E781,'Kickstarter Data'!$A$1:$T$4115, 6, FALSE)</f>
        <v>failed</v>
      </c>
      <c r="G781">
        <f>VLOOKUP(E781,'Kickstarter Data'!$A$1:$T$4115, 12, FALSE)</f>
        <v>6</v>
      </c>
    </row>
    <row r="782" spans="1:7" x14ac:dyDescent="0.4">
      <c r="A782">
        <v>1741</v>
      </c>
      <c r="B782" s="16" t="str">
        <f>VLOOKUP(A782,'Kickstarter Data'!$A$1:$T$4115, 6, FALSE)</f>
        <v>successful</v>
      </c>
      <c r="C782">
        <f>VLOOKUP(A782,'Kickstarter Data'!$A$1:$T$4115, 12, FALSE)</f>
        <v>52</v>
      </c>
      <c r="E782">
        <v>1817</v>
      </c>
      <c r="F782" s="18" t="str">
        <f>VLOOKUP(E782,'Kickstarter Data'!$A$1:$T$4115, 6, FALSE)</f>
        <v>failed</v>
      </c>
      <c r="G782">
        <f>VLOOKUP(E782,'Kickstarter Data'!$A$1:$T$4115, 12, FALSE)</f>
        <v>100</v>
      </c>
    </row>
    <row r="783" spans="1:7" x14ac:dyDescent="0.4">
      <c r="A783">
        <v>1742</v>
      </c>
      <c r="B783" s="16" t="str">
        <f>VLOOKUP(A783,'Kickstarter Data'!$A$1:$T$4115, 6, FALSE)</f>
        <v>successful</v>
      </c>
      <c r="C783">
        <f>VLOOKUP(A783,'Kickstarter Data'!$A$1:$T$4115, 12, FALSE)</f>
        <v>34</v>
      </c>
      <c r="E783">
        <v>1818</v>
      </c>
      <c r="F783" s="18" t="str">
        <f>VLOOKUP(E783,'Kickstarter Data'!$A$1:$T$4115, 6, FALSE)</f>
        <v>failed</v>
      </c>
      <c r="G783">
        <f>VLOOKUP(E783,'Kickstarter Data'!$A$1:$T$4115, 12, FALSE)</f>
        <v>0</v>
      </c>
    </row>
    <row r="784" spans="1:7" x14ac:dyDescent="0.4">
      <c r="A784">
        <v>1743</v>
      </c>
      <c r="B784" s="16" t="str">
        <f>VLOOKUP(A784,'Kickstarter Data'!$A$1:$T$4115, 6, FALSE)</f>
        <v>successful</v>
      </c>
      <c r="C784">
        <f>VLOOKUP(A784,'Kickstarter Data'!$A$1:$T$4115, 12, FALSE)</f>
        <v>67</v>
      </c>
      <c r="E784">
        <v>1819</v>
      </c>
      <c r="F784" s="18" t="str">
        <f>VLOOKUP(E784,'Kickstarter Data'!$A$1:$T$4115, 6, FALSE)</f>
        <v>failed</v>
      </c>
      <c r="G784">
        <f>VLOOKUP(E784,'Kickstarter Data'!$A$1:$T$4115, 12, FALSE)</f>
        <v>4</v>
      </c>
    </row>
    <row r="785" spans="1:7" x14ac:dyDescent="0.4">
      <c r="A785">
        <v>1744</v>
      </c>
      <c r="B785" s="16" t="str">
        <f>VLOOKUP(A785,'Kickstarter Data'!$A$1:$T$4115, 6, FALSE)</f>
        <v>successful</v>
      </c>
      <c r="C785">
        <f>VLOOKUP(A785,'Kickstarter Data'!$A$1:$T$4115, 12, FALSE)</f>
        <v>70</v>
      </c>
      <c r="E785">
        <v>1820</v>
      </c>
      <c r="F785" s="18" t="str">
        <f>VLOOKUP(E785,'Kickstarter Data'!$A$1:$T$4115, 6, FALSE)</f>
        <v>failed</v>
      </c>
      <c r="G785">
        <f>VLOOKUP(E785,'Kickstarter Data'!$A$1:$T$4115, 12, FALSE)</f>
        <v>8</v>
      </c>
    </row>
    <row r="786" spans="1:7" x14ac:dyDescent="0.4">
      <c r="A786">
        <v>1745</v>
      </c>
      <c r="B786" s="16" t="str">
        <f>VLOOKUP(A786,'Kickstarter Data'!$A$1:$T$4115, 6, FALSE)</f>
        <v>successful</v>
      </c>
      <c r="C786">
        <f>VLOOKUP(A786,'Kickstarter Data'!$A$1:$T$4115, 12, FALSE)</f>
        <v>89</v>
      </c>
      <c r="E786">
        <v>1861</v>
      </c>
      <c r="F786" s="18" t="str">
        <f>VLOOKUP(E786,'Kickstarter Data'!$A$1:$T$4115, 6, FALSE)</f>
        <v>failed</v>
      </c>
      <c r="G786">
        <f>VLOOKUP(E786,'Kickstarter Data'!$A$1:$T$4115, 12, FALSE)</f>
        <v>0</v>
      </c>
    </row>
    <row r="787" spans="1:7" x14ac:dyDescent="0.4">
      <c r="A787">
        <v>1746</v>
      </c>
      <c r="B787" s="16" t="str">
        <f>VLOOKUP(A787,'Kickstarter Data'!$A$1:$T$4115, 6, FALSE)</f>
        <v>successful</v>
      </c>
      <c r="C787">
        <f>VLOOKUP(A787,'Kickstarter Data'!$A$1:$T$4115, 12, FALSE)</f>
        <v>107</v>
      </c>
      <c r="E787">
        <v>1862</v>
      </c>
      <c r="F787" s="18" t="str">
        <f>VLOOKUP(E787,'Kickstarter Data'!$A$1:$T$4115, 6, FALSE)</f>
        <v>failed</v>
      </c>
      <c r="G787">
        <f>VLOOKUP(E787,'Kickstarter Data'!$A$1:$T$4115, 12, FALSE)</f>
        <v>16</v>
      </c>
    </row>
    <row r="788" spans="1:7" x14ac:dyDescent="0.4">
      <c r="A788">
        <v>1747</v>
      </c>
      <c r="B788" s="16" t="str">
        <f>VLOOKUP(A788,'Kickstarter Data'!$A$1:$T$4115, 6, FALSE)</f>
        <v>successful</v>
      </c>
      <c r="C788">
        <f>VLOOKUP(A788,'Kickstarter Data'!$A$1:$T$4115, 12, FALSE)</f>
        <v>159</v>
      </c>
      <c r="E788">
        <v>1863</v>
      </c>
      <c r="F788" s="18" t="str">
        <f>VLOOKUP(E788,'Kickstarter Data'!$A$1:$T$4115, 6, FALSE)</f>
        <v>failed</v>
      </c>
      <c r="G788">
        <f>VLOOKUP(E788,'Kickstarter Data'!$A$1:$T$4115, 12, FALSE)</f>
        <v>2</v>
      </c>
    </row>
    <row r="789" spans="1:7" x14ac:dyDescent="0.4">
      <c r="A789">
        <v>1748</v>
      </c>
      <c r="B789" s="16" t="str">
        <f>VLOOKUP(A789,'Kickstarter Data'!$A$1:$T$4115, 6, FALSE)</f>
        <v>successful</v>
      </c>
      <c r="C789">
        <f>VLOOKUP(A789,'Kickstarter Data'!$A$1:$T$4115, 12, FALSE)</f>
        <v>181</v>
      </c>
      <c r="E789">
        <v>1864</v>
      </c>
      <c r="F789" s="18" t="str">
        <f>VLOOKUP(E789,'Kickstarter Data'!$A$1:$T$4115, 6, FALSE)</f>
        <v>failed</v>
      </c>
      <c r="G789">
        <f>VLOOKUP(E789,'Kickstarter Data'!$A$1:$T$4115, 12, FALSE)</f>
        <v>48</v>
      </c>
    </row>
    <row r="790" spans="1:7" x14ac:dyDescent="0.4">
      <c r="A790">
        <v>1749</v>
      </c>
      <c r="B790" s="16" t="str">
        <f>VLOOKUP(A790,'Kickstarter Data'!$A$1:$T$4115, 6, FALSE)</f>
        <v>successful</v>
      </c>
      <c r="C790">
        <f>VLOOKUP(A790,'Kickstarter Data'!$A$1:$T$4115, 12, FALSE)</f>
        <v>131</v>
      </c>
      <c r="E790">
        <v>1865</v>
      </c>
      <c r="F790" s="18" t="str">
        <f>VLOOKUP(E790,'Kickstarter Data'!$A$1:$T$4115, 6, FALSE)</f>
        <v>failed</v>
      </c>
      <c r="G790">
        <f>VLOOKUP(E790,'Kickstarter Data'!$A$1:$T$4115, 12, FALSE)</f>
        <v>2</v>
      </c>
    </row>
    <row r="791" spans="1:7" x14ac:dyDescent="0.4">
      <c r="A791">
        <v>1750</v>
      </c>
      <c r="B791" s="16" t="str">
        <f>VLOOKUP(A791,'Kickstarter Data'!$A$1:$T$4115, 6, FALSE)</f>
        <v>successful</v>
      </c>
      <c r="C791">
        <f>VLOOKUP(A791,'Kickstarter Data'!$A$1:$T$4115, 12, FALSE)</f>
        <v>125</v>
      </c>
      <c r="E791">
        <v>1866</v>
      </c>
      <c r="F791" s="18" t="str">
        <f>VLOOKUP(E791,'Kickstarter Data'!$A$1:$T$4115, 6, FALSE)</f>
        <v>failed</v>
      </c>
      <c r="G791">
        <f>VLOOKUP(E791,'Kickstarter Data'!$A$1:$T$4115, 12, FALSE)</f>
        <v>2</v>
      </c>
    </row>
    <row r="792" spans="1:7" x14ac:dyDescent="0.4">
      <c r="A792">
        <v>1751</v>
      </c>
      <c r="B792" s="16" t="str">
        <f>VLOOKUP(A792,'Kickstarter Data'!$A$1:$T$4115, 6, FALSE)</f>
        <v>successful</v>
      </c>
      <c r="C792">
        <f>VLOOKUP(A792,'Kickstarter Data'!$A$1:$T$4115, 12, FALSE)</f>
        <v>61</v>
      </c>
      <c r="E792">
        <v>1867</v>
      </c>
      <c r="F792" s="18" t="str">
        <f>VLOOKUP(E792,'Kickstarter Data'!$A$1:$T$4115, 6, FALSE)</f>
        <v>failed</v>
      </c>
      <c r="G792">
        <f>VLOOKUP(E792,'Kickstarter Data'!$A$1:$T$4115, 12, FALSE)</f>
        <v>1</v>
      </c>
    </row>
    <row r="793" spans="1:7" x14ac:dyDescent="0.4">
      <c r="A793">
        <v>1752</v>
      </c>
      <c r="B793" s="16" t="str">
        <f>VLOOKUP(A793,'Kickstarter Data'!$A$1:$T$4115, 6, FALSE)</f>
        <v>successful</v>
      </c>
      <c r="C793">
        <f>VLOOKUP(A793,'Kickstarter Data'!$A$1:$T$4115, 12, FALSE)</f>
        <v>90</v>
      </c>
      <c r="E793">
        <v>1868</v>
      </c>
      <c r="F793" s="18" t="str">
        <f>VLOOKUP(E793,'Kickstarter Data'!$A$1:$T$4115, 6, FALSE)</f>
        <v>failed</v>
      </c>
      <c r="G793">
        <f>VLOOKUP(E793,'Kickstarter Data'!$A$1:$T$4115, 12, FALSE)</f>
        <v>17</v>
      </c>
    </row>
    <row r="794" spans="1:7" x14ac:dyDescent="0.4">
      <c r="A794">
        <v>1753</v>
      </c>
      <c r="B794" s="16" t="str">
        <f>VLOOKUP(A794,'Kickstarter Data'!$A$1:$T$4115, 6, FALSE)</f>
        <v>successful</v>
      </c>
      <c r="C794">
        <f>VLOOKUP(A794,'Kickstarter Data'!$A$1:$T$4115, 12, FALSE)</f>
        <v>35</v>
      </c>
      <c r="E794">
        <v>1869</v>
      </c>
      <c r="F794" s="18" t="str">
        <f>VLOOKUP(E794,'Kickstarter Data'!$A$1:$T$4115, 6, FALSE)</f>
        <v>failed</v>
      </c>
      <c r="G794">
        <f>VLOOKUP(E794,'Kickstarter Data'!$A$1:$T$4115, 12, FALSE)</f>
        <v>0</v>
      </c>
    </row>
    <row r="795" spans="1:7" x14ac:dyDescent="0.4">
      <c r="A795">
        <v>1754</v>
      </c>
      <c r="B795" s="16" t="str">
        <f>VLOOKUP(A795,'Kickstarter Data'!$A$1:$T$4115, 6, FALSE)</f>
        <v>successful</v>
      </c>
      <c r="C795">
        <f>VLOOKUP(A795,'Kickstarter Data'!$A$1:$T$4115, 12, FALSE)</f>
        <v>90</v>
      </c>
      <c r="E795">
        <v>1870</v>
      </c>
      <c r="F795" s="18" t="str">
        <f>VLOOKUP(E795,'Kickstarter Data'!$A$1:$T$4115, 6, FALSE)</f>
        <v>failed</v>
      </c>
      <c r="G795">
        <f>VLOOKUP(E795,'Kickstarter Data'!$A$1:$T$4115, 12, FALSE)</f>
        <v>11</v>
      </c>
    </row>
    <row r="796" spans="1:7" x14ac:dyDescent="0.4">
      <c r="A796">
        <v>1755</v>
      </c>
      <c r="B796" s="16" t="str">
        <f>VLOOKUP(A796,'Kickstarter Data'!$A$1:$T$4115, 6, FALSE)</f>
        <v>successful</v>
      </c>
      <c r="C796">
        <f>VLOOKUP(A796,'Kickstarter Data'!$A$1:$T$4115, 12, FALSE)</f>
        <v>4</v>
      </c>
      <c r="E796">
        <v>1871</v>
      </c>
      <c r="F796" s="18" t="str">
        <f>VLOOKUP(E796,'Kickstarter Data'!$A$1:$T$4115, 6, FALSE)</f>
        <v>failed</v>
      </c>
      <c r="G796">
        <f>VLOOKUP(E796,'Kickstarter Data'!$A$1:$T$4115, 12, FALSE)</f>
        <v>95</v>
      </c>
    </row>
    <row r="797" spans="1:7" x14ac:dyDescent="0.4">
      <c r="A797">
        <v>1756</v>
      </c>
      <c r="B797" s="16" t="str">
        <f>VLOOKUP(A797,'Kickstarter Data'!$A$1:$T$4115, 6, FALSE)</f>
        <v>successful</v>
      </c>
      <c r="C797">
        <f>VLOOKUP(A797,'Kickstarter Data'!$A$1:$T$4115, 12, FALSE)</f>
        <v>120</v>
      </c>
      <c r="E797">
        <v>1872</v>
      </c>
      <c r="F797" s="18" t="str">
        <f>VLOOKUP(E797,'Kickstarter Data'!$A$1:$T$4115, 6, FALSE)</f>
        <v>failed</v>
      </c>
      <c r="G797">
        <f>VLOOKUP(E797,'Kickstarter Data'!$A$1:$T$4115, 12, FALSE)</f>
        <v>13</v>
      </c>
    </row>
    <row r="798" spans="1:7" x14ac:dyDescent="0.4">
      <c r="A798">
        <v>1757</v>
      </c>
      <c r="B798" s="16" t="str">
        <f>VLOOKUP(A798,'Kickstarter Data'!$A$1:$T$4115, 6, FALSE)</f>
        <v>successful</v>
      </c>
      <c r="C798">
        <f>VLOOKUP(A798,'Kickstarter Data'!$A$1:$T$4115, 12, FALSE)</f>
        <v>14</v>
      </c>
      <c r="E798">
        <v>1873</v>
      </c>
      <c r="F798" s="18" t="str">
        <f>VLOOKUP(E798,'Kickstarter Data'!$A$1:$T$4115, 6, FALSE)</f>
        <v>failed</v>
      </c>
      <c r="G798">
        <f>VLOOKUP(E798,'Kickstarter Data'!$A$1:$T$4115, 12, FALSE)</f>
        <v>2</v>
      </c>
    </row>
    <row r="799" spans="1:7" x14ac:dyDescent="0.4">
      <c r="A799">
        <v>1758</v>
      </c>
      <c r="B799" s="16" t="str">
        <f>VLOOKUP(A799,'Kickstarter Data'!$A$1:$T$4115, 6, FALSE)</f>
        <v>successful</v>
      </c>
      <c r="C799">
        <f>VLOOKUP(A799,'Kickstarter Data'!$A$1:$T$4115, 12, FALSE)</f>
        <v>27</v>
      </c>
      <c r="E799">
        <v>1874</v>
      </c>
      <c r="F799" s="18" t="str">
        <f>VLOOKUP(E799,'Kickstarter Data'!$A$1:$T$4115, 6, FALSE)</f>
        <v>failed</v>
      </c>
      <c r="G799">
        <f>VLOOKUP(E799,'Kickstarter Data'!$A$1:$T$4115, 12, FALSE)</f>
        <v>2</v>
      </c>
    </row>
    <row r="800" spans="1:7" x14ac:dyDescent="0.4">
      <c r="A800">
        <v>1759</v>
      </c>
      <c r="B800" s="16" t="str">
        <f>VLOOKUP(A800,'Kickstarter Data'!$A$1:$T$4115, 6, FALSE)</f>
        <v>successful</v>
      </c>
      <c r="C800">
        <f>VLOOKUP(A800,'Kickstarter Data'!$A$1:$T$4115, 12, FALSE)</f>
        <v>49</v>
      </c>
      <c r="E800">
        <v>1875</v>
      </c>
      <c r="F800" s="18" t="str">
        <f>VLOOKUP(E800,'Kickstarter Data'!$A$1:$T$4115, 6, FALSE)</f>
        <v>failed</v>
      </c>
      <c r="G800">
        <f>VLOOKUP(E800,'Kickstarter Data'!$A$1:$T$4115, 12, FALSE)</f>
        <v>3</v>
      </c>
    </row>
    <row r="801" spans="1:7" x14ac:dyDescent="0.4">
      <c r="A801">
        <v>1760</v>
      </c>
      <c r="B801" s="16" t="str">
        <f>VLOOKUP(A801,'Kickstarter Data'!$A$1:$T$4115, 6, FALSE)</f>
        <v>successful</v>
      </c>
      <c r="C801">
        <f>VLOOKUP(A801,'Kickstarter Data'!$A$1:$T$4115, 12, FALSE)</f>
        <v>102</v>
      </c>
      <c r="E801">
        <v>1876</v>
      </c>
      <c r="F801" s="18" t="str">
        <f>VLOOKUP(E801,'Kickstarter Data'!$A$1:$T$4115, 6, FALSE)</f>
        <v>failed</v>
      </c>
      <c r="G801">
        <f>VLOOKUP(E801,'Kickstarter Data'!$A$1:$T$4115, 12, FALSE)</f>
        <v>0</v>
      </c>
    </row>
    <row r="802" spans="1:7" x14ac:dyDescent="0.4">
      <c r="A802">
        <v>1761</v>
      </c>
      <c r="B802" s="16" t="str">
        <f>VLOOKUP(A802,'Kickstarter Data'!$A$1:$T$4115, 6, FALSE)</f>
        <v>successful</v>
      </c>
      <c r="C802">
        <f>VLOOKUP(A802,'Kickstarter Data'!$A$1:$T$4115, 12, FALSE)</f>
        <v>3</v>
      </c>
      <c r="E802">
        <v>1877</v>
      </c>
      <c r="F802" s="18" t="str">
        <f>VLOOKUP(E802,'Kickstarter Data'!$A$1:$T$4115, 6, FALSE)</f>
        <v>failed</v>
      </c>
      <c r="G802">
        <f>VLOOKUP(E802,'Kickstarter Data'!$A$1:$T$4115, 12, FALSE)</f>
        <v>0</v>
      </c>
    </row>
    <row r="803" spans="1:7" x14ac:dyDescent="0.4">
      <c r="A803">
        <v>1762</v>
      </c>
      <c r="B803" s="16" t="str">
        <f>VLOOKUP(A803,'Kickstarter Data'!$A$1:$T$4115, 6, FALSE)</f>
        <v>successful</v>
      </c>
      <c r="C803">
        <f>VLOOKUP(A803,'Kickstarter Data'!$A$1:$T$4115, 12, FALSE)</f>
        <v>25</v>
      </c>
      <c r="E803">
        <v>1878</v>
      </c>
      <c r="F803" s="18" t="str">
        <f>VLOOKUP(E803,'Kickstarter Data'!$A$1:$T$4115, 6, FALSE)</f>
        <v>failed</v>
      </c>
      <c r="G803">
        <f>VLOOKUP(E803,'Kickstarter Data'!$A$1:$T$4115, 12, FALSE)</f>
        <v>0</v>
      </c>
    </row>
    <row r="804" spans="1:7" x14ac:dyDescent="0.4">
      <c r="A804">
        <v>1763</v>
      </c>
      <c r="B804" s="16" t="str">
        <f>VLOOKUP(A804,'Kickstarter Data'!$A$1:$T$4115, 6, FALSE)</f>
        <v>successful</v>
      </c>
      <c r="C804">
        <f>VLOOKUP(A804,'Kickstarter Data'!$A$1:$T$4115, 12, FALSE)</f>
        <v>118</v>
      </c>
      <c r="E804">
        <v>1879</v>
      </c>
      <c r="F804" s="18" t="str">
        <f>VLOOKUP(E804,'Kickstarter Data'!$A$1:$T$4115, 6, FALSE)</f>
        <v>failed</v>
      </c>
      <c r="G804">
        <f>VLOOKUP(E804,'Kickstarter Data'!$A$1:$T$4115, 12, FALSE)</f>
        <v>2</v>
      </c>
    </row>
    <row r="805" spans="1:7" x14ac:dyDescent="0.4">
      <c r="A805">
        <v>1821</v>
      </c>
      <c r="B805" s="16" t="str">
        <f>VLOOKUP(A805,'Kickstarter Data'!$A$1:$T$4115, 6, FALSE)</f>
        <v>successful</v>
      </c>
      <c r="C805">
        <f>VLOOKUP(A805,'Kickstarter Data'!$A$1:$T$4115, 12, FALSE)</f>
        <v>57</v>
      </c>
      <c r="E805">
        <v>1880</v>
      </c>
      <c r="F805" s="18" t="str">
        <f>VLOOKUP(E805,'Kickstarter Data'!$A$1:$T$4115, 6, FALSE)</f>
        <v>failed</v>
      </c>
      <c r="G805">
        <f>VLOOKUP(E805,'Kickstarter Data'!$A$1:$T$4115, 12, FALSE)</f>
        <v>24</v>
      </c>
    </row>
    <row r="806" spans="1:7" x14ac:dyDescent="0.4">
      <c r="A806">
        <v>1822</v>
      </c>
      <c r="B806" s="16" t="str">
        <f>VLOOKUP(A806,'Kickstarter Data'!$A$1:$T$4115, 6, FALSE)</f>
        <v>successful</v>
      </c>
      <c r="C806">
        <f>VLOOKUP(A806,'Kickstarter Data'!$A$1:$T$4115, 12, FALSE)</f>
        <v>11</v>
      </c>
      <c r="E806">
        <v>1901</v>
      </c>
      <c r="F806" s="18" t="str">
        <f>VLOOKUP(E806,'Kickstarter Data'!$A$1:$T$4115, 6, FALSE)</f>
        <v>failed</v>
      </c>
      <c r="G806">
        <f>VLOOKUP(E806,'Kickstarter Data'!$A$1:$T$4115, 12, FALSE)</f>
        <v>25</v>
      </c>
    </row>
    <row r="807" spans="1:7" x14ac:dyDescent="0.4">
      <c r="A807">
        <v>1823</v>
      </c>
      <c r="B807" s="16" t="str">
        <f>VLOOKUP(A807,'Kickstarter Data'!$A$1:$T$4115, 6, FALSE)</f>
        <v>successful</v>
      </c>
      <c r="C807">
        <f>VLOOKUP(A807,'Kickstarter Data'!$A$1:$T$4115, 12, FALSE)</f>
        <v>33</v>
      </c>
      <c r="E807">
        <v>1902</v>
      </c>
      <c r="F807" s="18" t="str">
        <f>VLOOKUP(E807,'Kickstarter Data'!$A$1:$T$4115, 6, FALSE)</f>
        <v>failed</v>
      </c>
      <c r="G807">
        <f>VLOOKUP(E807,'Kickstarter Data'!$A$1:$T$4115, 12, FALSE)</f>
        <v>3</v>
      </c>
    </row>
    <row r="808" spans="1:7" x14ac:dyDescent="0.4">
      <c r="A808">
        <v>1824</v>
      </c>
      <c r="B808" s="16" t="str">
        <f>VLOOKUP(A808,'Kickstarter Data'!$A$1:$T$4115, 6, FALSE)</f>
        <v>successful</v>
      </c>
      <c r="C808">
        <f>VLOOKUP(A808,'Kickstarter Data'!$A$1:$T$4115, 12, FALSE)</f>
        <v>40</v>
      </c>
      <c r="E808">
        <v>1903</v>
      </c>
      <c r="F808" s="18" t="str">
        <f>VLOOKUP(E808,'Kickstarter Data'!$A$1:$T$4115, 6, FALSE)</f>
        <v>failed</v>
      </c>
      <c r="G808">
        <f>VLOOKUP(E808,'Kickstarter Data'!$A$1:$T$4115, 12, FALSE)</f>
        <v>41</v>
      </c>
    </row>
    <row r="809" spans="1:7" x14ac:dyDescent="0.4">
      <c r="A809">
        <v>1825</v>
      </c>
      <c r="B809" s="16" t="str">
        <f>VLOOKUP(A809,'Kickstarter Data'!$A$1:$T$4115, 6, FALSE)</f>
        <v>successful</v>
      </c>
      <c r="C809">
        <f>VLOOKUP(A809,'Kickstarter Data'!$A$1:$T$4115, 12, FALSE)</f>
        <v>50</v>
      </c>
      <c r="E809">
        <v>1904</v>
      </c>
      <c r="F809" s="18" t="str">
        <f>VLOOKUP(E809,'Kickstarter Data'!$A$1:$T$4115, 6, FALSE)</f>
        <v>failed</v>
      </c>
      <c r="G809">
        <f>VLOOKUP(E809,'Kickstarter Data'!$A$1:$T$4115, 12, FALSE)</f>
        <v>2</v>
      </c>
    </row>
    <row r="810" spans="1:7" x14ac:dyDescent="0.4">
      <c r="A810">
        <v>1826</v>
      </c>
      <c r="B810" s="16" t="str">
        <f>VLOOKUP(A810,'Kickstarter Data'!$A$1:$T$4115, 6, FALSE)</f>
        <v>successful</v>
      </c>
      <c r="C810">
        <f>VLOOKUP(A810,'Kickstarter Data'!$A$1:$T$4115, 12, FALSE)</f>
        <v>38</v>
      </c>
      <c r="E810">
        <v>1905</v>
      </c>
      <c r="F810" s="18" t="str">
        <f>VLOOKUP(E810,'Kickstarter Data'!$A$1:$T$4115, 6, FALSE)</f>
        <v>failed</v>
      </c>
      <c r="G810">
        <f>VLOOKUP(E810,'Kickstarter Data'!$A$1:$T$4115, 12, FALSE)</f>
        <v>4</v>
      </c>
    </row>
    <row r="811" spans="1:7" x14ac:dyDescent="0.4">
      <c r="A811">
        <v>1827</v>
      </c>
      <c r="B811" s="16" t="str">
        <f>VLOOKUP(A811,'Kickstarter Data'!$A$1:$T$4115, 6, FALSE)</f>
        <v>successful</v>
      </c>
      <c r="C811">
        <f>VLOOKUP(A811,'Kickstarter Data'!$A$1:$T$4115, 12, FALSE)</f>
        <v>96</v>
      </c>
      <c r="E811">
        <v>1906</v>
      </c>
      <c r="F811" s="18" t="str">
        <f>VLOOKUP(E811,'Kickstarter Data'!$A$1:$T$4115, 6, FALSE)</f>
        <v>failed</v>
      </c>
      <c r="G811">
        <f>VLOOKUP(E811,'Kickstarter Data'!$A$1:$T$4115, 12, FALSE)</f>
        <v>99</v>
      </c>
    </row>
    <row r="812" spans="1:7" x14ac:dyDescent="0.4">
      <c r="A812">
        <v>1828</v>
      </c>
      <c r="B812" s="16" t="str">
        <f>VLOOKUP(A812,'Kickstarter Data'!$A$1:$T$4115, 6, FALSE)</f>
        <v>successful</v>
      </c>
      <c r="C812">
        <f>VLOOKUP(A812,'Kickstarter Data'!$A$1:$T$4115, 12, FALSE)</f>
        <v>48</v>
      </c>
      <c r="E812">
        <v>1907</v>
      </c>
      <c r="F812" s="18" t="str">
        <f>VLOOKUP(E812,'Kickstarter Data'!$A$1:$T$4115, 6, FALSE)</f>
        <v>failed</v>
      </c>
      <c r="G812">
        <f>VLOOKUP(E812,'Kickstarter Data'!$A$1:$T$4115, 12, FALSE)</f>
        <v>4</v>
      </c>
    </row>
    <row r="813" spans="1:7" x14ac:dyDescent="0.4">
      <c r="A813">
        <v>1829</v>
      </c>
      <c r="B813" s="16" t="str">
        <f>VLOOKUP(A813,'Kickstarter Data'!$A$1:$T$4115, 6, FALSE)</f>
        <v>successful</v>
      </c>
      <c r="C813">
        <f>VLOOKUP(A813,'Kickstarter Data'!$A$1:$T$4115, 12, FALSE)</f>
        <v>33</v>
      </c>
      <c r="E813">
        <v>1908</v>
      </c>
      <c r="F813" s="18" t="str">
        <f>VLOOKUP(E813,'Kickstarter Data'!$A$1:$T$4115, 6, FALSE)</f>
        <v>failed</v>
      </c>
      <c r="G813">
        <f>VLOOKUP(E813,'Kickstarter Data'!$A$1:$T$4115, 12, FALSE)</f>
        <v>4</v>
      </c>
    </row>
    <row r="814" spans="1:7" x14ac:dyDescent="0.4">
      <c r="A814">
        <v>1830</v>
      </c>
      <c r="B814" s="16" t="str">
        <f>VLOOKUP(A814,'Kickstarter Data'!$A$1:$T$4115, 6, FALSE)</f>
        <v>successful</v>
      </c>
      <c r="C814">
        <f>VLOOKUP(A814,'Kickstarter Data'!$A$1:$T$4115, 12, FALSE)</f>
        <v>226</v>
      </c>
      <c r="E814">
        <v>1909</v>
      </c>
      <c r="F814" s="18" t="str">
        <f>VLOOKUP(E814,'Kickstarter Data'!$A$1:$T$4115, 6, FALSE)</f>
        <v>failed</v>
      </c>
      <c r="G814">
        <f>VLOOKUP(E814,'Kickstarter Data'!$A$1:$T$4115, 12, FALSE)</f>
        <v>38</v>
      </c>
    </row>
    <row r="815" spans="1:7" x14ac:dyDescent="0.4">
      <c r="A815">
        <v>1831</v>
      </c>
      <c r="B815" s="16" t="str">
        <f>VLOOKUP(A815,'Kickstarter Data'!$A$1:$T$4115, 6, FALSE)</f>
        <v>successful</v>
      </c>
      <c r="C815">
        <f>VLOOKUP(A815,'Kickstarter Data'!$A$1:$T$4115, 12, FALSE)</f>
        <v>14</v>
      </c>
      <c r="E815">
        <v>1910</v>
      </c>
      <c r="F815" s="18" t="str">
        <f>VLOOKUP(E815,'Kickstarter Data'!$A$1:$T$4115, 6, FALSE)</f>
        <v>failed</v>
      </c>
      <c r="G815">
        <f>VLOOKUP(E815,'Kickstarter Data'!$A$1:$T$4115, 12, FALSE)</f>
        <v>285</v>
      </c>
    </row>
    <row r="816" spans="1:7" x14ac:dyDescent="0.4">
      <c r="A816">
        <v>1832</v>
      </c>
      <c r="B816" s="16" t="str">
        <f>VLOOKUP(A816,'Kickstarter Data'!$A$1:$T$4115, 6, FALSE)</f>
        <v>successful</v>
      </c>
      <c r="C816">
        <f>VLOOKUP(A816,'Kickstarter Data'!$A$1:$T$4115, 12, FALSE)</f>
        <v>20</v>
      </c>
      <c r="E816">
        <v>1911</v>
      </c>
      <c r="F816" s="18" t="str">
        <f>VLOOKUP(E816,'Kickstarter Data'!$A$1:$T$4115, 6, FALSE)</f>
        <v>failed</v>
      </c>
      <c r="G816">
        <f>VLOOKUP(E816,'Kickstarter Data'!$A$1:$T$4115, 12, FALSE)</f>
        <v>1</v>
      </c>
    </row>
    <row r="817" spans="1:7" x14ac:dyDescent="0.4">
      <c r="A817">
        <v>1833</v>
      </c>
      <c r="B817" s="16" t="str">
        <f>VLOOKUP(A817,'Kickstarter Data'!$A$1:$T$4115, 6, FALSE)</f>
        <v>successful</v>
      </c>
      <c r="C817">
        <f>VLOOKUP(A817,'Kickstarter Data'!$A$1:$T$4115, 12, FALSE)</f>
        <v>25</v>
      </c>
      <c r="E817">
        <v>1912</v>
      </c>
      <c r="F817" s="18" t="str">
        <f>VLOOKUP(E817,'Kickstarter Data'!$A$1:$T$4115, 6, FALSE)</f>
        <v>failed</v>
      </c>
      <c r="G817">
        <f>VLOOKUP(E817,'Kickstarter Data'!$A$1:$T$4115, 12, FALSE)</f>
        <v>42</v>
      </c>
    </row>
    <row r="818" spans="1:7" x14ac:dyDescent="0.4">
      <c r="A818">
        <v>1834</v>
      </c>
      <c r="B818" s="16" t="str">
        <f>VLOOKUP(A818,'Kickstarter Data'!$A$1:$T$4115, 6, FALSE)</f>
        <v>successful</v>
      </c>
      <c r="C818">
        <f>VLOOKUP(A818,'Kickstarter Data'!$A$1:$T$4115, 12, FALSE)</f>
        <v>90</v>
      </c>
      <c r="E818">
        <v>1913</v>
      </c>
      <c r="F818" s="18" t="str">
        <f>VLOOKUP(E818,'Kickstarter Data'!$A$1:$T$4115, 6, FALSE)</f>
        <v>failed</v>
      </c>
      <c r="G818">
        <f>VLOOKUP(E818,'Kickstarter Data'!$A$1:$T$4115, 12, FALSE)</f>
        <v>26</v>
      </c>
    </row>
    <row r="819" spans="1:7" x14ac:dyDescent="0.4">
      <c r="A819">
        <v>1835</v>
      </c>
      <c r="B819" s="16" t="str">
        <f>VLOOKUP(A819,'Kickstarter Data'!$A$1:$T$4115, 6, FALSE)</f>
        <v>successful</v>
      </c>
      <c r="C819">
        <f>VLOOKUP(A819,'Kickstarter Data'!$A$1:$T$4115, 12, FALSE)</f>
        <v>11</v>
      </c>
      <c r="E819">
        <v>1914</v>
      </c>
      <c r="F819" s="18" t="str">
        <f>VLOOKUP(E819,'Kickstarter Data'!$A$1:$T$4115, 6, FALSE)</f>
        <v>failed</v>
      </c>
      <c r="G819">
        <f>VLOOKUP(E819,'Kickstarter Data'!$A$1:$T$4115, 12, FALSE)</f>
        <v>2</v>
      </c>
    </row>
    <row r="820" spans="1:7" x14ac:dyDescent="0.4">
      <c r="A820">
        <v>1836</v>
      </c>
      <c r="B820" s="16" t="str">
        <f>VLOOKUP(A820,'Kickstarter Data'!$A$1:$T$4115, 6, FALSE)</f>
        <v>successful</v>
      </c>
      <c r="C820">
        <f>VLOOKUP(A820,'Kickstarter Data'!$A$1:$T$4115, 12, FALSE)</f>
        <v>55</v>
      </c>
      <c r="E820">
        <v>1915</v>
      </c>
      <c r="F820" s="18" t="str">
        <f>VLOOKUP(E820,'Kickstarter Data'!$A$1:$T$4115, 6, FALSE)</f>
        <v>failed</v>
      </c>
      <c r="G820">
        <f>VLOOKUP(E820,'Kickstarter Data'!$A$1:$T$4115, 12, FALSE)</f>
        <v>4</v>
      </c>
    </row>
    <row r="821" spans="1:7" x14ac:dyDescent="0.4">
      <c r="A821">
        <v>1837</v>
      </c>
      <c r="B821" s="16" t="str">
        <f>VLOOKUP(A821,'Kickstarter Data'!$A$1:$T$4115, 6, FALSE)</f>
        <v>successful</v>
      </c>
      <c r="C821">
        <f>VLOOKUP(A821,'Kickstarter Data'!$A$1:$T$4115, 12, FALSE)</f>
        <v>30</v>
      </c>
      <c r="E821">
        <v>1916</v>
      </c>
      <c r="F821" s="18" t="str">
        <f>VLOOKUP(E821,'Kickstarter Data'!$A$1:$T$4115, 6, FALSE)</f>
        <v>failed</v>
      </c>
      <c r="G821">
        <f>VLOOKUP(E821,'Kickstarter Data'!$A$1:$T$4115, 12, FALSE)</f>
        <v>6</v>
      </c>
    </row>
    <row r="822" spans="1:7" x14ac:dyDescent="0.4">
      <c r="A822">
        <v>1838</v>
      </c>
      <c r="B822" s="16" t="str">
        <f>VLOOKUP(A822,'Kickstarter Data'!$A$1:$T$4115, 6, FALSE)</f>
        <v>successful</v>
      </c>
      <c r="C822">
        <f>VLOOKUP(A822,'Kickstarter Data'!$A$1:$T$4115, 12, FALSE)</f>
        <v>28</v>
      </c>
      <c r="E822">
        <v>1917</v>
      </c>
      <c r="F822" s="18" t="str">
        <f>VLOOKUP(E822,'Kickstarter Data'!$A$1:$T$4115, 6, FALSE)</f>
        <v>failed</v>
      </c>
      <c r="G822">
        <f>VLOOKUP(E822,'Kickstarter Data'!$A$1:$T$4115, 12, FALSE)</f>
        <v>70</v>
      </c>
    </row>
    <row r="823" spans="1:7" x14ac:dyDescent="0.4">
      <c r="A823">
        <v>1839</v>
      </c>
      <c r="B823" s="16" t="str">
        <f>VLOOKUP(A823,'Kickstarter Data'!$A$1:$T$4115, 6, FALSE)</f>
        <v>successful</v>
      </c>
      <c r="C823">
        <f>VLOOKUP(A823,'Kickstarter Data'!$A$1:$T$4115, 12, FALSE)</f>
        <v>45</v>
      </c>
      <c r="E823">
        <v>1918</v>
      </c>
      <c r="F823" s="18" t="str">
        <f>VLOOKUP(E823,'Kickstarter Data'!$A$1:$T$4115, 6, FALSE)</f>
        <v>failed</v>
      </c>
      <c r="G823">
        <f>VLOOKUP(E823,'Kickstarter Data'!$A$1:$T$4115, 12, FALSE)</f>
        <v>9</v>
      </c>
    </row>
    <row r="824" spans="1:7" x14ac:dyDescent="0.4">
      <c r="A824">
        <v>1840</v>
      </c>
      <c r="B824" s="16" t="str">
        <f>VLOOKUP(A824,'Kickstarter Data'!$A$1:$T$4115, 6, FALSE)</f>
        <v>successful</v>
      </c>
      <c r="C824">
        <f>VLOOKUP(A824,'Kickstarter Data'!$A$1:$T$4115, 12, FALSE)</f>
        <v>13</v>
      </c>
      <c r="E824">
        <v>1919</v>
      </c>
      <c r="F824" s="18" t="str">
        <f>VLOOKUP(E824,'Kickstarter Data'!$A$1:$T$4115, 6, FALSE)</f>
        <v>failed</v>
      </c>
      <c r="G824">
        <f>VLOOKUP(E824,'Kickstarter Data'!$A$1:$T$4115, 12, FALSE)</f>
        <v>8</v>
      </c>
    </row>
    <row r="825" spans="1:7" x14ac:dyDescent="0.4">
      <c r="A825">
        <v>1841</v>
      </c>
      <c r="B825" s="16" t="str">
        <f>VLOOKUP(A825,'Kickstarter Data'!$A$1:$T$4115, 6, FALSE)</f>
        <v>successful</v>
      </c>
      <c r="C825">
        <f>VLOOKUP(A825,'Kickstarter Data'!$A$1:$T$4115, 12, FALSE)</f>
        <v>40</v>
      </c>
      <c r="E825">
        <v>1920</v>
      </c>
      <c r="F825" s="18" t="str">
        <f>VLOOKUP(E825,'Kickstarter Data'!$A$1:$T$4115, 6, FALSE)</f>
        <v>failed</v>
      </c>
      <c r="G825">
        <f>VLOOKUP(E825,'Kickstarter Data'!$A$1:$T$4115, 12, FALSE)</f>
        <v>105</v>
      </c>
    </row>
    <row r="826" spans="1:7" x14ac:dyDescent="0.4">
      <c r="A826">
        <v>1842</v>
      </c>
      <c r="B826" s="16" t="str">
        <f>VLOOKUP(A826,'Kickstarter Data'!$A$1:$T$4115, 6, FALSE)</f>
        <v>successful</v>
      </c>
      <c r="C826">
        <f>VLOOKUP(A826,'Kickstarter Data'!$A$1:$T$4115, 12, FALSE)</f>
        <v>21</v>
      </c>
      <c r="E826">
        <v>1981</v>
      </c>
      <c r="F826" s="18" t="str">
        <f>VLOOKUP(E826,'Kickstarter Data'!$A$1:$T$4115, 6, FALSE)</f>
        <v>failed</v>
      </c>
      <c r="G826">
        <f>VLOOKUP(E826,'Kickstarter Data'!$A$1:$T$4115, 12, FALSE)</f>
        <v>12</v>
      </c>
    </row>
    <row r="827" spans="1:7" x14ac:dyDescent="0.4">
      <c r="A827">
        <v>1843</v>
      </c>
      <c r="B827" s="16" t="str">
        <f>VLOOKUP(A827,'Kickstarter Data'!$A$1:$T$4115, 6, FALSE)</f>
        <v>successful</v>
      </c>
      <c r="C827">
        <f>VLOOKUP(A827,'Kickstarter Data'!$A$1:$T$4115, 12, FALSE)</f>
        <v>134</v>
      </c>
      <c r="E827">
        <v>1982</v>
      </c>
      <c r="F827" s="18" t="str">
        <f>VLOOKUP(E827,'Kickstarter Data'!$A$1:$T$4115, 6, FALSE)</f>
        <v>failed</v>
      </c>
      <c r="G827">
        <f>VLOOKUP(E827,'Kickstarter Data'!$A$1:$T$4115, 12, FALSE)</f>
        <v>0</v>
      </c>
    </row>
    <row r="828" spans="1:7" x14ac:dyDescent="0.4">
      <c r="A828">
        <v>1844</v>
      </c>
      <c r="B828" s="16" t="str">
        <f>VLOOKUP(A828,'Kickstarter Data'!$A$1:$T$4115, 6, FALSE)</f>
        <v>successful</v>
      </c>
      <c r="C828">
        <f>VLOOKUP(A828,'Kickstarter Data'!$A$1:$T$4115, 12, FALSE)</f>
        <v>20</v>
      </c>
      <c r="E828">
        <v>1983</v>
      </c>
      <c r="F828" s="18" t="str">
        <f>VLOOKUP(E828,'Kickstarter Data'!$A$1:$T$4115, 6, FALSE)</f>
        <v>failed</v>
      </c>
      <c r="G828">
        <f>VLOOKUP(E828,'Kickstarter Data'!$A$1:$T$4115, 12, FALSE)</f>
        <v>16</v>
      </c>
    </row>
    <row r="829" spans="1:7" x14ac:dyDescent="0.4">
      <c r="A829">
        <v>1845</v>
      </c>
      <c r="B829" s="16" t="str">
        <f>VLOOKUP(A829,'Kickstarter Data'!$A$1:$T$4115, 6, FALSE)</f>
        <v>successful</v>
      </c>
      <c r="C829">
        <f>VLOOKUP(A829,'Kickstarter Data'!$A$1:$T$4115, 12, FALSE)</f>
        <v>19</v>
      </c>
      <c r="E829">
        <v>1984</v>
      </c>
      <c r="F829" s="18" t="str">
        <f>VLOOKUP(E829,'Kickstarter Data'!$A$1:$T$4115, 6, FALSE)</f>
        <v>failed</v>
      </c>
      <c r="G829">
        <f>VLOOKUP(E829,'Kickstarter Data'!$A$1:$T$4115, 12, FALSE)</f>
        <v>7</v>
      </c>
    </row>
    <row r="830" spans="1:7" x14ac:dyDescent="0.4">
      <c r="A830">
        <v>1846</v>
      </c>
      <c r="B830" s="16" t="str">
        <f>VLOOKUP(A830,'Kickstarter Data'!$A$1:$T$4115, 6, FALSE)</f>
        <v>successful</v>
      </c>
      <c r="C830">
        <f>VLOOKUP(A830,'Kickstarter Data'!$A$1:$T$4115, 12, FALSE)</f>
        <v>209</v>
      </c>
      <c r="E830">
        <v>1985</v>
      </c>
      <c r="F830" s="18" t="str">
        <f>VLOOKUP(E830,'Kickstarter Data'!$A$1:$T$4115, 6, FALSE)</f>
        <v>failed</v>
      </c>
      <c r="G830">
        <f>VLOOKUP(E830,'Kickstarter Data'!$A$1:$T$4115, 12, FALSE)</f>
        <v>4</v>
      </c>
    </row>
    <row r="831" spans="1:7" x14ac:dyDescent="0.4">
      <c r="A831">
        <v>1847</v>
      </c>
      <c r="B831" s="16" t="str">
        <f>VLOOKUP(A831,'Kickstarter Data'!$A$1:$T$4115, 6, FALSE)</f>
        <v>successful</v>
      </c>
      <c r="C831">
        <f>VLOOKUP(A831,'Kickstarter Data'!$A$1:$T$4115, 12, FALSE)</f>
        <v>38</v>
      </c>
      <c r="E831">
        <v>1986</v>
      </c>
      <c r="F831" s="18" t="str">
        <f>VLOOKUP(E831,'Kickstarter Data'!$A$1:$T$4115, 6, FALSE)</f>
        <v>failed</v>
      </c>
      <c r="G831">
        <f>VLOOKUP(E831,'Kickstarter Data'!$A$1:$T$4115, 12, FALSE)</f>
        <v>1</v>
      </c>
    </row>
    <row r="832" spans="1:7" x14ac:dyDescent="0.4">
      <c r="A832">
        <v>1848</v>
      </c>
      <c r="B832" s="16" t="str">
        <f>VLOOKUP(A832,'Kickstarter Data'!$A$1:$T$4115, 6, FALSE)</f>
        <v>successful</v>
      </c>
      <c r="C832">
        <f>VLOOKUP(A832,'Kickstarter Data'!$A$1:$T$4115, 12, FALSE)</f>
        <v>24</v>
      </c>
      <c r="E832">
        <v>1987</v>
      </c>
      <c r="F832" s="18" t="str">
        <f>VLOOKUP(E832,'Kickstarter Data'!$A$1:$T$4115, 6, FALSE)</f>
        <v>failed</v>
      </c>
      <c r="G832">
        <f>VLOOKUP(E832,'Kickstarter Data'!$A$1:$T$4115, 12, FALSE)</f>
        <v>28</v>
      </c>
    </row>
    <row r="833" spans="1:7" x14ac:dyDescent="0.4">
      <c r="A833">
        <v>1849</v>
      </c>
      <c r="B833" s="16" t="str">
        <f>VLOOKUP(A833,'Kickstarter Data'!$A$1:$T$4115, 6, FALSE)</f>
        <v>successful</v>
      </c>
      <c r="C833">
        <f>VLOOKUP(A833,'Kickstarter Data'!$A$1:$T$4115, 12, FALSE)</f>
        <v>8</v>
      </c>
      <c r="E833">
        <v>1988</v>
      </c>
      <c r="F833" s="18" t="str">
        <f>VLOOKUP(E833,'Kickstarter Data'!$A$1:$T$4115, 6, FALSE)</f>
        <v>failed</v>
      </c>
      <c r="G833">
        <f>VLOOKUP(E833,'Kickstarter Data'!$A$1:$T$4115, 12, FALSE)</f>
        <v>1</v>
      </c>
    </row>
    <row r="834" spans="1:7" x14ac:dyDescent="0.4">
      <c r="A834">
        <v>1850</v>
      </c>
      <c r="B834" s="16" t="str">
        <f>VLOOKUP(A834,'Kickstarter Data'!$A$1:$T$4115, 6, FALSE)</f>
        <v>successful</v>
      </c>
      <c r="C834">
        <f>VLOOKUP(A834,'Kickstarter Data'!$A$1:$T$4115, 12, FALSE)</f>
        <v>179</v>
      </c>
      <c r="E834">
        <v>1989</v>
      </c>
      <c r="F834" s="18" t="str">
        <f>VLOOKUP(E834,'Kickstarter Data'!$A$1:$T$4115, 6, FALSE)</f>
        <v>failed</v>
      </c>
      <c r="G834">
        <f>VLOOKUP(E834,'Kickstarter Data'!$A$1:$T$4115, 12, FALSE)</f>
        <v>1</v>
      </c>
    </row>
    <row r="835" spans="1:7" x14ac:dyDescent="0.4">
      <c r="A835">
        <v>1851</v>
      </c>
      <c r="B835" s="16" t="str">
        <f>VLOOKUP(A835,'Kickstarter Data'!$A$1:$T$4115, 6, FALSE)</f>
        <v>successful</v>
      </c>
      <c r="C835">
        <f>VLOOKUP(A835,'Kickstarter Data'!$A$1:$T$4115, 12, FALSE)</f>
        <v>26</v>
      </c>
      <c r="E835">
        <v>1990</v>
      </c>
      <c r="F835" s="18" t="str">
        <f>VLOOKUP(E835,'Kickstarter Data'!$A$1:$T$4115, 6, FALSE)</f>
        <v>failed</v>
      </c>
      <c r="G835">
        <f>VLOOKUP(E835,'Kickstarter Data'!$A$1:$T$4115, 12, FALSE)</f>
        <v>5</v>
      </c>
    </row>
    <row r="836" spans="1:7" x14ac:dyDescent="0.4">
      <c r="A836">
        <v>1852</v>
      </c>
      <c r="B836" s="16" t="str">
        <f>VLOOKUP(A836,'Kickstarter Data'!$A$1:$T$4115, 6, FALSE)</f>
        <v>successful</v>
      </c>
      <c r="C836">
        <f>VLOOKUP(A836,'Kickstarter Data'!$A$1:$T$4115, 12, FALSE)</f>
        <v>131</v>
      </c>
      <c r="E836">
        <v>1991</v>
      </c>
      <c r="F836" s="18" t="str">
        <f>VLOOKUP(E836,'Kickstarter Data'!$A$1:$T$4115, 6, FALSE)</f>
        <v>failed</v>
      </c>
      <c r="G836">
        <f>VLOOKUP(E836,'Kickstarter Data'!$A$1:$T$4115, 12, FALSE)</f>
        <v>3</v>
      </c>
    </row>
    <row r="837" spans="1:7" x14ac:dyDescent="0.4">
      <c r="A837">
        <v>1853</v>
      </c>
      <c r="B837" s="16" t="str">
        <f>VLOOKUP(A837,'Kickstarter Data'!$A$1:$T$4115, 6, FALSE)</f>
        <v>successful</v>
      </c>
      <c r="C837">
        <f>VLOOKUP(A837,'Kickstarter Data'!$A$1:$T$4115, 12, FALSE)</f>
        <v>14</v>
      </c>
      <c r="E837">
        <v>1992</v>
      </c>
      <c r="F837" s="18" t="str">
        <f>VLOOKUP(E837,'Kickstarter Data'!$A$1:$T$4115, 6, FALSE)</f>
        <v>failed</v>
      </c>
      <c r="G837">
        <f>VLOOKUP(E837,'Kickstarter Data'!$A$1:$T$4115, 12, FALSE)</f>
        <v>2</v>
      </c>
    </row>
    <row r="838" spans="1:7" x14ac:dyDescent="0.4">
      <c r="A838">
        <v>1854</v>
      </c>
      <c r="B838" s="16" t="str">
        <f>VLOOKUP(A838,'Kickstarter Data'!$A$1:$T$4115, 6, FALSE)</f>
        <v>successful</v>
      </c>
      <c r="C838">
        <f>VLOOKUP(A838,'Kickstarter Data'!$A$1:$T$4115, 12, FALSE)</f>
        <v>174</v>
      </c>
      <c r="E838">
        <v>1993</v>
      </c>
      <c r="F838" s="18" t="str">
        <f>VLOOKUP(E838,'Kickstarter Data'!$A$1:$T$4115, 6, FALSE)</f>
        <v>failed</v>
      </c>
      <c r="G838">
        <f>VLOOKUP(E838,'Kickstarter Data'!$A$1:$T$4115, 12, FALSE)</f>
        <v>0</v>
      </c>
    </row>
    <row r="839" spans="1:7" x14ac:dyDescent="0.4">
      <c r="A839">
        <v>1855</v>
      </c>
      <c r="B839" s="16" t="str">
        <f>VLOOKUP(A839,'Kickstarter Data'!$A$1:$T$4115, 6, FALSE)</f>
        <v>successful</v>
      </c>
      <c r="C839">
        <f>VLOOKUP(A839,'Kickstarter Data'!$A$1:$T$4115, 12, FALSE)</f>
        <v>191</v>
      </c>
      <c r="E839">
        <v>1994</v>
      </c>
      <c r="F839" s="18" t="str">
        <f>VLOOKUP(E839,'Kickstarter Data'!$A$1:$T$4115, 6, FALSE)</f>
        <v>failed</v>
      </c>
      <c r="G839">
        <f>VLOOKUP(E839,'Kickstarter Data'!$A$1:$T$4115, 12, FALSE)</f>
        <v>0</v>
      </c>
    </row>
    <row r="840" spans="1:7" x14ac:dyDescent="0.4">
      <c r="A840">
        <v>1856</v>
      </c>
      <c r="B840" s="16" t="str">
        <f>VLOOKUP(A840,'Kickstarter Data'!$A$1:$T$4115, 6, FALSE)</f>
        <v>successful</v>
      </c>
      <c r="C840">
        <f>VLOOKUP(A840,'Kickstarter Data'!$A$1:$T$4115, 12, FALSE)</f>
        <v>38</v>
      </c>
      <c r="E840">
        <v>1995</v>
      </c>
      <c r="F840" s="18" t="str">
        <f>VLOOKUP(E840,'Kickstarter Data'!$A$1:$T$4115, 6, FALSE)</f>
        <v>failed</v>
      </c>
      <c r="G840">
        <f>VLOOKUP(E840,'Kickstarter Data'!$A$1:$T$4115, 12, FALSE)</f>
        <v>3</v>
      </c>
    </row>
    <row r="841" spans="1:7" x14ac:dyDescent="0.4">
      <c r="A841">
        <v>1857</v>
      </c>
      <c r="B841" s="16" t="str">
        <f>VLOOKUP(A841,'Kickstarter Data'!$A$1:$T$4115, 6, FALSE)</f>
        <v>successful</v>
      </c>
      <c r="C841">
        <f>VLOOKUP(A841,'Kickstarter Data'!$A$1:$T$4115, 12, FALSE)</f>
        <v>22</v>
      </c>
      <c r="E841">
        <v>1996</v>
      </c>
      <c r="F841" s="18" t="str">
        <f>VLOOKUP(E841,'Kickstarter Data'!$A$1:$T$4115, 6, FALSE)</f>
        <v>failed</v>
      </c>
      <c r="G841">
        <f>VLOOKUP(E841,'Kickstarter Data'!$A$1:$T$4115, 12, FALSE)</f>
        <v>0</v>
      </c>
    </row>
    <row r="842" spans="1:7" x14ac:dyDescent="0.4">
      <c r="A842">
        <v>1858</v>
      </c>
      <c r="B842" s="16" t="str">
        <f>VLOOKUP(A842,'Kickstarter Data'!$A$1:$T$4115, 6, FALSE)</f>
        <v>successful</v>
      </c>
      <c r="C842">
        <f>VLOOKUP(A842,'Kickstarter Data'!$A$1:$T$4115, 12, FALSE)</f>
        <v>149</v>
      </c>
      <c r="E842">
        <v>1997</v>
      </c>
      <c r="F842" s="18" t="str">
        <f>VLOOKUP(E842,'Kickstarter Data'!$A$1:$T$4115, 6, FALSE)</f>
        <v>failed</v>
      </c>
      <c r="G842">
        <f>VLOOKUP(E842,'Kickstarter Data'!$A$1:$T$4115, 12, FALSE)</f>
        <v>0</v>
      </c>
    </row>
    <row r="843" spans="1:7" x14ac:dyDescent="0.4">
      <c r="A843">
        <v>1859</v>
      </c>
      <c r="B843" s="16" t="str">
        <f>VLOOKUP(A843,'Kickstarter Data'!$A$1:$T$4115, 6, FALSE)</f>
        <v>successful</v>
      </c>
      <c r="C843">
        <f>VLOOKUP(A843,'Kickstarter Data'!$A$1:$T$4115, 12, FALSE)</f>
        <v>56</v>
      </c>
      <c r="E843">
        <v>1998</v>
      </c>
      <c r="F843" s="18" t="str">
        <f>VLOOKUP(E843,'Kickstarter Data'!$A$1:$T$4115, 6, FALSE)</f>
        <v>failed</v>
      </c>
      <c r="G843">
        <f>VLOOKUP(E843,'Kickstarter Data'!$A$1:$T$4115, 12, FALSE)</f>
        <v>3</v>
      </c>
    </row>
    <row r="844" spans="1:7" x14ac:dyDescent="0.4">
      <c r="A844">
        <v>1860</v>
      </c>
      <c r="B844" s="16" t="str">
        <f>VLOOKUP(A844,'Kickstarter Data'!$A$1:$T$4115, 6, FALSE)</f>
        <v>successful</v>
      </c>
      <c r="C844">
        <f>VLOOKUP(A844,'Kickstarter Data'!$A$1:$T$4115, 12, FALSE)</f>
        <v>19</v>
      </c>
      <c r="E844">
        <v>1999</v>
      </c>
      <c r="F844" s="18" t="str">
        <f>VLOOKUP(E844,'Kickstarter Data'!$A$1:$T$4115, 6, FALSE)</f>
        <v>failed</v>
      </c>
      <c r="G844">
        <f>VLOOKUP(E844,'Kickstarter Data'!$A$1:$T$4115, 12, FALSE)</f>
        <v>7</v>
      </c>
    </row>
    <row r="845" spans="1:7" x14ac:dyDescent="0.4">
      <c r="A845">
        <v>1881</v>
      </c>
      <c r="B845" s="16" t="str">
        <f>VLOOKUP(A845,'Kickstarter Data'!$A$1:$T$4115, 6, FALSE)</f>
        <v>successful</v>
      </c>
      <c r="C845">
        <f>VLOOKUP(A845,'Kickstarter Data'!$A$1:$T$4115, 12, FALSE)</f>
        <v>70</v>
      </c>
      <c r="E845">
        <v>2000</v>
      </c>
      <c r="F845" s="18" t="str">
        <f>VLOOKUP(E845,'Kickstarter Data'!$A$1:$T$4115, 6, FALSE)</f>
        <v>failed</v>
      </c>
      <c r="G845">
        <f>VLOOKUP(E845,'Kickstarter Data'!$A$1:$T$4115, 12, FALSE)</f>
        <v>25</v>
      </c>
    </row>
    <row r="846" spans="1:7" x14ac:dyDescent="0.4">
      <c r="A846">
        <v>1882</v>
      </c>
      <c r="B846" s="16" t="str">
        <f>VLOOKUP(A846,'Kickstarter Data'!$A$1:$T$4115, 6, FALSE)</f>
        <v>successful</v>
      </c>
      <c r="C846">
        <f>VLOOKUP(A846,'Kickstarter Data'!$A$1:$T$4115, 12, FALSE)</f>
        <v>81</v>
      </c>
      <c r="E846">
        <v>2121</v>
      </c>
      <c r="F846" s="18" t="str">
        <f>VLOOKUP(E846,'Kickstarter Data'!$A$1:$T$4115, 6, FALSE)</f>
        <v>failed</v>
      </c>
      <c r="G846">
        <f>VLOOKUP(E846,'Kickstarter Data'!$A$1:$T$4115, 12, FALSE)</f>
        <v>10</v>
      </c>
    </row>
    <row r="847" spans="1:7" x14ac:dyDescent="0.4">
      <c r="A847">
        <v>1883</v>
      </c>
      <c r="B847" s="16" t="str">
        <f>VLOOKUP(A847,'Kickstarter Data'!$A$1:$T$4115, 6, FALSE)</f>
        <v>successful</v>
      </c>
      <c r="C847">
        <f>VLOOKUP(A847,'Kickstarter Data'!$A$1:$T$4115, 12, FALSE)</f>
        <v>32</v>
      </c>
      <c r="E847">
        <v>2122</v>
      </c>
      <c r="F847" s="18" t="str">
        <f>VLOOKUP(E847,'Kickstarter Data'!$A$1:$T$4115, 6, FALSE)</f>
        <v>failed</v>
      </c>
      <c r="G847">
        <f>VLOOKUP(E847,'Kickstarter Data'!$A$1:$T$4115, 12, FALSE)</f>
        <v>3</v>
      </c>
    </row>
    <row r="848" spans="1:7" x14ac:dyDescent="0.4">
      <c r="A848">
        <v>1884</v>
      </c>
      <c r="B848" s="16" t="str">
        <f>VLOOKUP(A848,'Kickstarter Data'!$A$1:$T$4115, 6, FALSE)</f>
        <v>successful</v>
      </c>
      <c r="C848">
        <f>VLOOKUP(A848,'Kickstarter Data'!$A$1:$T$4115, 12, FALSE)</f>
        <v>26</v>
      </c>
      <c r="E848">
        <v>2123</v>
      </c>
      <c r="F848" s="18" t="str">
        <f>VLOOKUP(E848,'Kickstarter Data'!$A$1:$T$4115, 6, FALSE)</f>
        <v>failed</v>
      </c>
      <c r="G848">
        <f>VLOOKUP(E848,'Kickstarter Data'!$A$1:$T$4115, 12, FALSE)</f>
        <v>5</v>
      </c>
    </row>
    <row r="849" spans="1:7" x14ac:dyDescent="0.4">
      <c r="A849">
        <v>1885</v>
      </c>
      <c r="B849" s="16" t="str">
        <f>VLOOKUP(A849,'Kickstarter Data'!$A$1:$T$4115, 6, FALSE)</f>
        <v>successful</v>
      </c>
      <c r="C849">
        <f>VLOOKUP(A849,'Kickstarter Data'!$A$1:$T$4115, 12, FALSE)</f>
        <v>105</v>
      </c>
      <c r="E849">
        <v>2124</v>
      </c>
      <c r="F849" s="18" t="str">
        <f>VLOOKUP(E849,'Kickstarter Data'!$A$1:$T$4115, 6, FALSE)</f>
        <v>failed</v>
      </c>
      <c r="G849">
        <f>VLOOKUP(E849,'Kickstarter Data'!$A$1:$T$4115, 12, FALSE)</f>
        <v>5</v>
      </c>
    </row>
    <row r="850" spans="1:7" x14ac:dyDescent="0.4">
      <c r="A850">
        <v>1886</v>
      </c>
      <c r="B850" s="16" t="str">
        <f>VLOOKUP(A850,'Kickstarter Data'!$A$1:$T$4115, 6, FALSE)</f>
        <v>successful</v>
      </c>
      <c r="C850">
        <f>VLOOKUP(A850,'Kickstarter Data'!$A$1:$T$4115, 12, FALSE)</f>
        <v>29</v>
      </c>
      <c r="E850">
        <v>2125</v>
      </c>
      <c r="F850" s="18" t="str">
        <f>VLOOKUP(E850,'Kickstarter Data'!$A$1:$T$4115, 6, FALSE)</f>
        <v>failed</v>
      </c>
      <c r="G850">
        <f>VLOOKUP(E850,'Kickstarter Data'!$A$1:$T$4115, 12, FALSE)</f>
        <v>27</v>
      </c>
    </row>
    <row r="851" spans="1:7" x14ac:dyDescent="0.4">
      <c r="A851">
        <v>1887</v>
      </c>
      <c r="B851" s="16" t="str">
        <f>VLOOKUP(A851,'Kickstarter Data'!$A$1:$T$4115, 6, FALSE)</f>
        <v>successful</v>
      </c>
      <c r="C851">
        <f>VLOOKUP(A851,'Kickstarter Data'!$A$1:$T$4115, 12, FALSE)</f>
        <v>8</v>
      </c>
      <c r="E851">
        <v>2126</v>
      </c>
      <c r="F851" s="18" t="str">
        <f>VLOOKUP(E851,'Kickstarter Data'!$A$1:$T$4115, 6, FALSE)</f>
        <v>failed</v>
      </c>
      <c r="G851">
        <f>VLOOKUP(E851,'Kickstarter Data'!$A$1:$T$4115, 12, FALSE)</f>
        <v>2</v>
      </c>
    </row>
    <row r="852" spans="1:7" x14ac:dyDescent="0.4">
      <c r="A852">
        <v>1888</v>
      </c>
      <c r="B852" s="16" t="str">
        <f>VLOOKUP(A852,'Kickstarter Data'!$A$1:$T$4115, 6, FALSE)</f>
        <v>successful</v>
      </c>
      <c r="C852">
        <f>VLOOKUP(A852,'Kickstarter Data'!$A$1:$T$4115, 12, FALSE)</f>
        <v>89</v>
      </c>
      <c r="E852">
        <v>2127</v>
      </c>
      <c r="F852" s="18" t="str">
        <f>VLOOKUP(E852,'Kickstarter Data'!$A$1:$T$4115, 6, FALSE)</f>
        <v>failed</v>
      </c>
      <c r="G852">
        <f>VLOOKUP(E852,'Kickstarter Data'!$A$1:$T$4115, 12, FALSE)</f>
        <v>236</v>
      </c>
    </row>
    <row r="853" spans="1:7" x14ac:dyDescent="0.4">
      <c r="A853">
        <v>1889</v>
      </c>
      <c r="B853" s="16" t="str">
        <f>VLOOKUP(A853,'Kickstarter Data'!$A$1:$T$4115, 6, FALSE)</f>
        <v>successful</v>
      </c>
      <c r="C853">
        <f>VLOOKUP(A853,'Kickstarter Data'!$A$1:$T$4115, 12, FALSE)</f>
        <v>44</v>
      </c>
      <c r="E853">
        <v>2128</v>
      </c>
      <c r="F853" s="18" t="str">
        <f>VLOOKUP(E853,'Kickstarter Data'!$A$1:$T$4115, 6, FALSE)</f>
        <v>failed</v>
      </c>
      <c r="G853">
        <f>VLOOKUP(E853,'Kickstarter Data'!$A$1:$T$4115, 12, FALSE)</f>
        <v>1</v>
      </c>
    </row>
    <row r="854" spans="1:7" x14ac:dyDescent="0.4">
      <c r="A854">
        <v>1890</v>
      </c>
      <c r="B854" s="16" t="str">
        <f>VLOOKUP(A854,'Kickstarter Data'!$A$1:$T$4115, 6, FALSE)</f>
        <v>successful</v>
      </c>
      <c r="C854">
        <f>VLOOKUP(A854,'Kickstarter Data'!$A$1:$T$4115, 12, FALSE)</f>
        <v>246</v>
      </c>
      <c r="E854">
        <v>2129</v>
      </c>
      <c r="F854" s="18" t="str">
        <f>VLOOKUP(E854,'Kickstarter Data'!$A$1:$T$4115, 6, FALSE)</f>
        <v>failed</v>
      </c>
      <c r="G854">
        <f>VLOOKUP(E854,'Kickstarter Data'!$A$1:$T$4115, 12, FALSE)</f>
        <v>12</v>
      </c>
    </row>
    <row r="855" spans="1:7" x14ac:dyDescent="0.4">
      <c r="A855">
        <v>1891</v>
      </c>
      <c r="B855" s="16" t="str">
        <f>VLOOKUP(A855,'Kickstarter Data'!$A$1:$T$4115, 6, FALSE)</f>
        <v>successful</v>
      </c>
      <c r="C855">
        <f>VLOOKUP(A855,'Kickstarter Data'!$A$1:$T$4115, 12, FALSE)</f>
        <v>120</v>
      </c>
      <c r="E855">
        <v>2130</v>
      </c>
      <c r="F855" s="18" t="str">
        <f>VLOOKUP(E855,'Kickstarter Data'!$A$1:$T$4115, 6, FALSE)</f>
        <v>failed</v>
      </c>
      <c r="G855">
        <f>VLOOKUP(E855,'Kickstarter Data'!$A$1:$T$4115, 12, FALSE)</f>
        <v>4</v>
      </c>
    </row>
    <row r="856" spans="1:7" x14ac:dyDescent="0.4">
      <c r="A856">
        <v>1892</v>
      </c>
      <c r="B856" s="16" t="str">
        <f>VLOOKUP(A856,'Kickstarter Data'!$A$1:$T$4115, 6, FALSE)</f>
        <v>successful</v>
      </c>
      <c r="C856">
        <f>VLOOKUP(A856,'Kickstarter Data'!$A$1:$T$4115, 12, FALSE)</f>
        <v>26</v>
      </c>
      <c r="E856">
        <v>2131</v>
      </c>
      <c r="F856" s="18" t="str">
        <f>VLOOKUP(E856,'Kickstarter Data'!$A$1:$T$4115, 6, FALSE)</f>
        <v>failed</v>
      </c>
      <c r="G856">
        <f>VLOOKUP(E856,'Kickstarter Data'!$A$1:$T$4115, 12, FALSE)</f>
        <v>3</v>
      </c>
    </row>
    <row r="857" spans="1:7" x14ac:dyDescent="0.4">
      <c r="A857">
        <v>1893</v>
      </c>
      <c r="B857" s="16" t="str">
        <f>VLOOKUP(A857,'Kickstarter Data'!$A$1:$T$4115, 6, FALSE)</f>
        <v>successful</v>
      </c>
      <c r="C857">
        <f>VLOOKUP(A857,'Kickstarter Data'!$A$1:$T$4115, 12, FALSE)</f>
        <v>45</v>
      </c>
      <c r="E857">
        <v>2132</v>
      </c>
      <c r="F857" s="18" t="str">
        <f>VLOOKUP(E857,'Kickstarter Data'!$A$1:$T$4115, 6, FALSE)</f>
        <v>failed</v>
      </c>
      <c r="G857">
        <f>VLOOKUP(E857,'Kickstarter Data'!$A$1:$T$4115, 12, FALSE)</f>
        <v>99</v>
      </c>
    </row>
    <row r="858" spans="1:7" x14ac:dyDescent="0.4">
      <c r="A858">
        <v>1894</v>
      </c>
      <c r="B858" s="16" t="str">
        <f>VLOOKUP(A858,'Kickstarter Data'!$A$1:$T$4115, 6, FALSE)</f>
        <v>successful</v>
      </c>
      <c r="C858">
        <f>VLOOKUP(A858,'Kickstarter Data'!$A$1:$T$4115, 12, FALSE)</f>
        <v>20</v>
      </c>
      <c r="E858">
        <v>2133</v>
      </c>
      <c r="F858" s="18" t="str">
        <f>VLOOKUP(E858,'Kickstarter Data'!$A$1:$T$4115, 6, FALSE)</f>
        <v>failed</v>
      </c>
      <c r="G858">
        <f>VLOOKUP(E858,'Kickstarter Data'!$A$1:$T$4115, 12, FALSE)</f>
        <v>3</v>
      </c>
    </row>
    <row r="859" spans="1:7" x14ac:dyDescent="0.4">
      <c r="A859">
        <v>1895</v>
      </c>
      <c r="B859" s="16" t="str">
        <f>VLOOKUP(A859,'Kickstarter Data'!$A$1:$T$4115, 6, FALSE)</f>
        <v>successful</v>
      </c>
      <c r="C859">
        <f>VLOOKUP(A859,'Kickstarter Data'!$A$1:$T$4115, 12, FALSE)</f>
        <v>47</v>
      </c>
      <c r="E859">
        <v>2134</v>
      </c>
      <c r="F859" s="18" t="str">
        <f>VLOOKUP(E859,'Kickstarter Data'!$A$1:$T$4115, 6, FALSE)</f>
        <v>failed</v>
      </c>
      <c r="G859">
        <f>VLOOKUP(E859,'Kickstarter Data'!$A$1:$T$4115, 12, FALSE)</f>
        <v>3</v>
      </c>
    </row>
    <row r="860" spans="1:7" x14ac:dyDescent="0.4">
      <c r="A860">
        <v>1896</v>
      </c>
      <c r="B860" s="16" t="str">
        <f>VLOOKUP(A860,'Kickstarter Data'!$A$1:$T$4115, 6, FALSE)</f>
        <v>successful</v>
      </c>
      <c r="C860">
        <f>VLOOKUP(A860,'Kickstarter Data'!$A$1:$T$4115, 12, FALSE)</f>
        <v>13</v>
      </c>
      <c r="E860">
        <v>2135</v>
      </c>
      <c r="F860" s="18" t="str">
        <f>VLOOKUP(E860,'Kickstarter Data'!$A$1:$T$4115, 6, FALSE)</f>
        <v>failed</v>
      </c>
      <c r="G860">
        <f>VLOOKUP(E860,'Kickstarter Data'!$A$1:$T$4115, 12, FALSE)</f>
        <v>22</v>
      </c>
    </row>
    <row r="861" spans="1:7" x14ac:dyDescent="0.4">
      <c r="A861">
        <v>1897</v>
      </c>
      <c r="B861" s="16" t="str">
        <f>VLOOKUP(A861,'Kickstarter Data'!$A$1:$T$4115, 6, FALSE)</f>
        <v>successful</v>
      </c>
      <c r="C861">
        <f>VLOOKUP(A861,'Kickstarter Data'!$A$1:$T$4115, 12, FALSE)</f>
        <v>183</v>
      </c>
      <c r="E861">
        <v>2136</v>
      </c>
      <c r="F861" s="18" t="str">
        <f>VLOOKUP(E861,'Kickstarter Data'!$A$1:$T$4115, 6, FALSE)</f>
        <v>failed</v>
      </c>
      <c r="G861">
        <f>VLOOKUP(E861,'Kickstarter Data'!$A$1:$T$4115, 12, FALSE)</f>
        <v>4</v>
      </c>
    </row>
    <row r="862" spans="1:7" x14ac:dyDescent="0.4">
      <c r="A862">
        <v>1898</v>
      </c>
      <c r="B862" s="16" t="str">
        <f>VLOOKUP(A862,'Kickstarter Data'!$A$1:$T$4115, 6, FALSE)</f>
        <v>successful</v>
      </c>
      <c r="C862">
        <f>VLOOKUP(A862,'Kickstarter Data'!$A$1:$T$4115, 12, FALSE)</f>
        <v>21</v>
      </c>
      <c r="E862">
        <v>2137</v>
      </c>
      <c r="F862" s="18" t="str">
        <f>VLOOKUP(E862,'Kickstarter Data'!$A$1:$T$4115, 6, FALSE)</f>
        <v>failed</v>
      </c>
      <c r="G862">
        <f>VLOOKUP(E862,'Kickstarter Data'!$A$1:$T$4115, 12, FALSE)</f>
        <v>534</v>
      </c>
    </row>
    <row r="863" spans="1:7" x14ac:dyDescent="0.4">
      <c r="A863">
        <v>1899</v>
      </c>
      <c r="B863" s="16" t="str">
        <f>VLOOKUP(A863,'Kickstarter Data'!$A$1:$T$4115, 6, FALSE)</f>
        <v>successful</v>
      </c>
      <c r="C863">
        <f>VLOOKUP(A863,'Kickstarter Data'!$A$1:$T$4115, 12, FALSE)</f>
        <v>42</v>
      </c>
      <c r="E863">
        <v>2138</v>
      </c>
      <c r="F863" s="18" t="str">
        <f>VLOOKUP(E863,'Kickstarter Data'!$A$1:$T$4115, 6, FALSE)</f>
        <v>failed</v>
      </c>
      <c r="G863">
        <f>VLOOKUP(E863,'Kickstarter Data'!$A$1:$T$4115, 12, FALSE)</f>
        <v>12</v>
      </c>
    </row>
    <row r="864" spans="1:7" x14ac:dyDescent="0.4">
      <c r="A864">
        <v>1900</v>
      </c>
      <c r="B864" s="16" t="str">
        <f>VLOOKUP(A864,'Kickstarter Data'!$A$1:$T$4115, 6, FALSE)</f>
        <v>successful</v>
      </c>
      <c r="C864">
        <f>VLOOKUP(A864,'Kickstarter Data'!$A$1:$T$4115, 12, FALSE)</f>
        <v>54</v>
      </c>
      <c r="E864">
        <v>2139</v>
      </c>
      <c r="F864" s="18" t="str">
        <f>VLOOKUP(E864,'Kickstarter Data'!$A$1:$T$4115, 6, FALSE)</f>
        <v>failed</v>
      </c>
      <c r="G864">
        <f>VLOOKUP(E864,'Kickstarter Data'!$A$1:$T$4115, 12, FALSE)</f>
        <v>56</v>
      </c>
    </row>
    <row r="865" spans="1:7" x14ac:dyDescent="0.4">
      <c r="A865">
        <v>1921</v>
      </c>
      <c r="B865" s="16" t="str">
        <f>VLOOKUP(A865,'Kickstarter Data'!$A$1:$T$4115, 6, FALSE)</f>
        <v>successful</v>
      </c>
      <c r="C865">
        <f>VLOOKUP(A865,'Kickstarter Data'!$A$1:$T$4115, 12, FALSE)</f>
        <v>38</v>
      </c>
      <c r="E865">
        <v>2140</v>
      </c>
      <c r="F865" s="18" t="str">
        <f>VLOOKUP(E865,'Kickstarter Data'!$A$1:$T$4115, 6, FALSE)</f>
        <v>failed</v>
      </c>
      <c r="G865">
        <f>VLOOKUP(E865,'Kickstarter Data'!$A$1:$T$4115, 12, FALSE)</f>
        <v>11</v>
      </c>
    </row>
    <row r="866" spans="1:7" x14ac:dyDescent="0.4">
      <c r="A866">
        <v>1922</v>
      </c>
      <c r="B866" s="16" t="str">
        <f>VLOOKUP(A866,'Kickstarter Data'!$A$1:$T$4115, 6, FALSE)</f>
        <v>successful</v>
      </c>
      <c r="C866">
        <f>VLOOKUP(A866,'Kickstarter Data'!$A$1:$T$4115, 12, FALSE)</f>
        <v>64</v>
      </c>
      <c r="E866">
        <v>2141</v>
      </c>
      <c r="F866" s="18" t="str">
        <f>VLOOKUP(E866,'Kickstarter Data'!$A$1:$T$4115, 6, FALSE)</f>
        <v>failed</v>
      </c>
      <c r="G866">
        <f>VLOOKUP(E866,'Kickstarter Data'!$A$1:$T$4115, 12, FALSE)</f>
        <v>0</v>
      </c>
    </row>
    <row r="867" spans="1:7" x14ac:dyDescent="0.4">
      <c r="A867">
        <v>1923</v>
      </c>
      <c r="B867" s="16" t="str">
        <f>VLOOKUP(A867,'Kickstarter Data'!$A$1:$T$4115, 6, FALSE)</f>
        <v>successful</v>
      </c>
      <c r="C867">
        <f>VLOOKUP(A867,'Kickstarter Data'!$A$1:$T$4115, 12, FALSE)</f>
        <v>13</v>
      </c>
      <c r="E867">
        <v>2142</v>
      </c>
      <c r="F867" s="18" t="str">
        <f>VLOOKUP(E867,'Kickstarter Data'!$A$1:$T$4115, 6, FALSE)</f>
        <v>failed</v>
      </c>
      <c r="G867">
        <f>VLOOKUP(E867,'Kickstarter Data'!$A$1:$T$4115, 12, FALSE)</f>
        <v>12</v>
      </c>
    </row>
    <row r="868" spans="1:7" x14ac:dyDescent="0.4">
      <c r="A868">
        <v>1924</v>
      </c>
      <c r="B868" s="16" t="str">
        <f>VLOOKUP(A868,'Kickstarter Data'!$A$1:$T$4115, 6, FALSE)</f>
        <v>successful</v>
      </c>
      <c r="C868">
        <f>VLOOKUP(A868,'Kickstarter Data'!$A$1:$T$4115, 12, FALSE)</f>
        <v>33</v>
      </c>
      <c r="E868">
        <v>2143</v>
      </c>
      <c r="F868" s="18" t="str">
        <f>VLOOKUP(E868,'Kickstarter Data'!$A$1:$T$4115, 6, FALSE)</f>
        <v>failed</v>
      </c>
      <c r="G868">
        <f>VLOOKUP(E868,'Kickstarter Data'!$A$1:$T$4115, 12, FALSE)</f>
        <v>5</v>
      </c>
    </row>
    <row r="869" spans="1:7" x14ac:dyDescent="0.4">
      <c r="A869">
        <v>1925</v>
      </c>
      <c r="B869" s="16" t="str">
        <f>VLOOKUP(A869,'Kickstarter Data'!$A$1:$T$4115, 6, FALSE)</f>
        <v>successful</v>
      </c>
      <c r="C869">
        <f>VLOOKUP(A869,'Kickstarter Data'!$A$1:$T$4115, 12, FALSE)</f>
        <v>52</v>
      </c>
      <c r="E869">
        <v>2144</v>
      </c>
      <c r="F869" s="18" t="str">
        <f>VLOOKUP(E869,'Kickstarter Data'!$A$1:$T$4115, 6, FALSE)</f>
        <v>failed</v>
      </c>
      <c r="G869">
        <f>VLOOKUP(E869,'Kickstarter Data'!$A$1:$T$4115, 12, FALSE)</f>
        <v>24</v>
      </c>
    </row>
    <row r="870" spans="1:7" x14ac:dyDescent="0.4">
      <c r="A870">
        <v>1926</v>
      </c>
      <c r="B870" s="16" t="str">
        <f>VLOOKUP(A870,'Kickstarter Data'!$A$1:$T$4115, 6, FALSE)</f>
        <v>successful</v>
      </c>
      <c r="C870">
        <f>VLOOKUP(A870,'Kickstarter Data'!$A$1:$T$4115, 12, FALSE)</f>
        <v>107</v>
      </c>
      <c r="E870">
        <v>2145</v>
      </c>
      <c r="F870" s="18" t="str">
        <f>VLOOKUP(E870,'Kickstarter Data'!$A$1:$T$4115, 6, FALSE)</f>
        <v>failed</v>
      </c>
      <c r="G870">
        <f>VLOOKUP(E870,'Kickstarter Data'!$A$1:$T$4115, 12, FALSE)</f>
        <v>89</v>
      </c>
    </row>
    <row r="871" spans="1:7" x14ac:dyDescent="0.4">
      <c r="A871">
        <v>1927</v>
      </c>
      <c r="B871" s="16" t="str">
        <f>VLOOKUP(A871,'Kickstarter Data'!$A$1:$T$4115, 6, FALSE)</f>
        <v>successful</v>
      </c>
      <c r="C871">
        <f>VLOOKUP(A871,'Kickstarter Data'!$A$1:$T$4115, 12, FALSE)</f>
        <v>11</v>
      </c>
      <c r="E871">
        <v>2146</v>
      </c>
      <c r="F871" s="18" t="str">
        <f>VLOOKUP(E871,'Kickstarter Data'!$A$1:$T$4115, 6, FALSE)</f>
        <v>failed</v>
      </c>
      <c r="G871">
        <f>VLOOKUP(E871,'Kickstarter Data'!$A$1:$T$4115, 12, FALSE)</f>
        <v>1</v>
      </c>
    </row>
    <row r="872" spans="1:7" x14ac:dyDescent="0.4">
      <c r="A872">
        <v>1928</v>
      </c>
      <c r="B872" s="16" t="str">
        <f>VLOOKUP(A872,'Kickstarter Data'!$A$1:$T$4115, 6, FALSE)</f>
        <v>successful</v>
      </c>
      <c r="C872">
        <f>VLOOKUP(A872,'Kickstarter Data'!$A$1:$T$4115, 12, FALSE)</f>
        <v>34</v>
      </c>
      <c r="E872">
        <v>2147</v>
      </c>
      <c r="F872" s="18" t="str">
        <f>VLOOKUP(E872,'Kickstarter Data'!$A$1:$T$4115, 6, FALSE)</f>
        <v>failed</v>
      </c>
      <c r="G872">
        <f>VLOOKUP(E872,'Kickstarter Data'!$A$1:$T$4115, 12, FALSE)</f>
        <v>55</v>
      </c>
    </row>
    <row r="873" spans="1:7" x14ac:dyDescent="0.4">
      <c r="A873">
        <v>1929</v>
      </c>
      <c r="B873" s="16" t="str">
        <f>VLOOKUP(A873,'Kickstarter Data'!$A$1:$T$4115, 6, FALSE)</f>
        <v>successful</v>
      </c>
      <c r="C873">
        <f>VLOOKUP(A873,'Kickstarter Data'!$A$1:$T$4115, 12, FALSE)</f>
        <v>75</v>
      </c>
      <c r="E873">
        <v>2148</v>
      </c>
      <c r="F873" s="18" t="str">
        <f>VLOOKUP(E873,'Kickstarter Data'!$A$1:$T$4115, 6, FALSE)</f>
        <v>failed</v>
      </c>
      <c r="G873">
        <f>VLOOKUP(E873,'Kickstarter Data'!$A$1:$T$4115, 12, FALSE)</f>
        <v>2</v>
      </c>
    </row>
    <row r="874" spans="1:7" x14ac:dyDescent="0.4">
      <c r="A874">
        <v>1930</v>
      </c>
      <c r="B874" s="16" t="str">
        <f>VLOOKUP(A874,'Kickstarter Data'!$A$1:$T$4115, 6, FALSE)</f>
        <v>successful</v>
      </c>
      <c r="C874">
        <f>VLOOKUP(A874,'Kickstarter Data'!$A$1:$T$4115, 12, FALSE)</f>
        <v>26</v>
      </c>
      <c r="E874">
        <v>2149</v>
      </c>
      <c r="F874" s="18" t="str">
        <f>VLOOKUP(E874,'Kickstarter Data'!$A$1:$T$4115, 6, FALSE)</f>
        <v>failed</v>
      </c>
      <c r="G874">
        <f>VLOOKUP(E874,'Kickstarter Data'!$A$1:$T$4115, 12, FALSE)</f>
        <v>0</v>
      </c>
    </row>
    <row r="875" spans="1:7" x14ac:dyDescent="0.4">
      <c r="A875">
        <v>1931</v>
      </c>
      <c r="B875" s="16" t="str">
        <f>VLOOKUP(A875,'Kickstarter Data'!$A$1:$T$4115, 6, FALSE)</f>
        <v>successful</v>
      </c>
      <c r="C875">
        <f>VLOOKUP(A875,'Kickstarter Data'!$A$1:$T$4115, 12, FALSE)</f>
        <v>50</v>
      </c>
      <c r="E875">
        <v>2150</v>
      </c>
      <c r="F875" s="18" t="str">
        <f>VLOOKUP(E875,'Kickstarter Data'!$A$1:$T$4115, 6, FALSE)</f>
        <v>failed</v>
      </c>
      <c r="G875">
        <f>VLOOKUP(E875,'Kickstarter Data'!$A$1:$T$4115, 12, FALSE)</f>
        <v>4</v>
      </c>
    </row>
    <row r="876" spans="1:7" x14ac:dyDescent="0.4">
      <c r="A876">
        <v>1932</v>
      </c>
      <c r="B876" s="16" t="str">
        <f>VLOOKUP(A876,'Kickstarter Data'!$A$1:$T$4115, 6, FALSE)</f>
        <v>successful</v>
      </c>
      <c r="C876">
        <f>VLOOKUP(A876,'Kickstarter Data'!$A$1:$T$4115, 12, FALSE)</f>
        <v>80</v>
      </c>
      <c r="E876">
        <v>2151</v>
      </c>
      <c r="F876" s="18" t="str">
        <f>VLOOKUP(E876,'Kickstarter Data'!$A$1:$T$4115, 6, FALSE)</f>
        <v>failed</v>
      </c>
      <c r="G876">
        <f>VLOOKUP(E876,'Kickstarter Data'!$A$1:$T$4115, 12, FALSE)</f>
        <v>6</v>
      </c>
    </row>
    <row r="877" spans="1:7" x14ac:dyDescent="0.4">
      <c r="A877">
        <v>1933</v>
      </c>
      <c r="B877" s="16" t="str">
        <f>VLOOKUP(A877,'Kickstarter Data'!$A$1:$T$4115, 6, FALSE)</f>
        <v>successful</v>
      </c>
      <c r="C877">
        <f>VLOOKUP(A877,'Kickstarter Data'!$A$1:$T$4115, 12, FALSE)</f>
        <v>110</v>
      </c>
      <c r="E877">
        <v>2152</v>
      </c>
      <c r="F877" s="18" t="str">
        <f>VLOOKUP(E877,'Kickstarter Data'!$A$1:$T$4115, 6, FALSE)</f>
        <v>failed</v>
      </c>
      <c r="G877">
        <f>VLOOKUP(E877,'Kickstarter Data'!$A$1:$T$4115, 12, FALSE)</f>
        <v>4</v>
      </c>
    </row>
    <row r="878" spans="1:7" x14ac:dyDescent="0.4">
      <c r="A878">
        <v>1934</v>
      </c>
      <c r="B878" s="16" t="str">
        <f>VLOOKUP(A878,'Kickstarter Data'!$A$1:$T$4115, 6, FALSE)</f>
        <v>successful</v>
      </c>
      <c r="C878">
        <f>VLOOKUP(A878,'Kickstarter Data'!$A$1:$T$4115, 12, FALSE)</f>
        <v>77</v>
      </c>
      <c r="E878">
        <v>2153</v>
      </c>
      <c r="F878" s="18" t="str">
        <f>VLOOKUP(E878,'Kickstarter Data'!$A$1:$T$4115, 6, FALSE)</f>
        <v>failed</v>
      </c>
      <c r="G878">
        <f>VLOOKUP(E878,'Kickstarter Data'!$A$1:$T$4115, 12, FALSE)</f>
        <v>4</v>
      </c>
    </row>
    <row r="879" spans="1:7" x14ac:dyDescent="0.4">
      <c r="A879">
        <v>1935</v>
      </c>
      <c r="B879" s="16" t="str">
        <f>VLOOKUP(A879,'Kickstarter Data'!$A$1:$T$4115, 6, FALSE)</f>
        <v>successful</v>
      </c>
      <c r="C879">
        <f>VLOOKUP(A879,'Kickstarter Data'!$A$1:$T$4115, 12, FALSE)</f>
        <v>50</v>
      </c>
      <c r="E879">
        <v>2154</v>
      </c>
      <c r="F879" s="18" t="str">
        <f>VLOOKUP(E879,'Kickstarter Data'!$A$1:$T$4115, 6, FALSE)</f>
        <v>failed</v>
      </c>
      <c r="G879">
        <f>VLOOKUP(E879,'Kickstarter Data'!$A$1:$T$4115, 12, FALSE)</f>
        <v>2</v>
      </c>
    </row>
    <row r="880" spans="1:7" x14ac:dyDescent="0.4">
      <c r="A880">
        <v>1936</v>
      </c>
      <c r="B880" s="16" t="str">
        <f>VLOOKUP(A880,'Kickstarter Data'!$A$1:$T$4115, 6, FALSE)</f>
        <v>successful</v>
      </c>
      <c r="C880">
        <f>VLOOKUP(A880,'Kickstarter Data'!$A$1:$T$4115, 12, FALSE)</f>
        <v>145</v>
      </c>
      <c r="E880">
        <v>2155</v>
      </c>
      <c r="F880" s="18" t="str">
        <f>VLOOKUP(E880,'Kickstarter Data'!$A$1:$T$4115, 6, FALSE)</f>
        <v>failed</v>
      </c>
      <c r="G880">
        <f>VLOOKUP(E880,'Kickstarter Data'!$A$1:$T$4115, 12, FALSE)</f>
        <v>5</v>
      </c>
    </row>
    <row r="881" spans="1:7" x14ac:dyDescent="0.4">
      <c r="A881">
        <v>1937</v>
      </c>
      <c r="B881" s="16" t="str">
        <f>VLOOKUP(A881,'Kickstarter Data'!$A$1:$T$4115, 6, FALSE)</f>
        <v>successful</v>
      </c>
      <c r="C881">
        <f>VLOOKUP(A881,'Kickstarter Data'!$A$1:$T$4115, 12, FALSE)</f>
        <v>29</v>
      </c>
      <c r="E881">
        <v>2156</v>
      </c>
      <c r="F881" s="18" t="str">
        <f>VLOOKUP(E881,'Kickstarter Data'!$A$1:$T$4115, 6, FALSE)</f>
        <v>failed</v>
      </c>
      <c r="G881">
        <f>VLOOKUP(E881,'Kickstarter Data'!$A$1:$T$4115, 12, FALSE)</f>
        <v>83</v>
      </c>
    </row>
    <row r="882" spans="1:7" x14ac:dyDescent="0.4">
      <c r="A882">
        <v>1938</v>
      </c>
      <c r="B882" s="16" t="str">
        <f>VLOOKUP(A882,'Kickstarter Data'!$A$1:$T$4115, 6, FALSE)</f>
        <v>successful</v>
      </c>
      <c r="C882">
        <f>VLOOKUP(A882,'Kickstarter Data'!$A$1:$T$4115, 12, FALSE)</f>
        <v>114</v>
      </c>
      <c r="E882">
        <v>2157</v>
      </c>
      <c r="F882" s="18" t="str">
        <f>VLOOKUP(E882,'Kickstarter Data'!$A$1:$T$4115, 6, FALSE)</f>
        <v>failed</v>
      </c>
      <c r="G882">
        <f>VLOOKUP(E882,'Kickstarter Data'!$A$1:$T$4115, 12, FALSE)</f>
        <v>57</v>
      </c>
    </row>
    <row r="883" spans="1:7" x14ac:dyDescent="0.4">
      <c r="A883">
        <v>1939</v>
      </c>
      <c r="B883" s="16" t="str">
        <f>VLOOKUP(A883,'Kickstarter Data'!$A$1:$T$4115, 6, FALSE)</f>
        <v>successful</v>
      </c>
      <c r="C883">
        <f>VLOOKUP(A883,'Kickstarter Data'!$A$1:$T$4115, 12, FALSE)</f>
        <v>96</v>
      </c>
      <c r="E883">
        <v>2158</v>
      </c>
      <c r="F883" s="18" t="str">
        <f>VLOOKUP(E883,'Kickstarter Data'!$A$1:$T$4115, 6, FALSE)</f>
        <v>failed</v>
      </c>
      <c r="G883">
        <f>VLOOKUP(E883,'Kickstarter Data'!$A$1:$T$4115, 12, FALSE)</f>
        <v>311</v>
      </c>
    </row>
    <row r="884" spans="1:7" x14ac:dyDescent="0.4">
      <c r="A884">
        <v>1940</v>
      </c>
      <c r="B884" s="16" t="str">
        <f>VLOOKUP(A884,'Kickstarter Data'!$A$1:$T$4115, 6, FALSE)</f>
        <v>successful</v>
      </c>
      <c r="C884">
        <f>VLOOKUP(A884,'Kickstarter Data'!$A$1:$T$4115, 12, FALSE)</f>
        <v>31</v>
      </c>
      <c r="E884">
        <v>2159</v>
      </c>
      <c r="F884" s="18" t="str">
        <f>VLOOKUP(E884,'Kickstarter Data'!$A$1:$T$4115, 6, FALSE)</f>
        <v>failed</v>
      </c>
      <c r="G884">
        <f>VLOOKUP(E884,'Kickstarter Data'!$A$1:$T$4115, 12, FALSE)</f>
        <v>2</v>
      </c>
    </row>
    <row r="885" spans="1:7" x14ac:dyDescent="0.4">
      <c r="A885">
        <v>1941</v>
      </c>
      <c r="B885" s="16" t="str">
        <f>VLOOKUP(A885,'Kickstarter Data'!$A$1:$T$4115, 6, FALSE)</f>
        <v>successful</v>
      </c>
      <c r="C885">
        <f>VLOOKUP(A885,'Kickstarter Data'!$A$1:$T$4115, 12, FALSE)</f>
        <v>4883</v>
      </c>
      <c r="E885">
        <v>2160</v>
      </c>
      <c r="F885" s="18" t="str">
        <f>VLOOKUP(E885,'Kickstarter Data'!$A$1:$T$4115, 6, FALSE)</f>
        <v>failed</v>
      </c>
      <c r="G885">
        <f>VLOOKUP(E885,'Kickstarter Data'!$A$1:$T$4115, 12, FALSE)</f>
        <v>16</v>
      </c>
    </row>
    <row r="886" spans="1:7" x14ac:dyDescent="0.4">
      <c r="A886">
        <v>1942</v>
      </c>
      <c r="B886" s="16" t="str">
        <f>VLOOKUP(A886,'Kickstarter Data'!$A$1:$T$4115, 6, FALSE)</f>
        <v>successful</v>
      </c>
      <c r="C886">
        <f>VLOOKUP(A886,'Kickstarter Data'!$A$1:$T$4115, 12, FALSE)</f>
        <v>95</v>
      </c>
      <c r="E886">
        <v>2401</v>
      </c>
      <c r="F886" s="18" t="str">
        <f>VLOOKUP(E886,'Kickstarter Data'!$A$1:$T$4115, 6, FALSE)</f>
        <v>failed</v>
      </c>
      <c r="G886">
        <f>VLOOKUP(E886,'Kickstarter Data'!$A$1:$T$4115, 12, FALSE)</f>
        <v>9</v>
      </c>
    </row>
    <row r="887" spans="1:7" x14ac:dyDescent="0.4">
      <c r="A887">
        <v>1943</v>
      </c>
      <c r="B887" s="16" t="str">
        <f>VLOOKUP(A887,'Kickstarter Data'!$A$1:$T$4115, 6, FALSE)</f>
        <v>successful</v>
      </c>
      <c r="C887">
        <f>VLOOKUP(A887,'Kickstarter Data'!$A$1:$T$4115, 12, FALSE)</f>
        <v>2478</v>
      </c>
      <c r="E887">
        <v>2402</v>
      </c>
      <c r="F887" s="18" t="str">
        <f>VLOOKUP(E887,'Kickstarter Data'!$A$1:$T$4115, 6, FALSE)</f>
        <v>failed</v>
      </c>
      <c r="G887">
        <f>VLOOKUP(E887,'Kickstarter Data'!$A$1:$T$4115, 12, FALSE)</f>
        <v>1</v>
      </c>
    </row>
    <row r="888" spans="1:7" x14ac:dyDescent="0.4">
      <c r="A888">
        <v>1944</v>
      </c>
      <c r="B888" s="16" t="str">
        <f>VLOOKUP(A888,'Kickstarter Data'!$A$1:$T$4115, 6, FALSE)</f>
        <v>successful</v>
      </c>
      <c r="C888">
        <f>VLOOKUP(A888,'Kickstarter Data'!$A$1:$T$4115, 12, FALSE)</f>
        <v>1789</v>
      </c>
      <c r="E888">
        <v>2403</v>
      </c>
      <c r="F888" s="18" t="str">
        <f>VLOOKUP(E888,'Kickstarter Data'!$A$1:$T$4115, 6, FALSE)</f>
        <v>failed</v>
      </c>
      <c r="G888">
        <f>VLOOKUP(E888,'Kickstarter Data'!$A$1:$T$4115, 12, FALSE)</f>
        <v>12</v>
      </c>
    </row>
    <row r="889" spans="1:7" x14ac:dyDescent="0.4">
      <c r="A889">
        <v>1945</v>
      </c>
      <c r="B889" s="16" t="str">
        <f>VLOOKUP(A889,'Kickstarter Data'!$A$1:$T$4115, 6, FALSE)</f>
        <v>successful</v>
      </c>
      <c r="C889">
        <f>VLOOKUP(A889,'Kickstarter Data'!$A$1:$T$4115, 12, FALSE)</f>
        <v>680</v>
      </c>
      <c r="E889">
        <v>2404</v>
      </c>
      <c r="F889" s="18" t="str">
        <f>VLOOKUP(E889,'Kickstarter Data'!$A$1:$T$4115, 6, FALSE)</f>
        <v>failed</v>
      </c>
      <c r="G889">
        <f>VLOOKUP(E889,'Kickstarter Data'!$A$1:$T$4115, 12, FALSE)</f>
        <v>0</v>
      </c>
    </row>
    <row r="890" spans="1:7" x14ac:dyDescent="0.4">
      <c r="A890">
        <v>1946</v>
      </c>
      <c r="B890" s="16" t="str">
        <f>VLOOKUP(A890,'Kickstarter Data'!$A$1:$T$4115, 6, FALSE)</f>
        <v>successful</v>
      </c>
      <c r="C890">
        <f>VLOOKUP(A890,'Kickstarter Data'!$A$1:$T$4115, 12, FALSE)</f>
        <v>70</v>
      </c>
      <c r="E890">
        <v>2405</v>
      </c>
      <c r="F890" s="18" t="str">
        <f>VLOOKUP(E890,'Kickstarter Data'!$A$1:$T$4115, 6, FALSE)</f>
        <v>failed</v>
      </c>
      <c r="G890">
        <f>VLOOKUP(E890,'Kickstarter Data'!$A$1:$T$4115, 12, FALSE)</f>
        <v>20</v>
      </c>
    </row>
    <row r="891" spans="1:7" x14ac:dyDescent="0.4">
      <c r="A891">
        <v>1947</v>
      </c>
      <c r="B891" s="16" t="str">
        <f>VLOOKUP(A891,'Kickstarter Data'!$A$1:$T$4115, 6, FALSE)</f>
        <v>successful</v>
      </c>
      <c r="C891">
        <f>VLOOKUP(A891,'Kickstarter Data'!$A$1:$T$4115, 12, FALSE)</f>
        <v>23</v>
      </c>
      <c r="E891">
        <v>2406</v>
      </c>
      <c r="F891" s="18" t="str">
        <f>VLOOKUP(E891,'Kickstarter Data'!$A$1:$T$4115, 6, FALSE)</f>
        <v>failed</v>
      </c>
      <c r="G891">
        <f>VLOOKUP(E891,'Kickstarter Data'!$A$1:$T$4115, 12, FALSE)</f>
        <v>16</v>
      </c>
    </row>
    <row r="892" spans="1:7" x14ac:dyDescent="0.4">
      <c r="A892">
        <v>1948</v>
      </c>
      <c r="B892" s="16" t="str">
        <f>VLOOKUP(A892,'Kickstarter Data'!$A$1:$T$4115, 6, FALSE)</f>
        <v>successful</v>
      </c>
      <c r="C892">
        <f>VLOOKUP(A892,'Kickstarter Data'!$A$1:$T$4115, 12, FALSE)</f>
        <v>4245</v>
      </c>
      <c r="E892">
        <v>2407</v>
      </c>
      <c r="F892" s="18" t="str">
        <f>VLOOKUP(E892,'Kickstarter Data'!$A$1:$T$4115, 6, FALSE)</f>
        <v>failed</v>
      </c>
      <c r="G892">
        <f>VLOOKUP(E892,'Kickstarter Data'!$A$1:$T$4115, 12, FALSE)</f>
        <v>33</v>
      </c>
    </row>
    <row r="893" spans="1:7" x14ac:dyDescent="0.4">
      <c r="A893">
        <v>1949</v>
      </c>
      <c r="B893" s="16" t="str">
        <f>VLOOKUP(A893,'Kickstarter Data'!$A$1:$T$4115, 6, FALSE)</f>
        <v>successful</v>
      </c>
      <c r="C893">
        <f>VLOOKUP(A893,'Kickstarter Data'!$A$1:$T$4115, 12, FALSE)</f>
        <v>943</v>
      </c>
      <c r="E893">
        <v>2408</v>
      </c>
      <c r="F893" s="18" t="str">
        <f>VLOOKUP(E893,'Kickstarter Data'!$A$1:$T$4115, 6, FALSE)</f>
        <v>failed</v>
      </c>
      <c r="G893">
        <f>VLOOKUP(E893,'Kickstarter Data'!$A$1:$T$4115, 12, FALSE)</f>
        <v>2</v>
      </c>
    </row>
    <row r="894" spans="1:7" x14ac:dyDescent="0.4">
      <c r="A894">
        <v>1950</v>
      </c>
      <c r="B894" s="16" t="str">
        <f>VLOOKUP(A894,'Kickstarter Data'!$A$1:$T$4115, 6, FALSE)</f>
        <v>successful</v>
      </c>
      <c r="C894">
        <f>VLOOKUP(A894,'Kickstarter Data'!$A$1:$T$4115, 12, FALSE)</f>
        <v>1876</v>
      </c>
      <c r="E894">
        <v>2409</v>
      </c>
      <c r="F894" s="18" t="str">
        <f>VLOOKUP(E894,'Kickstarter Data'!$A$1:$T$4115, 6, FALSE)</f>
        <v>failed</v>
      </c>
      <c r="G894">
        <f>VLOOKUP(E894,'Kickstarter Data'!$A$1:$T$4115, 12, FALSE)</f>
        <v>6</v>
      </c>
    </row>
    <row r="895" spans="1:7" x14ac:dyDescent="0.4">
      <c r="A895">
        <v>1951</v>
      </c>
      <c r="B895" s="16" t="str">
        <f>VLOOKUP(A895,'Kickstarter Data'!$A$1:$T$4115, 6, FALSE)</f>
        <v>successful</v>
      </c>
      <c r="C895">
        <f>VLOOKUP(A895,'Kickstarter Data'!$A$1:$T$4115, 12, FALSE)</f>
        <v>834</v>
      </c>
      <c r="E895">
        <v>2410</v>
      </c>
      <c r="F895" s="18" t="str">
        <f>VLOOKUP(E895,'Kickstarter Data'!$A$1:$T$4115, 6, FALSE)</f>
        <v>failed</v>
      </c>
      <c r="G895">
        <f>VLOOKUP(E895,'Kickstarter Data'!$A$1:$T$4115, 12, FALSE)</f>
        <v>0</v>
      </c>
    </row>
    <row r="896" spans="1:7" x14ac:dyDescent="0.4">
      <c r="A896">
        <v>1952</v>
      </c>
      <c r="B896" s="16" t="str">
        <f>VLOOKUP(A896,'Kickstarter Data'!$A$1:$T$4115, 6, FALSE)</f>
        <v>successful</v>
      </c>
      <c r="C896">
        <f>VLOOKUP(A896,'Kickstarter Data'!$A$1:$T$4115, 12, FALSE)</f>
        <v>682</v>
      </c>
      <c r="E896">
        <v>2411</v>
      </c>
      <c r="F896" s="18" t="str">
        <f>VLOOKUP(E896,'Kickstarter Data'!$A$1:$T$4115, 6, FALSE)</f>
        <v>failed</v>
      </c>
      <c r="G896">
        <f>VLOOKUP(E896,'Kickstarter Data'!$A$1:$T$4115, 12, FALSE)</f>
        <v>3</v>
      </c>
    </row>
    <row r="897" spans="1:7" x14ac:dyDescent="0.4">
      <c r="A897">
        <v>1953</v>
      </c>
      <c r="B897" s="16" t="str">
        <f>VLOOKUP(A897,'Kickstarter Data'!$A$1:$T$4115, 6, FALSE)</f>
        <v>successful</v>
      </c>
      <c r="C897">
        <f>VLOOKUP(A897,'Kickstarter Data'!$A$1:$T$4115, 12, FALSE)</f>
        <v>147</v>
      </c>
      <c r="E897">
        <v>2412</v>
      </c>
      <c r="F897" s="18" t="str">
        <f>VLOOKUP(E897,'Kickstarter Data'!$A$1:$T$4115, 6, FALSE)</f>
        <v>failed</v>
      </c>
      <c r="G897">
        <f>VLOOKUP(E897,'Kickstarter Data'!$A$1:$T$4115, 12, FALSE)</f>
        <v>0</v>
      </c>
    </row>
    <row r="898" spans="1:7" x14ac:dyDescent="0.4">
      <c r="A898">
        <v>1954</v>
      </c>
      <c r="B898" s="16" t="str">
        <f>VLOOKUP(A898,'Kickstarter Data'!$A$1:$T$4115, 6, FALSE)</f>
        <v>successful</v>
      </c>
      <c r="C898">
        <f>VLOOKUP(A898,'Kickstarter Data'!$A$1:$T$4115, 12, FALSE)</f>
        <v>415</v>
      </c>
      <c r="E898">
        <v>2413</v>
      </c>
      <c r="F898" s="18" t="str">
        <f>VLOOKUP(E898,'Kickstarter Data'!$A$1:$T$4115, 6, FALSE)</f>
        <v>failed</v>
      </c>
      <c r="G898">
        <f>VLOOKUP(E898,'Kickstarter Data'!$A$1:$T$4115, 12, FALSE)</f>
        <v>3</v>
      </c>
    </row>
    <row r="899" spans="1:7" x14ac:dyDescent="0.4">
      <c r="A899">
        <v>1955</v>
      </c>
      <c r="B899" s="16" t="str">
        <f>VLOOKUP(A899,'Kickstarter Data'!$A$1:$T$4115, 6, FALSE)</f>
        <v>successful</v>
      </c>
      <c r="C899">
        <f>VLOOKUP(A899,'Kickstarter Data'!$A$1:$T$4115, 12, FALSE)</f>
        <v>290</v>
      </c>
      <c r="E899">
        <v>2414</v>
      </c>
      <c r="F899" s="18" t="str">
        <f>VLOOKUP(E899,'Kickstarter Data'!$A$1:$T$4115, 6, FALSE)</f>
        <v>failed</v>
      </c>
      <c r="G899">
        <f>VLOOKUP(E899,'Kickstarter Data'!$A$1:$T$4115, 12, FALSE)</f>
        <v>13</v>
      </c>
    </row>
    <row r="900" spans="1:7" x14ac:dyDescent="0.4">
      <c r="A900">
        <v>1956</v>
      </c>
      <c r="B900" s="16" t="str">
        <f>VLOOKUP(A900,'Kickstarter Data'!$A$1:$T$4115, 6, FALSE)</f>
        <v>successful</v>
      </c>
      <c r="C900">
        <f>VLOOKUP(A900,'Kickstarter Data'!$A$1:$T$4115, 12, FALSE)</f>
        <v>365</v>
      </c>
      <c r="E900">
        <v>2415</v>
      </c>
      <c r="F900" s="18" t="str">
        <f>VLOOKUP(E900,'Kickstarter Data'!$A$1:$T$4115, 6, FALSE)</f>
        <v>failed</v>
      </c>
      <c r="G900">
        <f>VLOOKUP(E900,'Kickstarter Data'!$A$1:$T$4115, 12, FALSE)</f>
        <v>6</v>
      </c>
    </row>
    <row r="901" spans="1:7" x14ac:dyDescent="0.4">
      <c r="A901">
        <v>1957</v>
      </c>
      <c r="B901" s="16" t="str">
        <f>VLOOKUP(A901,'Kickstarter Data'!$A$1:$T$4115, 6, FALSE)</f>
        <v>successful</v>
      </c>
      <c r="C901">
        <f>VLOOKUP(A901,'Kickstarter Data'!$A$1:$T$4115, 12, FALSE)</f>
        <v>660</v>
      </c>
      <c r="E901">
        <v>2416</v>
      </c>
      <c r="F901" s="18" t="str">
        <f>VLOOKUP(E901,'Kickstarter Data'!$A$1:$T$4115, 6, FALSE)</f>
        <v>failed</v>
      </c>
      <c r="G901">
        <f>VLOOKUP(E901,'Kickstarter Data'!$A$1:$T$4115, 12, FALSE)</f>
        <v>1</v>
      </c>
    </row>
    <row r="902" spans="1:7" x14ac:dyDescent="0.4">
      <c r="A902">
        <v>1958</v>
      </c>
      <c r="B902" s="16" t="str">
        <f>VLOOKUP(A902,'Kickstarter Data'!$A$1:$T$4115, 6, FALSE)</f>
        <v>successful</v>
      </c>
      <c r="C902">
        <f>VLOOKUP(A902,'Kickstarter Data'!$A$1:$T$4115, 12, FALSE)</f>
        <v>1356</v>
      </c>
      <c r="E902">
        <v>2417</v>
      </c>
      <c r="F902" s="18" t="str">
        <f>VLOOKUP(E902,'Kickstarter Data'!$A$1:$T$4115, 6, FALSE)</f>
        <v>failed</v>
      </c>
      <c r="G902">
        <f>VLOOKUP(E902,'Kickstarter Data'!$A$1:$T$4115, 12, FALSE)</f>
        <v>0</v>
      </c>
    </row>
    <row r="903" spans="1:7" x14ac:dyDescent="0.4">
      <c r="A903">
        <v>1959</v>
      </c>
      <c r="B903" s="16" t="str">
        <f>VLOOKUP(A903,'Kickstarter Data'!$A$1:$T$4115, 6, FALSE)</f>
        <v>successful</v>
      </c>
      <c r="C903">
        <f>VLOOKUP(A903,'Kickstarter Data'!$A$1:$T$4115, 12, FALSE)</f>
        <v>424</v>
      </c>
      <c r="E903">
        <v>2418</v>
      </c>
      <c r="F903" s="18" t="str">
        <f>VLOOKUP(E903,'Kickstarter Data'!$A$1:$T$4115, 6, FALSE)</f>
        <v>failed</v>
      </c>
      <c r="G903">
        <f>VLOOKUP(E903,'Kickstarter Data'!$A$1:$T$4115, 12, FALSE)</f>
        <v>5</v>
      </c>
    </row>
    <row r="904" spans="1:7" x14ac:dyDescent="0.4">
      <c r="A904">
        <v>1960</v>
      </c>
      <c r="B904" s="16" t="str">
        <f>VLOOKUP(A904,'Kickstarter Data'!$A$1:$T$4115, 6, FALSE)</f>
        <v>successful</v>
      </c>
      <c r="C904">
        <f>VLOOKUP(A904,'Kickstarter Data'!$A$1:$T$4115, 12, FALSE)</f>
        <v>33</v>
      </c>
      <c r="E904">
        <v>2419</v>
      </c>
      <c r="F904" s="18" t="str">
        <f>VLOOKUP(E904,'Kickstarter Data'!$A$1:$T$4115, 6, FALSE)</f>
        <v>failed</v>
      </c>
      <c r="G904">
        <f>VLOOKUP(E904,'Kickstarter Data'!$A$1:$T$4115, 12, FALSE)</f>
        <v>0</v>
      </c>
    </row>
    <row r="905" spans="1:7" x14ac:dyDescent="0.4">
      <c r="A905">
        <v>1961</v>
      </c>
      <c r="B905" s="16" t="str">
        <f>VLOOKUP(A905,'Kickstarter Data'!$A$1:$T$4115, 6, FALSE)</f>
        <v>successful</v>
      </c>
      <c r="C905">
        <f>VLOOKUP(A905,'Kickstarter Data'!$A$1:$T$4115, 12, FALSE)</f>
        <v>1633</v>
      </c>
      <c r="E905">
        <v>2420</v>
      </c>
      <c r="F905" s="18" t="str">
        <f>VLOOKUP(E905,'Kickstarter Data'!$A$1:$T$4115, 6, FALSE)</f>
        <v>failed</v>
      </c>
      <c r="G905">
        <f>VLOOKUP(E905,'Kickstarter Data'!$A$1:$T$4115, 12, FALSE)</f>
        <v>36</v>
      </c>
    </row>
    <row r="906" spans="1:7" x14ac:dyDescent="0.4">
      <c r="A906">
        <v>1962</v>
      </c>
      <c r="B906" s="16" t="str">
        <f>VLOOKUP(A906,'Kickstarter Data'!$A$1:$T$4115, 6, FALSE)</f>
        <v>successful</v>
      </c>
      <c r="C906">
        <f>VLOOKUP(A906,'Kickstarter Data'!$A$1:$T$4115, 12, FALSE)</f>
        <v>306</v>
      </c>
      <c r="E906">
        <v>2421</v>
      </c>
      <c r="F906" s="18" t="str">
        <f>VLOOKUP(E906,'Kickstarter Data'!$A$1:$T$4115, 6, FALSE)</f>
        <v>failed</v>
      </c>
      <c r="G906">
        <f>VLOOKUP(E906,'Kickstarter Data'!$A$1:$T$4115, 12, FALSE)</f>
        <v>1</v>
      </c>
    </row>
    <row r="907" spans="1:7" x14ac:dyDescent="0.4">
      <c r="A907">
        <v>1963</v>
      </c>
      <c r="B907" s="16" t="str">
        <f>VLOOKUP(A907,'Kickstarter Data'!$A$1:$T$4115, 6, FALSE)</f>
        <v>successful</v>
      </c>
      <c r="C907">
        <f>VLOOKUP(A907,'Kickstarter Data'!$A$1:$T$4115, 12, FALSE)</f>
        <v>205</v>
      </c>
      <c r="E907">
        <v>2422</v>
      </c>
      <c r="F907" s="18" t="str">
        <f>VLOOKUP(E907,'Kickstarter Data'!$A$1:$T$4115, 6, FALSE)</f>
        <v>failed</v>
      </c>
      <c r="G907">
        <f>VLOOKUP(E907,'Kickstarter Data'!$A$1:$T$4115, 12, FALSE)</f>
        <v>1</v>
      </c>
    </row>
    <row r="908" spans="1:7" x14ac:dyDescent="0.4">
      <c r="A908">
        <v>1964</v>
      </c>
      <c r="B908" s="16" t="str">
        <f>VLOOKUP(A908,'Kickstarter Data'!$A$1:$T$4115, 6, FALSE)</f>
        <v>successful</v>
      </c>
      <c r="C908">
        <f>VLOOKUP(A908,'Kickstarter Data'!$A$1:$T$4115, 12, FALSE)</f>
        <v>1281</v>
      </c>
      <c r="E908">
        <v>2423</v>
      </c>
      <c r="F908" s="18" t="str">
        <f>VLOOKUP(E908,'Kickstarter Data'!$A$1:$T$4115, 6, FALSE)</f>
        <v>failed</v>
      </c>
      <c r="G908">
        <f>VLOOKUP(E908,'Kickstarter Data'!$A$1:$T$4115, 12, FALSE)</f>
        <v>1</v>
      </c>
    </row>
    <row r="909" spans="1:7" x14ac:dyDescent="0.4">
      <c r="A909">
        <v>1965</v>
      </c>
      <c r="B909" s="16" t="str">
        <f>VLOOKUP(A909,'Kickstarter Data'!$A$1:$T$4115, 6, FALSE)</f>
        <v>successful</v>
      </c>
      <c r="C909">
        <f>VLOOKUP(A909,'Kickstarter Data'!$A$1:$T$4115, 12, FALSE)</f>
        <v>103</v>
      </c>
      <c r="E909">
        <v>2424</v>
      </c>
      <c r="F909" s="18" t="str">
        <f>VLOOKUP(E909,'Kickstarter Data'!$A$1:$T$4115, 6, FALSE)</f>
        <v>failed</v>
      </c>
      <c r="G909">
        <f>VLOOKUP(E909,'Kickstarter Data'!$A$1:$T$4115, 12, FALSE)</f>
        <v>9</v>
      </c>
    </row>
    <row r="910" spans="1:7" x14ac:dyDescent="0.4">
      <c r="A910">
        <v>1966</v>
      </c>
      <c r="B910" s="16" t="str">
        <f>VLOOKUP(A910,'Kickstarter Data'!$A$1:$T$4115, 6, FALSE)</f>
        <v>successful</v>
      </c>
      <c r="C910">
        <f>VLOOKUP(A910,'Kickstarter Data'!$A$1:$T$4115, 12, FALSE)</f>
        <v>1513</v>
      </c>
      <c r="E910">
        <v>2425</v>
      </c>
      <c r="F910" s="18" t="str">
        <f>VLOOKUP(E910,'Kickstarter Data'!$A$1:$T$4115, 6, FALSE)</f>
        <v>failed</v>
      </c>
      <c r="G910">
        <f>VLOOKUP(E910,'Kickstarter Data'!$A$1:$T$4115, 12, FALSE)</f>
        <v>1</v>
      </c>
    </row>
    <row r="911" spans="1:7" x14ac:dyDescent="0.4">
      <c r="A911">
        <v>1967</v>
      </c>
      <c r="B911" s="16" t="str">
        <f>VLOOKUP(A911,'Kickstarter Data'!$A$1:$T$4115, 6, FALSE)</f>
        <v>successful</v>
      </c>
      <c r="C911">
        <f>VLOOKUP(A911,'Kickstarter Data'!$A$1:$T$4115, 12, FALSE)</f>
        <v>405</v>
      </c>
      <c r="E911">
        <v>2426</v>
      </c>
      <c r="F911" s="18" t="str">
        <f>VLOOKUP(E911,'Kickstarter Data'!$A$1:$T$4115, 6, FALSE)</f>
        <v>failed</v>
      </c>
      <c r="G911">
        <f>VLOOKUP(E911,'Kickstarter Data'!$A$1:$T$4115, 12, FALSE)</f>
        <v>0</v>
      </c>
    </row>
    <row r="912" spans="1:7" x14ac:dyDescent="0.4">
      <c r="A912">
        <v>1968</v>
      </c>
      <c r="B912" s="16" t="str">
        <f>VLOOKUP(A912,'Kickstarter Data'!$A$1:$T$4115, 6, FALSE)</f>
        <v>successful</v>
      </c>
      <c r="C912">
        <f>VLOOKUP(A912,'Kickstarter Data'!$A$1:$T$4115, 12, FALSE)</f>
        <v>510</v>
      </c>
      <c r="E912">
        <v>2427</v>
      </c>
      <c r="F912" s="18" t="str">
        <f>VLOOKUP(E912,'Kickstarter Data'!$A$1:$T$4115, 6, FALSE)</f>
        <v>failed</v>
      </c>
      <c r="G912">
        <f>VLOOKUP(E912,'Kickstarter Data'!$A$1:$T$4115, 12, FALSE)</f>
        <v>1</v>
      </c>
    </row>
    <row r="913" spans="1:7" x14ac:dyDescent="0.4">
      <c r="A913">
        <v>1969</v>
      </c>
      <c r="B913" s="16" t="str">
        <f>VLOOKUP(A913,'Kickstarter Data'!$A$1:$T$4115, 6, FALSE)</f>
        <v>successful</v>
      </c>
      <c r="C913">
        <f>VLOOKUP(A913,'Kickstarter Data'!$A$1:$T$4115, 12, FALSE)</f>
        <v>1887</v>
      </c>
      <c r="E913">
        <v>2428</v>
      </c>
      <c r="F913" s="18" t="str">
        <f>VLOOKUP(E913,'Kickstarter Data'!$A$1:$T$4115, 6, FALSE)</f>
        <v>failed</v>
      </c>
      <c r="G913">
        <f>VLOOKUP(E913,'Kickstarter Data'!$A$1:$T$4115, 12, FALSE)</f>
        <v>1</v>
      </c>
    </row>
    <row r="914" spans="1:7" x14ac:dyDescent="0.4">
      <c r="A914">
        <v>1970</v>
      </c>
      <c r="B914" s="16" t="str">
        <f>VLOOKUP(A914,'Kickstarter Data'!$A$1:$T$4115, 6, FALSE)</f>
        <v>successful</v>
      </c>
      <c r="C914">
        <f>VLOOKUP(A914,'Kickstarter Data'!$A$1:$T$4115, 12, FALSE)</f>
        <v>701</v>
      </c>
      <c r="E914">
        <v>2429</v>
      </c>
      <c r="F914" s="18" t="str">
        <f>VLOOKUP(E914,'Kickstarter Data'!$A$1:$T$4115, 6, FALSE)</f>
        <v>failed</v>
      </c>
      <c r="G914">
        <f>VLOOKUP(E914,'Kickstarter Data'!$A$1:$T$4115, 12, FALSE)</f>
        <v>4</v>
      </c>
    </row>
    <row r="915" spans="1:7" x14ac:dyDescent="0.4">
      <c r="A915">
        <v>1971</v>
      </c>
      <c r="B915" s="16" t="str">
        <f>VLOOKUP(A915,'Kickstarter Data'!$A$1:$T$4115, 6, FALSE)</f>
        <v>successful</v>
      </c>
      <c r="C915">
        <f>VLOOKUP(A915,'Kickstarter Data'!$A$1:$T$4115, 12, FALSE)</f>
        <v>3863</v>
      </c>
      <c r="E915">
        <v>2430</v>
      </c>
      <c r="F915" s="18" t="str">
        <f>VLOOKUP(E915,'Kickstarter Data'!$A$1:$T$4115, 6, FALSE)</f>
        <v>failed</v>
      </c>
      <c r="G915">
        <f>VLOOKUP(E915,'Kickstarter Data'!$A$1:$T$4115, 12, FALSE)</f>
        <v>2</v>
      </c>
    </row>
    <row r="916" spans="1:7" x14ac:dyDescent="0.4">
      <c r="A916">
        <v>1972</v>
      </c>
      <c r="B916" s="16" t="str">
        <f>VLOOKUP(A916,'Kickstarter Data'!$A$1:$T$4115, 6, FALSE)</f>
        <v>successful</v>
      </c>
      <c r="C916">
        <f>VLOOKUP(A916,'Kickstarter Data'!$A$1:$T$4115, 12, FALSE)</f>
        <v>238</v>
      </c>
      <c r="E916">
        <v>2431</v>
      </c>
      <c r="F916" s="18" t="str">
        <f>VLOOKUP(E916,'Kickstarter Data'!$A$1:$T$4115, 6, FALSE)</f>
        <v>failed</v>
      </c>
      <c r="G916">
        <f>VLOOKUP(E916,'Kickstarter Data'!$A$1:$T$4115, 12, FALSE)</f>
        <v>2</v>
      </c>
    </row>
    <row r="917" spans="1:7" x14ac:dyDescent="0.4">
      <c r="A917">
        <v>1973</v>
      </c>
      <c r="B917" s="16" t="str">
        <f>VLOOKUP(A917,'Kickstarter Data'!$A$1:$T$4115, 6, FALSE)</f>
        <v>successful</v>
      </c>
      <c r="C917">
        <f>VLOOKUP(A917,'Kickstarter Data'!$A$1:$T$4115, 12, FALSE)</f>
        <v>2051</v>
      </c>
      <c r="E917">
        <v>2432</v>
      </c>
      <c r="F917" s="18" t="str">
        <f>VLOOKUP(E917,'Kickstarter Data'!$A$1:$T$4115, 6, FALSE)</f>
        <v>failed</v>
      </c>
      <c r="G917">
        <f>VLOOKUP(E917,'Kickstarter Data'!$A$1:$T$4115, 12, FALSE)</f>
        <v>2</v>
      </c>
    </row>
    <row r="918" spans="1:7" x14ac:dyDescent="0.4">
      <c r="A918">
        <v>1974</v>
      </c>
      <c r="B918" s="16" t="str">
        <f>VLOOKUP(A918,'Kickstarter Data'!$A$1:$T$4115, 6, FALSE)</f>
        <v>successful</v>
      </c>
      <c r="C918">
        <f>VLOOKUP(A918,'Kickstarter Data'!$A$1:$T$4115, 12, FALSE)</f>
        <v>402</v>
      </c>
      <c r="E918">
        <v>2433</v>
      </c>
      <c r="F918" s="18" t="str">
        <f>VLOOKUP(E918,'Kickstarter Data'!$A$1:$T$4115, 6, FALSE)</f>
        <v>failed</v>
      </c>
      <c r="G918">
        <f>VLOOKUP(E918,'Kickstarter Data'!$A$1:$T$4115, 12, FALSE)</f>
        <v>0</v>
      </c>
    </row>
    <row r="919" spans="1:7" x14ac:dyDescent="0.4">
      <c r="A919">
        <v>1975</v>
      </c>
      <c r="B919" s="16" t="str">
        <f>VLOOKUP(A919,'Kickstarter Data'!$A$1:$T$4115, 6, FALSE)</f>
        <v>successful</v>
      </c>
      <c r="C919">
        <f>VLOOKUP(A919,'Kickstarter Data'!$A$1:$T$4115, 12, FALSE)</f>
        <v>253</v>
      </c>
      <c r="E919">
        <v>2434</v>
      </c>
      <c r="F919" s="18" t="str">
        <f>VLOOKUP(E919,'Kickstarter Data'!$A$1:$T$4115, 6, FALSE)</f>
        <v>failed</v>
      </c>
      <c r="G919">
        <f>VLOOKUP(E919,'Kickstarter Data'!$A$1:$T$4115, 12, FALSE)</f>
        <v>2</v>
      </c>
    </row>
    <row r="920" spans="1:7" x14ac:dyDescent="0.4">
      <c r="A920">
        <v>1976</v>
      </c>
      <c r="B920" s="16" t="str">
        <f>VLOOKUP(A920,'Kickstarter Data'!$A$1:$T$4115, 6, FALSE)</f>
        <v>successful</v>
      </c>
      <c r="C920">
        <f>VLOOKUP(A920,'Kickstarter Data'!$A$1:$T$4115, 12, FALSE)</f>
        <v>473</v>
      </c>
      <c r="E920">
        <v>2435</v>
      </c>
      <c r="F920" s="18" t="str">
        <f>VLOOKUP(E920,'Kickstarter Data'!$A$1:$T$4115, 6, FALSE)</f>
        <v>failed</v>
      </c>
      <c r="G920">
        <f>VLOOKUP(E920,'Kickstarter Data'!$A$1:$T$4115, 12, FALSE)</f>
        <v>4</v>
      </c>
    </row>
    <row r="921" spans="1:7" x14ac:dyDescent="0.4">
      <c r="A921">
        <v>1977</v>
      </c>
      <c r="B921" s="16" t="str">
        <f>VLOOKUP(A921,'Kickstarter Data'!$A$1:$T$4115, 6, FALSE)</f>
        <v>successful</v>
      </c>
      <c r="C921">
        <f>VLOOKUP(A921,'Kickstarter Data'!$A$1:$T$4115, 12, FALSE)</f>
        <v>821</v>
      </c>
      <c r="E921">
        <v>2436</v>
      </c>
      <c r="F921" s="18" t="str">
        <f>VLOOKUP(E921,'Kickstarter Data'!$A$1:$T$4115, 6, FALSE)</f>
        <v>failed</v>
      </c>
      <c r="G921">
        <f>VLOOKUP(E921,'Kickstarter Data'!$A$1:$T$4115, 12, FALSE)</f>
        <v>2</v>
      </c>
    </row>
    <row r="922" spans="1:7" x14ac:dyDescent="0.4">
      <c r="A922">
        <v>1978</v>
      </c>
      <c r="B922" s="16" t="str">
        <f>VLOOKUP(A922,'Kickstarter Data'!$A$1:$T$4115, 6, FALSE)</f>
        <v>successful</v>
      </c>
      <c r="C922">
        <f>VLOOKUP(A922,'Kickstarter Data'!$A$1:$T$4115, 12, FALSE)</f>
        <v>388</v>
      </c>
      <c r="E922">
        <v>2437</v>
      </c>
      <c r="F922" s="18" t="str">
        <f>VLOOKUP(E922,'Kickstarter Data'!$A$1:$T$4115, 6, FALSE)</f>
        <v>failed</v>
      </c>
      <c r="G922">
        <f>VLOOKUP(E922,'Kickstarter Data'!$A$1:$T$4115, 12, FALSE)</f>
        <v>0</v>
      </c>
    </row>
    <row r="923" spans="1:7" x14ac:dyDescent="0.4">
      <c r="A923">
        <v>1979</v>
      </c>
      <c r="B923" s="16" t="str">
        <f>VLOOKUP(A923,'Kickstarter Data'!$A$1:$T$4115, 6, FALSE)</f>
        <v>successful</v>
      </c>
      <c r="C923">
        <f>VLOOKUP(A923,'Kickstarter Data'!$A$1:$T$4115, 12, FALSE)</f>
        <v>813</v>
      </c>
      <c r="E923">
        <v>2438</v>
      </c>
      <c r="F923" s="18" t="str">
        <f>VLOOKUP(E923,'Kickstarter Data'!$A$1:$T$4115, 6, FALSE)</f>
        <v>failed</v>
      </c>
      <c r="G923">
        <f>VLOOKUP(E923,'Kickstarter Data'!$A$1:$T$4115, 12, FALSE)</f>
        <v>1</v>
      </c>
    </row>
    <row r="924" spans="1:7" x14ac:dyDescent="0.4">
      <c r="A924">
        <v>1980</v>
      </c>
      <c r="B924" s="16" t="str">
        <f>VLOOKUP(A924,'Kickstarter Data'!$A$1:$T$4115, 6, FALSE)</f>
        <v>successful</v>
      </c>
      <c r="C924">
        <f>VLOOKUP(A924,'Kickstarter Data'!$A$1:$T$4115, 12, FALSE)</f>
        <v>1945</v>
      </c>
      <c r="E924">
        <v>2439</v>
      </c>
      <c r="F924" s="18" t="str">
        <f>VLOOKUP(E924,'Kickstarter Data'!$A$1:$T$4115, 6, FALSE)</f>
        <v>failed</v>
      </c>
      <c r="G924">
        <f>VLOOKUP(E924,'Kickstarter Data'!$A$1:$T$4115, 12, FALSE)</f>
        <v>0</v>
      </c>
    </row>
    <row r="925" spans="1:7" x14ac:dyDescent="0.4">
      <c r="A925">
        <v>2001</v>
      </c>
      <c r="B925" s="16" t="str">
        <f>VLOOKUP(A925,'Kickstarter Data'!$A$1:$T$4115, 6, FALSE)</f>
        <v>successful</v>
      </c>
      <c r="C925">
        <f>VLOOKUP(A925,'Kickstarter Data'!$A$1:$T$4115, 12, FALSE)</f>
        <v>1637</v>
      </c>
      <c r="E925">
        <v>2440</v>
      </c>
      <c r="F925" s="18" t="str">
        <f>VLOOKUP(E925,'Kickstarter Data'!$A$1:$T$4115, 6, FALSE)</f>
        <v>failed</v>
      </c>
      <c r="G925">
        <f>VLOOKUP(E925,'Kickstarter Data'!$A$1:$T$4115, 12, FALSE)</f>
        <v>2</v>
      </c>
    </row>
    <row r="926" spans="1:7" x14ac:dyDescent="0.4">
      <c r="A926">
        <v>2002</v>
      </c>
      <c r="B926" s="16" t="str">
        <f>VLOOKUP(A926,'Kickstarter Data'!$A$1:$T$4115, 6, FALSE)</f>
        <v>successful</v>
      </c>
      <c r="C926">
        <f>VLOOKUP(A926,'Kickstarter Data'!$A$1:$T$4115, 12, FALSE)</f>
        <v>1375</v>
      </c>
      <c r="E926">
        <v>2501</v>
      </c>
      <c r="F926" s="18" t="str">
        <f>VLOOKUP(E926,'Kickstarter Data'!$A$1:$T$4115, 6, FALSE)</f>
        <v>failed</v>
      </c>
      <c r="G926">
        <f>VLOOKUP(E926,'Kickstarter Data'!$A$1:$T$4115, 12, FALSE)</f>
        <v>7</v>
      </c>
    </row>
    <row r="927" spans="1:7" x14ac:dyDescent="0.4">
      <c r="A927">
        <v>2003</v>
      </c>
      <c r="B927" s="16" t="str">
        <f>VLOOKUP(A927,'Kickstarter Data'!$A$1:$T$4115, 6, FALSE)</f>
        <v>successful</v>
      </c>
      <c r="C927">
        <f>VLOOKUP(A927,'Kickstarter Data'!$A$1:$T$4115, 12, FALSE)</f>
        <v>17</v>
      </c>
      <c r="E927">
        <v>2502</v>
      </c>
      <c r="F927" s="18" t="str">
        <f>VLOOKUP(E927,'Kickstarter Data'!$A$1:$T$4115, 6, FALSE)</f>
        <v>failed</v>
      </c>
      <c r="G927">
        <f>VLOOKUP(E927,'Kickstarter Data'!$A$1:$T$4115, 12, FALSE)</f>
        <v>5</v>
      </c>
    </row>
    <row r="928" spans="1:7" x14ac:dyDescent="0.4">
      <c r="A928">
        <v>2004</v>
      </c>
      <c r="B928" s="16" t="str">
        <f>VLOOKUP(A928,'Kickstarter Data'!$A$1:$T$4115, 6, FALSE)</f>
        <v>successful</v>
      </c>
      <c r="C928">
        <f>VLOOKUP(A928,'Kickstarter Data'!$A$1:$T$4115, 12, FALSE)</f>
        <v>354</v>
      </c>
      <c r="E928">
        <v>2503</v>
      </c>
      <c r="F928" s="18" t="str">
        <f>VLOOKUP(E928,'Kickstarter Data'!$A$1:$T$4115, 6, FALSE)</f>
        <v>failed</v>
      </c>
      <c r="G928">
        <f>VLOOKUP(E928,'Kickstarter Data'!$A$1:$T$4115, 12, FALSE)</f>
        <v>0</v>
      </c>
    </row>
    <row r="929" spans="1:7" x14ac:dyDescent="0.4">
      <c r="A929">
        <v>2005</v>
      </c>
      <c r="B929" s="16" t="str">
        <f>VLOOKUP(A929,'Kickstarter Data'!$A$1:$T$4115, 6, FALSE)</f>
        <v>successful</v>
      </c>
      <c r="C929">
        <f>VLOOKUP(A929,'Kickstarter Data'!$A$1:$T$4115, 12, FALSE)</f>
        <v>191</v>
      </c>
      <c r="E929">
        <v>2504</v>
      </c>
      <c r="F929" s="18" t="str">
        <f>VLOOKUP(E929,'Kickstarter Data'!$A$1:$T$4115, 6, FALSE)</f>
        <v>failed</v>
      </c>
      <c r="G929">
        <f>VLOOKUP(E929,'Kickstarter Data'!$A$1:$T$4115, 12, FALSE)</f>
        <v>0</v>
      </c>
    </row>
    <row r="930" spans="1:7" x14ac:dyDescent="0.4">
      <c r="A930">
        <v>2006</v>
      </c>
      <c r="B930" s="16" t="str">
        <f>VLOOKUP(A930,'Kickstarter Data'!$A$1:$T$4115, 6, FALSE)</f>
        <v>successful</v>
      </c>
      <c r="C930">
        <f>VLOOKUP(A930,'Kickstarter Data'!$A$1:$T$4115, 12, FALSE)</f>
        <v>303</v>
      </c>
      <c r="E930">
        <v>2505</v>
      </c>
      <c r="F930" s="18" t="str">
        <f>VLOOKUP(E930,'Kickstarter Data'!$A$1:$T$4115, 6, FALSE)</f>
        <v>failed</v>
      </c>
      <c r="G930">
        <f>VLOOKUP(E930,'Kickstarter Data'!$A$1:$T$4115, 12, FALSE)</f>
        <v>0</v>
      </c>
    </row>
    <row r="931" spans="1:7" x14ac:dyDescent="0.4">
      <c r="A931">
        <v>2007</v>
      </c>
      <c r="B931" s="16" t="str">
        <f>VLOOKUP(A931,'Kickstarter Data'!$A$1:$T$4115, 6, FALSE)</f>
        <v>successful</v>
      </c>
      <c r="C931">
        <f>VLOOKUP(A931,'Kickstarter Data'!$A$1:$T$4115, 12, FALSE)</f>
        <v>137</v>
      </c>
      <c r="E931">
        <v>2506</v>
      </c>
      <c r="F931" s="18" t="str">
        <f>VLOOKUP(E931,'Kickstarter Data'!$A$1:$T$4115, 6, FALSE)</f>
        <v>failed</v>
      </c>
      <c r="G931">
        <f>VLOOKUP(E931,'Kickstarter Data'!$A$1:$T$4115, 12, FALSE)</f>
        <v>2</v>
      </c>
    </row>
    <row r="932" spans="1:7" x14ac:dyDescent="0.4">
      <c r="A932">
        <v>2008</v>
      </c>
      <c r="B932" s="16" t="str">
        <f>VLOOKUP(A932,'Kickstarter Data'!$A$1:$T$4115, 6, FALSE)</f>
        <v>successful</v>
      </c>
      <c r="C932">
        <f>VLOOKUP(A932,'Kickstarter Data'!$A$1:$T$4115, 12, FALSE)</f>
        <v>41</v>
      </c>
      <c r="E932">
        <v>2507</v>
      </c>
      <c r="F932" s="18" t="str">
        <f>VLOOKUP(E932,'Kickstarter Data'!$A$1:$T$4115, 6, FALSE)</f>
        <v>failed</v>
      </c>
      <c r="G932">
        <f>VLOOKUP(E932,'Kickstarter Data'!$A$1:$T$4115, 12, FALSE)</f>
        <v>0</v>
      </c>
    </row>
    <row r="933" spans="1:7" x14ac:dyDescent="0.4">
      <c r="A933">
        <v>2009</v>
      </c>
      <c r="B933" s="16" t="str">
        <f>VLOOKUP(A933,'Kickstarter Data'!$A$1:$T$4115, 6, FALSE)</f>
        <v>successful</v>
      </c>
      <c r="C933">
        <f>VLOOKUP(A933,'Kickstarter Data'!$A$1:$T$4115, 12, FALSE)</f>
        <v>398</v>
      </c>
      <c r="E933">
        <v>2508</v>
      </c>
      <c r="F933" s="18" t="str">
        <f>VLOOKUP(E933,'Kickstarter Data'!$A$1:$T$4115, 6, FALSE)</f>
        <v>failed</v>
      </c>
      <c r="G933">
        <f>VLOOKUP(E933,'Kickstarter Data'!$A$1:$T$4115, 12, FALSE)</f>
        <v>0</v>
      </c>
    </row>
    <row r="934" spans="1:7" x14ac:dyDescent="0.4">
      <c r="A934">
        <v>2010</v>
      </c>
      <c r="B934" s="16" t="str">
        <f>VLOOKUP(A934,'Kickstarter Data'!$A$1:$T$4115, 6, FALSE)</f>
        <v>successful</v>
      </c>
      <c r="C934">
        <f>VLOOKUP(A934,'Kickstarter Data'!$A$1:$T$4115, 12, FALSE)</f>
        <v>1737</v>
      </c>
      <c r="E934">
        <v>2509</v>
      </c>
      <c r="F934" s="18" t="str">
        <f>VLOOKUP(E934,'Kickstarter Data'!$A$1:$T$4115, 6, FALSE)</f>
        <v>failed</v>
      </c>
      <c r="G934">
        <f>VLOOKUP(E934,'Kickstarter Data'!$A$1:$T$4115, 12, FALSE)</f>
        <v>28</v>
      </c>
    </row>
    <row r="935" spans="1:7" x14ac:dyDescent="0.4">
      <c r="A935">
        <v>2011</v>
      </c>
      <c r="B935" s="16" t="str">
        <f>VLOOKUP(A935,'Kickstarter Data'!$A$1:$T$4115, 6, FALSE)</f>
        <v>successful</v>
      </c>
      <c r="C935">
        <f>VLOOKUP(A935,'Kickstarter Data'!$A$1:$T$4115, 12, FALSE)</f>
        <v>971</v>
      </c>
      <c r="E935">
        <v>2510</v>
      </c>
      <c r="F935" s="18" t="str">
        <f>VLOOKUP(E935,'Kickstarter Data'!$A$1:$T$4115, 6, FALSE)</f>
        <v>failed</v>
      </c>
      <c r="G935">
        <f>VLOOKUP(E935,'Kickstarter Data'!$A$1:$T$4115, 12, FALSE)</f>
        <v>2</v>
      </c>
    </row>
    <row r="936" spans="1:7" x14ac:dyDescent="0.4">
      <c r="A936">
        <v>2012</v>
      </c>
      <c r="B936" s="16" t="str">
        <f>VLOOKUP(A936,'Kickstarter Data'!$A$1:$T$4115, 6, FALSE)</f>
        <v>successful</v>
      </c>
      <c r="C936">
        <f>VLOOKUP(A936,'Kickstarter Data'!$A$1:$T$4115, 12, FALSE)</f>
        <v>183</v>
      </c>
      <c r="E936">
        <v>2511</v>
      </c>
      <c r="F936" s="18" t="str">
        <f>VLOOKUP(E936,'Kickstarter Data'!$A$1:$T$4115, 6, FALSE)</f>
        <v>failed</v>
      </c>
      <c r="G936">
        <f>VLOOKUP(E936,'Kickstarter Data'!$A$1:$T$4115, 12, FALSE)</f>
        <v>0</v>
      </c>
    </row>
    <row r="937" spans="1:7" x14ac:dyDescent="0.4">
      <c r="A937">
        <v>2013</v>
      </c>
      <c r="B937" s="16" t="str">
        <f>VLOOKUP(A937,'Kickstarter Data'!$A$1:$T$4115, 6, FALSE)</f>
        <v>successful</v>
      </c>
      <c r="C937">
        <f>VLOOKUP(A937,'Kickstarter Data'!$A$1:$T$4115, 12, FALSE)</f>
        <v>4562</v>
      </c>
      <c r="E937">
        <v>2512</v>
      </c>
      <c r="F937" s="18" t="str">
        <f>VLOOKUP(E937,'Kickstarter Data'!$A$1:$T$4115, 6, FALSE)</f>
        <v>failed</v>
      </c>
      <c r="G937">
        <f>VLOOKUP(E937,'Kickstarter Data'!$A$1:$T$4115, 12, FALSE)</f>
        <v>0</v>
      </c>
    </row>
    <row r="938" spans="1:7" x14ac:dyDescent="0.4">
      <c r="A938">
        <v>2014</v>
      </c>
      <c r="B938" s="16" t="str">
        <f>VLOOKUP(A938,'Kickstarter Data'!$A$1:$T$4115, 6, FALSE)</f>
        <v>successful</v>
      </c>
      <c r="C938">
        <f>VLOOKUP(A938,'Kickstarter Data'!$A$1:$T$4115, 12, FALSE)</f>
        <v>26457</v>
      </c>
      <c r="E938">
        <v>2513</v>
      </c>
      <c r="F938" s="18" t="str">
        <f>VLOOKUP(E938,'Kickstarter Data'!$A$1:$T$4115, 6, FALSE)</f>
        <v>failed</v>
      </c>
      <c r="G938">
        <f>VLOOKUP(E938,'Kickstarter Data'!$A$1:$T$4115, 12, FALSE)</f>
        <v>0</v>
      </c>
    </row>
    <row r="939" spans="1:7" x14ac:dyDescent="0.4">
      <c r="A939">
        <v>2015</v>
      </c>
      <c r="B939" s="16" t="str">
        <f>VLOOKUP(A939,'Kickstarter Data'!$A$1:$T$4115, 6, FALSE)</f>
        <v>successful</v>
      </c>
      <c r="C939">
        <f>VLOOKUP(A939,'Kickstarter Data'!$A$1:$T$4115, 12, FALSE)</f>
        <v>162</v>
      </c>
      <c r="E939">
        <v>2514</v>
      </c>
      <c r="F939" s="18" t="str">
        <f>VLOOKUP(E939,'Kickstarter Data'!$A$1:$T$4115, 6, FALSE)</f>
        <v>failed</v>
      </c>
      <c r="G939">
        <f>VLOOKUP(E939,'Kickstarter Data'!$A$1:$T$4115, 12, FALSE)</f>
        <v>4</v>
      </c>
    </row>
    <row r="940" spans="1:7" x14ac:dyDescent="0.4">
      <c r="A940">
        <v>2016</v>
      </c>
      <c r="B940" s="16" t="str">
        <f>VLOOKUP(A940,'Kickstarter Data'!$A$1:$T$4115, 6, FALSE)</f>
        <v>successful</v>
      </c>
      <c r="C940">
        <f>VLOOKUP(A940,'Kickstarter Data'!$A$1:$T$4115, 12, FALSE)</f>
        <v>479</v>
      </c>
      <c r="E940">
        <v>2515</v>
      </c>
      <c r="F940" s="18" t="str">
        <f>VLOOKUP(E940,'Kickstarter Data'!$A$1:$T$4115, 6, FALSE)</f>
        <v>failed</v>
      </c>
      <c r="G940">
        <f>VLOOKUP(E940,'Kickstarter Data'!$A$1:$T$4115, 12, FALSE)</f>
        <v>12</v>
      </c>
    </row>
    <row r="941" spans="1:7" x14ac:dyDescent="0.4">
      <c r="A941">
        <v>2017</v>
      </c>
      <c r="B941" s="16" t="str">
        <f>VLOOKUP(A941,'Kickstarter Data'!$A$1:$T$4115, 6, FALSE)</f>
        <v>successful</v>
      </c>
      <c r="C941">
        <f>VLOOKUP(A941,'Kickstarter Data'!$A$1:$T$4115, 12, FALSE)</f>
        <v>426</v>
      </c>
      <c r="E941">
        <v>2516</v>
      </c>
      <c r="F941" s="18" t="str">
        <f>VLOOKUP(E941,'Kickstarter Data'!$A$1:$T$4115, 6, FALSE)</f>
        <v>failed</v>
      </c>
      <c r="G941">
        <f>VLOOKUP(E941,'Kickstarter Data'!$A$1:$T$4115, 12, FALSE)</f>
        <v>0</v>
      </c>
    </row>
    <row r="942" spans="1:7" x14ac:dyDescent="0.4">
      <c r="A942">
        <v>2018</v>
      </c>
      <c r="B942" s="16" t="str">
        <f>VLOOKUP(A942,'Kickstarter Data'!$A$1:$T$4115, 6, FALSE)</f>
        <v>successful</v>
      </c>
      <c r="C942">
        <f>VLOOKUP(A942,'Kickstarter Data'!$A$1:$T$4115, 12, FALSE)</f>
        <v>450</v>
      </c>
      <c r="E942">
        <v>2517</v>
      </c>
      <c r="F942" s="18" t="str">
        <f>VLOOKUP(E942,'Kickstarter Data'!$A$1:$T$4115, 6, FALSE)</f>
        <v>failed</v>
      </c>
      <c r="G942">
        <f>VLOOKUP(E942,'Kickstarter Data'!$A$1:$T$4115, 12, FALSE)</f>
        <v>33</v>
      </c>
    </row>
    <row r="943" spans="1:7" x14ac:dyDescent="0.4">
      <c r="A943">
        <v>2019</v>
      </c>
      <c r="B943" s="16" t="str">
        <f>VLOOKUP(A943,'Kickstarter Data'!$A$1:$T$4115, 6, FALSE)</f>
        <v>successful</v>
      </c>
      <c r="C943">
        <f>VLOOKUP(A943,'Kickstarter Data'!$A$1:$T$4115, 12, FALSE)</f>
        <v>1780</v>
      </c>
      <c r="E943">
        <v>2518</v>
      </c>
      <c r="F943" s="18" t="str">
        <f>VLOOKUP(E943,'Kickstarter Data'!$A$1:$T$4115, 6, FALSE)</f>
        <v>failed</v>
      </c>
      <c r="G943">
        <f>VLOOKUP(E943,'Kickstarter Data'!$A$1:$T$4115, 12, FALSE)</f>
        <v>0</v>
      </c>
    </row>
    <row r="944" spans="1:7" x14ac:dyDescent="0.4">
      <c r="A944">
        <v>2020</v>
      </c>
      <c r="B944" s="16" t="str">
        <f>VLOOKUP(A944,'Kickstarter Data'!$A$1:$T$4115, 6, FALSE)</f>
        <v>successful</v>
      </c>
      <c r="C944">
        <f>VLOOKUP(A944,'Kickstarter Data'!$A$1:$T$4115, 12, FALSE)</f>
        <v>122</v>
      </c>
      <c r="E944">
        <v>2519</v>
      </c>
      <c r="F944" s="18" t="str">
        <f>VLOOKUP(E944,'Kickstarter Data'!$A$1:$T$4115, 6, FALSE)</f>
        <v>failed</v>
      </c>
      <c r="G944">
        <f>VLOOKUP(E944,'Kickstarter Data'!$A$1:$T$4115, 12, FALSE)</f>
        <v>4</v>
      </c>
    </row>
    <row r="945" spans="1:7" x14ac:dyDescent="0.4">
      <c r="A945">
        <v>2021</v>
      </c>
      <c r="B945" s="16" t="str">
        <f>VLOOKUP(A945,'Kickstarter Data'!$A$1:$T$4115, 6, FALSE)</f>
        <v>successful</v>
      </c>
      <c r="C945">
        <f>VLOOKUP(A945,'Kickstarter Data'!$A$1:$T$4115, 12, FALSE)</f>
        <v>95</v>
      </c>
      <c r="E945">
        <v>2520</v>
      </c>
      <c r="F945" s="18" t="str">
        <f>VLOOKUP(E945,'Kickstarter Data'!$A$1:$T$4115, 6, FALSE)</f>
        <v>failed</v>
      </c>
      <c r="G945">
        <f>VLOOKUP(E945,'Kickstarter Data'!$A$1:$T$4115, 12, FALSE)</f>
        <v>0</v>
      </c>
    </row>
    <row r="946" spans="1:7" x14ac:dyDescent="0.4">
      <c r="A946">
        <v>2022</v>
      </c>
      <c r="B946" s="16" t="str">
        <f>VLOOKUP(A946,'Kickstarter Data'!$A$1:$T$4115, 6, FALSE)</f>
        <v>successful</v>
      </c>
      <c r="C946">
        <f>VLOOKUP(A946,'Kickstarter Data'!$A$1:$T$4115, 12, FALSE)</f>
        <v>325</v>
      </c>
      <c r="E946">
        <v>2581</v>
      </c>
      <c r="F946" s="18" t="str">
        <f>VLOOKUP(E946,'Kickstarter Data'!$A$1:$T$4115, 6, FALSE)</f>
        <v>failed</v>
      </c>
      <c r="G946">
        <f>VLOOKUP(E946,'Kickstarter Data'!$A$1:$T$4115, 12, FALSE)</f>
        <v>11</v>
      </c>
    </row>
    <row r="947" spans="1:7" x14ac:dyDescent="0.4">
      <c r="A947">
        <v>2023</v>
      </c>
      <c r="B947" s="16" t="str">
        <f>VLOOKUP(A947,'Kickstarter Data'!$A$1:$T$4115, 6, FALSE)</f>
        <v>successful</v>
      </c>
      <c r="C947">
        <f>VLOOKUP(A947,'Kickstarter Data'!$A$1:$T$4115, 12, FALSE)</f>
        <v>353</v>
      </c>
      <c r="E947">
        <v>2582</v>
      </c>
      <c r="F947" s="18" t="str">
        <f>VLOOKUP(E947,'Kickstarter Data'!$A$1:$T$4115, 6, FALSE)</f>
        <v>failed</v>
      </c>
      <c r="G947">
        <f>VLOOKUP(E947,'Kickstarter Data'!$A$1:$T$4115, 12, FALSE)</f>
        <v>1</v>
      </c>
    </row>
    <row r="948" spans="1:7" x14ac:dyDescent="0.4">
      <c r="A948">
        <v>2024</v>
      </c>
      <c r="B948" s="16" t="str">
        <f>VLOOKUP(A948,'Kickstarter Data'!$A$1:$T$4115, 6, FALSE)</f>
        <v>successful</v>
      </c>
      <c r="C948">
        <f>VLOOKUP(A948,'Kickstarter Data'!$A$1:$T$4115, 12, FALSE)</f>
        <v>105</v>
      </c>
      <c r="E948">
        <v>2583</v>
      </c>
      <c r="F948" s="18" t="str">
        <f>VLOOKUP(E948,'Kickstarter Data'!$A$1:$T$4115, 6, FALSE)</f>
        <v>failed</v>
      </c>
      <c r="G948">
        <f>VLOOKUP(E948,'Kickstarter Data'!$A$1:$T$4115, 12, FALSE)</f>
        <v>5</v>
      </c>
    </row>
    <row r="949" spans="1:7" x14ac:dyDescent="0.4">
      <c r="A949">
        <v>2025</v>
      </c>
      <c r="B949" s="16" t="str">
        <f>VLOOKUP(A949,'Kickstarter Data'!$A$1:$T$4115, 6, FALSE)</f>
        <v>successful</v>
      </c>
      <c r="C949">
        <f>VLOOKUP(A949,'Kickstarter Data'!$A$1:$T$4115, 12, FALSE)</f>
        <v>729</v>
      </c>
      <c r="E949">
        <v>2584</v>
      </c>
      <c r="F949" s="18" t="str">
        <f>VLOOKUP(E949,'Kickstarter Data'!$A$1:$T$4115, 6, FALSE)</f>
        <v>failed</v>
      </c>
      <c r="G949">
        <f>VLOOKUP(E949,'Kickstarter Data'!$A$1:$T$4115, 12, FALSE)</f>
        <v>0</v>
      </c>
    </row>
    <row r="950" spans="1:7" x14ac:dyDescent="0.4">
      <c r="A950">
        <v>2026</v>
      </c>
      <c r="B950" s="16" t="str">
        <f>VLOOKUP(A950,'Kickstarter Data'!$A$1:$T$4115, 6, FALSE)</f>
        <v>successful</v>
      </c>
      <c r="C950">
        <f>VLOOKUP(A950,'Kickstarter Data'!$A$1:$T$4115, 12, FALSE)</f>
        <v>454</v>
      </c>
      <c r="E950">
        <v>2585</v>
      </c>
      <c r="F950" s="18" t="str">
        <f>VLOOKUP(E950,'Kickstarter Data'!$A$1:$T$4115, 6, FALSE)</f>
        <v>failed</v>
      </c>
      <c r="G950">
        <f>VLOOKUP(E950,'Kickstarter Data'!$A$1:$T$4115, 12, FALSE)</f>
        <v>1</v>
      </c>
    </row>
    <row r="951" spans="1:7" x14ac:dyDescent="0.4">
      <c r="A951">
        <v>2027</v>
      </c>
      <c r="B951" s="16" t="str">
        <f>VLOOKUP(A951,'Kickstarter Data'!$A$1:$T$4115, 6, FALSE)</f>
        <v>successful</v>
      </c>
      <c r="C951">
        <f>VLOOKUP(A951,'Kickstarter Data'!$A$1:$T$4115, 12, FALSE)</f>
        <v>539</v>
      </c>
      <c r="E951">
        <v>2586</v>
      </c>
      <c r="F951" s="18" t="str">
        <f>VLOOKUP(E951,'Kickstarter Data'!$A$1:$T$4115, 6, FALSE)</f>
        <v>failed</v>
      </c>
      <c r="G951">
        <f>VLOOKUP(E951,'Kickstarter Data'!$A$1:$T$4115, 12, FALSE)</f>
        <v>1</v>
      </c>
    </row>
    <row r="952" spans="1:7" x14ac:dyDescent="0.4">
      <c r="A952">
        <v>2028</v>
      </c>
      <c r="B952" s="16" t="str">
        <f>VLOOKUP(A952,'Kickstarter Data'!$A$1:$T$4115, 6, FALSE)</f>
        <v>successful</v>
      </c>
      <c r="C952">
        <f>VLOOKUP(A952,'Kickstarter Data'!$A$1:$T$4115, 12, FALSE)</f>
        <v>79</v>
      </c>
      <c r="E952">
        <v>2587</v>
      </c>
      <c r="F952" s="18" t="str">
        <f>VLOOKUP(E952,'Kickstarter Data'!$A$1:$T$4115, 6, FALSE)</f>
        <v>failed</v>
      </c>
      <c r="G952">
        <f>VLOOKUP(E952,'Kickstarter Data'!$A$1:$T$4115, 12, FALSE)</f>
        <v>6</v>
      </c>
    </row>
    <row r="953" spans="1:7" x14ac:dyDescent="0.4">
      <c r="A953">
        <v>2029</v>
      </c>
      <c r="B953" s="16" t="str">
        <f>VLOOKUP(A953,'Kickstarter Data'!$A$1:$T$4115, 6, FALSE)</f>
        <v>successful</v>
      </c>
      <c r="C953">
        <f>VLOOKUP(A953,'Kickstarter Data'!$A$1:$T$4115, 12, FALSE)</f>
        <v>94</v>
      </c>
      <c r="E953">
        <v>2588</v>
      </c>
      <c r="F953" s="18" t="str">
        <f>VLOOKUP(E953,'Kickstarter Data'!$A$1:$T$4115, 6, FALSE)</f>
        <v>failed</v>
      </c>
      <c r="G953">
        <f>VLOOKUP(E953,'Kickstarter Data'!$A$1:$T$4115, 12, FALSE)</f>
        <v>8</v>
      </c>
    </row>
    <row r="954" spans="1:7" x14ac:dyDescent="0.4">
      <c r="A954">
        <v>2030</v>
      </c>
      <c r="B954" s="16" t="str">
        <f>VLOOKUP(A954,'Kickstarter Data'!$A$1:$T$4115, 6, FALSE)</f>
        <v>successful</v>
      </c>
      <c r="C954">
        <f>VLOOKUP(A954,'Kickstarter Data'!$A$1:$T$4115, 12, FALSE)</f>
        <v>625</v>
      </c>
      <c r="E954">
        <v>2589</v>
      </c>
      <c r="F954" s="18" t="str">
        <f>VLOOKUP(E954,'Kickstarter Data'!$A$1:$T$4115, 6, FALSE)</f>
        <v>failed</v>
      </c>
      <c r="G954">
        <f>VLOOKUP(E954,'Kickstarter Data'!$A$1:$T$4115, 12, FALSE)</f>
        <v>1</v>
      </c>
    </row>
    <row r="955" spans="1:7" x14ac:dyDescent="0.4">
      <c r="A955">
        <v>2031</v>
      </c>
      <c r="B955" s="16" t="str">
        <f>VLOOKUP(A955,'Kickstarter Data'!$A$1:$T$4115, 6, FALSE)</f>
        <v>successful</v>
      </c>
      <c r="C955">
        <f>VLOOKUP(A955,'Kickstarter Data'!$A$1:$T$4115, 12, FALSE)</f>
        <v>508</v>
      </c>
      <c r="E955">
        <v>2590</v>
      </c>
      <c r="F955" s="18" t="str">
        <f>VLOOKUP(E955,'Kickstarter Data'!$A$1:$T$4115, 6, FALSE)</f>
        <v>failed</v>
      </c>
      <c r="G955">
        <f>VLOOKUP(E955,'Kickstarter Data'!$A$1:$T$4115, 12, FALSE)</f>
        <v>0</v>
      </c>
    </row>
    <row r="956" spans="1:7" x14ac:dyDescent="0.4">
      <c r="A956">
        <v>2032</v>
      </c>
      <c r="B956" s="16" t="str">
        <f>VLOOKUP(A956,'Kickstarter Data'!$A$1:$T$4115, 6, FALSE)</f>
        <v>successful</v>
      </c>
      <c r="C956">
        <f>VLOOKUP(A956,'Kickstarter Data'!$A$1:$T$4115, 12, FALSE)</f>
        <v>531</v>
      </c>
      <c r="E956">
        <v>2591</v>
      </c>
      <c r="F956" s="18" t="str">
        <f>VLOOKUP(E956,'Kickstarter Data'!$A$1:$T$4115, 6, FALSE)</f>
        <v>failed</v>
      </c>
      <c r="G956">
        <f>VLOOKUP(E956,'Kickstarter Data'!$A$1:$T$4115, 12, FALSE)</f>
        <v>2</v>
      </c>
    </row>
    <row r="957" spans="1:7" x14ac:dyDescent="0.4">
      <c r="A957">
        <v>2033</v>
      </c>
      <c r="B957" s="16" t="str">
        <f>VLOOKUP(A957,'Kickstarter Data'!$A$1:$T$4115, 6, FALSE)</f>
        <v>successful</v>
      </c>
      <c r="C957">
        <f>VLOOKUP(A957,'Kickstarter Data'!$A$1:$T$4115, 12, FALSE)</f>
        <v>158</v>
      </c>
      <c r="E957">
        <v>2592</v>
      </c>
      <c r="F957" s="18" t="str">
        <f>VLOOKUP(E957,'Kickstarter Data'!$A$1:$T$4115, 6, FALSE)</f>
        <v>failed</v>
      </c>
      <c r="G957">
        <f>VLOOKUP(E957,'Kickstarter Data'!$A$1:$T$4115, 12, FALSE)</f>
        <v>1</v>
      </c>
    </row>
    <row r="958" spans="1:7" x14ac:dyDescent="0.4">
      <c r="A958">
        <v>2034</v>
      </c>
      <c r="B958" s="16" t="str">
        <f>VLOOKUP(A958,'Kickstarter Data'!$A$1:$T$4115, 6, FALSE)</f>
        <v>successful</v>
      </c>
      <c r="C958">
        <f>VLOOKUP(A958,'Kickstarter Data'!$A$1:$T$4115, 12, FALSE)</f>
        <v>508</v>
      </c>
      <c r="E958">
        <v>2593</v>
      </c>
      <c r="F958" s="18" t="str">
        <f>VLOOKUP(E958,'Kickstarter Data'!$A$1:$T$4115, 6, FALSE)</f>
        <v>failed</v>
      </c>
      <c r="G958">
        <f>VLOOKUP(E958,'Kickstarter Data'!$A$1:$T$4115, 12, FALSE)</f>
        <v>0</v>
      </c>
    </row>
    <row r="959" spans="1:7" x14ac:dyDescent="0.4">
      <c r="A959">
        <v>2035</v>
      </c>
      <c r="B959" s="16" t="str">
        <f>VLOOKUP(A959,'Kickstarter Data'!$A$1:$T$4115, 6, FALSE)</f>
        <v>successful</v>
      </c>
      <c r="C959">
        <f>VLOOKUP(A959,'Kickstarter Data'!$A$1:$T$4115, 12, FALSE)</f>
        <v>644</v>
      </c>
      <c r="E959">
        <v>2594</v>
      </c>
      <c r="F959" s="18" t="str">
        <f>VLOOKUP(E959,'Kickstarter Data'!$A$1:$T$4115, 6, FALSE)</f>
        <v>failed</v>
      </c>
      <c r="G959">
        <f>VLOOKUP(E959,'Kickstarter Data'!$A$1:$T$4115, 12, FALSE)</f>
        <v>1</v>
      </c>
    </row>
    <row r="960" spans="1:7" x14ac:dyDescent="0.4">
      <c r="A960">
        <v>2036</v>
      </c>
      <c r="B960" s="16" t="str">
        <f>VLOOKUP(A960,'Kickstarter Data'!$A$1:$T$4115, 6, FALSE)</f>
        <v>successful</v>
      </c>
      <c r="C960">
        <f>VLOOKUP(A960,'Kickstarter Data'!$A$1:$T$4115, 12, FALSE)</f>
        <v>848</v>
      </c>
      <c r="E960">
        <v>2595</v>
      </c>
      <c r="F960" s="18" t="str">
        <f>VLOOKUP(E960,'Kickstarter Data'!$A$1:$T$4115, 6, FALSE)</f>
        <v>failed</v>
      </c>
      <c r="G960">
        <f>VLOOKUP(E960,'Kickstarter Data'!$A$1:$T$4115, 12, FALSE)</f>
        <v>19</v>
      </c>
    </row>
    <row r="961" spans="1:7" x14ac:dyDescent="0.4">
      <c r="A961">
        <v>2037</v>
      </c>
      <c r="B961" s="16" t="str">
        <f>VLOOKUP(A961,'Kickstarter Data'!$A$1:$T$4115, 6, FALSE)</f>
        <v>successful</v>
      </c>
      <c r="C961">
        <f>VLOOKUP(A961,'Kickstarter Data'!$A$1:$T$4115, 12, FALSE)</f>
        <v>429</v>
      </c>
      <c r="E961">
        <v>2596</v>
      </c>
      <c r="F961" s="18" t="str">
        <f>VLOOKUP(E961,'Kickstarter Data'!$A$1:$T$4115, 6, FALSE)</f>
        <v>failed</v>
      </c>
      <c r="G961">
        <f>VLOOKUP(E961,'Kickstarter Data'!$A$1:$T$4115, 12, FALSE)</f>
        <v>27</v>
      </c>
    </row>
    <row r="962" spans="1:7" x14ac:dyDescent="0.4">
      <c r="A962">
        <v>2038</v>
      </c>
      <c r="B962" s="16" t="str">
        <f>VLOOKUP(A962,'Kickstarter Data'!$A$1:$T$4115, 6, FALSE)</f>
        <v>successful</v>
      </c>
      <c r="C962">
        <f>VLOOKUP(A962,'Kickstarter Data'!$A$1:$T$4115, 12, FALSE)</f>
        <v>204</v>
      </c>
      <c r="E962">
        <v>2597</v>
      </c>
      <c r="F962" s="18" t="str">
        <f>VLOOKUP(E962,'Kickstarter Data'!$A$1:$T$4115, 6, FALSE)</f>
        <v>failed</v>
      </c>
      <c r="G962">
        <f>VLOOKUP(E962,'Kickstarter Data'!$A$1:$T$4115, 12, FALSE)</f>
        <v>7</v>
      </c>
    </row>
    <row r="963" spans="1:7" x14ac:dyDescent="0.4">
      <c r="A963">
        <v>2039</v>
      </c>
      <c r="B963" s="16" t="str">
        <f>VLOOKUP(A963,'Kickstarter Data'!$A$1:$T$4115, 6, FALSE)</f>
        <v>successful</v>
      </c>
      <c r="C963">
        <f>VLOOKUP(A963,'Kickstarter Data'!$A$1:$T$4115, 12, FALSE)</f>
        <v>379</v>
      </c>
      <c r="E963">
        <v>2598</v>
      </c>
      <c r="F963" s="18" t="str">
        <f>VLOOKUP(E963,'Kickstarter Data'!$A$1:$T$4115, 6, FALSE)</f>
        <v>failed</v>
      </c>
      <c r="G963">
        <f>VLOOKUP(E963,'Kickstarter Data'!$A$1:$T$4115, 12, FALSE)</f>
        <v>14</v>
      </c>
    </row>
    <row r="964" spans="1:7" x14ac:dyDescent="0.4">
      <c r="A964">
        <v>2040</v>
      </c>
      <c r="B964" s="16" t="str">
        <f>VLOOKUP(A964,'Kickstarter Data'!$A$1:$T$4115, 6, FALSE)</f>
        <v>successful</v>
      </c>
      <c r="C964">
        <f>VLOOKUP(A964,'Kickstarter Data'!$A$1:$T$4115, 12, FALSE)</f>
        <v>271</v>
      </c>
      <c r="E964">
        <v>2599</v>
      </c>
      <c r="F964" s="18" t="str">
        <f>VLOOKUP(E964,'Kickstarter Data'!$A$1:$T$4115, 6, FALSE)</f>
        <v>failed</v>
      </c>
      <c r="G964">
        <f>VLOOKUP(E964,'Kickstarter Data'!$A$1:$T$4115, 12, FALSE)</f>
        <v>5</v>
      </c>
    </row>
    <row r="965" spans="1:7" x14ac:dyDescent="0.4">
      <c r="A965">
        <v>2041</v>
      </c>
      <c r="B965" s="16" t="str">
        <f>VLOOKUP(A965,'Kickstarter Data'!$A$1:$T$4115, 6, FALSE)</f>
        <v>successful</v>
      </c>
      <c r="C965">
        <f>VLOOKUP(A965,'Kickstarter Data'!$A$1:$T$4115, 12, FALSE)</f>
        <v>120</v>
      </c>
      <c r="E965">
        <v>2600</v>
      </c>
      <c r="F965" s="18" t="str">
        <f>VLOOKUP(E965,'Kickstarter Data'!$A$1:$T$4115, 6, FALSE)</f>
        <v>failed</v>
      </c>
      <c r="G965">
        <f>VLOOKUP(E965,'Kickstarter Data'!$A$1:$T$4115, 12, FALSE)</f>
        <v>30</v>
      </c>
    </row>
    <row r="966" spans="1:7" x14ac:dyDescent="0.4">
      <c r="A966">
        <v>2042</v>
      </c>
      <c r="B966" s="16" t="str">
        <f>VLOOKUP(A966,'Kickstarter Data'!$A$1:$T$4115, 6, FALSE)</f>
        <v>successful</v>
      </c>
      <c r="C966">
        <f>VLOOKUP(A966,'Kickstarter Data'!$A$1:$T$4115, 12, FALSE)</f>
        <v>140</v>
      </c>
      <c r="E966">
        <v>2641</v>
      </c>
      <c r="F966" s="18" t="str">
        <f>VLOOKUP(E966,'Kickstarter Data'!$A$1:$T$4115, 6, FALSE)</f>
        <v>failed</v>
      </c>
      <c r="G966">
        <f>VLOOKUP(E966,'Kickstarter Data'!$A$1:$T$4115, 12, FALSE)</f>
        <v>1</v>
      </c>
    </row>
    <row r="967" spans="1:7" x14ac:dyDescent="0.4">
      <c r="A967">
        <v>2043</v>
      </c>
      <c r="B967" s="16" t="str">
        <f>VLOOKUP(A967,'Kickstarter Data'!$A$1:$T$4115, 6, FALSE)</f>
        <v>successful</v>
      </c>
      <c r="C967">
        <f>VLOOKUP(A967,'Kickstarter Data'!$A$1:$T$4115, 12, FALSE)</f>
        <v>193</v>
      </c>
      <c r="E967">
        <v>2642</v>
      </c>
      <c r="F967" s="18" t="str">
        <f>VLOOKUP(E967,'Kickstarter Data'!$A$1:$T$4115, 6, FALSE)</f>
        <v>failed</v>
      </c>
      <c r="G967">
        <f>VLOOKUP(E967,'Kickstarter Data'!$A$1:$T$4115, 12, FALSE)</f>
        <v>0</v>
      </c>
    </row>
    <row r="968" spans="1:7" x14ac:dyDescent="0.4">
      <c r="A968">
        <v>2044</v>
      </c>
      <c r="B968" s="16" t="str">
        <f>VLOOKUP(A968,'Kickstarter Data'!$A$1:$T$4115, 6, FALSE)</f>
        <v>successful</v>
      </c>
      <c r="C968">
        <f>VLOOKUP(A968,'Kickstarter Data'!$A$1:$T$4115, 12, FALSE)</f>
        <v>180</v>
      </c>
      <c r="E968">
        <v>2670</v>
      </c>
      <c r="F968" s="18" t="str">
        <f>VLOOKUP(E968,'Kickstarter Data'!$A$1:$T$4115, 6, FALSE)</f>
        <v>failed</v>
      </c>
      <c r="G968">
        <f>VLOOKUP(E968,'Kickstarter Data'!$A$1:$T$4115, 12, FALSE)</f>
        <v>60</v>
      </c>
    </row>
    <row r="969" spans="1:7" x14ac:dyDescent="0.4">
      <c r="A969">
        <v>2045</v>
      </c>
      <c r="B969" s="16" t="str">
        <f>VLOOKUP(A969,'Kickstarter Data'!$A$1:$T$4115, 6, FALSE)</f>
        <v>successful</v>
      </c>
      <c r="C969">
        <f>VLOOKUP(A969,'Kickstarter Data'!$A$1:$T$4115, 12, FALSE)</f>
        <v>263</v>
      </c>
      <c r="E969">
        <v>2671</v>
      </c>
      <c r="F969" s="18" t="str">
        <f>VLOOKUP(E969,'Kickstarter Data'!$A$1:$T$4115, 6, FALSE)</f>
        <v>failed</v>
      </c>
      <c r="G969">
        <f>VLOOKUP(E969,'Kickstarter Data'!$A$1:$T$4115, 12, FALSE)</f>
        <v>84</v>
      </c>
    </row>
    <row r="970" spans="1:7" x14ac:dyDescent="0.4">
      <c r="A970">
        <v>2046</v>
      </c>
      <c r="B970" s="16" t="str">
        <f>VLOOKUP(A970,'Kickstarter Data'!$A$1:$T$4115, 6, FALSE)</f>
        <v>successful</v>
      </c>
      <c r="C970">
        <f>VLOOKUP(A970,'Kickstarter Data'!$A$1:$T$4115, 12, FALSE)</f>
        <v>217</v>
      </c>
      <c r="E970">
        <v>2672</v>
      </c>
      <c r="F970" s="18" t="str">
        <f>VLOOKUP(E970,'Kickstarter Data'!$A$1:$T$4115, 6, FALSE)</f>
        <v>failed</v>
      </c>
      <c r="G970">
        <f>VLOOKUP(E970,'Kickstarter Data'!$A$1:$T$4115, 12, FALSE)</f>
        <v>47</v>
      </c>
    </row>
    <row r="971" spans="1:7" x14ac:dyDescent="0.4">
      <c r="A971">
        <v>2047</v>
      </c>
      <c r="B971" s="16" t="str">
        <f>VLOOKUP(A971,'Kickstarter Data'!$A$1:$T$4115, 6, FALSE)</f>
        <v>successful</v>
      </c>
      <c r="C971">
        <f>VLOOKUP(A971,'Kickstarter Data'!$A$1:$T$4115, 12, FALSE)</f>
        <v>443</v>
      </c>
      <c r="E971">
        <v>2673</v>
      </c>
      <c r="F971" s="18" t="str">
        <f>VLOOKUP(E971,'Kickstarter Data'!$A$1:$T$4115, 6, FALSE)</f>
        <v>failed</v>
      </c>
      <c r="G971">
        <f>VLOOKUP(E971,'Kickstarter Data'!$A$1:$T$4115, 12, FALSE)</f>
        <v>66</v>
      </c>
    </row>
    <row r="972" spans="1:7" x14ac:dyDescent="0.4">
      <c r="A972">
        <v>2048</v>
      </c>
      <c r="B972" s="16" t="str">
        <f>VLOOKUP(A972,'Kickstarter Data'!$A$1:$T$4115, 6, FALSE)</f>
        <v>successful</v>
      </c>
      <c r="C972">
        <f>VLOOKUP(A972,'Kickstarter Data'!$A$1:$T$4115, 12, FALSE)</f>
        <v>1373</v>
      </c>
      <c r="E972">
        <v>2674</v>
      </c>
      <c r="F972" s="18" t="str">
        <f>VLOOKUP(E972,'Kickstarter Data'!$A$1:$T$4115, 6, FALSE)</f>
        <v>failed</v>
      </c>
      <c r="G972">
        <f>VLOOKUP(E972,'Kickstarter Data'!$A$1:$T$4115, 12, FALSE)</f>
        <v>171</v>
      </c>
    </row>
    <row r="973" spans="1:7" x14ac:dyDescent="0.4">
      <c r="A973">
        <v>2049</v>
      </c>
      <c r="B973" s="16" t="str">
        <f>VLOOKUP(A973,'Kickstarter Data'!$A$1:$T$4115, 6, FALSE)</f>
        <v>successful</v>
      </c>
      <c r="C973">
        <f>VLOOKUP(A973,'Kickstarter Data'!$A$1:$T$4115, 12, FALSE)</f>
        <v>742</v>
      </c>
      <c r="E973">
        <v>2675</v>
      </c>
      <c r="F973" s="18" t="str">
        <f>VLOOKUP(E973,'Kickstarter Data'!$A$1:$T$4115, 6, FALSE)</f>
        <v>failed</v>
      </c>
      <c r="G973">
        <f>VLOOKUP(E973,'Kickstarter Data'!$A$1:$T$4115, 12, FALSE)</f>
        <v>29</v>
      </c>
    </row>
    <row r="974" spans="1:7" x14ac:dyDescent="0.4">
      <c r="A974">
        <v>2050</v>
      </c>
      <c r="B974" s="16" t="str">
        <f>VLOOKUP(A974,'Kickstarter Data'!$A$1:$T$4115, 6, FALSE)</f>
        <v>successful</v>
      </c>
      <c r="C974">
        <f>VLOOKUP(A974,'Kickstarter Data'!$A$1:$T$4115, 12, FALSE)</f>
        <v>170</v>
      </c>
      <c r="E974">
        <v>2676</v>
      </c>
      <c r="F974" s="18" t="str">
        <f>VLOOKUP(E974,'Kickstarter Data'!$A$1:$T$4115, 6, FALSE)</f>
        <v>failed</v>
      </c>
      <c r="G974">
        <f>VLOOKUP(E974,'Kickstarter Data'!$A$1:$T$4115, 12, FALSE)</f>
        <v>9</v>
      </c>
    </row>
    <row r="975" spans="1:7" x14ac:dyDescent="0.4">
      <c r="A975">
        <v>2051</v>
      </c>
      <c r="B975" s="16" t="str">
        <f>VLOOKUP(A975,'Kickstarter Data'!$A$1:$T$4115, 6, FALSE)</f>
        <v>successful</v>
      </c>
      <c r="C975">
        <f>VLOOKUP(A975,'Kickstarter Data'!$A$1:$T$4115, 12, FALSE)</f>
        <v>242</v>
      </c>
      <c r="E975">
        <v>2677</v>
      </c>
      <c r="F975" s="18" t="str">
        <f>VLOOKUP(E975,'Kickstarter Data'!$A$1:$T$4115, 6, FALSE)</f>
        <v>failed</v>
      </c>
      <c r="G975">
        <f>VLOOKUP(E975,'Kickstarter Data'!$A$1:$T$4115, 12, FALSE)</f>
        <v>27</v>
      </c>
    </row>
    <row r="976" spans="1:7" x14ac:dyDescent="0.4">
      <c r="A976">
        <v>2052</v>
      </c>
      <c r="B976" s="16" t="str">
        <f>VLOOKUP(A976,'Kickstarter Data'!$A$1:$T$4115, 6, FALSE)</f>
        <v>successful</v>
      </c>
      <c r="C976">
        <f>VLOOKUP(A976,'Kickstarter Data'!$A$1:$T$4115, 12, FALSE)</f>
        <v>541</v>
      </c>
      <c r="E976">
        <v>2678</v>
      </c>
      <c r="F976" s="18" t="str">
        <f>VLOOKUP(E976,'Kickstarter Data'!$A$1:$T$4115, 6, FALSE)</f>
        <v>failed</v>
      </c>
      <c r="G976">
        <f>VLOOKUP(E976,'Kickstarter Data'!$A$1:$T$4115, 12, FALSE)</f>
        <v>2</v>
      </c>
    </row>
    <row r="977" spans="1:7" x14ac:dyDescent="0.4">
      <c r="A977">
        <v>2053</v>
      </c>
      <c r="B977" s="16" t="str">
        <f>VLOOKUP(A977,'Kickstarter Data'!$A$1:$T$4115, 6, FALSE)</f>
        <v>successful</v>
      </c>
      <c r="C977">
        <f>VLOOKUP(A977,'Kickstarter Data'!$A$1:$T$4115, 12, FALSE)</f>
        <v>121</v>
      </c>
      <c r="E977">
        <v>2679</v>
      </c>
      <c r="F977" s="18" t="str">
        <f>VLOOKUP(E977,'Kickstarter Data'!$A$1:$T$4115, 6, FALSE)</f>
        <v>failed</v>
      </c>
      <c r="G977">
        <f>VLOOKUP(E977,'Kickstarter Data'!$A$1:$T$4115, 12, FALSE)</f>
        <v>3</v>
      </c>
    </row>
    <row r="978" spans="1:7" x14ac:dyDescent="0.4">
      <c r="A978">
        <v>2054</v>
      </c>
      <c r="B978" s="16" t="str">
        <f>VLOOKUP(A978,'Kickstarter Data'!$A$1:$T$4115, 6, FALSE)</f>
        <v>successful</v>
      </c>
      <c r="C978">
        <f>VLOOKUP(A978,'Kickstarter Data'!$A$1:$T$4115, 12, FALSE)</f>
        <v>621</v>
      </c>
      <c r="E978">
        <v>2680</v>
      </c>
      <c r="F978" s="18" t="str">
        <f>VLOOKUP(E978,'Kickstarter Data'!$A$1:$T$4115, 6, FALSE)</f>
        <v>failed</v>
      </c>
      <c r="G978">
        <f>VLOOKUP(E978,'Kickstarter Data'!$A$1:$T$4115, 12, FALSE)</f>
        <v>4</v>
      </c>
    </row>
    <row r="979" spans="1:7" x14ac:dyDescent="0.4">
      <c r="A979">
        <v>2055</v>
      </c>
      <c r="B979" s="16" t="str">
        <f>VLOOKUP(A979,'Kickstarter Data'!$A$1:$T$4115, 6, FALSE)</f>
        <v>successful</v>
      </c>
      <c r="C979">
        <f>VLOOKUP(A979,'Kickstarter Data'!$A$1:$T$4115, 12, FALSE)</f>
        <v>101</v>
      </c>
      <c r="E979">
        <v>2681</v>
      </c>
      <c r="F979" s="18" t="str">
        <f>VLOOKUP(E979,'Kickstarter Data'!$A$1:$T$4115, 6, FALSE)</f>
        <v>failed</v>
      </c>
      <c r="G979">
        <f>VLOOKUP(E979,'Kickstarter Data'!$A$1:$T$4115, 12, FALSE)</f>
        <v>2</v>
      </c>
    </row>
    <row r="980" spans="1:7" x14ac:dyDescent="0.4">
      <c r="A980">
        <v>2056</v>
      </c>
      <c r="B980" s="16" t="str">
        <f>VLOOKUP(A980,'Kickstarter Data'!$A$1:$T$4115, 6, FALSE)</f>
        <v>successful</v>
      </c>
      <c r="C980">
        <f>VLOOKUP(A980,'Kickstarter Data'!$A$1:$T$4115, 12, FALSE)</f>
        <v>554</v>
      </c>
      <c r="E980">
        <v>2682</v>
      </c>
      <c r="F980" s="18" t="str">
        <f>VLOOKUP(E980,'Kickstarter Data'!$A$1:$T$4115, 6, FALSE)</f>
        <v>failed</v>
      </c>
      <c r="G980">
        <f>VLOOKUP(E980,'Kickstarter Data'!$A$1:$T$4115, 12, FALSE)</f>
        <v>20</v>
      </c>
    </row>
    <row r="981" spans="1:7" x14ac:dyDescent="0.4">
      <c r="A981">
        <v>2057</v>
      </c>
      <c r="B981" s="16" t="str">
        <f>VLOOKUP(A981,'Kickstarter Data'!$A$1:$T$4115, 6, FALSE)</f>
        <v>successful</v>
      </c>
      <c r="C981">
        <f>VLOOKUP(A981,'Kickstarter Data'!$A$1:$T$4115, 12, FALSE)</f>
        <v>666</v>
      </c>
      <c r="E981">
        <v>2683</v>
      </c>
      <c r="F981" s="18" t="str">
        <f>VLOOKUP(E981,'Kickstarter Data'!$A$1:$T$4115, 6, FALSE)</f>
        <v>failed</v>
      </c>
      <c r="G981">
        <f>VLOOKUP(E981,'Kickstarter Data'!$A$1:$T$4115, 12, FALSE)</f>
        <v>3</v>
      </c>
    </row>
    <row r="982" spans="1:7" x14ac:dyDescent="0.4">
      <c r="A982">
        <v>2058</v>
      </c>
      <c r="B982" s="16" t="str">
        <f>VLOOKUP(A982,'Kickstarter Data'!$A$1:$T$4115, 6, FALSE)</f>
        <v>successful</v>
      </c>
      <c r="C982">
        <f>VLOOKUP(A982,'Kickstarter Data'!$A$1:$T$4115, 12, FALSE)</f>
        <v>410</v>
      </c>
      <c r="E982">
        <v>2684</v>
      </c>
      <c r="F982" s="18" t="str">
        <f>VLOOKUP(E982,'Kickstarter Data'!$A$1:$T$4115, 6, FALSE)</f>
        <v>failed</v>
      </c>
      <c r="G982">
        <f>VLOOKUP(E982,'Kickstarter Data'!$A$1:$T$4115, 12, FALSE)</f>
        <v>4</v>
      </c>
    </row>
    <row r="983" spans="1:7" x14ac:dyDescent="0.4">
      <c r="A983">
        <v>2059</v>
      </c>
      <c r="B983" s="16" t="str">
        <f>VLOOKUP(A983,'Kickstarter Data'!$A$1:$T$4115, 6, FALSE)</f>
        <v>successful</v>
      </c>
      <c r="C983">
        <f>VLOOKUP(A983,'Kickstarter Data'!$A$1:$T$4115, 12, FALSE)</f>
        <v>375</v>
      </c>
      <c r="E983">
        <v>2685</v>
      </c>
      <c r="F983" s="18" t="str">
        <f>VLOOKUP(E983,'Kickstarter Data'!$A$1:$T$4115, 6, FALSE)</f>
        <v>failed</v>
      </c>
      <c r="G983">
        <f>VLOOKUP(E983,'Kickstarter Data'!$A$1:$T$4115, 12, FALSE)</f>
        <v>1</v>
      </c>
    </row>
    <row r="984" spans="1:7" x14ac:dyDescent="0.4">
      <c r="A984">
        <v>2060</v>
      </c>
      <c r="B984" s="16" t="str">
        <f>VLOOKUP(A984,'Kickstarter Data'!$A$1:$T$4115, 6, FALSE)</f>
        <v>successful</v>
      </c>
      <c r="C984">
        <f>VLOOKUP(A984,'Kickstarter Data'!$A$1:$T$4115, 12, FALSE)</f>
        <v>1364</v>
      </c>
      <c r="E984">
        <v>2686</v>
      </c>
      <c r="F984" s="18" t="str">
        <f>VLOOKUP(E984,'Kickstarter Data'!$A$1:$T$4115, 6, FALSE)</f>
        <v>failed</v>
      </c>
      <c r="G984">
        <f>VLOOKUP(E984,'Kickstarter Data'!$A$1:$T$4115, 12, FALSE)</f>
        <v>0</v>
      </c>
    </row>
    <row r="985" spans="1:7" x14ac:dyDescent="0.4">
      <c r="A985">
        <v>2061</v>
      </c>
      <c r="B985" s="16" t="str">
        <f>VLOOKUP(A985,'Kickstarter Data'!$A$1:$T$4115, 6, FALSE)</f>
        <v>successful</v>
      </c>
      <c r="C985">
        <f>VLOOKUP(A985,'Kickstarter Data'!$A$1:$T$4115, 12, FALSE)</f>
        <v>35</v>
      </c>
      <c r="E985">
        <v>2687</v>
      </c>
      <c r="F985" s="18" t="str">
        <f>VLOOKUP(E985,'Kickstarter Data'!$A$1:$T$4115, 6, FALSE)</f>
        <v>failed</v>
      </c>
      <c r="G985">
        <f>VLOOKUP(E985,'Kickstarter Data'!$A$1:$T$4115, 12, FALSE)</f>
        <v>0</v>
      </c>
    </row>
    <row r="986" spans="1:7" x14ac:dyDescent="0.4">
      <c r="A986">
        <v>2062</v>
      </c>
      <c r="B986" s="16" t="str">
        <f>VLOOKUP(A986,'Kickstarter Data'!$A$1:$T$4115, 6, FALSE)</f>
        <v>successful</v>
      </c>
      <c r="C986">
        <f>VLOOKUP(A986,'Kickstarter Data'!$A$1:$T$4115, 12, FALSE)</f>
        <v>203</v>
      </c>
      <c r="E986">
        <v>2688</v>
      </c>
      <c r="F986" s="18" t="str">
        <f>VLOOKUP(E986,'Kickstarter Data'!$A$1:$T$4115, 6, FALSE)</f>
        <v>failed</v>
      </c>
      <c r="G986">
        <f>VLOOKUP(E986,'Kickstarter Data'!$A$1:$T$4115, 12, FALSE)</f>
        <v>14</v>
      </c>
    </row>
    <row r="987" spans="1:7" x14ac:dyDescent="0.4">
      <c r="A987">
        <v>2063</v>
      </c>
      <c r="B987" s="16" t="str">
        <f>VLOOKUP(A987,'Kickstarter Data'!$A$1:$T$4115, 6, FALSE)</f>
        <v>successful</v>
      </c>
      <c r="C987">
        <f>VLOOKUP(A987,'Kickstarter Data'!$A$1:$T$4115, 12, FALSE)</f>
        <v>49</v>
      </c>
      <c r="E987">
        <v>2689</v>
      </c>
      <c r="F987" s="18" t="str">
        <f>VLOOKUP(E987,'Kickstarter Data'!$A$1:$T$4115, 6, FALSE)</f>
        <v>failed</v>
      </c>
      <c r="G987">
        <f>VLOOKUP(E987,'Kickstarter Data'!$A$1:$T$4115, 12, FALSE)</f>
        <v>1</v>
      </c>
    </row>
    <row r="988" spans="1:7" x14ac:dyDescent="0.4">
      <c r="A988">
        <v>2064</v>
      </c>
      <c r="B988" s="16" t="str">
        <f>VLOOKUP(A988,'Kickstarter Data'!$A$1:$T$4115, 6, FALSE)</f>
        <v>successful</v>
      </c>
      <c r="C988">
        <f>VLOOKUP(A988,'Kickstarter Data'!$A$1:$T$4115, 12, FALSE)</f>
        <v>5812</v>
      </c>
      <c r="E988">
        <v>2690</v>
      </c>
      <c r="F988" s="18" t="str">
        <f>VLOOKUP(E988,'Kickstarter Data'!$A$1:$T$4115, 6, FALSE)</f>
        <v>failed</v>
      </c>
      <c r="G988">
        <f>VLOOKUP(E988,'Kickstarter Data'!$A$1:$T$4115, 12, FALSE)</f>
        <v>118</v>
      </c>
    </row>
    <row r="989" spans="1:7" x14ac:dyDescent="0.4">
      <c r="A989">
        <v>2065</v>
      </c>
      <c r="B989" s="16" t="str">
        <f>VLOOKUP(A989,'Kickstarter Data'!$A$1:$T$4115, 6, FALSE)</f>
        <v>successful</v>
      </c>
      <c r="C989">
        <f>VLOOKUP(A989,'Kickstarter Data'!$A$1:$T$4115, 12, FALSE)</f>
        <v>1556</v>
      </c>
      <c r="E989">
        <v>2691</v>
      </c>
      <c r="F989" s="18" t="str">
        <f>VLOOKUP(E989,'Kickstarter Data'!$A$1:$T$4115, 6, FALSE)</f>
        <v>failed</v>
      </c>
      <c r="G989">
        <f>VLOOKUP(E989,'Kickstarter Data'!$A$1:$T$4115, 12, FALSE)</f>
        <v>2</v>
      </c>
    </row>
    <row r="990" spans="1:7" x14ac:dyDescent="0.4">
      <c r="A990">
        <v>2066</v>
      </c>
      <c r="B990" s="16" t="str">
        <f>VLOOKUP(A990,'Kickstarter Data'!$A$1:$T$4115, 6, FALSE)</f>
        <v>successful</v>
      </c>
      <c r="C990">
        <f>VLOOKUP(A990,'Kickstarter Data'!$A$1:$T$4115, 12, FALSE)</f>
        <v>65</v>
      </c>
      <c r="E990">
        <v>2692</v>
      </c>
      <c r="F990" s="18" t="str">
        <f>VLOOKUP(E990,'Kickstarter Data'!$A$1:$T$4115, 6, FALSE)</f>
        <v>failed</v>
      </c>
      <c r="G990">
        <f>VLOOKUP(E990,'Kickstarter Data'!$A$1:$T$4115, 12, FALSE)</f>
        <v>1</v>
      </c>
    </row>
    <row r="991" spans="1:7" x14ac:dyDescent="0.4">
      <c r="A991">
        <v>2067</v>
      </c>
      <c r="B991" s="16" t="str">
        <f>VLOOKUP(A991,'Kickstarter Data'!$A$1:$T$4115, 6, FALSE)</f>
        <v>successful</v>
      </c>
      <c r="C991">
        <f>VLOOKUP(A991,'Kickstarter Data'!$A$1:$T$4115, 12, FALSE)</f>
        <v>10</v>
      </c>
      <c r="E991">
        <v>2693</v>
      </c>
      <c r="F991" s="18" t="str">
        <f>VLOOKUP(E991,'Kickstarter Data'!$A$1:$T$4115, 6, FALSE)</f>
        <v>failed</v>
      </c>
      <c r="G991">
        <f>VLOOKUP(E991,'Kickstarter Data'!$A$1:$T$4115, 12, FALSE)</f>
        <v>3</v>
      </c>
    </row>
    <row r="992" spans="1:7" x14ac:dyDescent="0.4">
      <c r="A992">
        <v>2068</v>
      </c>
      <c r="B992" s="16" t="str">
        <f>VLOOKUP(A992,'Kickstarter Data'!$A$1:$T$4115, 6, FALSE)</f>
        <v>successful</v>
      </c>
      <c r="C992">
        <f>VLOOKUP(A992,'Kickstarter Data'!$A$1:$T$4115, 12, FALSE)</f>
        <v>76</v>
      </c>
      <c r="E992">
        <v>2694</v>
      </c>
      <c r="F992" s="18" t="str">
        <f>VLOOKUP(E992,'Kickstarter Data'!$A$1:$T$4115, 6, FALSE)</f>
        <v>failed</v>
      </c>
      <c r="G992">
        <f>VLOOKUP(E992,'Kickstarter Data'!$A$1:$T$4115, 12, FALSE)</f>
        <v>1</v>
      </c>
    </row>
    <row r="993" spans="1:7" x14ac:dyDescent="0.4">
      <c r="A993">
        <v>2069</v>
      </c>
      <c r="B993" s="16" t="str">
        <f>VLOOKUP(A993,'Kickstarter Data'!$A$1:$T$4115, 6, FALSE)</f>
        <v>successful</v>
      </c>
      <c r="C993">
        <f>VLOOKUP(A993,'Kickstarter Data'!$A$1:$T$4115, 12, FALSE)</f>
        <v>263</v>
      </c>
      <c r="E993">
        <v>2695</v>
      </c>
      <c r="F993" s="18" t="str">
        <f>VLOOKUP(E993,'Kickstarter Data'!$A$1:$T$4115, 6, FALSE)</f>
        <v>failed</v>
      </c>
      <c r="G993">
        <f>VLOOKUP(E993,'Kickstarter Data'!$A$1:$T$4115, 12, FALSE)</f>
        <v>3</v>
      </c>
    </row>
    <row r="994" spans="1:7" x14ac:dyDescent="0.4">
      <c r="A994">
        <v>2070</v>
      </c>
      <c r="B994" s="16" t="str">
        <f>VLOOKUP(A994,'Kickstarter Data'!$A$1:$T$4115, 6, FALSE)</f>
        <v>successful</v>
      </c>
      <c r="C994">
        <f>VLOOKUP(A994,'Kickstarter Data'!$A$1:$T$4115, 12, FALSE)</f>
        <v>1530</v>
      </c>
      <c r="E994">
        <v>2696</v>
      </c>
      <c r="F994" s="18" t="str">
        <f>VLOOKUP(E994,'Kickstarter Data'!$A$1:$T$4115, 6, FALSE)</f>
        <v>failed</v>
      </c>
      <c r="G994">
        <f>VLOOKUP(E994,'Kickstarter Data'!$A$1:$T$4115, 12, FALSE)</f>
        <v>38</v>
      </c>
    </row>
    <row r="995" spans="1:7" x14ac:dyDescent="0.4">
      <c r="A995">
        <v>2071</v>
      </c>
      <c r="B995" s="16" t="str">
        <f>VLOOKUP(A995,'Kickstarter Data'!$A$1:$T$4115, 6, FALSE)</f>
        <v>successful</v>
      </c>
      <c r="C995">
        <f>VLOOKUP(A995,'Kickstarter Data'!$A$1:$T$4115, 12, FALSE)</f>
        <v>278</v>
      </c>
      <c r="E995">
        <v>2697</v>
      </c>
      <c r="F995" s="18" t="str">
        <f>VLOOKUP(E995,'Kickstarter Data'!$A$1:$T$4115, 6, FALSE)</f>
        <v>failed</v>
      </c>
      <c r="G995">
        <f>VLOOKUP(E995,'Kickstarter Data'!$A$1:$T$4115, 12, FALSE)</f>
        <v>52</v>
      </c>
    </row>
    <row r="996" spans="1:7" x14ac:dyDescent="0.4">
      <c r="A996">
        <v>2072</v>
      </c>
      <c r="B996" s="16" t="str">
        <f>VLOOKUP(A996,'Kickstarter Data'!$A$1:$T$4115, 6, FALSE)</f>
        <v>successful</v>
      </c>
      <c r="C996">
        <f>VLOOKUP(A996,'Kickstarter Data'!$A$1:$T$4115, 12, FALSE)</f>
        <v>350</v>
      </c>
      <c r="E996">
        <v>2698</v>
      </c>
      <c r="F996" s="18" t="str">
        <f>VLOOKUP(E996,'Kickstarter Data'!$A$1:$T$4115, 6, FALSE)</f>
        <v>failed</v>
      </c>
      <c r="G996">
        <f>VLOOKUP(E996,'Kickstarter Data'!$A$1:$T$4115, 12, FALSE)</f>
        <v>2</v>
      </c>
    </row>
    <row r="997" spans="1:7" x14ac:dyDescent="0.4">
      <c r="A997">
        <v>2073</v>
      </c>
      <c r="B997" s="16" t="str">
        <f>VLOOKUP(A997,'Kickstarter Data'!$A$1:$T$4115, 6, FALSE)</f>
        <v>successful</v>
      </c>
      <c r="C997">
        <f>VLOOKUP(A997,'Kickstarter Data'!$A$1:$T$4115, 12, FALSE)</f>
        <v>470</v>
      </c>
      <c r="E997">
        <v>2699</v>
      </c>
      <c r="F997" s="18" t="str">
        <f>VLOOKUP(E997,'Kickstarter Data'!$A$1:$T$4115, 6, FALSE)</f>
        <v>failed</v>
      </c>
      <c r="G997">
        <f>VLOOKUP(E997,'Kickstarter Data'!$A$1:$T$4115, 12, FALSE)</f>
        <v>0</v>
      </c>
    </row>
    <row r="998" spans="1:7" x14ac:dyDescent="0.4">
      <c r="A998">
        <v>2074</v>
      </c>
      <c r="B998" s="16" t="str">
        <f>VLOOKUP(A998,'Kickstarter Data'!$A$1:$T$4115, 6, FALSE)</f>
        <v>successful</v>
      </c>
      <c r="C998">
        <f>VLOOKUP(A998,'Kickstarter Data'!$A$1:$T$4115, 12, FALSE)</f>
        <v>3</v>
      </c>
      <c r="E998">
        <v>2700</v>
      </c>
      <c r="F998" s="18" t="str">
        <f>VLOOKUP(E998,'Kickstarter Data'!$A$1:$T$4115, 6, FALSE)</f>
        <v>failed</v>
      </c>
      <c r="G998">
        <f>VLOOKUP(E998,'Kickstarter Data'!$A$1:$T$4115, 12, FALSE)</f>
        <v>4</v>
      </c>
    </row>
    <row r="999" spans="1:7" x14ac:dyDescent="0.4">
      <c r="A999">
        <v>2075</v>
      </c>
      <c r="B999" s="16" t="str">
        <f>VLOOKUP(A999,'Kickstarter Data'!$A$1:$T$4115, 6, FALSE)</f>
        <v>successful</v>
      </c>
      <c r="C999">
        <f>VLOOKUP(A999,'Kickstarter Data'!$A$1:$T$4115, 12, FALSE)</f>
        <v>8200</v>
      </c>
      <c r="E999">
        <v>2741</v>
      </c>
      <c r="F999" s="18" t="str">
        <f>VLOOKUP(E999,'Kickstarter Data'!$A$1:$T$4115, 6, FALSE)</f>
        <v>failed</v>
      </c>
      <c r="G999">
        <f>VLOOKUP(E999,'Kickstarter Data'!$A$1:$T$4115, 12, FALSE)</f>
        <v>4</v>
      </c>
    </row>
    <row r="1000" spans="1:7" x14ac:dyDescent="0.4">
      <c r="A1000">
        <v>2076</v>
      </c>
      <c r="B1000" s="16" t="str">
        <f>VLOOKUP(A1000,'Kickstarter Data'!$A$1:$T$4115, 6, FALSE)</f>
        <v>successful</v>
      </c>
      <c r="C1000">
        <f>VLOOKUP(A1000,'Kickstarter Data'!$A$1:$T$4115, 12, FALSE)</f>
        <v>8359</v>
      </c>
      <c r="E1000">
        <v>2742</v>
      </c>
      <c r="F1000" s="18" t="str">
        <f>VLOOKUP(E1000,'Kickstarter Data'!$A$1:$T$4115, 6, FALSE)</f>
        <v>failed</v>
      </c>
      <c r="G1000">
        <f>VLOOKUP(E1000,'Kickstarter Data'!$A$1:$T$4115, 12, FALSE)</f>
        <v>18</v>
      </c>
    </row>
    <row r="1001" spans="1:7" x14ac:dyDescent="0.4">
      <c r="A1001">
        <v>2077</v>
      </c>
      <c r="B1001" s="16" t="str">
        <f>VLOOKUP(A1001,'Kickstarter Data'!$A$1:$T$4115, 6, FALSE)</f>
        <v>successful</v>
      </c>
      <c r="C1001">
        <f>VLOOKUP(A1001,'Kickstarter Data'!$A$1:$T$4115, 12, FALSE)</f>
        <v>188</v>
      </c>
      <c r="E1001">
        <v>2743</v>
      </c>
      <c r="F1001" s="18" t="str">
        <f>VLOOKUP(E1001,'Kickstarter Data'!$A$1:$T$4115, 6, FALSE)</f>
        <v>failed</v>
      </c>
      <c r="G1001">
        <f>VLOOKUP(E1001,'Kickstarter Data'!$A$1:$T$4115, 12, FALSE)</f>
        <v>0</v>
      </c>
    </row>
    <row r="1002" spans="1:7" x14ac:dyDescent="0.4">
      <c r="A1002">
        <v>2078</v>
      </c>
      <c r="B1002" s="16" t="str">
        <f>VLOOKUP(A1002,'Kickstarter Data'!$A$1:$T$4115, 6, FALSE)</f>
        <v>successful</v>
      </c>
      <c r="C1002">
        <f>VLOOKUP(A1002,'Kickstarter Data'!$A$1:$T$4115, 12, FALSE)</f>
        <v>48</v>
      </c>
      <c r="E1002">
        <v>2744</v>
      </c>
      <c r="F1002" s="18" t="str">
        <f>VLOOKUP(E1002,'Kickstarter Data'!$A$1:$T$4115, 6, FALSE)</f>
        <v>failed</v>
      </c>
      <c r="G1002">
        <f>VLOOKUP(E1002,'Kickstarter Data'!$A$1:$T$4115, 12, FALSE)</f>
        <v>22</v>
      </c>
    </row>
    <row r="1003" spans="1:7" x14ac:dyDescent="0.4">
      <c r="A1003">
        <v>2079</v>
      </c>
      <c r="B1003" s="16" t="str">
        <f>VLOOKUP(A1003,'Kickstarter Data'!$A$1:$T$4115, 6, FALSE)</f>
        <v>successful</v>
      </c>
      <c r="C1003">
        <f>VLOOKUP(A1003,'Kickstarter Data'!$A$1:$T$4115, 12, FALSE)</f>
        <v>607</v>
      </c>
      <c r="E1003">
        <v>2745</v>
      </c>
      <c r="F1003" s="18" t="str">
        <f>VLOOKUP(E1003,'Kickstarter Data'!$A$1:$T$4115, 6, FALSE)</f>
        <v>failed</v>
      </c>
      <c r="G1003">
        <f>VLOOKUP(E1003,'Kickstarter Data'!$A$1:$T$4115, 12, FALSE)</f>
        <v>49</v>
      </c>
    </row>
    <row r="1004" spans="1:7" x14ac:dyDescent="0.4">
      <c r="A1004">
        <v>2080</v>
      </c>
      <c r="B1004" s="16" t="str">
        <f>VLOOKUP(A1004,'Kickstarter Data'!$A$1:$T$4115, 6, FALSE)</f>
        <v>successful</v>
      </c>
      <c r="C1004">
        <f>VLOOKUP(A1004,'Kickstarter Data'!$A$1:$T$4115, 12, FALSE)</f>
        <v>50</v>
      </c>
      <c r="E1004">
        <v>2746</v>
      </c>
      <c r="F1004" s="18" t="str">
        <f>VLOOKUP(E1004,'Kickstarter Data'!$A$1:$T$4115, 6, FALSE)</f>
        <v>failed</v>
      </c>
      <c r="G1004">
        <f>VLOOKUP(E1004,'Kickstarter Data'!$A$1:$T$4115, 12, FALSE)</f>
        <v>19</v>
      </c>
    </row>
    <row r="1005" spans="1:7" x14ac:dyDescent="0.4">
      <c r="A1005">
        <v>2081</v>
      </c>
      <c r="B1005" s="16" t="str">
        <f>VLOOKUP(A1005,'Kickstarter Data'!$A$1:$T$4115, 6, FALSE)</f>
        <v>successful</v>
      </c>
      <c r="C1005">
        <f>VLOOKUP(A1005,'Kickstarter Data'!$A$1:$T$4115, 12, FALSE)</f>
        <v>55</v>
      </c>
      <c r="E1005">
        <v>2747</v>
      </c>
      <c r="F1005" s="18" t="str">
        <f>VLOOKUP(E1005,'Kickstarter Data'!$A$1:$T$4115, 6, FALSE)</f>
        <v>failed</v>
      </c>
      <c r="G1005">
        <f>VLOOKUP(E1005,'Kickstarter Data'!$A$1:$T$4115, 12, FALSE)</f>
        <v>4</v>
      </c>
    </row>
    <row r="1006" spans="1:7" x14ac:dyDescent="0.4">
      <c r="A1006">
        <v>2082</v>
      </c>
      <c r="B1006" s="16" t="str">
        <f>VLOOKUP(A1006,'Kickstarter Data'!$A$1:$T$4115, 6, FALSE)</f>
        <v>successful</v>
      </c>
      <c r="C1006">
        <f>VLOOKUP(A1006,'Kickstarter Data'!$A$1:$T$4115, 12, FALSE)</f>
        <v>38</v>
      </c>
      <c r="E1006">
        <v>2748</v>
      </c>
      <c r="F1006" s="18" t="str">
        <f>VLOOKUP(E1006,'Kickstarter Data'!$A$1:$T$4115, 6, FALSE)</f>
        <v>failed</v>
      </c>
      <c r="G1006">
        <f>VLOOKUP(E1006,'Kickstarter Data'!$A$1:$T$4115, 12, FALSE)</f>
        <v>4</v>
      </c>
    </row>
    <row r="1007" spans="1:7" x14ac:dyDescent="0.4">
      <c r="A1007">
        <v>2083</v>
      </c>
      <c r="B1007" s="16" t="str">
        <f>VLOOKUP(A1007,'Kickstarter Data'!$A$1:$T$4115, 6, FALSE)</f>
        <v>successful</v>
      </c>
      <c r="C1007">
        <f>VLOOKUP(A1007,'Kickstarter Data'!$A$1:$T$4115, 12, FALSE)</f>
        <v>25</v>
      </c>
      <c r="E1007">
        <v>2749</v>
      </c>
      <c r="F1007" s="18" t="str">
        <f>VLOOKUP(E1007,'Kickstarter Data'!$A$1:$T$4115, 6, FALSE)</f>
        <v>failed</v>
      </c>
      <c r="G1007">
        <f>VLOOKUP(E1007,'Kickstarter Data'!$A$1:$T$4115, 12, FALSE)</f>
        <v>2</v>
      </c>
    </row>
    <row r="1008" spans="1:7" x14ac:dyDescent="0.4">
      <c r="A1008">
        <v>2084</v>
      </c>
      <c r="B1008" s="16" t="str">
        <f>VLOOKUP(A1008,'Kickstarter Data'!$A$1:$T$4115, 6, FALSE)</f>
        <v>successful</v>
      </c>
      <c r="C1008">
        <f>VLOOKUP(A1008,'Kickstarter Data'!$A$1:$T$4115, 12, FALSE)</f>
        <v>46</v>
      </c>
      <c r="E1008">
        <v>2750</v>
      </c>
      <c r="F1008" s="18" t="str">
        <f>VLOOKUP(E1008,'Kickstarter Data'!$A$1:$T$4115, 6, FALSE)</f>
        <v>failed</v>
      </c>
      <c r="G1008">
        <f>VLOOKUP(E1008,'Kickstarter Data'!$A$1:$T$4115, 12, FALSE)</f>
        <v>0</v>
      </c>
    </row>
    <row r="1009" spans="1:7" x14ac:dyDescent="0.4">
      <c r="A1009">
        <v>2085</v>
      </c>
      <c r="B1009" s="16" t="str">
        <f>VLOOKUP(A1009,'Kickstarter Data'!$A$1:$T$4115, 6, FALSE)</f>
        <v>successful</v>
      </c>
      <c r="C1009">
        <f>VLOOKUP(A1009,'Kickstarter Data'!$A$1:$T$4115, 12, FALSE)</f>
        <v>83</v>
      </c>
      <c r="E1009">
        <v>2751</v>
      </c>
      <c r="F1009" s="18" t="str">
        <f>VLOOKUP(E1009,'Kickstarter Data'!$A$1:$T$4115, 6, FALSE)</f>
        <v>failed</v>
      </c>
      <c r="G1009">
        <f>VLOOKUP(E1009,'Kickstarter Data'!$A$1:$T$4115, 12, FALSE)</f>
        <v>0</v>
      </c>
    </row>
    <row r="1010" spans="1:7" x14ac:dyDescent="0.4">
      <c r="A1010">
        <v>2086</v>
      </c>
      <c r="B1010" s="16" t="str">
        <f>VLOOKUP(A1010,'Kickstarter Data'!$A$1:$T$4115, 6, FALSE)</f>
        <v>successful</v>
      </c>
      <c r="C1010">
        <f>VLOOKUP(A1010,'Kickstarter Data'!$A$1:$T$4115, 12, FALSE)</f>
        <v>35</v>
      </c>
      <c r="E1010">
        <v>2752</v>
      </c>
      <c r="F1010" s="18" t="str">
        <f>VLOOKUP(E1010,'Kickstarter Data'!$A$1:$T$4115, 6, FALSE)</f>
        <v>failed</v>
      </c>
      <c r="G1010">
        <f>VLOOKUP(E1010,'Kickstarter Data'!$A$1:$T$4115, 12, FALSE)</f>
        <v>14</v>
      </c>
    </row>
    <row r="1011" spans="1:7" x14ac:dyDescent="0.4">
      <c r="A1011">
        <v>2087</v>
      </c>
      <c r="B1011" s="16" t="str">
        <f>VLOOKUP(A1011,'Kickstarter Data'!$A$1:$T$4115, 6, FALSE)</f>
        <v>successful</v>
      </c>
      <c r="C1011">
        <f>VLOOKUP(A1011,'Kickstarter Data'!$A$1:$T$4115, 12, FALSE)</f>
        <v>25</v>
      </c>
      <c r="E1011">
        <v>2753</v>
      </c>
      <c r="F1011" s="18" t="str">
        <f>VLOOKUP(E1011,'Kickstarter Data'!$A$1:$T$4115, 6, FALSE)</f>
        <v>failed</v>
      </c>
      <c r="G1011">
        <f>VLOOKUP(E1011,'Kickstarter Data'!$A$1:$T$4115, 12, FALSE)</f>
        <v>8</v>
      </c>
    </row>
    <row r="1012" spans="1:7" x14ac:dyDescent="0.4">
      <c r="A1012">
        <v>2088</v>
      </c>
      <c r="B1012" s="16" t="str">
        <f>VLOOKUP(A1012,'Kickstarter Data'!$A$1:$T$4115, 6, FALSE)</f>
        <v>successful</v>
      </c>
      <c r="C1012">
        <f>VLOOKUP(A1012,'Kickstarter Data'!$A$1:$T$4115, 12, FALSE)</f>
        <v>75</v>
      </c>
      <c r="E1012">
        <v>2754</v>
      </c>
      <c r="F1012" s="18" t="str">
        <f>VLOOKUP(E1012,'Kickstarter Data'!$A$1:$T$4115, 6, FALSE)</f>
        <v>failed</v>
      </c>
      <c r="G1012">
        <f>VLOOKUP(E1012,'Kickstarter Data'!$A$1:$T$4115, 12, FALSE)</f>
        <v>0</v>
      </c>
    </row>
    <row r="1013" spans="1:7" x14ac:dyDescent="0.4">
      <c r="A1013">
        <v>2089</v>
      </c>
      <c r="B1013" s="16" t="str">
        <f>VLOOKUP(A1013,'Kickstarter Data'!$A$1:$T$4115, 6, FALSE)</f>
        <v>successful</v>
      </c>
      <c r="C1013">
        <f>VLOOKUP(A1013,'Kickstarter Data'!$A$1:$T$4115, 12, FALSE)</f>
        <v>62</v>
      </c>
      <c r="E1013">
        <v>2755</v>
      </c>
      <c r="F1013" s="18" t="str">
        <f>VLOOKUP(E1013,'Kickstarter Data'!$A$1:$T$4115, 6, FALSE)</f>
        <v>failed</v>
      </c>
      <c r="G1013">
        <f>VLOOKUP(E1013,'Kickstarter Data'!$A$1:$T$4115, 12, FALSE)</f>
        <v>15</v>
      </c>
    </row>
    <row r="1014" spans="1:7" x14ac:dyDescent="0.4">
      <c r="A1014">
        <v>2090</v>
      </c>
      <c r="B1014" s="16" t="str">
        <f>VLOOKUP(A1014,'Kickstarter Data'!$A$1:$T$4115, 6, FALSE)</f>
        <v>successful</v>
      </c>
      <c r="C1014">
        <f>VLOOKUP(A1014,'Kickstarter Data'!$A$1:$T$4115, 12, FALSE)</f>
        <v>160</v>
      </c>
      <c r="E1014">
        <v>2756</v>
      </c>
      <c r="F1014" s="18" t="str">
        <f>VLOOKUP(E1014,'Kickstarter Data'!$A$1:$T$4115, 6, FALSE)</f>
        <v>failed</v>
      </c>
      <c r="G1014">
        <f>VLOOKUP(E1014,'Kickstarter Data'!$A$1:$T$4115, 12, FALSE)</f>
        <v>33</v>
      </c>
    </row>
    <row r="1015" spans="1:7" x14ac:dyDescent="0.4">
      <c r="A1015">
        <v>2091</v>
      </c>
      <c r="B1015" s="16" t="str">
        <f>VLOOKUP(A1015,'Kickstarter Data'!$A$1:$T$4115, 6, FALSE)</f>
        <v>successful</v>
      </c>
      <c r="C1015">
        <f>VLOOKUP(A1015,'Kickstarter Data'!$A$1:$T$4115, 12, FALSE)</f>
        <v>246</v>
      </c>
      <c r="E1015">
        <v>2757</v>
      </c>
      <c r="F1015" s="18" t="str">
        <f>VLOOKUP(E1015,'Kickstarter Data'!$A$1:$T$4115, 6, FALSE)</f>
        <v>failed</v>
      </c>
      <c r="G1015">
        <f>VLOOKUP(E1015,'Kickstarter Data'!$A$1:$T$4115, 12, FALSE)</f>
        <v>2</v>
      </c>
    </row>
    <row r="1016" spans="1:7" x14ac:dyDescent="0.4">
      <c r="A1016">
        <v>2092</v>
      </c>
      <c r="B1016" s="16" t="str">
        <f>VLOOKUP(A1016,'Kickstarter Data'!$A$1:$T$4115, 6, FALSE)</f>
        <v>successful</v>
      </c>
      <c r="C1016">
        <f>VLOOKUP(A1016,'Kickstarter Data'!$A$1:$T$4115, 12, FALSE)</f>
        <v>55</v>
      </c>
      <c r="E1016">
        <v>2758</v>
      </c>
      <c r="F1016" s="18" t="str">
        <f>VLOOKUP(E1016,'Kickstarter Data'!$A$1:$T$4115, 6, FALSE)</f>
        <v>failed</v>
      </c>
      <c r="G1016">
        <f>VLOOKUP(E1016,'Kickstarter Data'!$A$1:$T$4115, 12, FALSE)</f>
        <v>6</v>
      </c>
    </row>
    <row r="1017" spans="1:7" x14ac:dyDescent="0.4">
      <c r="A1017">
        <v>2093</v>
      </c>
      <c r="B1017" s="16" t="str">
        <f>VLOOKUP(A1017,'Kickstarter Data'!$A$1:$T$4115, 6, FALSE)</f>
        <v>successful</v>
      </c>
      <c r="C1017">
        <f>VLOOKUP(A1017,'Kickstarter Data'!$A$1:$T$4115, 12, FALSE)</f>
        <v>23</v>
      </c>
      <c r="E1017">
        <v>2759</v>
      </c>
      <c r="F1017" s="18" t="str">
        <f>VLOOKUP(E1017,'Kickstarter Data'!$A$1:$T$4115, 6, FALSE)</f>
        <v>failed</v>
      </c>
      <c r="G1017">
        <f>VLOOKUP(E1017,'Kickstarter Data'!$A$1:$T$4115, 12, FALSE)</f>
        <v>2</v>
      </c>
    </row>
    <row r="1018" spans="1:7" x14ac:dyDescent="0.4">
      <c r="A1018">
        <v>2094</v>
      </c>
      <c r="B1018" s="16" t="str">
        <f>VLOOKUP(A1018,'Kickstarter Data'!$A$1:$T$4115, 6, FALSE)</f>
        <v>successful</v>
      </c>
      <c r="C1018">
        <f>VLOOKUP(A1018,'Kickstarter Data'!$A$1:$T$4115, 12, FALSE)</f>
        <v>72</v>
      </c>
      <c r="E1018">
        <v>2760</v>
      </c>
      <c r="F1018" s="18" t="str">
        <f>VLOOKUP(E1018,'Kickstarter Data'!$A$1:$T$4115, 6, FALSE)</f>
        <v>failed</v>
      </c>
      <c r="G1018">
        <f>VLOOKUP(E1018,'Kickstarter Data'!$A$1:$T$4115, 12, FALSE)</f>
        <v>0</v>
      </c>
    </row>
    <row r="1019" spans="1:7" x14ac:dyDescent="0.4">
      <c r="A1019">
        <v>2095</v>
      </c>
      <c r="B1019" s="16" t="str">
        <f>VLOOKUP(A1019,'Kickstarter Data'!$A$1:$T$4115, 6, FALSE)</f>
        <v>successful</v>
      </c>
      <c r="C1019">
        <f>VLOOKUP(A1019,'Kickstarter Data'!$A$1:$T$4115, 12, FALSE)</f>
        <v>22</v>
      </c>
      <c r="E1019">
        <v>2761</v>
      </c>
      <c r="F1019" s="18" t="str">
        <f>VLOOKUP(E1019,'Kickstarter Data'!$A$1:$T$4115, 6, FALSE)</f>
        <v>failed</v>
      </c>
      <c r="G1019">
        <f>VLOOKUP(E1019,'Kickstarter Data'!$A$1:$T$4115, 12, FALSE)</f>
        <v>4</v>
      </c>
    </row>
    <row r="1020" spans="1:7" x14ac:dyDescent="0.4">
      <c r="A1020">
        <v>2096</v>
      </c>
      <c r="B1020" s="16" t="str">
        <f>VLOOKUP(A1020,'Kickstarter Data'!$A$1:$T$4115, 6, FALSE)</f>
        <v>successful</v>
      </c>
      <c r="C1020">
        <f>VLOOKUP(A1020,'Kickstarter Data'!$A$1:$T$4115, 12, FALSE)</f>
        <v>14</v>
      </c>
      <c r="E1020">
        <v>2762</v>
      </c>
      <c r="F1020" s="18" t="str">
        <f>VLOOKUP(E1020,'Kickstarter Data'!$A$1:$T$4115, 6, FALSE)</f>
        <v>failed</v>
      </c>
      <c r="G1020">
        <f>VLOOKUP(E1020,'Kickstarter Data'!$A$1:$T$4115, 12, FALSE)</f>
        <v>1</v>
      </c>
    </row>
    <row r="1021" spans="1:7" x14ac:dyDescent="0.4">
      <c r="A1021">
        <v>2097</v>
      </c>
      <c r="B1021" s="16" t="str">
        <f>VLOOKUP(A1021,'Kickstarter Data'!$A$1:$T$4115, 6, FALSE)</f>
        <v>successful</v>
      </c>
      <c r="C1021">
        <f>VLOOKUP(A1021,'Kickstarter Data'!$A$1:$T$4115, 12, FALSE)</f>
        <v>38</v>
      </c>
      <c r="E1021">
        <v>2763</v>
      </c>
      <c r="F1021" s="18" t="str">
        <f>VLOOKUP(E1021,'Kickstarter Data'!$A$1:$T$4115, 6, FALSE)</f>
        <v>failed</v>
      </c>
      <c r="G1021">
        <f>VLOOKUP(E1021,'Kickstarter Data'!$A$1:$T$4115, 12, FALSE)</f>
        <v>3</v>
      </c>
    </row>
    <row r="1022" spans="1:7" x14ac:dyDescent="0.4">
      <c r="A1022">
        <v>2098</v>
      </c>
      <c r="B1022" s="16" t="str">
        <f>VLOOKUP(A1022,'Kickstarter Data'!$A$1:$T$4115, 6, FALSE)</f>
        <v>successful</v>
      </c>
      <c r="C1022">
        <f>VLOOKUP(A1022,'Kickstarter Data'!$A$1:$T$4115, 12, FALSE)</f>
        <v>32</v>
      </c>
      <c r="E1022">
        <v>2764</v>
      </c>
      <c r="F1022" s="18" t="str">
        <f>VLOOKUP(E1022,'Kickstarter Data'!$A$1:$T$4115, 6, FALSE)</f>
        <v>failed</v>
      </c>
      <c r="G1022">
        <f>VLOOKUP(E1022,'Kickstarter Data'!$A$1:$T$4115, 12, FALSE)</f>
        <v>4</v>
      </c>
    </row>
    <row r="1023" spans="1:7" x14ac:dyDescent="0.4">
      <c r="A1023">
        <v>2099</v>
      </c>
      <c r="B1023" s="16" t="str">
        <f>VLOOKUP(A1023,'Kickstarter Data'!$A$1:$T$4115, 6, FALSE)</f>
        <v>successful</v>
      </c>
      <c r="C1023">
        <f>VLOOKUP(A1023,'Kickstarter Data'!$A$1:$T$4115, 12, FALSE)</f>
        <v>63</v>
      </c>
      <c r="E1023">
        <v>2765</v>
      </c>
      <c r="F1023" s="18" t="str">
        <f>VLOOKUP(E1023,'Kickstarter Data'!$A$1:$T$4115, 6, FALSE)</f>
        <v>failed</v>
      </c>
      <c r="G1023">
        <f>VLOOKUP(E1023,'Kickstarter Data'!$A$1:$T$4115, 12, FALSE)</f>
        <v>0</v>
      </c>
    </row>
    <row r="1024" spans="1:7" x14ac:dyDescent="0.4">
      <c r="A1024">
        <v>2100</v>
      </c>
      <c r="B1024" s="16" t="str">
        <f>VLOOKUP(A1024,'Kickstarter Data'!$A$1:$T$4115, 6, FALSE)</f>
        <v>successful</v>
      </c>
      <c r="C1024">
        <f>VLOOKUP(A1024,'Kickstarter Data'!$A$1:$T$4115, 12, FALSE)</f>
        <v>27</v>
      </c>
      <c r="E1024">
        <v>2766</v>
      </c>
      <c r="F1024" s="18" t="str">
        <f>VLOOKUP(E1024,'Kickstarter Data'!$A$1:$T$4115, 6, FALSE)</f>
        <v>failed</v>
      </c>
      <c r="G1024">
        <f>VLOOKUP(E1024,'Kickstarter Data'!$A$1:$T$4115, 12, FALSE)</f>
        <v>4</v>
      </c>
    </row>
    <row r="1025" spans="1:7" x14ac:dyDescent="0.4">
      <c r="A1025">
        <v>2101</v>
      </c>
      <c r="B1025" s="16" t="str">
        <f>VLOOKUP(A1025,'Kickstarter Data'!$A$1:$T$4115, 6, FALSE)</f>
        <v>successful</v>
      </c>
      <c r="C1025">
        <f>VLOOKUP(A1025,'Kickstarter Data'!$A$1:$T$4115, 12, FALSE)</f>
        <v>44</v>
      </c>
      <c r="E1025">
        <v>2767</v>
      </c>
      <c r="F1025" s="18" t="str">
        <f>VLOOKUP(E1025,'Kickstarter Data'!$A$1:$T$4115, 6, FALSE)</f>
        <v>failed</v>
      </c>
      <c r="G1025">
        <f>VLOOKUP(E1025,'Kickstarter Data'!$A$1:$T$4115, 12, FALSE)</f>
        <v>3</v>
      </c>
    </row>
    <row r="1026" spans="1:7" x14ac:dyDescent="0.4">
      <c r="A1026">
        <v>2102</v>
      </c>
      <c r="B1026" s="16" t="str">
        <f>VLOOKUP(A1026,'Kickstarter Data'!$A$1:$T$4115, 6, FALSE)</f>
        <v>successful</v>
      </c>
      <c r="C1026">
        <f>VLOOKUP(A1026,'Kickstarter Data'!$A$1:$T$4115, 12, FALSE)</f>
        <v>38</v>
      </c>
      <c r="E1026">
        <v>2768</v>
      </c>
      <c r="F1026" s="18" t="str">
        <f>VLOOKUP(E1026,'Kickstarter Data'!$A$1:$T$4115, 6, FALSE)</f>
        <v>failed</v>
      </c>
      <c r="G1026">
        <f>VLOOKUP(E1026,'Kickstarter Data'!$A$1:$T$4115, 12, FALSE)</f>
        <v>34</v>
      </c>
    </row>
    <row r="1027" spans="1:7" x14ac:dyDescent="0.4">
      <c r="A1027">
        <v>2103</v>
      </c>
      <c r="B1027" s="16" t="str">
        <f>VLOOKUP(A1027,'Kickstarter Data'!$A$1:$T$4115, 6, FALSE)</f>
        <v>successful</v>
      </c>
      <c r="C1027">
        <f>VLOOKUP(A1027,'Kickstarter Data'!$A$1:$T$4115, 12, FALSE)</f>
        <v>115</v>
      </c>
      <c r="E1027">
        <v>2769</v>
      </c>
      <c r="F1027" s="18" t="str">
        <f>VLOOKUP(E1027,'Kickstarter Data'!$A$1:$T$4115, 6, FALSE)</f>
        <v>failed</v>
      </c>
      <c r="G1027">
        <f>VLOOKUP(E1027,'Kickstarter Data'!$A$1:$T$4115, 12, FALSE)</f>
        <v>2</v>
      </c>
    </row>
    <row r="1028" spans="1:7" x14ac:dyDescent="0.4">
      <c r="A1028">
        <v>2104</v>
      </c>
      <c r="B1028" s="16" t="str">
        <f>VLOOKUP(A1028,'Kickstarter Data'!$A$1:$T$4115, 6, FALSE)</f>
        <v>successful</v>
      </c>
      <c r="C1028">
        <f>VLOOKUP(A1028,'Kickstarter Data'!$A$1:$T$4115, 12, FALSE)</f>
        <v>37</v>
      </c>
      <c r="E1028">
        <v>2770</v>
      </c>
      <c r="F1028" s="18" t="str">
        <f>VLOOKUP(E1028,'Kickstarter Data'!$A$1:$T$4115, 6, FALSE)</f>
        <v>failed</v>
      </c>
      <c r="G1028">
        <f>VLOOKUP(E1028,'Kickstarter Data'!$A$1:$T$4115, 12, FALSE)</f>
        <v>33</v>
      </c>
    </row>
    <row r="1029" spans="1:7" x14ac:dyDescent="0.4">
      <c r="A1029">
        <v>2105</v>
      </c>
      <c r="B1029" s="16" t="str">
        <f>VLOOKUP(A1029,'Kickstarter Data'!$A$1:$T$4115, 6, FALSE)</f>
        <v>successful</v>
      </c>
      <c r="C1029">
        <f>VLOOKUP(A1029,'Kickstarter Data'!$A$1:$T$4115, 12, FALSE)</f>
        <v>99</v>
      </c>
      <c r="E1029">
        <v>2771</v>
      </c>
      <c r="F1029" s="18" t="str">
        <f>VLOOKUP(E1029,'Kickstarter Data'!$A$1:$T$4115, 6, FALSE)</f>
        <v>failed</v>
      </c>
      <c r="G1029">
        <f>VLOOKUP(E1029,'Kickstarter Data'!$A$1:$T$4115, 12, FALSE)</f>
        <v>0</v>
      </c>
    </row>
    <row r="1030" spans="1:7" x14ac:dyDescent="0.4">
      <c r="A1030">
        <v>2106</v>
      </c>
      <c r="B1030" s="16" t="str">
        <f>VLOOKUP(A1030,'Kickstarter Data'!$A$1:$T$4115, 6, FALSE)</f>
        <v>successful</v>
      </c>
      <c r="C1030">
        <f>VLOOKUP(A1030,'Kickstarter Data'!$A$1:$T$4115, 12, FALSE)</f>
        <v>44</v>
      </c>
      <c r="E1030">
        <v>2772</v>
      </c>
      <c r="F1030" s="18" t="str">
        <f>VLOOKUP(E1030,'Kickstarter Data'!$A$1:$T$4115, 6, FALSE)</f>
        <v>failed</v>
      </c>
      <c r="G1030">
        <f>VLOOKUP(E1030,'Kickstarter Data'!$A$1:$T$4115, 12, FALSE)</f>
        <v>0</v>
      </c>
    </row>
    <row r="1031" spans="1:7" x14ac:dyDescent="0.4">
      <c r="A1031">
        <v>2107</v>
      </c>
      <c r="B1031" s="16" t="str">
        <f>VLOOKUP(A1031,'Kickstarter Data'!$A$1:$T$4115, 6, FALSE)</f>
        <v>successful</v>
      </c>
      <c r="C1031">
        <f>VLOOKUP(A1031,'Kickstarter Data'!$A$1:$T$4115, 12, FALSE)</f>
        <v>58</v>
      </c>
      <c r="E1031">
        <v>2773</v>
      </c>
      <c r="F1031" s="18" t="str">
        <f>VLOOKUP(E1031,'Kickstarter Data'!$A$1:$T$4115, 6, FALSE)</f>
        <v>failed</v>
      </c>
      <c r="G1031">
        <f>VLOOKUP(E1031,'Kickstarter Data'!$A$1:$T$4115, 12, FALSE)</f>
        <v>1</v>
      </c>
    </row>
    <row r="1032" spans="1:7" x14ac:dyDescent="0.4">
      <c r="A1032">
        <v>2108</v>
      </c>
      <c r="B1032" s="16" t="str">
        <f>VLOOKUP(A1032,'Kickstarter Data'!$A$1:$T$4115, 6, FALSE)</f>
        <v>successful</v>
      </c>
      <c r="C1032">
        <f>VLOOKUP(A1032,'Kickstarter Data'!$A$1:$T$4115, 12, FALSE)</f>
        <v>191</v>
      </c>
      <c r="E1032">
        <v>2774</v>
      </c>
      <c r="F1032" s="18" t="str">
        <f>VLOOKUP(E1032,'Kickstarter Data'!$A$1:$T$4115, 6, FALSE)</f>
        <v>failed</v>
      </c>
      <c r="G1032">
        <f>VLOOKUP(E1032,'Kickstarter Data'!$A$1:$T$4115, 12, FALSE)</f>
        <v>13</v>
      </c>
    </row>
    <row r="1033" spans="1:7" x14ac:dyDescent="0.4">
      <c r="A1033">
        <v>2109</v>
      </c>
      <c r="B1033" s="16" t="str">
        <f>VLOOKUP(A1033,'Kickstarter Data'!$A$1:$T$4115, 6, FALSE)</f>
        <v>successful</v>
      </c>
      <c r="C1033">
        <f>VLOOKUP(A1033,'Kickstarter Data'!$A$1:$T$4115, 12, FALSE)</f>
        <v>40</v>
      </c>
      <c r="E1033">
        <v>2775</v>
      </c>
      <c r="F1033" s="18" t="str">
        <f>VLOOKUP(E1033,'Kickstarter Data'!$A$1:$T$4115, 6, FALSE)</f>
        <v>failed</v>
      </c>
      <c r="G1033">
        <f>VLOOKUP(E1033,'Kickstarter Data'!$A$1:$T$4115, 12, FALSE)</f>
        <v>2</v>
      </c>
    </row>
    <row r="1034" spans="1:7" x14ac:dyDescent="0.4">
      <c r="A1034">
        <v>2110</v>
      </c>
      <c r="B1034" s="16" t="str">
        <f>VLOOKUP(A1034,'Kickstarter Data'!$A$1:$T$4115, 6, FALSE)</f>
        <v>successful</v>
      </c>
      <c r="C1034">
        <f>VLOOKUP(A1034,'Kickstarter Data'!$A$1:$T$4115, 12, FALSE)</f>
        <v>38</v>
      </c>
      <c r="E1034">
        <v>2776</v>
      </c>
      <c r="F1034" s="18" t="str">
        <f>VLOOKUP(E1034,'Kickstarter Data'!$A$1:$T$4115, 6, FALSE)</f>
        <v>failed</v>
      </c>
      <c r="G1034">
        <f>VLOOKUP(E1034,'Kickstarter Data'!$A$1:$T$4115, 12, FALSE)</f>
        <v>36</v>
      </c>
    </row>
    <row r="1035" spans="1:7" x14ac:dyDescent="0.4">
      <c r="A1035">
        <v>2111</v>
      </c>
      <c r="B1035" s="16" t="str">
        <f>VLOOKUP(A1035,'Kickstarter Data'!$A$1:$T$4115, 6, FALSE)</f>
        <v>successful</v>
      </c>
      <c r="C1035">
        <f>VLOOKUP(A1035,'Kickstarter Data'!$A$1:$T$4115, 12, FALSE)</f>
        <v>39</v>
      </c>
      <c r="E1035">
        <v>2777</v>
      </c>
      <c r="F1035" s="18" t="str">
        <f>VLOOKUP(E1035,'Kickstarter Data'!$A$1:$T$4115, 6, FALSE)</f>
        <v>failed</v>
      </c>
      <c r="G1035">
        <f>VLOOKUP(E1035,'Kickstarter Data'!$A$1:$T$4115, 12, FALSE)</f>
        <v>1</v>
      </c>
    </row>
    <row r="1036" spans="1:7" x14ac:dyDescent="0.4">
      <c r="A1036">
        <v>2112</v>
      </c>
      <c r="B1036" s="16" t="str">
        <f>VLOOKUP(A1036,'Kickstarter Data'!$A$1:$T$4115, 6, FALSE)</f>
        <v>successful</v>
      </c>
      <c r="C1036">
        <f>VLOOKUP(A1036,'Kickstarter Data'!$A$1:$T$4115, 12, FALSE)</f>
        <v>11</v>
      </c>
      <c r="E1036">
        <v>2778</v>
      </c>
      <c r="F1036" s="18" t="str">
        <f>VLOOKUP(E1036,'Kickstarter Data'!$A$1:$T$4115, 6, FALSE)</f>
        <v>failed</v>
      </c>
      <c r="G1036">
        <f>VLOOKUP(E1036,'Kickstarter Data'!$A$1:$T$4115, 12, FALSE)</f>
        <v>15</v>
      </c>
    </row>
    <row r="1037" spans="1:7" x14ac:dyDescent="0.4">
      <c r="A1037">
        <v>2113</v>
      </c>
      <c r="B1037" s="16" t="str">
        <f>VLOOKUP(A1037,'Kickstarter Data'!$A$1:$T$4115, 6, FALSE)</f>
        <v>successful</v>
      </c>
      <c r="C1037">
        <f>VLOOKUP(A1037,'Kickstarter Data'!$A$1:$T$4115, 12, FALSE)</f>
        <v>107</v>
      </c>
      <c r="E1037">
        <v>2779</v>
      </c>
      <c r="F1037" s="18" t="str">
        <f>VLOOKUP(E1037,'Kickstarter Data'!$A$1:$T$4115, 6, FALSE)</f>
        <v>failed</v>
      </c>
      <c r="G1037">
        <f>VLOOKUP(E1037,'Kickstarter Data'!$A$1:$T$4115, 12, FALSE)</f>
        <v>1</v>
      </c>
    </row>
    <row r="1038" spans="1:7" x14ac:dyDescent="0.4">
      <c r="A1038">
        <v>2114</v>
      </c>
      <c r="B1038" s="16" t="str">
        <f>VLOOKUP(A1038,'Kickstarter Data'!$A$1:$T$4115, 6, FALSE)</f>
        <v>successful</v>
      </c>
      <c r="C1038">
        <f>VLOOKUP(A1038,'Kickstarter Data'!$A$1:$T$4115, 12, FALSE)</f>
        <v>147</v>
      </c>
      <c r="E1038">
        <v>2780</v>
      </c>
      <c r="F1038" s="18" t="str">
        <f>VLOOKUP(E1038,'Kickstarter Data'!$A$1:$T$4115, 6, FALSE)</f>
        <v>failed</v>
      </c>
      <c r="G1038">
        <f>VLOOKUP(E1038,'Kickstarter Data'!$A$1:$T$4115, 12, FALSE)</f>
        <v>0</v>
      </c>
    </row>
    <row r="1039" spans="1:7" x14ac:dyDescent="0.4">
      <c r="A1039">
        <v>2115</v>
      </c>
      <c r="B1039" s="16" t="str">
        <f>VLOOKUP(A1039,'Kickstarter Data'!$A$1:$T$4115, 6, FALSE)</f>
        <v>successful</v>
      </c>
      <c r="C1039">
        <f>VLOOKUP(A1039,'Kickstarter Data'!$A$1:$T$4115, 12, FALSE)</f>
        <v>36</v>
      </c>
      <c r="E1039">
        <v>2841</v>
      </c>
      <c r="F1039" s="18" t="str">
        <f>VLOOKUP(E1039,'Kickstarter Data'!$A$1:$T$4115, 6, FALSE)</f>
        <v>failed</v>
      </c>
      <c r="G1039">
        <f>VLOOKUP(E1039,'Kickstarter Data'!$A$1:$T$4115, 12, FALSE)</f>
        <v>1</v>
      </c>
    </row>
    <row r="1040" spans="1:7" x14ac:dyDescent="0.4">
      <c r="A1040">
        <v>2116</v>
      </c>
      <c r="B1040" s="16" t="str">
        <f>VLOOKUP(A1040,'Kickstarter Data'!$A$1:$T$4115, 6, FALSE)</f>
        <v>successful</v>
      </c>
      <c r="C1040">
        <f>VLOOKUP(A1040,'Kickstarter Data'!$A$1:$T$4115, 12, FALSE)</f>
        <v>92</v>
      </c>
      <c r="E1040">
        <v>2842</v>
      </c>
      <c r="F1040" s="18" t="str">
        <f>VLOOKUP(E1040,'Kickstarter Data'!$A$1:$T$4115, 6, FALSE)</f>
        <v>failed</v>
      </c>
      <c r="G1040">
        <f>VLOOKUP(E1040,'Kickstarter Data'!$A$1:$T$4115, 12, FALSE)</f>
        <v>0</v>
      </c>
    </row>
    <row r="1041" spans="1:7" x14ac:dyDescent="0.4">
      <c r="A1041">
        <v>2117</v>
      </c>
      <c r="B1041" s="16" t="str">
        <f>VLOOKUP(A1041,'Kickstarter Data'!$A$1:$T$4115, 6, FALSE)</f>
        <v>successful</v>
      </c>
      <c r="C1041">
        <f>VLOOKUP(A1041,'Kickstarter Data'!$A$1:$T$4115, 12, FALSE)</f>
        <v>35</v>
      </c>
      <c r="E1041">
        <v>2843</v>
      </c>
      <c r="F1041" s="18" t="str">
        <f>VLOOKUP(E1041,'Kickstarter Data'!$A$1:$T$4115, 6, FALSE)</f>
        <v>failed</v>
      </c>
      <c r="G1041">
        <f>VLOOKUP(E1041,'Kickstarter Data'!$A$1:$T$4115, 12, FALSE)</f>
        <v>0</v>
      </c>
    </row>
    <row r="1042" spans="1:7" x14ac:dyDescent="0.4">
      <c r="A1042">
        <v>2118</v>
      </c>
      <c r="B1042" s="16" t="str">
        <f>VLOOKUP(A1042,'Kickstarter Data'!$A$1:$T$4115, 6, FALSE)</f>
        <v>successful</v>
      </c>
      <c r="C1042">
        <f>VLOOKUP(A1042,'Kickstarter Data'!$A$1:$T$4115, 12, FALSE)</f>
        <v>17</v>
      </c>
      <c r="E1042">
        <v>2844</v>
      </c>
      <c r="F1042" s="18" t="str">
        <f>VLOOKUP(E1042,'Kickstarter Data'!$A$1:$T$4115, 6, FALSE)</f>
        <v>failed</v>
      </c>
      <c r="G1042">
        <f>VLOOKUP(E1042,'Kickstarter Data'!$A$1:$T$4115, 12, FALSE)</f>
        <v>1</v>
      </c>
    </row>
    <row r="1043" spans="1:7" x14ac:dyDescent="0.4">
      <c r="A1043">
        <v>2119</v>
      </c>
      <c r="B1043" s="16" t="str">
        <f>VLOOKUP(A1043,'Kickstarter Data'!$A$1:$T$4115, 6, FALSE)</f>
        <v>successful</v>
      </c>
      <c r="C1043">
        <f>VLOOKUP(A1043,'Kickstarter Data'!$A$1:$T$4115, 12, FALSE)</f>
        <v>22</v>
      </c>
      <c r="E1043">
        <v>2845</v>
      </c>
      <c r="F1043" s="18" t="str">
        <f>VLOOKUP(E1043,'Kickstarter Data'!$A$1:$T$4115, 6, FALSE)</f>
        <v>failed</v>
      </c>
      <c r="G1043">
        <f>VLOOKUP(E1043,'Kickstarter Data'!$A$1:$T$4115, 12, FALSE)</f>
        <v>39</v>
      </c>
    </row>
    <row r="1044" spans="1:7" x14ac:dyDescent="0.4">
      <c r="A1044">
        <v>2120</v>
      </c>
      <c r="B1044" s="16" t="str">
        <f>VLOOKUP(A1044,'Kickstarter Data'!$A$1:$T$4115, 6, FALSE)</f>
        <v>successful</v>
      </c>
      <c r="C1044">
        <f>VLOOKUP(A1044,'Kickstarter Data'!$A$1:$T$4115, 12, FALSE)</f>
        <v>69</v>
      </c>
      <c r="E1044">
        <v>2846</v>
      </c>
      <c r="F1044" s="18" t="str">
        <f>VLOOKUP(E1044,'Kickstarter Data'!$A$1:$T$4115, 6, FALSE)</f>
        <v>failed</v>
      </c>
      <c r="G1044">
        <f>VLOOKUP(E1044,'Kickstarter Data'!$A$1:$T$4115, 12, FALSE)</f>
        <v>0</v>
      </c>
    </row>
    <row r="1045" spans="1:7" x14ac:dyDescent="0.4">
      <c r="A1045">
        <v>2161</v>
      </c>
      <c r="B1045" s="16" t="str">
        <f>VLOOKUP(A1045,'Kickstarter Data'!$A$1:$T$4115, 6, FALSE)</f>
        <v>successful</v>
      </c>
      <c r="C1045">
        <f>VLOOKUP(A1045,'Kickstarter Data'!$A$1:$T$4115, 12, FALSE)</f>
        <v>13</v>
      </c>
      <c r="E1045">
        <v>2847</v>
      </c>
      <c r="F1045" s="18" t="str">
        <f>VLOOKUP(E1045,'Kickstarter Data'!$A$1:$T$4115, 6, FALSE)</f>
        <v>failed</v>
      </c>
      <c r="G1045">
        <f>VLOOKUP(E1045,'Kickstarter Data'!$A$1:$T$4115, 12, FALSE)</f>
        <v>0</v>
      </c>
    </row>
    <row r="1046" spans="1:7" x14ac:dyDescent="0.4">
      <c r="A1046">
        <v>2162</v>
      </c>
      <c r="B1046" s="16" t="str">
        <f>VLOOKUP(A1046,'Kickstarter Data'!$A$1:$T$4115, 6, FALSE)</f>
        <v>successful</v>
      </c>
      <c r="C1046">
        <f>VLOOKUP(A1046,'Kickstarter Data'!$A$1:$T$4115, 12, FALSE)</f>
        <v>58</v>
      </c>
      <c r="E1046">
        <v>2848</v>
      </c>
      <c r="F1046" s="18" t="str">
        <f>VLOOKUP(E1046,'Kickstarter Data'!$A$1:$T$4115, 6, FALSE)</f>
        <v>failed</v>
      </c>
      <c r="G1046">
        <f>VLOOKUP(E1046,'Kickstarter Data'!$A$1:$T$4115, 12, FALSE)</f>
        <v>3</v>
      </c>
    </row>
    <row r="1047" spans="1:7" x14ac:dyDescent="0.4">
      <c r="A1047">
        <v>2163</v>
      </c>
      <c r="B1047" s="16" t="str">
        <f>VLOOKUP(A1047,'Kickstarter Data'!$A$1:$T$4115, 6, FALSE)</f>
        <v>successful</v>
      </c>
      <c r="C1047">
        <f>VLOOKUP(A1047,'Kickstarter Data'!$A$1:$T$4115, 12, FALSE)</f>
        <v>44</v>
      </c>
      <c r="E1047">
        <v>2849</v>
      </c>
      <c r="F1047" s="18" t="str">
        <f>VLOOKUP(E1047,'Kickstarter Data'!$A$1:$T$4115, 6, FALSE)</f>
        <v>failed</v>
      </c>
      <c r="G1047">
        <f>VLOOKUP(E1047,'Kickstarter Data'!$A$1:$T$4115, 12, FALSE)</f>
        <v>1</v>
      </c>
    </row>
    <row r="1048" spans="1:7" x14ac:dyDescent="0.4">
      <c r="A1048">
        <v>2164</v>
      </c>
      <c r="B1048" s="16" t="str">
        <f>VLOOKUP(A1048,'Kickstarter Data'!$A$1:$T$4115, 6, FALSE)</f>
        <v>successful</v>
      </c>
      <c r="C1048">
        <f>VLOOKUP(A1048,'Kickstarter Data'!$A$1:$T$4115, 12, FALSE)</f>
        <v>83</v>
      </c>
      <c r="E1048">
        <v>2850</v>
      </c>
      <c r="F1048" s="18" t="str">
        <f>VLOOKUP(E1048,'Kickstarter Data'!$A$1:$T$4115, 6, FALSE)</f>
        <v>failed</v>
      </c>
      <c r="G1048">
        <f>VLOOKUP(E1048,'Kickstarter Data'!$A$1:$T$4115, 12, FALSE)</f>
        <v>13</v>
      </c>
    </row>
    <row r="1049" spans="1:7" x14ac:dyDescent="0.4">
      <c r="A1049">
        <v>2165</v>
      </c>
      <c r="B1049" s="16" t="str">
        <f>VLOOKUP(A1049,'Kickstarter Data'!$A$1:$T$4115, 6, FALSE)</f>
        <v>successful</v>
      </c>
      <c r="C1049">
        <f>VLOOKUP(A1049,'Kickstarter Data'!$A$1:$T$4115, 12, FALSE)</f>
        <v>117</v>
      </c>
      <c r="E1049">
        <v>2851</v>
      </c>
      <c r="F1049" s="18" t="str">
        <f>VLOOKUP(E1049,'Kickstarter Data'!$A$1:$T$4115, 6, FALSE)</f>
        <v>failed</v>
      </c>
      <c r="G1049">
        <f>VLOOKUP(E1049,'Kickstarter Data'!$A$1:$T$4115, 12, FALSE)</f>
        <v>0</v>
      </c>
    </row>
    <row r="1050" spans="1:7" x14ac:dyDescent="0.4">
      <c r="A1050">
        <v>2166</v>
      </c>
      <c r="B1050" s="16" t="str">
        <f>VLOOKUP(A1050,'Kickstarter Data'!$A$1:$T$4115, 6, FALSE)</f>
        <v>successful</v>
      </c>
      <c r="C1050">
        <f>VLOOKUP(A1050,'Kickstarter Data'!$A$1:$T$4115, 12, FALSE)</f>
        <v>32</v>
      </c>
      <c r="E1050">
        <v>2852</v>
      </c>
      <c r="F1050" s="18" t="str">
        <f>VLOOKUP(E1050,'Kickstarter Data'!$A$1:$T$4115, 6, FALSE)</f>
        <v>failed</v>
      </c>
      <c r="G1050">
        <f>VLOOKUP(E1050,'Kickstarter Data'!$A$1:$T$4115, 12, FALSE)</f>
        <v>6</v>
      </c>
    </row>
    <row r="1051" spans="1:7" x14ac:dyDescent="0.4">
      <c r="A1051">
        <v>2167</v>
      </c>
      <c r="B1051" s="16" t="str">
        <f>VLOOKUP(A1051,'Kickstarter Data'!$A$1:$T$4115, 6, FALSE)</f>
        <v>successful</v>
      </c>
      <c r="C1051">
        <f>VLOOKUP(A1051,'Kickstarter Data'!$A$1:$T$4115, 12, FALSE)</f>
        <v>8</v>
      </c>
      <c r="E1051">
        <v>2853</v>
      </c>
      <c r="F1051" s="18" t="str">
        <f>VLOOKUP(E1051,'Kickstarter Data'!$A$1:$T$4115, 6, FALSE)</f>
        <v>failed</v>
      </c>
      <c r="G1051">
        <f>VLOOKUP(E1051,'Kickstarter Data'!$A$1:$T$4115, 12, FALSE)</f>
        <v>0</v>
      </c>
    </row>
    <row r="1052" spans="1:7" x14ac:dyDescent="0.4">
      <c r="A1052">
        <v>2168</v>
      </c>
      <c r="B1052" s="16" t="str">
        <f>VLOOKUP(A1052,'Kickstarter Data'!$A$1:$T$4115, 6, FALSE)</f>
        <v>successful</v>
      </c>
      <c r="C1052">
        <f>VLOOKUP(A1052,'Kickstarter Data'!$A$1:$T$4115, 12, FALSE)</f>
        <v>340</v>
      </c>
      <c r="E1052">
        <v>2854</v>
      </c>
      <c r="F1052" s="18" t="str">
        <f>VLOOKUP(E1052,'Kickstarter Data'!$A$1:$T$4115, 6, FALSE)</f>
        <v>failed</v>
      </c>
      <c r="G1052">
        <f>VLOOKUP(E1052,'Kickstarter Data'!$A$1:$T$4115, 12, FALSE)</f>
        <v>14</v>
      </c>
    </row>
    <row r="1053" spans="1:7" x14ac:dyDescent="0.4">
      <c r="A1053">
        <v>2169</v>
      </c>
      <c r="B1053" s="16" t="str">
        <f>VLOOKUP(A1053,'Kickstarter Data'!$A$1:$T$4115, 6, FALSE)</f>
        <v>successful</v>
      </c>
      <c r="C1053">
        <f>VLOOKUP(A1053,'Kickstarter Data'!$A$1:$T$4115, 12, FALSE)</f>
        <v>7</v>
      </c>
      <c r="E1053">
        <v>2855</v>
      </c>
      <c r="F1053" s="18" t="str">
        <f>VLOOKUP(E1053,'Kickstarter Data'!$A$1:$T$4115, 6, FALSE)</f>
        <v>failed</v>
      </c>
      <c r="G1053">
        <f>VLOOKUP(E1053,'Kickstarter Data'!$A$1:$T$4115, 12, FALSE)</f>
        <v>5</v>
      </c>
    </row>
    <row r="1054" spans="1:7" x14ac:dyDescent="0.4">
      <c r="A1054">
        <v>2170</v>
      </c>
      <c r="B1054" s="16" t="str">
        <f>VLOOKUP(A1054,'Kickstarter Data'!$A$1:$T$4115, 6, FALSE)</f>
        <v>successful</v>
      </c>
      <c r="C1054">
        <f>VLOOKUP(A1054,'Kickstarter Data'!$A$1:$T$4115, 12, FALSE)</f>
        <v>19</v>
      </c>
      <c r="E1054">
        <v>2856</v>
      </c>
      <c r="F1054" s="18" t="str">
        <f>VLOOKUP(E1054,'Kickstarter Data'!$A$1:$T$4115, 6, FALSE)</f>
        <v>failed</v>
      </c>
      <c r="G1054">
        <f>VLOOKUP(E1054,'Kickstarter Data'!$A$1:$T$4115, 12, FALSE)</f>
        <v>6</v>
      </c>
    </row>
    <row r="1055" spans="1:7" x14ac:dyDescent="0.4">
      <c r="A1055">
        <v>2171</v>
      </c>
      <c r="B1055" s="16" t="str">
        <f>VLOOKUP(A1055,'Kickstarter Data'!$A$1:$T$4115, 6, FALSE)</f>
        <v>successful</v>
      </c>
      <c r="C1055">
        <f>VLOOKUP(A1055,'Kickstarter Data'!$A$1:$T$4115, 12, FALSE)</f>
        <v>47</v>
      </c>
      <c r="E1055">
        <v>2857</v>
      </c>
      <c r="F1055" s="18" t="str">
        <f>VLOOKUP(E1055,'Kickstarter Data'!$A$1:$T$4115, 6, FALSE)</f>
        <v>failed</v>
      </c>
      <c r="G1055">
        <f>VLOOKUP(E1055,'Kickstarter Data'!$A$1:$T$4115, 12, FALSE)</f>
        <v>15</v>
      </c>
    </row>
    <row r="1056" spans="1:7" x14ac:dyDescent="0.4">
      <c r="A1056">
        <v>2172</v>
      </c>
      <c r="B1056" s="16" t="str">
        <f>VLOOKUP(A1056,'Kickstarter Data'!$A$1:$T$4115, 6, FALSE)</f>
        <v>successful</v>
      </c>
      <c r="C1056">
        <f>VLOOKUP(A1056,'Kickstarter Data'!$A$1:$T$4115, 12, FALSE)</f>
        <v>13</v>
      </c>
      <c r="E1056">
        <v>2858</v>
      </c>
      <c r="F1056" s="18" t="str">
        <f>VLOOKUP(E1056,'Kickstarter Data'!$A$1:$T$4115, 6, FALSE)</f>
        <v>failed</v>
      </c>
      <c r="G1056">
        <f>VLOOKUP(E1056,'Kickstarter Data'!$A$1:$T$4115, 12, FALSE)</f>
        <v>0</v>
      </c>
    </row>
    <row r="1057" spans="1:7" x14ac:dyDescent="0.4">
      <c r="A1057">
        <v>2173</v>
      </c>
      <c r="B1057" s="16" t="str">
        <f>VLOOKUP(A1057,'Kickstarter Data'!$A$1:$T$4115, 6, FALSE)</f>
        <v>successful</v>
      </c>
      <c r="C1057">
        <f>VLOOKUP(A1057,'Kickstarter Data'!$A$1:$T$4115, 12, FALSE)</f>
        <v>90</v>
      </c>
      <c r="E1057">
        <v>2859</v>
      </c>
      <c r="F1057" s="18" t="str">
        <f>VLOOKUP(E1057,'Kickstarter Data'!$A$1:$T$4115, 6, FALSE)</f>
        <v>failed</v>
      </c>
      <c r="G1057">
        <f>VLOOKUP(E1057,'Kickstarter Data'!$A$1:$T$4115, 12, FALSE)</f>
        <v>1</v>
      </c>
    </row>
    <row r="1058" spans="1:7" x14ac:dyDescent="0.4">
      <c r="A1058">
        <v>2174</v>
      </c>
      <c r="B1058" s="16" t="str">
        <f>VLOOKUP(A1058,'Kickstarter Data'!$A$1:$T$4115, 6, FALSE)</f>
        <v>successful</v>
      </c>
      <c r="C1058">
        <f>VLOOKUP(A1058,'Kickstarter Data'!$A$1:$T$4115, 12, FALSE)</f>
        <v>63</v>
      </c>
      <c r="E1058">
        <v>2860</v>
      </c>
      <c r="F1058" s="18" t="str">
        <f>VLOOKUP(E1058,'Kickstarter Data'!$A$1:$T$4115, 6, FALSE)</f>
        <v>failed</v>
      </c>
      <c r="G1058">
        <f>VLOOKUP(E1058,'Kickstarter Data'!$A$1:$T$4115, 12, FALSE)</f>
        <v>9</v>
      </c>
    </row>
    <row r="1059" spans="1:7" x14ac:dyDescent="0.4">
      <c r="A1059">
        <v>2175</v>
      </c>
      <c r="B1059" s="16" t="str">
        <f>VLOOKUP(A1059,'Kickstarter Data'!$A$1:$T$4115, 6, FALSE)</f>
        <v>successful</v>
      </c>
      <c r="C1059">
        <f>VLOOKUP(A1059,'Kickstarter Data'!$A$1:$T$4115, 12, FALSE)</f>
        <v>26</v>
      </c>
      <c r="E1059">
        <v>2861</v>
      </c>
      <c r="F1059" s="18" t="str">
        <f>VLOOKUP(E1059,'Kickstarter Data'!$A$1:$T$4115, 6, FALSE)</f>
        <v>failed</v>
      </c>
      <c r="G1059">
        <f>VLOOKUP(E1059,'Kickstarter Data'!$A$1:$T$4115, 12, FALSE)</f>
        <v>3</v>
      </c>
    </row>
    <row r="1060" spans="1:7" x14ac:dyDescent="0.4">
      <c r="A1060">
        <v>2176</v>
      </c>
      <c r="B1060" s="16" t="str">
        <f>VLOOKUP(A1060,'Kickstarter Data'!$A$1:$T$4115, 6, FALSE)</f>
        <v>successful</v>
      </c>
      <c r="C1060">
        <f>VLOOKUP(A1060,'Kickstarter Data'!$A$1:$T$4115, 12, FALSE)</f>
        <v>71</v>
      </c>
      <c r="E1060">
        <v>2862</v>
      </c>
      <c r="F1060" s="18" t="str">
        <f>VLOOKUP(E1060,'Kickstarter Data'!$A$1:$T$4115, 6, FALSE)</f>
        <v>failed</v>
      </c>
      <c r="G1060">
        <f>VLOOKUP(E1060,'Kickstarter Data'!$A$1:$T$4115, 12, FALSE)</f>
        <v>3</v>
      </c>
    </row>
    <row r="1061" spans="1:7" x14ac:dyDescent="0.4">
      <c r="A1061">
        <v>2177</v>
      </c>
      <c r="B1061" s="16" t="str">
        <f>VLOOKUP(A1061,'Kickstarter Data'!$A$1:$T$4115, 6, FALSE)</f>
        <v>successful</v>
      </c>
      <c r="C1061">
        <f>VLOOKUP(A1061,'Kickstarter Data'!$A$1:$T$4115, 12, FALSE)</f>
        <v>38</v>
      </c>
      <c r="E1061">
        <v>2863</v>
      </c>
      <c r="F1061" s="18" t="str">
        <f>VLOOKUP(E1061,'Kickstarter Data'!$A$1:$T$4115, 6, FALSE)</f>
        <v>failed</v>
      </c>
      <c r="G1061">
        <f>VLOOKUP(E1061,'Kickstarter Data'!$A$1:$T$4115, 12, FALSE)</f>
        <v>1</v>
      </c>
    </row>
    <row r="1062" spans="1:7" x14ac:dyDescent="0.4">
      <c r="A1062">
        <v>2178</v>
      </c>
      <c r="B1062" s="16" t="str">
        <f>VLOOKUP(A1062,'Kickstarter Data'!$A$1:$T$4115, 6, FALSE)</f>
        <v>successful</v>
      </c>
      <c r="C1062">
        <f>VLOOKUP(A1062,'Kickstarter Data'!$A$1:$T$4115, 12, FALSE)</f>
        <v>859</v>
      </c>
      <c r="E1062">
        <v>2864</v>
      </c>
      <c r="F1062" s="18" t="str">
        <f>VLOOKUP(E1062,'Kickstarter Data'!$A$1:$T$4115, 6, FALSE)</f>
        <v>failed</v>
      </c>
      <c r="G1062">
        <f>VLOOKUP(E1062,'Kickstarter Data'!$A$1:$T$4115, 12, FALSE)</f>
        <v>3</v>
      </c>
    </row>
    <row r="1063" spans="1:7" x14ac:dyDescent="0.4">
      <c r="A1063">
        <v>2179</v>
      </c>
      <c r="B1063" s="16" t="str">
        <f>VLOOKUP(A1063,'Kickstarter Data'!$A$1:$T$4115, 6, FALSE)</f>
        <v>successful</v>
      </c>
      <c r="C1063">
        <f>VLOOKUP(A1063,'Kickstarter Data'!$A$1:$T$4115, 12, FALSE)</f>
        <v>21</v>
      </c>
      <c r="E1063">
        <v>2865</v>
      </c>
      <c r="F1063" s="18" t="str">
        <f>VLOOKUP(E1063,'Kickstarter Data'!$A$1:$T$4115, 6, FALSE)</f>
        <v>failed</v>
      </c>
      <c r="G1063">
        <f>VLOOKUP(E1063,'Kickstarter Data'!$A$1:$T$4115, 12, FALSE)</f>
        <v>0</v>
      </c>
    </row>
    <row r="1064" spans="1:7" x14ac:dyDescent="0.4">
      <c r="A1064">
        <v>2180</v>
      </c>
      <c r="B1064" s="16" t="str">
        <f>VLOOKUP(A1064,'Kickstarter Data'!$A$1:$T$4115, 6, FALSE)</f>
        <v>successful</v>
      </c>
      <c r="C1064">
        <f>VLOOKUP(A1064,'Kickstarter Data'!$A$1:$T$4115, 12, FALSE)</f>
        <v>78</v>
      </c>
      <c r="E1064">
        <v>2866</v>
      </c>
      <c r="F1064" s="18" t="str">
        <f>VLOOKUP(E1064,'Kickstarter Data'!$A$1:$T$4115, 6, FALSE)</f>
        <v>failed</v>
      </c>
      <c r="G1064">
        <f>VLOOKUP(E1064,'Kickstarter Data'!$A$1:$T$4115, 12, FALSE)</f>
        <v>2</v>
      </c>
    </row>
    <row r="1065" spans="1:7" x14ac:dyDescent="0.4">
      <c r="A1065">
        <v>2181</v>
      </c>
      <c r="B1065" s="16" t="str">
        <f>VLOOKUP(A1065,'Kickstarter Data'!$A$1:$T$4115, 6, FALSE)</f>
        <v>successful</v>
      </c>
      <c r="C1065">
        <f>VLOOKUP(A1065,'Kickstarter Data'!$A$1:$T$4115, 12, FALSE)</f>
        <v>53</v>
      </c>
      <c r="E1065">
        <v>2867</v>
      </c>
      <c r="F1065" s="18" t="str">
        <f>VLOOKUP(E1065,'Kickstarter Data'!$A$1:$T$4115, 6, FALSE)</f>
        <v>failed</v>
      </c>
      <c r="G1065">
        <f>VLOOKUP(E1065,'Kickstarter Data'!$A$1:$T$4115, 12, FALSE)</f>
        <v>10</v>
      </c>
    </row>
    <row r="1066" spans="1:7" x14ac:dyDescent="0.4">
      <c r="A1066">
        <v>2182</v>
      </c>
      <c r="B1066" s="16" t="str">
        <f>VLOOKUP(A1066,'Kickstarter Data'!$A$1:$T$4115, 6, FALSE)</f>
        <v>successful</v>
      </c>
      <c r="C1066">
        <f>VLOOKUP(A1066,'Kickstarter Data'!$A$1:$T$4115, 12, FALSE)</f>
        <v>356</v>
      </c>
      <c r="E1066">
        <v>2868</v>
      </c>
      <c r="F1066" s="18" t="str">
        <f>VLOOKUP(E1066,'Kickstarter Data'!$A$1:$T$4115, 6, FALSE)</f>
        <v>failed</v>
      </c>
      <c r="G1066">
        <f>VLOOKUP(E1066,'Kickstarter Data'!$A$1:$T$4115, 12, FALSE)</f>
        <v>60</v>
      </c>
    </row>
    <row r="1067" spans="1:7" x14ac:dyDescent="0.4">
      <c r="A1067">
        <v>2183</v>
      </c>
      <c r="B1067" s="16" t="str">
        <f>VLOOKUP(A1067,'Kickstarter Data'!$A$1:$T$4115, 6, FALSE)</f>
        <v>successful</v>
      </c>
      <c r="C1067">
        <f>VLOOKUP(A1067,'Kickstarter Data'!$A$1:$T$4115, 12, FALSE)</f>
        <v>279</v>
      </c>
      <c r="E1067">
        <v>2869</v>
      </c>
      <c r="F1067" s="18" t="str">
        <f>VLOOKUP(E1067,'Kickstarter Data'!$A$1:$T$4115, 6, FALSE)</f>
        <v>failed</v>
      </c>
      <c r="G1067">
        <f>VLOOKUP(E1067,'Kickstarter Data'!$A$1:$T$4115, 12, FALSE)</f>
        <v>5</v>
      </c>
    </row>
    <row r="1068" spans="1:7" x14ac:dyDescent="0.4">
      <c r="A1068">
        <v>2184</v>
      </c>
      <c r="B1068" s="16" t="str">
        <f>VLOOKUP(A1068,'Kickstarter Data'!$A$1:$T$4115, 6, FALSE)</f>
        <v>successful</v>
      </c>
      <c r="C1068">
        <f>VLOOKUP(A1068,'Kickstarter Data'!$A$1:$T$4115, 12, FALSE)</f>
        <v>266</v>
      </c>
      <c r="E1068">
        <v>2870</v>
      </c>
      <c r="F1068" s="18" t="str">
        <f>VLOOKUP(E1068,'Kickstarter Data'!$A$1:$T$4115, 6, FALSE)</f>
        <v>failed</v>
      </c>
      <c r="G1068">
        <f>VLOOKUP(E1068,'Kickstarter Data'!$A$1:$T$4115, 12, FALSE)</f>
        <v>9</v>
      </c>
    </row>
    <row r="1069" spans="1:7" x14ac:dyDescent="0.4">
      <c r="A1069">
        <v>2185</v>
      </c>
      <c r="B1069" s="16" t="str">
        <f>VLOOKUP(A1069,'Kickstarter Data'!$A$1:$T$4115, 6, FALSE)</f>
        <v>successful</v>
      </c>
      <c r="C1069">
        <f>VLOOKUP(A1069,'Kickstarter Data'!$A$1:$T$4115, 12, FALSE)</f>
        <v>623</v>
      </c>
      <c r="E1069">
        <v>2871</v>
      </c>
      <c r="F1069" s="18" t="str">
        <f>VLOOKUP(E1069,'Kickstarter Data'!$A$1:$T$4115, 6, FALSE)</f>
        <v>failed</v>
      </c>
      <c r="G1069">
        <f>VLOOKUP(E1069,'Kickstarter Data'!$A$1:$T$4115, 12, FALSE)</f>
        <v>13</v>
      </c>
    </row>
    <row r="1070" spans="1:7" x14ac:dyDescent="0.4">
      <c r="A1070">
        <v>2186</v>
      </c>
      <c r="B1070" s="16" t="str">
        <f>VLOOKUP(A1070,'Kickstarter Data'!$A$1:$T$4115, 6, FALSE)</f>
        <v>successful</v>
      </c>
      <c r="C1070">
        <f>VLOOKUP(A1070,'Kickstarter Data'!$A$1:$T$4115, 12, FALSE)</f>
        <v>392</v>
      </c>
      <c r="E1070">
        <v>2872</v>
      </c>
      <c r="F1070" s="18" t="str">
        <f>VLOOKUP(E1070,'Kickstarter Data'!$A$1:$T$4115, 6, FALSE)</f>
        <v>failed</v>
      </c>
      <c r="G1070">
        <f>VLOOKUP(E1070,'Kickstarter Data'!$A$1:$T$4115, 12, FALSE)</f>
        <v>0</v>
      </c>
    </row>
    <row r="1071" spans="1:7" x14ac:dyDescent="0.4">
      <c r="A1071">
        <v>2187</v>
      </c>
      <c r="B1071" s="16" t="str">
        <f>VLOOKUP(A1071,'Kickstarter Data'!$A$1:$T$4115, 6, FALSE)</f>
        <v>successful</v>
      </c>
      <c r="C1071">
        <f>VLOOKUP(A1071,'Kickstarter Data'!$A$1:$T$4115, 12, FALSE)</f>
        <v>3562</v>
      </c>
      <c r="E1071">
        <v>2873</v>
      </c>
      <c r="F1071" s="18" t="str">
        <f>VLOOKUP(E1071,'Kickstarter Data'!$A$1:$T$4115, 6, FALSE)</f>
        <v>failed</v>
      </c>
      <c r="G1071">
        <f>VLOOKUP(E1071,'Kickstarter Data'!$A$1:$T$4115, 12, FALSE)</f>
        <v>8</v>
      </c>
    </row>
    <row r="1072" spans="1:7" x14ac:dyDescent="0.4">
      <c r="A1072">
        <v>2188</v>
      </c>
      <c r="B1072" s="16" t="str">
        <f>VLOOKUP(A1072,'Kickstarter Data'!$A$1:$T$4115, 6, FALSE)</f>
        <v>successful</v>
      </c>
      <c r="C1072">
        <f>VLOOKUP(A1072,'Kickstarter Data'!$A$1:$T$4115, 12, FALSE)</f>
        <v>514</v>
      </c>
      <c r="E1072">
        <v>2874</v>
      </c>
      <c r="F1072" s="18" t="str">
        <f>VLOOKUP(E1072,'Kickstarter Data'!$A$1:$T$4115, 6, FALSE)</f>
        <v>failed</v>
      </c>
      <c r="G1072">
        <f>VLOOKUP(E1072,'Kickstarter Data'!$A$1:$T$4115, 12, FALSE)</f>
        <v>3</v>
      </c>
    </row>
    <row r="1073" spans="1:7" x14ac:dyDescent="0.4">
      <c r="A1073">
        <v>2189</v>
      </c>
      <c r="B1073" s="16" t="str">
        <f>VLOOKUP(A1073,'Kickstarter Data'!$A$1:$T$4115, 6, FALSE)</f>
        <v>successful</v>
      </c>
      <c r="C1073">
        <f>VLOOKUP(A1073,'Kickstarter Data'!$A$1:$T$4115, 12, FALSE)</f>
        <v>88</v>
      </c>
      <c r="E1073">
        <v>2875</v>
      </c>
      <c r="F1073" s="18" t="str">
        <f>VLOOKUP(E1073,'Kickstarter Data'!$A$1:$T$4115, 6, FALSE)</f>
        <v>failed</v>
      </c>
      <c r="G1073">
        <f>VLOOKUP(E1073,'Kickstarter Data'!$A$1:$T$4115, 12, FALSE)</f>
        <v>3</v>
      </c>
    </row>
    <row r="1074" spans="1:7" x14ac:dyDescent="0.4">
      <c r="A1074">
        <v>2190</v>
      </c>
      <c r="B1074" s="16" t="str">
        <f>VLOOKUP(A1074,'Kickstarter Data'!$A$1:$T$4115, 6, FALSE)</f>
        <v>successful</v>
      </c>
      <c r="C1074">
        <f>VLOOKUP(A1074,'Kickstarter Data'!$A$1:$T$4115, 12, FALSE)</f>
        <v>537</v>
      </c>
      <c r="E1074">
        <v>2876</v>
      </c>
      <c r="F1074" s="18" t="str">
        <f>VLOOKUP(E1074,'Kickstarter Data'!$A$1:$T$4115, 6, FALSE)</f>
        <v>failed</v>
      </c>
      <c r="G1074">
        <f>VLOOKUP(E1074,'Kickstarter Data'!$A$1:$T$4115, 12, FALSE)</f>
        <v>0</v>
      </c>
    </row>
    <row r="1075" spans="1:7" x14ac:dyDescent="0.4">
      <c r="A1075">
        <v>2191</v>
      </c>
      <c r="B1075" s="16" t="str">
        <f>VLOOKUP(A1075,'Kickstarter Data'!$A$1:$T$4115, 6, FALSE)</f>
        <v>successful</v>
      </c>
      <c r="C1075">
        <f>VLOOKUP(A1075,'Kickstarter Data'!$A$1:$T$4115, 12, FALSE)</f>
        <v>25</v>
      </c>
      <c r="E1075">
        <v>2877</v>
      </c>
      <c r="F1075" s="18" t="str">
        <f>VLOOKUP(E1075,'Kickstarter Data'!$A$1:$T$4115, 6, FALSE)</f>
        <v>failed</v>
      </c>
      <c r="G1075">
        <f>VLOOKUP(E1075,'Kickstarter Data'!$A$1:$T$4115, 12, FALSE)</f>
        <v>6</v>
      </c>
    </row>
    <row r="1076" spans="1:7" x14ac:dyDescent="0.4">
      <c r="A1076">
        <v>2192</v>
      </c>
      <c r="B1076" s="16" t="str">
        <f>VLOOKUP(A1076,'Kickstarter Data'!$A$1:$T$4115, 6, FALSE)</f>
        <v>successful</v>
      </c>
      <c r="C1076">
        <f>VLOOKUP(A1076,'Kickstarter Data'!$A$1:$T$4115, 12, FALSE)</f>
        <v>3238</v>
      </c>
      <c r="E1076">
        <v>2878</v>
      </c>
      <c r="F1076" s="18" t="str">
        <f>VLOOKUP(E1076,'Kickstarter Data'!$A$1:$T$4115, 6, FALSE)</f>
        <v>failed</v>
      </c>
      <c r="G1076">
        <f>VLOOKUP(E1076,'Kickstarter Data'!$A$1:$T$4115, 12, FALSE)</f>
        <v>4</v>
      </c>
    </row>
    <row r="1077" spans="1:7" x14ac:dyDescent="0.4">
      <c r="A1077">
        <v>2193</v>
      </c>
      <c r="B1077" s="16" t="str">
        <f>VLOOKUP(A1077,'Kickstarter Data'!$A$1:$T$4115, 6, FALSE)</f>
        <v>successful</v>
      </c>
      <c r="C1077">
        <f>VLOOKUP(A1077,'Kickstarter Data'!$A$1:$T$4115, 12, FALSE)</f>
        <v>897</v>
      </c>
      <c r="E1077">
        <v>2879</v>
      </c>
      <c r="F1077" s="18" t="str">
        <f>VLOOKUP(E1077,'Kickstarter Data'!$A$1:$T$4115, 6, FALSE)</f>
        <v>failed</v>
      </c>
      <c r="G1077">
        <f>VLOOKUP(E1077,'Kickstarter Data'!$A$1:$T$4115, 12, FALSE)</f>
        <v>1</v>
      </c>
    </row>
    <row r="1078" spans="1:7" x14ac:dyDescent="0.4">
      <c r="A1078">
        <v>2194</v>
      </c>
      <c r="B1078" s="16" t="str">
        <f>VLOOKUP(A1078,'Kickstarter Data'!$A$1:$T$4115, 6, FALSE)</f>
        <v>successful</v>
      </c>
      <c r="C1078">
        <f>VLOOKUP(A1078,'Kickstarter Data'!$A$1:$T$4115, 12, FALSE)</f>
        <v>878</v>
      </c>
      <c r="E1078">
        <v>2880</v>
      </c>
      <c r="F1078" s="18" t="str">
        <f>VLOOKUP(E1078,'Kickstarter Data'!$A$1:$T$4115, 6, FALSE)</f>
        <v>failed</v>
      </c>
      <c r="G1078">
        <f>VLOOKUP(E1078,'Kickstarter Data'!$A$1:$T$4115, 12, FALSE)</f>
        <v>29</v>
      </c>
    </row>
    <row r="1079" spans="1:7" x14ac:dyDescent="0.4">
      <c r="A1079">
        <v>2195</v>
      </c>
      <c r="B1079" s="16" t="str">
        <f>VLOOKUP(A1079,'Kickstarter Data'!$A$1:$T$4115, 6, FALSE)</f>
        <v>successful</v>
      </c>
      <c r="C1079">
        <f>VLOOKUP(A1079,'Kickstarter Data'!$A$1:$T$4115, 12, FALSE)</f>
        <v>115</v>
      </c>
      <c r="E1079">
        <v>2881</v>
      </c>
      <c r="F1079" s="18" t="str">
        <f>VLOOKUP(E1079,'Kickstarter Data'!$A$1:$T$4115, 6, FALSE)</f>
        <v>failed</v>
      </c>
      <c r="G1079">
        <f>VLOOKUP(E1079,'Kickstarter Data'!$A$1:$T$4115, 12, FALSE)</f>
        <v>0</v>
      </c>
    </row>
    <row r="1080" spans="1:7" x14ac:dyDescent="0.4">
      <c r="A1080">
        <v>2196</v>
      </c>
      <c r="B1080" s="16" t="str">
        <f>VLOOKUP(A1080,'Kickstarter Data'!$A$1:$T$4115, 6, FALSE)</f>
        <v>successful</v>
      </c>
      <c r="C1080">
        <f>VLOOKUP(A1080,'Kickstarter Data'!$A$1:$T$4115, 12, FALSE)</f>
        <v>234</v>
      </c>
      <c r="E1080">
        <v>2882</v>
      </c>
      <c r="F1080" s="18" t="str">
        <f>VLOOKUP(E1080,'Kickstarter Data'!$A$1:$T$4115, 6, FALSE)</f>
        <v>failed</v>
      </c>
      <c r="G1080">
        <f>VLOOKUP(E1080,'Kickstarter Data'!$A$1:$T$4115, 12, FALSE)</f>
        <v>4</v>
      </c>
    </row>
    <row r="1081" spans="1:7" x14ac:dyDescent="0.4">
      <c r="A1081">
        <v>2197</v>
      </c>
      <c r="B1081" s="16" t="str">
        <f>VLOOKUP(A1081,'Kickstarter Data'!$A$1:$T$4115, 6, FALSE)</f>
        <v>successful</v>
      </c>
      <c r="C1081">
        <f>VLOOKUP(A1081,'Kickstarter Data'!$A$1:$T$4115, 12, FALSE)</f>
        <v>4330</v>
      </c>
      <c r="E1081">
        <v>2883</v>
      </c>
      <c r="F1081" s="18" t="str">
        <f>VLOOKUP(E1081,'Kickstarter Data'!$A$1:$T$4115, 6, FALSE)</f>
        <v>failed</v>
      </c>
      <c r="G1081">
        <f>VLOOKUP(E1081,'Kickstarter Data'!$A$1:$T$4115, 12, FALSE)</f>
        <v>5</v>
      </c>
    </row>
    <row r="1082" spans="1:7" x14ac:dyDescent="0.4">
      <c r="A1082">
        <v>2198</v>
      </c>
      <c r="B1082" s="16" t="str">
        <f>VLOOKUP(A1082,'Kickstarter Data'!$A$1:$T$4115, 6, FALSE)</f>
        <v>successful</v>
      </c>
      <c r="C1082">
        <f>VLOOKUP(A1082,'Kickstarter Data'!$A$1:$T$4115, 12, FALSE)</f>
        <v>651</v>
      </c>
      <c r="E1082">
        <v>2884</v>
      </c>
      <c r="F1082" s="18" t="str">
        <f>VLOOKUP(E1082,'Kickstarter Data'!$A$1:$T$4115, 6, FALSE)</f>
        <v>failed</v>
      </c>
      <c r="G1082">
        <f>VLOOKUP(E1082,'Kickstarter Data'!$A$1:$T$4115, 12, FALSE)</f>
        <v>4</v>
      </c>
    </row>
    <row r="1083" spans="1:7" x14ac:dyDescent="0.4">
      <c r="A1083">
        <v>2199</v>
      </c>
      <c r="B1083" s="16" t="str">
        <f>VLOOKUP(A1083,'Kickstarter Data'!$A$1:$T$4115, 6, FALSE)</f>
        <v>successful</v>
      </c>
      <c r="C1083">
        <f>VLOOKUP(A1083,'Kickstarter Data'!$A$1:$T$4115, 12, FALSE)</f>
        <v>251</v>
      </c>
      <c r="E1083">
        <v>2885</v>
      </c>
      <c r="F1083" s="18" t="str">
        <f>VLOOKUP(E1083,'Kickstarter Data'!$A$1:$T$4115, 6, FALSE)</f>
        <v>failed</v>
      </c>
      <c r="G1083">
        <f>VLOOKUP(E1083,'Kickstarter Data'!$A$1:$T$4115, 12, FALSE)</f>
        <v>5</v>
      </c>
    </row>
    <row r="1084" spans="1:7" x14ac:dyDescent="0.4">
      <c r="A1084">
        <v>2200</v>
      </c>
      <c r="B1084" s="16" t="str">
        <f>VLOOKUP(A1084,'Kickstarter Data'!$A$1:$T$4115, 6, FALSE)</f>
        <v>successful</v>
      </c>
      <c r="C1084">
        <f>VLOOKUP(A1084,'Kickstarter Data'!$A$1:$T$4115, 12, FALSE)</f>
        <v>263</v>
      </c>
      <c r="E1084">
        <v>2886</v>
      </c>
      <c r="F1084" s="18" t="str">
        <f>VLOOKUP(E1084,'Kickstarter Data'!$A$1:$T$4115, 6, FALSE)</f>
        <v>failed</v>
      </c>
      <c r="G1084">
        <f>VLOOKUP(E1084,'Kickstarter Data'!$A$1:$T$4115, 12, FALSE)</f>
        <v>1</v>
      </c>
    </row>
    <row r="1085" spans="1:7" x14ac:dyDescent="0.4">
      <c r="A1085">
        <v>2201</v>
      </c>
      <c r="B1085" s="16" t="str">
        <f>VLOOKUP(A1085,'Kickstarter Data'!$A$1:$T$4115, 6, FALSE)</f>
        <v>successful</v>
      </c>
      <c r="C1085">
        <f>VLOOKUP(A1085,'Kickstarter Data'!$A$1:$T$4115, 12, FALSE)</f>
        <v>28</v>
      </c>
      <c r="E1085">
        <v>2887</v>
      </c>
      <c r="F1085" s="18" t="str">
        <f>VLOOKUP(E1085,'Kickstarter Data'!$A$1:$T$4115, 6, FALSE)</f>
        <v>failed</v>
      </c>
      <c r="G1085">
        <f>VLOOKUP(E1085,'Kickstarter Data'!$A$1:$T$4115, 12, FALSE)</f>
        <v>1</v>
      </c>
    </row>
    <row r="1086" spans="1:7" x14ac:dyDescent="0.4">
      <c r="A1086">
        <v>2202</v>
      </c>
      <c r="B1086" s="16" t="str">
        <f>VLOOKUP(A1086,'Kickstarter Data'!$A$1:$T$4115, 6, FALSE)</f>
        <v>successful</v>
      </c>
      <c r="C1086">
        <f>VLOOKUP(A1086,'Kickstarter Data'!$A$1:$T$4115, 12, FALSE)</f>
        <v>721</v>
      </c>
      <c r="E1086">
        <v>2888</v>
      </c>
      <c r="F1086" s="18" t="str">
        <f>VLOOKUP(E1086,'Kickstarter Data'!$A$1:$T$4115, 6, FALSE)</f>
        <v>failed</v>
      </c>
      <c r="G1086">
        <f>VLOOKUP(E1086,'Kickstarter Data'!$A$1:$T$4115, 12, FALSE)</f>
        <v>0</v>
      </c>
    </row>
    <row r="1087" spans="1:7" x14ac:dyDescent="0.4">
      <c r="A1087">
        <v>2203</v>
      </c>
      <c r="B1087" s="16" t="str">
        <f>VLOOKUP(A1087,'Kickstarter Data'!$A$1:$T$4115, 6, FALSE)</f>
        <v>successful</v>
      </c>
      <c r="C1087">
        <f>VLOOKUP(A1087,'Kickstarter Data'!$A$1:$T$4115, 12, FALSE)</f>
        <v>50</v>
      </c>
      <c r="E1087">
        <v>2889</v>
      </c>
      <c r="F1087" s="18" t="str">
        <f>VLOOKUP(E1087,'Kickstarter Data'!$A$1:$T$4115, 6, FALSE)</f>
        <v>failed</v>
      </c>
      <c r="G1087">
        <f>VLOOKUP(E1087,'Kickstarter Data'!$A$1:$T$4115, 12, FALSE)</f>
        <v>14</v>
      </c>
    </row>
    <row r="1088" spans="1:7" x14ac:dyDescent="0.4">
      <c r="A1088">
        <v>2204</v>
      </c>
      <c r="B1088" s="16" t="str">
        <f>VLOOKUP(A1088,'Kickstarter Data'!$A$1:$T$4115, 6, FALSE)</f>
        <v>successful</v>
      </c>
      <c r="C1088">
        <f>VLOOKUP(A1088,'Kickstarter Data'!$A$1:$T$4115, 12, FALSE)</f>
        <v>73</v>
      </c>
      <c r="E1088">
        <v>2890</v>
      </c>
      <c r="F1088" s="18" t="str">
        <f>VLOOKUP(E1088,'Kickstarter Data'!$A$1:$T$4115, 6, FALSE)</f>
        <v>failed</v>
      </c>
      <c r="G1088">
        <f>VLOOKUP(E1088,'Kickstarter Data'!$A$1:$T$4115, 12, FALSE)</f>
        <v>3</v>
      </c>
    </row>
    <row r="1089" spans="1:7" x14ac:dyDescent="0.4">
      <c r="A1089">
        <v>2205</v>
      </c>
      <c r="B1089" s="16" t="str">
        <f>VLOOKUP(A1089,'Kickstarter Data'!$A$1:$T$4115, 6, FALSE)</f>
        <v>successful</v>
      </c>
      <c r="C1089">
        <f>VLOOKUP(A1089,'Kickstarter Data'!$A$1:$T$4115, 12, FALSE)</f>
        <v>27</v>
      </c>
      <c r="E1089">
        <v>2891</v>
      </c>
      <c r="F1089" s="18" t="str">
        <f>VLOOKUP(E1089,'Kickstarter Data'!$A$1:$T$4115, 6, FALSE)</f>
        <v>failed</v>
      </c>
      <c r="G1089">
        <f>VLOOKUP(E1089,'Kickstarter Data'!$A$1:$T$4115, 12, FALSE)</f>
        <v>10</v>
      </c>
    </row>
    <row r="1090" spans="1:7" x14ac:dyDescent="0.4">
      <c r="A1090">
        <v>2206</v>
      </c>
      <c r="B1090" s="16" t="str">
        <f>VLOOKUP(A1090,'Kickstarter Data'!$A$1:$T$4115, 6, FALSE)</f>
        <v>successful</v>
      </c>
      <c r="C1090">
        <f>VLOOKUP(A1090,'Kickstarter Data'!$A$1:$T$4115, 12, FALSE)</f>
        <v>34</v>
      </c>
      <c r="E1090">
        <v>2892</v>
      </c>
      <c r="F1090" s="18" t="str">
        <f>VLOOKUP(E1090,'Kickstarter Data'!$A$1:$T$4115, 6, FALSE)</f>
        <v>failed</v>
      </c>
      <c r="G1090">
        <f>VLOOKUP(E1090,'Kickstarter Data'!$A$1:$T$4115, 12, FALSE)</f>
        <v>17</v>
      </c>
    </row>
    <row r="1091" spans="1:7" x14ac:dyDescent="0.4">
      <c r="A1091">
        <v>2207</v>
      </c>
      <c r="B1091" s="16" t="str">
        <f>VLOOKUP(A1091,'Kickstarter Data'!$A$1:$T$4115, 6, FALSE)</f>
        <v>successful</v>
      </c>
      <c r="C1091">
        <f>VLOOKUP(A1091,'Kickstarter Data'!$A$1:$T$4115, 12, FALSE)</f>
        <v>7</v>
      </c>
      <c r="E1091">
        <v>2893</v>
      </c>
      <c r="F1091" s="18" t="str">
        <f>VLOOKUP(E1091,'Kickstarter Data'!$A$1:$T$4115, 6, FALSE)</f>
        <v>failed</v>
      </c>
      <c r="G1091">
        <f>VLOOKUP(E1091,'Kickstarter Data'!$A$1:$T$4115, 12, FALSE)</f>
        <v>2</v>
      </c>
    </row>
    <row r="1092" spans="1:7" x14ac:dyDescent="0.4">
      <c r="A1092">
        <v>2208</v>
      </c>
      <c r="B1092" s="16" t="str">
        <f>VLOOKUP(A1092,'Kickstarter Data'!$A$1:$T$4115, 6, FALSE)</f>
        <v>successful</v>
      </c>
      <c r="C1092">
        <f>VLOOKUP(A1092,'Kickstarter Data'!$A$1:$T$4115, 12, FALSE)</f>
        <v>24</v>
      </c>
      <c r="E1092">
        <v>2894</v>
      </c>
      <c r="F1092" s="18" t="str">
        <f>VLOOKUP(E1092,'Kickstarter Data'!$A$1:$T$4115, 6, FALSE)</f>
        <v>failed</v>
      </c>
      <c r="G1092">
        <f>VLOOKUP(E1092,'Kickstarter Data'!$A$1:$T$4115, 12, FALSE)</f>
        <v>0</v>
      </c>
    </row>
    <row r="1093" spans="1:7" x14ac:dyDescent="0.4">
      <c r="A1093">
        <v>2209</v>
      </c>
      <c r="B1093" s="16" t="str">
        <f>VLOOKUP(A1093,'Kickstarter Data'!$A$1:$T$4115, 6, FALSE)</f>
        <v>successful</v>
      </c>
      <c r="C1093">
        <f>VLOOKUP(A1093,'Kickstarter Data'!$A$1:$T$4115, 12, FALSE)</f>
        <v>15</v>
      </c>
      <c r="E1093">
        <v>2895</v>
      </c>
      <c r="F1093" s="18" t="str">
        <f>VLOOKUP(E1093,'Kickstarter Data'!$A$1:$T$4115, 6, FALSE)</f>
        <v>failed</v>
      </c>
      <c r="G1093">
        <f>VLOOKUP(E1093,'Kickstarter Data'!$A$1:$T$4115, 12, FALSE)</f>
        <v>4</v>
      </c>
    </row>
    <row r="1094" spans="1:7" x14ac:dyDescent="0.4">
      <c r="A1094">
        <v>2210</v>
      </c>
      <c r="B1094" s="16" t="str">
        <f>VLOOKUP(A1094,'Kickstarter Data'!$A$1:$T$4115, 6, FALSE)</f>
        <v>successful</v>
      </c>
      <c r="C1094">
        <f>VLOOKUP(A1094,'Kickstarter Data'!$A$1:$T$4115, 12, FALSE)</f>
        <v>72</v>
      </c>
      <c r="E1094">
        <v>2896</v>
      </c>
      <c r="F1094" s="18" t="str">
        <f>VLOOKUP(E1094,'Kickstarter Data'!$A$1:$T$4115, 6, FALSE)</f>
        <v>failed</v>
      </c>
      <c r="G1094">
        <f>VLOOKUP(E1094,'Kickstarter Data'!$A$1:$T$4115, 12, FALSE)</f>
        <v>12</v>
      </c>
    </row>
    <row r="1095" spans="1:7" x14ac:dyDescent="0.4">
      <c r="A1095">
        <v>2211</v>
      </c>
      <c r="B1095" s="16" t="str">
        <f>VLOOKUP(A1095,'Kickstarter Data'!$A$1:$T$4115, 6, FALSE)</f>
        <v>successful</v>
      </c>
      <c r="C1095">
        <f>VLOOKUP(A1095,'Kickstarter Data'!$A$1:$T$4115, 12, FALSE)</f>
        <v>120</v>
      </c>
      <c r="E1095">
        <v>2897</v>
      </c>
      <c r="F1095" s="18" t="str">
        <f>VLOOKUP(E1095,'Kickstarter Data'!$A$1:$T$4115, 6, FALSE)</f>
        <v>failed</v>
      </c>
      <c r="G1095">
        <f>VLOOKUP(E1095,'Kickstarter Data'!$A$1:$T$4115, 12, FALSE)</f>
        <v>3</v>
      </c>
    </row>
    <row r="1096" spans="1:7" x14ac:dyDescent="0.4">
      <c r="A1096">
        <v>2212</v>
      </c>
      <c r="B1096" s="16" t="str">
        <f>VLOOKUP(A1096,'Kickstarter Data'!$A$1:$T$4115, 6, FALSE)</f>
        <v>successful</v>
      </c>
      <c r="C1096">
        <f>VLOOKUP(A1096,'Kickstarter Data'!$A$1:$T$4115, 12, FALSE)</f>
        <v>123</v>
      </c>
      <c r="E1096">
        <v>2898</v>
      </c>
      <c r="F1096" s="18" t="str">
        <f>VLOOKUP(E1096,'Kickstarter Data'!$A$1:$T$4115, 6, FALSE)</f>
        <v>failed</v>
      </c>
      <c r="G1096">
        <f>VLOOKUP(E1096,'Kickstarter Data'!$A$1:$T$4115, 12, FALSE)</f>
        <v>12</v>
      </c>
    </row>
    <row r="1097" spans="1:7" x14ac:dyDescent="0.4">
      <c r="A1097">
        <v>2213</v>
      </c>
      <c r="B1097" s="16" t="str">
        <f>VLOOKUP(A1097,'Kickstarter Data'!$A$1:$T$4115, 6, FALSE)</f>
        <v>successful</v>
      </c>
      <c r="C1097">
        <f>VLOOKUP(A1097,'Kickstarter Data'!$A$1:$T$4115, 12, FALSE)</f>
        <v>1</v>
      </c>
      <c r="E1097">
        <v>2899</v>
      </c>
      <c r="F1097" s="18" t="str">
        <f>VLOOKUP(E1097,'Kickstarter Data'!$A$1:$T$4115, 6, FALSE)</f>
        <v>failed</v>
      </c>
      <c r="G1097">
        <f>VLOOKUP(E1097,'Kickstarter Data'!$A$1:$T$4115, 12, FALSE)</f>
        <v>0</v>
      </c>
    </row>
    <row r="1098" spans="1:7" x14ac:dyDescent="0.4">
      <c r="A1098">
        <v>2214</v>
      </c>
      <c r="B1098" s="16" t="str">
        <f>VLOOKUP(A1098,'Kickstarter Data'!$A$1:$T$4115, 6, FALSE)</f>
        <v>successful</v>
      </c>
      <c r="C1098">
        <f>VLOOKUP(A1098,'Kickstarter Data'!$A$1:$T$4115, 12, FALSE)</f>
        <v>24</v>
      </c>
      <c r="E1098">
        <v>2900</v>
      </c>
      <c r="F1098" s="18" t="str">
        <f>VLOOKUP(E1098,'Kickstarter Data'!$A$1:$T$4115, 6, FALSE)</f>
        <v>failed</v>
      </c>
      <c r="G1098">
        <f>VLOOKUP(E1098,'Kickstarter Data'!$A$1:$T$4115, 12, FALSE)</f>
        <v>7</v>
      </c>
    </row>
    <row r="1099" spans="1:7" x14ac:dyDescent="0.4">
      <c r="A1099">
        <v>2215</v>
      </c>
      <c r="B1099" s="16" t="str">
        <f>VLOOKUP(A1099,'Kickstarter Data'!$A$1:$T$4115, 6, FALSE)</f>
        <v>successful</v>
      </c>
      <c r="C1099">
        <f>VLOOKUP(A1099,'Kickstarter Data'!$A$1:$T$4115, 12, FALSE)</f>
        <v>33</v>
      </c>
      <c r="E1099">
        <v>2901</v>
      </c>
      <c r="F1099" s="18" t="str">
        <f>VLOOKUP(E1099,'Kickstarter Data'!$A$1:$T$4115, 6, FALSE)</f>
        <v>failed</v>
      </c>
      <c r="G1099">
        <f>VLOOKUP(E1099,'Kickstarter Data'!$A$1:$T$4115, 12, FALSE)</f>
        <v>2</v>
      </c>
    </row>
    <row r="1100" spans="1:7" x14ac:dyDescent="0.4">
      <c r="A1100">
        <v>2216</v>
      </c>
      <c r="B1100" s="16" t="str">
        <f>VLOOKUP(A1100,'Kickstarter Data'!$A$1:$T$4115, 6, FALSE)</f>
        <v>successful</v>
      </c>
      <c r="C1100">
        <f>VLOOKUP(A1100,'Kickstarter Data'!$A$1:$T$4115, 12, FALSE)</f>
        <v>14</v>
      </c>
      <c r="E1100">
        <v>2902</v>
      </c>
      <c r="F1100" s="18" t="str">
        <f>VLOOKUP(E1100,'Kickstarter Data'!$A$1:$T$4115, 6, FALSE)</f>
        <v>failed</v>
      </c>
      <c r="G1100">
        <f>VLOOKUP(E1100,'Kickstarter Data'!$A$1:$T$4115, 12, FALSE)</f>
        <v>1</v>
      </c>
    </row>
    <row r="1101" spans="1:7" x14ac:dyDescent="0.4">
      <c r="A1101">
        <v>2217</v>
      </c>
      <c r="B1101" s="16" t="str">
        <f>VLOOKUP(A1101,'Kickstarter Data'!$A$1:$T$4115, 6, FALSE)</f>
        <v>successful</v>
      </c>
      <c r="C1101">
        <f>VLOOKUP(A1101,'Kickstarter Data'!$A$1:$T$4115, 12, FALSE)</f>
        <v>9</v>
      </c>
      <c r="E1101">
        <v>2903</v>
      </c>
      <c r="F1101" s="18" t="str">
        <f>VLOOKUP(E1101,'Kickstarter Data'!$A$1:$T$4115, 6, FALSE)</f>
        <v>failed</v>
      </c>
      <c r="G1101">
        <f>VLOOKUP(E1101,'Kickstarter Data'!$A$1:$T$4115, 12, FALSE)</f>
        <v>4</v>
      </c>
    </row>
    <row r="1102" spans="1:7" x14ac:dyDescent="0.4">
      <c r="A1102">
        <v>2218</v>
      </c>
      <c r="B1102" s="16" t="str">
        <f>VLOOKUP(A1102,'Kickstarter Data'!$A$1:$T$4115, 6, FALSE)</f>
        <v>successful</v>
      </c>
      <c r="C1102">
        <f>VLOOKUP(A1102,'Kickstarter Data'!$A$1:$T$4115, 12, FALSE)</f>
        <v>76</v>
      </c>
      <c r="E1102">
        <v>2904</v>
      </c>
      <c r="F1102" s="18" t="str">
        <f>VLOOKUP(E1102,'Kickstarter Data'!$A$1:$T$4115, 6, FALSE)</f>
        <v>failed</v>
      </c>
      <c r="G1102">
        <f>VLOOKUP(E1102,'Kickstarter Data'!$A$1:$T$4115, 12, FALSE)</f>
        <v>4</v>
      </c>
    </row>
    <row r="1103" spans="1:7" x14ac:dyDescent="0.4">
      <c r="A1103">
        <v>2219</v>
      </c>
      <c r="B1103" s="16" t="str">
        <f>VLOOKUP(A1103,'Kickstarter Data'!$A$1:$T$4115, 6, FALSE)</f>
        <v>successful</v>
      </c>
      <c r="C1103">
        <f>VLOOKUP(A1103,'Kickstarter Data'!$A$1:$T$4115, 12, FALSE)</f>
        <v>19</v>
      </c>
      <c r="E1103">
        <v>2905</v>
      </c>
      <c r="F1103" s="18" t="str">
        <f>VLOOKUP(E1103,'Kickstarter Data'!$A$1:$T$4115, 6, FALSE)</f>
        <v>failed</v>
      </c>
      <c r="G1103">
        <f>VLOOKUP(E1103,'Kickstarter Data'!$A$1:$T$4115, 12, FALSE)</f>
        <v>17</v>
      </c>
    </row>
    <row r="1104" spans="1:7" x14ac:dyDescent="0.4">
      <c r="A1104">
        <v>2220</v>
      </c>
      <c r="B1104" s="16" t="str">
        <f>VLOOKUP(A1104,'Kickstarter Data'!$A$1:$T$4115, 6, FALSE)</f>
        <v>successful</v>
      </c>
      <c r="C1104">
        <f>VLOOKUP(A1104,'Kickstarter Data'!$A$1:$T$4115, 12, FALSE)</f>
        <v>69</v>
      </c>
      <c r="E1104">
        <v>2906</v>
      </c>
      <c r="F1104" s="18" t="str">
        <f>VLOOKUP(E1104,'Kickstarter Data'!$A$1:$T$4115, 6, FALSE)</f>
        <v>failed</v>
      </c>
      <c r="G1104">
        <f>VLOOKUP(E1104,'Kickstarter Data'!$A$1:$T$4115, 12, FALSE)</f>
        <v>7</v>
      </c>
    </row>
    <row r="1105" spans="1:7" x14ac:dyDescent="0.4">
      <c r="A1105">
        <v>2221</v>
      </c>
      <c r="B1105" s="16" t="str">
        <f>VLOOKUP(A1105,'Kickstarter Data'!$A$1:$T$4115, 6, FALSE)</f>
        <v>successful</v>
      </c>
      <c r="C1105">
        <f>VLOOKUP(A1105,'Kickstarter Data'!$A$1:$T$4115, 12, FALSE)</f>
        <v>218</v>
      </c>
      <c r="E1105">
        <v>2907</v>
      </c>
      <c r="F1105" s="18" t="str">
        <f>VLOOKUP(E1105,'Kickstarter Data'!$A$1:$T$4115, 6, FALSE)</f>
        <v>failed</v>
      </c>
      <c r="G1105">
        <f>VLOOKUP(E1105,'Kickstarter Data'!$A$1:$T$4115, 12, FALSE)</f>
        <v>2</v>
      </c>
    </row>
    <row r="1106" spans="1:7" x14ac:dyDescent="0.4">
      <c r="A1106">
        <v>2222</v>
      </c>
      <c r="B1106" s="16" t="str">
        <f>VLOOKUP(A1106,'Kickstarter Data'!$A$1:$T$4115, 6, FALSE)</f>
        <v>successful</v>
      </c>
      <c r="C1106">
        <f>VLOOKUP(A1106,'Kickstarter Data'!$A$1:$T$4115, 12, FALSE)</f>
        <v>30</v>
      </c>
      <c r="E1106">
        <v>2908</v>
      </c>
      <c r="F1106" s="18" t="str">
        <f>VLOOKUP(E1106,'Kickstarter Data'!$A$1:$T$4115, 6, FALSE)</f>
        <v>failed</v>
      </c>
      <c r="G1106">
        <f>VLOOKUP(E1106,'Kickstarter Data'!$A$1:$T$4115, 12, FALSE)</f>
        <v>5</v>
      </c>
    </row>
    <row r="1107" spans="1:7" x14ac:dyDescent="0.4">
      <c r="A1107">
        <v>2223</v>
      </c>
      <c r="B1107" s="16" t="str">
        <f>VLOOKUP(A1107,'Kickstarter Data'!$A$1:$T$4115, 6, FALSE)</f>
        <v>successful</v>
      </c>
      <c r="C1107">
        <f>VLOOKUP(A1107,'Kickstarter Data'!$A$1:$T$4115, 12, FALSE)</f>
        <v>100</v>
      </c>
      <c r="E1107">
        <v>2909</v>
      </c>
      <c r="F1107" s="18" t="str">
        <f>VLOOKUP(E1107,'Kickstarter Data'!$A$1:$T$4115, 6, FALSE)</f>
        <v>failed</v>
      </c>
      <c r="G1107">
        <f>VLOOKUP(E1107,'Kickstarter Data'!$A$1:$T$4115, 12, FALSE)</f>
        <v>1</v>
      </c>
    </row>
    <row r="1108" spans="1:7" x14ac:dyDescent="0.4">
      <c r="A1108">
        <v>2224</v>
      </c>
      <c r="B1108" s="16" t="str">
        <f>VLOOKUP(A1108,'Kickstarter Data'!$A$1:$T$4115, 6, FALSE)</f>
        <v>successful</v>
      </c>
      <c r="C1108">
        <f>VLOOKUP(A1108,'Kickstarter Data'!$A$1:$T$4115, 12, FALSE)</f>
        <v>296</v>
      </c>
      <c r="E1108">
        <v>2910</v>
      </c>
      <c r="F1108" s="18" t="str">
        <f>VLOOKUP(E1108,'Kickstarter Data'!$A$1:$T$4115, 6, FALSE)</f>
        <v>failed</v>
      </c>
      <c r="G1108">
        <f>VLOOKUP(E1108,'Kickstarter Data'!$A$1:$T$4115, 12, FALSE)</f>
        <v>1</v>
      </c>
    </row>
    <row r="1109" spans="1:7" x14ac:dyDescent="0.4">
      <c r="A1109">
        <v>2225</v>
      </c>
      <c r="B1109" s="16" t="str">
        <f>VLOOKUP(A1109,'Kickstarter Data'!$A$1:$T$4115, 6, FALSE)</f>
        <v>successful</v>
      </c>
      <c r="C1109">
        <f>VLOOKUP(A1109,'Kickstarter Data'!$A$1:$T$4115, 12, FALSE)</f>
        <v>1204</v>
      </c>
      <c r="E1109">
        <v>2911</v>
      </c>
      <c r="F1109" s="18" t="str">
        <f>VLOOKUP(E1109,'Kickstarter Data'!$A$1:$T$4115, 6, FALSE)</f>
        <v>failed</v>
      </c>
      <c r="G1109">
        <f>VLOOKUP(E1109,'Kickstarter Data'!$A$1:$T$4115, 12, FALSE)</f>
        <v>14</v>
      </c>
    </row>
    <row r="1110" spans="1:7" x14ac:dyDescent="0.4">
      <c r="A1110">
        <v>2226</v>
      </c>
      <c r="B1110" s="16" t="str">
        <f>VLOOKUP(A1110,'Kickstarter Data'!$A$1:$T$4115, 6, FALSE)</f>
        <v>successful</v>
      </c>
      <c r="C1110">
        <f>VLOOKUP(A1110,'Kickstarter Data'!$A$1:$T$4115, 12, FALSE)</f>
        <v>321</v>
      </c>
      <c r="E1110">
        <v>2912</v>
      </c>
      <c r="F1110" s="18" t="str">
        <f>VLOOKUP(E1110,'Kickstarter Data'!$A$1:$T$4115, 6, FALSE)</f>
        <v>failed</v>
      </c>
      <c r="G1110">
        <f>VLOOKUP(E1110,'Kickstarter Data'!$A$1:$T$4115, 12, FALSE)</f>
        <v>26</v>
      </c>
    </row>
    <row r="1111" spans="1:7" x14ac:dyDescent="0.4">
      <c r="A1111">
        <v>2227</v>
      </c>
      <c r="B1111" s="16" t="str">
        <f>VLOOKUP(A1111,'Kickstarter Data'!$A$1:$T$4115, 6, FALSE)</f>
        <v>successful</v>
      </c>
      <c r="C1111">
        <f>VLOOKUP(A1111,'Kickstarter Data'!$A$1:$T$4115, 12, FALSE)</f>
        <v>301</v>
      </c>
      <c r="E1111">
        <v>2913</v>
      </c>
      <c r="F1111" s="18" t="str">
        <f>VLOOKUP(E1111,'Kickstarter Data'!$A$1:$T$4115, 6, FALSE)</f>
        <v>failed</v>
      </c>
      <c r="G1111">
        <f>VLOOKUP(E1111,'Kickstarter Data'!$A$1:$T$4115, 12, FALSE)</f>
        <v>2</v>
      </c>
    </row>
    <row r="1112" spans="1:7" x14ac:dyDescent="0.4">
      <c r="A1112">
        <v>2228</v>
      </c>
      <c r="B1112" s="16" t="str">
        <f>VLOOKUP(A1112,'Kickstarter Data'!$A$1:$T$4115, 6, FALSE)</f>
        <v>successful</v>
      </c>
      <c r="C1112">
        <f>VLOOKUP(A1112,'Kickstarter Data'!$A$1:$T$4115, 12, FALSE)</f>
        <v>144</v>
      </c>
      <c r="E1112">
        <v>2914</v>
      </c>
      <c r="F1112" s="18" t="str">
        <f>VLOOKUP(E1112,'Kickstarter Data'!$A$1:$T$4115, 6, FALSE)</f>
        <v>failed</v>
      </c>
      <c r="G1112">
        <f>VLOOKUP(E1112,'Kickstarter Data'!$A$1:$T$4115, 12, FALSE)</f>
        <v>1</v>
      </c>
    </row>
    <row r="1113" spans="1:7" x14ac:dyDescent="0.4">
      <c r="A1113">
        <v>2229</v>
      </c>
      <c r="B1113" s="16" t="str">
        <f>VLOOKUP(A1113,'Kickstarter Data'!$A$1:$T$4115, 6, FALSE)</f>
        <v>successful</v>
      </c>
      <c r="C1113">
        <f>VLOOKUP(A1113,'Kickstarter Data'!$A$1:$T$4115, 12, FALSE)</f>
        <v>539</v>
      </c>
      <c r="E1113">
        <v>2915</v>
      </c>
      <c r="F1113" s="18" t="str">
        <f>VLOOKUP(E1113,'Kickstarter Data'!$A$1:$T$4115, 6, FALSE)</f>
        <v>failed</v>
      </c>
      <c r="G1113">
        <f>VLOOKUP(E1113,'Kickstarter Data'!$A$1:$T$4115, 12, FALSE)</f>
        <v>3</v>
      </c>
    </row>
    <row r="1114" spans="1:7" x14ac:dyDescent="0.4">
      <c r="A1114">
        <v>2230</v>
      </c>
      <c r="B1114" s="16" t="str">
        <f>VLOOKUP(A1114,'Kickstarter Data'!$A$1:$T$4115, 6, FALSE)</f>
        <v>successful</v>
      </c>
      <c r="C1114">
        <f>VLOOKUP(A1114,'Kickstarter Data'!$A$1:$T$4115, 12, FALSE)</f>
        <v>498</v>
      </c>
      <c r="E1114">
        <v>2916</v>
      </c>
      <c r="F1114" s="18" t="str">
        <f>VLOOKUP(E1114,'Kickstarter Data'!$A$1:$T$4115, 6, FALSE)</f>
        <v>failed</v>
      </c>
      <c r="G1114">
        <f>VLOOKUP(E1114,'Kickstarter Data'!$A$1:$T$4115, 12, FALSE)</f>
        <v>7</v>
      </c>
    </row>
    <row r="1115" spans="1:7" x14ac:dyDescent="0.4">
      <c r="A1115">
        <v>2231</v>
      </c>
      <c r="B1115" s="16" t="str">
        <f>VLOOKUP(A1115,'Kickstarter Data'!$A$1:$T$4115, 6, FALSE)</f>
        <v>successful</v>
      </c>
      <c r="C1115">
        <f>VLOOKUP(A1115,'Kickstarter Data'!$A$1:$T$4115, 12, FALSE)</f>
        <v>1113</v>
      </c>
      <c r="E1115">
        <v>2917</v>
      </c>
      <c r="F1115" s="18" t="str">
        <f>VLOOKUP(E1115,'Kickstarter Data'!$A$1:$T$4115, 6, FALSE)</f>
        <v>failed</v>
      </c>
      <c r="G1115">
        <f>VLOOKUP(E1115,'Kickstarter Data'!$A$1:$T$4115, 12, FALSE)</f>
        <v>9</v>
      </c>
    </row>
    <row r="1116" spans="1:7" x14ac:dyDescent="0.4">
      <c r="A1116">
        <v>2232</v>
      </c>
      <c r="B1116" s="16" t="str">
        <f>VLOOKUP(A1116,'Kickstarter Data'!$A$1:$T$4115, 6, FALSE)</f>
        <v>successful</v>
      </c>
      <c r="C1116">
        <f>VLOOKUP(A1116,'Kickstarter Data'!$A$1:$T$4115, 12, FALSE)</f>
        <v>988</v>
      </c>
      <c r="E1116">
        <v>2918</v>
      </c>
      <c r="F1116" s="18" t="str">
        <f>VLOOKUP(E1116,'Kickstarter Data'!$A$1:$T$4115, 6, FALSE)</f>
        <v>failed</v>
      </c>
      <c r="G1116">
        <f>VLOOKUP(E1116,'Kickstarter Data'!$A$1:$T$4115, 12, FALSE)</f>
        <v>20</v>
      </c>
    </row>
    <row r="1117" spans="1:7" x14ac:dyDescent="0.4">
      <c r="A1117">
        <v>2233</v>
      </c>
      <c r="B1117" s="16" t="str">
        <f>VLOOKUP(A1117,'Kickstarter Data'!$A$1:$T$4115, 6, FALSE)</f>
        <v>successful</v>
      </c>
      <c r="C1117">
        <f>VLOOKUP(A1117,'Kickstarter Data'!$A$1:$T$4115, 12, FALSE)</f>
        <v>391</v>
      </c>
      <c r="E1117">
        <v>2919</v>
      </c>
      <c r="F1117" s="18" t="str">
        <f>VLOOKUP(E1117,'Kickstarter Data'!$A$1:$T$4115, 6, FALSE)</f>
        <v>failed</v>
      </c>
      <c r="G1117">
        <f>VLOOKUP(E1117,'Kickstarter Data'!$A$1:$T$4115, 12, FALSE)</f>
        <v>6</v>
      </c>
    </row>
    <row r="1118" spans="1:7" x14ac:dyDescent="0.4">
      <c r="A1118">
        <v>2234</v>
      </c>
      <c r="B1118" s="16" t="str">
        <f>VLOOKUP(A1118,'Kickstarter Data'!$A$1:$T$4115, 6, FALSE)</f>
        <v>successful</v>
      </c>
      <c r="C1118">
        <f>VLOOKUP(A1118,'Kickstarter Data'!$A$1:$T$4115, 12, FALSE)</f>
        <v>28</v>
      </c>
      <c r="E1118">
        <v>2920</v>
      </c>
      <c r="F1118" s="18" t="str">
        <f>VLOOKUP(E1118,'Kickstarter Data'!$A$1:$T$4115, 6, FALSE)</f>
        <v>failed</v>
      </c>
      <c r="G1118">
        <f>VLOOKUP(E1118,'Kickstarter Data'!$A$1:$T$4115, 12, FALSE)</f>
        <v>13</v>
      </c>
    </row>
    <row r="1119" spans="1:7" x14ac:dyDescent="0.4">
      <c r="A1119">
        <v>2235</v>
      </c>
      <c r="B1119" s="16" t="str">
        <f>VLOOKUP(A1119,'Kickstarter Data'!$A$1:$T$4115, 6, FALSE)</f>
        <v>successful</v>
      </c>
      <c r="C1119">
        <f>VLOOKUP(A1119,'Kickstarter Data'!$A$1:$T$4115, 12, FALSE)</f>
        <v>147</v>
      </c>
      <c r="E1119">
        <v>2941</v>
      </c>
      <c r="F1119" s="18" t="str">
        <f>VLOOKUP(E1119,'Kickstarter Data'!$A$1:$T$4115, 6, FALSE)</f>
        <v>failed</v>
      </c>
      <c r="G1119">
        <f>VLOOKUP(E1119,'Kickstarter Data'!$A$1:$T$4115, 12, FALSE)</f>
        <v>1</v>
      </c>
    </row>
    <row r="1120" spans="1:7" x14ac:dyDescent="0.4">
      <c r="A1120">
        <v>2236</v>
      </c>
      <c r="B1120" s="16" t="str">
        <f>VLOOKUP(A1120,'Kickstarter Data'!$A$1:$T$4115, 6, FALSE)</f>
        <v>successful</v>
      </c>
      <c r="C1120">
        <f>VLOOKUP(A1120,'Kickstarter Data'!$A$1:$T$4115, 12, FALSE)</f>
        <v>680</v>
      </c>
      <c r="E1120">
        <v>2942</v>
      </c>
      <c r="F1120" s="18" t="str">
        <f>VLOOKUP(E1120,'Kickstarter Data'!$A$1:$T$4115, 6, FALSE)</f>
        <v>failed</v>
      </c>
      <c r="G1120">
        <f>VLOOKUP(E1120,'Kickstarter Data'!$A$1:$T$4115, 12, FALSE)</f>
        <v>202</v>
      </c>
    </row>
    <row r="1121" spans="1:7" x14ac:dyDescent="0.4">
      <c r="A1121">
        <v>2237</v>
      </c>
      <c r="B1121" s="16" t="str">
        <f>VLOOKUP(A1121,'Kickstarter Data'!$A$1:$T$4115, 6, FALSE)</f>
        <v>successful</v>
      </c>
      <c r="C1121">
        <f>VLOOKUP(A1121,'Kickstarter Data'!$A$1:$T$4115, 12, FALSE)</f>
        <v>983</v>
      </c>
      <c r="E1121">
        <v>2943</v>
      </c>
      <c r="F1121" s="18" t="str">
        <f>VLOOKUP(E1121,'Kickstarter Data'!$A$1:$T$4115, 6, FALSE)</f>
        <v>failed</v>
      </c>
      <c r="G1121">
        <f>VLOOKUP(E1121,'Kickstarter Data'!$A$1:$T$4115, 12, FALSE)</f>
        <v>0</v>
      </c>
    </row>
    <row r="1122" spans="1:7" x14ac:dyDescent="0.4">
      <c r="A1122">
        <v>2238</v>
      </c>
      <c r="B1122" s="16" t="str">
        <f>VLOOKUP(A1122,'Kickstarter Data'!$A$1:$T$4115, 6, FALSE)</f>
        <v>successful</v>
      </c>
      <c r="C1122">
        <f>VLOOKUP(A1122,'Kickstarter Data'!$A$1:$T$4115, 12, FALSE)</f>
        <v>79</v>
      </c>
      <c r="E1122">
        <v>2944</v>
      </c>
      <c r="F1122" s="18" t="str">
        <f>VLOOKUP(E1122,'Kickstarter Data'!$A$1:$T$4115, 6, FALSE)</f>
        <v>failed</v>
      </c>
      <c r="G1122">
        <f>VLOOKUP(E1122,'Kickstarter Data'!$A$1:$T$4115, 12, FALSE)</f>
        <v>1</v>
      </c>
    </row>
    <row r="1123" spans="1:7" x14ac:dyDescent="0.4">
      <c r="A1123">
        <v>2239</v>
      </c>
      <c r="B1123" s="16" t="str">
        <f>VLOOKUP(A1123,'Kickstarter Data'!$A$1:$T$4115, 6, FALSE)</f>
        <v>successful</v>
      </c>
      <c r="C1123">
        <f>VLOOKUP(A1123,'Kickstarter Data'!$A$1:$T$4115, 12, FALSE)</f>
        <v>426</v>
      </c>
      <c r="E1123">
        <v>2945</v>
      </c>
      <c r="F1123" s="18" t="str">
        <f>VLOOKUP(E1123,'Kickstarter Data'!$A$1:$T$4115, 6, FALSE)</f>
        <v>failed</v>
      </c>
      <c r="G1123">
        <f>VLOOKUP(E1123,'Kickstarter Data'!$A$1:$T$4115, 12, FALSE)</f>
        <v>0</v>
      </c>
    </row>
    <row r="1124" spans="1:7" x14ac:dyDescent="0.4">
      <c r="A1124">
        <v>2240</v>
      </c>
      <c r="B1124" s="16" t="str">
        <f>VLOOKUP(A1124,'Kickstarter Data'!$A$1:$T$4115, 6, FALSE)</f>
        <v>successful</v>
      </c>
      <c r="C1124">
        <f>VLOOKUP(A1124,'Kickstarter Data'!$A$1:$T$4115, 12, FALSE)</f>
        <v>96</v>
      </c>
      <c r="E1124">
        <v>2946</v>
      </c>
      <c r="F1124" s="18" t="str">
        <f>VLOOKUP(E1124,'Kickstarter Data'!$A$1:$T$4115, 6, FALSE)</f>
        <v>failed</v>
      </c>
      <c r="G1124">
        <f>VLOOKUP(E1124,'Kickstarter Data'!$A$1:$T$4115, 12, FALSE)</f>
        <v>2</v>
      </c>
    </row>
    <row r="1125" spans="1:7" x14ac:dyDescent="0.4">
      <c r="A1125">
        <v>2241</v>
      </c>
      <c r="B1125" s="16" t="str">
        <f>VLOOKUP(A1125,'Kickstarter Data'!$A$1:$T$4115, 6, FALSE)</f>
        <v>successful</v>
      </c>
      <c r="C1125">
        <f>VLOOKUP(A1125,'Kickstarter Data'!$A$1:$T$4115, 12, FALSE)</f>
        <v>163</v>
      </c>
      <c r="E1125">
        <v>2947</v>
      </c>
      <c r="F1125" s="18" t="str">
        <f>VLOOKUP(E1125,'Kickstarter Data'!$A$1:$T$4115, 6, FALSE)</f>
        <v>failed</v>
      </c>
      <c r="G1125">
        <f>VLOOKUP(E1125,'Kickstarter Data'!$A$1:$T$4115, 12, FALSE)</f>
        <v>13</v>
      </c>
    </row>
    <row r="1126" spans="1:7" x14ac:dyDescent="0.4">
      <c r="A1126">
        <v>2242</v>
      </c>
      <c r="B1126" s="16" t="str">
        <f>VLOOKUP(A1126,'Kickstarter Data'!$A$1:$T$4115, 6, FALSE)</f>
        <v>successful</v>
      </c>
      <c r="C1126">
        <f>VLOOKUP(A1126,'Kickstarter Data'!$A$1:$T$4115, 12, FALSE)</f>
        <v>2525</v>
      </c>
      <c r="E1126">
        <v>2948</v>
      </c>
      <c r="F1126" s="18" t="str">
        <f>VLOOKUP(E1126,'Kickstarter Data'!$A$1:$T$4115, 6, FALSE)</f>
        <v>failed</v>
      </c>
      <c r="G1126">
        <f>VLOOKUP(E1126,'Kickstarter Data'!$A$1:$T$4115, 12, FALSE)</f>
        <v>9</v>
      </c>
    </row>
    <row r="1127" spans="1:7" x14ac:dyDescent="0.4">
      <c r="A1127">
        <v>2243</v>
      </c>
      <c r="B1127" s="16" t="str">
        <f>VLOOKUP(A1127,'Kickstarter Data'!$A$1:$T$4115, 6, FALSE)</f>
        <v>successful</v>
      </c>
      <c r="C1127">
        <f>VLOOKUP(A1127,'Kickstarter Data'!$A$1:$T$4115, 12, FALSE)</f>
        <v>2035</v>
      </c>
      <c r="E1127">
        <v>2949</v>
      </c>
      <c r="F1127" s="18" t="str">
        <f>VLOOKUP(E1127,'Kickstarter Data'!$A$1:$T$4115, 6, FALSE)</f>
        <v>failed</v>
      </c>
      <c r="G1127">
        <f>VLOOKUP(E1127,'Kickstarter Data'!$A$1:$T$4115, 12, FALSE)</f>
        <v>2</v>
      </c>
    </row>
    <row r="1128" spans="1:7" x14ac:dyDescent="0.4">
      <c r="A1128">
        <v>2244</v>
      </c>
      <c r="B1128" s="16" t="str">
        <f>VLOOKUP(A1128,'Kickstarter Data'!$A$1:$T$4115, 6, FALSE)</f>
        <v>successful</v>
      </c>
      <c r="C1128">
        <f>VLOOKUP(A1128,'Kickstarter Data'!$A$1:$T$4115, 12, FALSE)</f>
        <v>290</v>
      </c>
      <c r="E1128">
        <v>2950</v>
      </c>
      <c r="F1128" s="18" t="str">
        <f>VLOOKUP(E1128,'Kickstarter Data'!$A$1:$T$4115, 6, FALSE)</f>
        <v>failed</v>
      </c>
      <c r="G1128">
        <f>VLOOKUP(E1128,'Kickstarter Data'!$A$1:$T$4115, 12, FALSE)</f>
        <v>0</v>
      </c>
    </row>
    <row r="1129" spans="1:7" x14ac:dyDescent="0.4">
      <c r="A1129">
        <v>2245</v>
      </c>
      <c r="B1129" s="16" t="str">
        <f>VLOOKUP(A1129,'Kickstarter Data'!$A$1:$T$4115, 6, FALSE)</f>
        <v>successful</v>
      </c>
      <c r="C1129">
        <f>VLOOKUP(A1129,'Kickstarter Data'!$A$1:$T$4115, 12, FALSE)</f>
        <v>1980</v>
      </c>
      <c r="E1129">
        <v>3051</v>
      </c>
      <c r="F1129" s="18" t="str">
        <f>VLOOKUP(E1129,'Kickstarter Data'!$A$1:$T$4115, 6, FALSE)</f>
        <v>failed</v>
      </c>
      <c r="G1129">
        <f>VLOOKUP(E1129,'Kickstarter Data'!$A$1:$T$4115, 12, FALSE)</f>
        <v>35</v>
      </c>
    </row>
    <row r="1130" spans="1:7" x14ac:dyDescent="0.4">
      <c r="A1130">
        <v>2246</v>
      </c>
      <c r="B1130" s="16" t="str">
        <f>VLOOKUP(A1130,'Kickstarter Data'!$A$1:$T$4115, 6, FALSE)</f>
        <v>successful</v>
      </c>
      <c r="C1130">
        <f>VLOOKUP(A1130,'Kickstarter Data'!$A$1:$T$4115, 12, FALSE)</f>
        <v>57</v>
      </c>
      <c r="E1130">
        <v>3052</v>
      </c>
      <c r="F1130" s="18" t="str">
        <f>VLOOKUP(E1130,'Kickstarter Data'!$A$1:$T$4115, 6, FALSE)</f>
        <v>failed</v>
      </c>
      <c r="G1130">
        <f>VLOOKUP(E1130,'Kickstarter Data'!$A$1:$T$4115, 12, FALSE)</f>
        <v>2</v>
      </c>
    </row>
    <row r="1131" spans="1:7" x14ac:dyDescent="0.4">
      <c r="A1131">
        <v>2247</v>
      </c>
      <c r="B1131" s="16" t="str">
        <f>VLOOKUP(A1131,'Kickstarter Data'!$A$1:$T$4115, 6, FALSE)</f>
        <v>successful</v>
      </c>
      <c r="C1131">
        <f>VLOOKUP(A1131,'Kickstarter Data'!$A$1:$T$4115, 12, FALSE)</f>
        <v>380</v>
      </c>
      <c r="E1131">
        <v>3053</v>
      </c>
      <c r="F1131" s="18" t="str">
        <f>VLOOKUP(E1131,'Kickstarter Data'!$A$1:$T$4115, 6, FALSE)</f>
        <v>failed</v>
      </c>
      <c r="G1131">
        <f>VLOOKUP(E1131,'Kickstarter Data'!$A$1:$T$4115, 12, FALSE)</f>
        <v>3</v>
      </c>
    </row>
    <row r="1132" spans="1:7" x14ac:dyDescent="0.4">
      <c r="A1132">
        <v>2248</v>
      </c>
      <c r="B1132" s="16" t="str">
        <f>VLOOKUP(A1132,'Kickstarter Data'!$A$1:$T$4115, 6, FALSE)</f>
        <v>successful</v>
      </c>
      <c r="C1132">
        <f>VLOOKUP(A1132,'Kickstarter Data'!$A$1:$T$4115, 12, FALSE)</f>
        <v>128</v>
      </c>
      <c r="E1132">
        <v>3054</v>
      </c>
      <c r="F1132" s="18" t="str">
        <f>VLOOKUP(E1132,'Kickstarter Data'!$A$1:$T$4115, 6, FALSE)</f>
        <v>failed</v>
      </c>
      <c r="G1132">
        <f>VLOOKUP(E1132,'Kickstarter Data'!$A$1:$T$4115, 12, FALSE)</f>
        <v>0</v>
      </c>
    </row>
    <row r="1133" spans="1:7" x14ac:dyDescent="0.4">
      <c r="A1133">
        <v>2249</v>
      </c>
      <c r="B1133" s="16" t="str">
        <f>VLOOKUP(A1133,'Kickstarter Data'!$A$1:$T$4115, 6, FALSE)</f>
        <v>successful</v>
      </c>
      <c r="C1133">
        <f>VLOOKUP(A1133,'Kickstarter Data'!$A$1:$T$4115, 12, FALSE)</f>
        <v>180</v>
      </c>
      <c r="E1133">
        <v>3055</v>
      </c>
      <c r="F1133" s="18" t="str">
        <f>VLOOKUP(E1133,'Kickstarter Data'!$A$1:$T$4115, 6, FALSE)</f>
        <v>failed</v>
      </c>
      <c r="G1133">
        <f>VLOOKUP(E1133,'Kickstarter Data'!$A$1:$T$4115, 12, FALSE)</f>
        <v>1</v>
      </c>
    </row>
    <row r="1134" spans="1:7" x14ac:dyDescent="0.4">
      <c r="A1134">
        <v>2250</v>
      </c>
      <c r="B1134" s="16" t="str">
        <f>VLOOKUP(A1134,'Kickstarter Data'!$A$1:$T$4115, 6, FALSE)</f>
        <v>successful</v>
      </c>
      <c r="C1134">
        <f>VLOOKUP(A1134,'Kickstarter Data'!$A$1:$T$4115, 12, FALSE)</f>
        <v>571</v>
      </c>
      <c r="E1134">
        <v>3056</v>
      </c>
      <c r="F1134" s="18" t="str">
        <f>VLOOKUP(E1134,'Kickstarter Data'!$A$1:$T$4115, 6, FALSE)</f>
        <v>failed</v>
      </c>
      <c r="G1134">
        <f>VLOOKUP(E1134,'Kickstarter Data'!$A$1:$T$4115, 12, FALSE)</f>
        <v>0</v>
      </c>
    </row>
    <row r="1135" spans="1:7" x14ac:dyDescent="0.4">
      <c r="A1135">
        <v>2251</v>
      </c>
      <c r="B1135" s="16" t="str">
        <f>VLOOKUP(A1135,'Kickstarter Data'!$A$1:$T$4115, 6, FALSE)</f>
        <v>successful</v>
      </c>
      <c r="C1135">
        <f>VLOOKUP(A1135,'Kickstarter Data'!$A$1:$T$4115, 12, FALSE)</f>
        <v>480</v>
      </c>
      <c r="E1135">
        <v>3057</v>
      </c>
      <c r="F1135" s="18" t="str">
        <f>VLOOKUP(E1135,'Kickstarter Data'!$A$1:$T$4115, 6, FALSE)</f>
        <v>failed</v>
      </c>
      <c r="G1135">
        <f>VLOOKUP(E1135,'Kickstarter Data'!$A$1:$T$4115, 12, FALSE)</f>
        <v>0</v>
      </c>
    </row>
    <row r="1136" spans="1:7" x14ac:dyDescent="0.4">
      <c r="A1136">
        <v>2252</v>
      </c>
      <c r="B1136" s="16" t="str">
        <f>VLOOKUP(A1136,'Kickstarter Data'!$A$1:$T$4115, 6, FALSE)</f>
        <v>successful</v>
      </c>
      <c r="C1136">
        <f>VLOOKUP(A1136,'Kickstarter Data'!$A$1:$T$4115, 12, FALSE)</f>
        <v>249</v>
      </c>
      <c r="E1136">
        <v>3058</v>
      </c>
      <c r="F1136" s="18" t="str">
        <f>VLOOKUP(E1136,'Kickstarter Data'!$A$1:$T$4115, 6, FALSE)</f>
        <v>failed</v>
      </c>
      <c r="G1136">
        <f>VLOOKUP(E1136,'Kickstarter Data'!$A$1:$T$4115, 12, FALSE)</f>
        <v>3</v>
      </c>
    </row>
    <row r="1137" spans="1:7" x14ac:dyDescent="0.4">
      <c r="A1137">
        <v>2253</v>
      </c>
      <c r="B1137" s="16" t="str">
        <f>VLOOKUP(A1137,'Kickstarter Data'!$A$1:$T$4115, 6, FALSE)</f>
        <v>successful</v>
      </c>
      <c r="C1137">
        <f>VLOOKUP(A1137,'Kickstarter Data'!$A$1:$T$4115, 12, FALSE)</f>
        <v>84</v>
      </c>
      <c r="E1137">
        <v>3059</v>
      </c>
      <c r="F1137" s="18" t="str">
        <f>VLOOKUP(E1137,'Kickstarter Data'!$A$1:$T$4115, 6, FALSE)</f>
        <v>failed</v>
      </c>
      <c r="G1137">
        <f>VLOOKUP(E1137,'Kickstarter Data'!$A$1:$T$4115, 12, FALSE)</f>
        <v>11</v>
      </c>
    </row>
    <row r="1138" spans="1:7" x14ac:dyDescent="0.4">
      <c r="A1138">
        <v>2254</v>
      </c>
      <c r="B1138" s="16" t="str">
        <f>VLOOKUP(A1138,'Kickstarter Data'!$A$1:$T$4115, 6, FALSE)</f>
        <v>successful</v>
      </c>
      <c r="C1138">
        <f>VLOOKUP(A1138,'Kickstarter Data'!$A$1:$T$4115, 12, FALSE)</f>
        <v>197</v>
      </c>
      <c r="E1138">
        <v>3060</v>
      </c>
      <c r="F1138" s="18" t="str">
        <f>VLOOKUP(E1138,'Kickstarter Data'!$A$1:$T$4115, 6, FALSE)</f>
        <v>failed</v>
      </c>
      <c r="G1138">
        <f>VLOOKUP(E1138,'Kickstarter Data'!$A$1:$T$4115, 12, FALSE)</f>
        <v>6</v>
      </c>
    </row>
    <row r="1139" spans="1:7" x14ac:dyDescent="0.4">
      <c r="A1139">
        <v>2255</v>
      </c>
      <c r="B1139" s="16" t="str">
        <f>VLOOKUP(A1139,'Kickstarter Data'!$A$1:$T$4115, 6, FALSE)</f>
        <v>successful</v>
      </c>
      <c r="C1139">
        <f>VLOOKUP(A1139,'Kickstarter Data'!$A$1:$T$4115, 12, FALSE)</f>
        <v>271</v>
      </c>
      <c r="E1139">
        <v>3061</v>
      </c>
      <c r="F1139" s="18" t="str">
        <f>VLOOKUP(E1139,'Kickstarter Data'!$A$1:$T$4115, 6, FALSE)</f>
        <v>failed</v>
      </c>
      <c r="G1139">
        <f>VLOOKUP(E1139,'Kickstarter Data'!$A$1:$T$4115, 12, FALSE)</f>
        <v>0</v>
      </c>
    </row>
    <row r="1140" spans="1:7" x14ac:dyDescent="0.4">
      <c r="A1140">
        <v>2256</v>
      </c>
      <c r="B1140" s="16" t="str">
        <f>VLOOKUP(A1140,'Kickstarter Data'!$A$1:$T$4115, 6, FALSE)</f>
        <v>successful</v>
      </c>
      <c r="C1140">
        <f>VLOOKUP(A1140,'Kickstarter Data'!$A$1:$T$4115, 12, FALSE)</f>
        <v>50</v>
      </c>
      <c r="E1140">
        <v>3062</v>
      </c>
      <c r="F1140" s="18" t="str">
        <f>VLOOKUP(E1140,'Kickstarter Data'!$A$1:$T$4115, 6, FALSE)</f>
        <v>failed</v>
      </c>
      <c r="G1140">
        <f>VLOOKUP(E1140,'Kickstarter Data'!$A$1:$T$4115, 12, FALSE)</f>
        <v>67</v>
      </c>
    </row>
    <row r="1141" spans="1:7" x14ac:dyDescent="0.4">
      <c r="A1141">
        <v>2257</v>
      </c>
      <c r="B1141" s="16" t="str">
        <f>VLOOKUP(A1141,'Kickstarter Data'!$A$1:$T$4115, 6, FALSE)</f>
        <v>successful</v>
      </c>
      <c r="C1141">
        <f>VLOOKUP(A1141,'Kickstarter Data'!$A$1:$T$4115, 12, FALSE)</f>
        <v>169</v>
      </c>
      <c r="E1141">
        <v>3063</v>
      </c>
      <c r="F1141" s="18" t="str">
        <f>VLOOKUP(E1141,'Kickstarter Data'!$A$1:$T$4115, 6, FALSE)</f>
        <v>failed</v>
      </c>
      <c r="G1141">
        <f>VLOOKUP(E1141,'Kickstarter Data'!$A$1:$T$4115, 12, FALSE)</f>
        <v>23</v>
      </c>
    </row>
    <row r="1142" spans="1:7" x14ac:dyDescent="0.4">
      <c r="A1142">
        <v>2258</v>
      </c>
      <c r="B1142" s="16" t="str">
        <f>VLOOKUP(A1142,'Kickstarter Data'!$A$1:$T$4115, 6, FALSE)</f>
        <v>successful</v>
      </c>
      <c r="C1142">
        <f>VLOOKUP(A1142,'Kickstarter Data'!$A$1:$T$4115, 12, FALSE)</f>
        <v>205</v>
      </c>
      <c r="E1142">
        <v>3064</v>
      </c>
      <c r="F1142" s="18" t="str">
        <f>VLOOKUP(E1142,'Kickstarter Data'!$A$1:$T$4115, 6, FALSE)</f>
        <v>failed</v>
      </c>
      <c r="G1142">
        <f>VLOOKUP(E1142,'Kickstarter Data'!$A$1:$T$4115, 12, FALSE)</f>
        <v>72</v>
      </c>
    </row>
    <row r="1143" spans="1:7" x14ac:dyDescent="0.4">
      <c r="A1143">
        <v>2259</v>
      </c>
      <c r="B1143" s="16" t="str">
        <f>VLOOKUP(A1143,'Kickstarter Data'!$A$1:$T$4115, 6, FALSE)</f>
        <v>successful</v>
      </c>
      <c r="C1143">
        <f>VLOOKUP(A1143,'Kickstarter Data'!$A$1:$T$4115, 12, FALSE)</f>
        <v>206</v>
      </c>
      <c r="E1143">
        <v>3065</v>
      </c>
      <c r="F1143" s="18" t="str">
        <f>VLOOKUP(E1143,'Kickstarter Data'!$A$1:$T$4115, 6, FALSE)</f>
        <v>failed</v>
      </c>
      <c r="G1143">
        <f>VLOOKUP(E1143,'Kickstarter Data'!$A$1:$T$4115, 12, FALSE)</f>
        <v>2</v>
      </c>
    </row>
    <row r="1144" spans="1:7" x14ac:dyDescent="0.4">
      <c r="A1144">
        <v>2260</v>
      </c>
      <c r="B1144" s="16" t="str">
        <f>VLOOKUP(A1144,'Kickstarter Data'!$A$1:$T$4115, 6, FALSE)</f>
        <v>successful</v>
      </c>
      <c r="C1144">
        <f>VLOOKUP(A1144,'Kickstarter Data'!$A$1:$T$4115, 12, FALSE)</f>
        <v>84</v>
      </c>
      <c r="E1144">
        <v>3066</v>
      </c>
      <c r="F1144" s="18" t="str">
        <f>VLOOKUP(E1144,'Kickstarter Data'!$A$1:$T$4115, 6, FALSE)</f>
        <v>failed</v>
      </c>
      <c r="G1144">
        <f>VLOOKUP(E1144,'Kickstarter Data'!$A$1:$T$4115, 12, FALSE)</f>
        <v>15</v>
      </c>
    </row>
    <row r="1145" spans="1:7" x14ac:dyDescent="0.4">
      <c r="A1145">
        <v>2261</v>
      </c>
      <c r="B1145" s="16" t="str">
        <f>VLOOKUP(A1145,'Kickstarter Data'!$A$1:$T$4115, 6, FALSE)</f>
        <v>successful</v>
      </c>
      <c r="C1145">
        <f>VLOOKUP(A1145,'Kickstarter Data'!$A$1:$T$4115, 12, FALSE)</f>
        <v>210</v>
      </c>
      <c r="E1145">
        <v>3067</v>
      </c>
      <c r="F1145" s="18" t="str">
        <f>VLOOKUP(E1145,'Kickstarter Data'!$A$1:$T$4115, 6, FALSE)</f>
        <v>failed</v>
      </c>
      <c r="G1145">
        <f>VLOOKUP(E1145,'Kickstarter Data'!$A$1:$T$4115, 12, FALSE)</f>
        <v>1</v>
      </c>
    </row>
    <row r="1146" spans="1:7" x14ac:dyDescent="0.4">
      <c r="A1146">
        <v>2262</v>
      </c>
      <c r="B1146" s="16" t="str">
        <f>VLOOKUP(A1146,'Kickstarter Data'!$A$1:$T$4115, 6, FALSE)</f>
        <v>successful</v>
      </c>
      <c r="C1146">
        <f>VLOOKUP(A1146,'Kickstarter Data'!$A$1:$T$4115, 12, FALSE)</f>
        <v>181</v>
      </c>
      <c r="E1146">
        <v>3068</v>
      </c>
      <c r="F1146" s="18" t="str">
        <f>VLOOKUP(E1146,'Kickstarter Data'!$A$1:$T$4115, 6, FALSE)</f>
        <v>failed</v>
      </c>
      <c r="G1146">
        <f>VLOOKUP(E1146,'Kickstarter Data'!$A$1:$T$4115, 12, FALSE)</f>
        <v>2</v>
      </c>
    </row>
    <row r="1147" spans="1:7" x14ac:dyDescent="0.4">
      <c r="A1147">
        <v>2263</v>
      </c>
      <c r="B1147" s="16" t="str">
        <f>VLOOKUP(A1147,'Kickstarter Data'!$A$1:$T$4115, 6, FALSE)</f>
        <v>successful</v>
      </c>
      <c r="C1147">
        <f>VLOOKUP(A1147,'Kickstarter Data'!$A$1:$T$4115, 12, FALSE)</f>
        <v>60</v>
      </c>
      <c r="E1147">
        <v>3069</v>
      </c>
      <c r="F1147" s="18" t="str">
        <f>VLOOKUP(E1147,'Kickstarter Data'!$A$1:$T$4115, 6, FALSE)</f>
        <v>failed</v>
      </c>
      <c r="G1147">
        <f>VLOOKUP(E1147,'Kickstarter Data'!$A$1:$T$4115, 12, FALSE)</f>
        <v>7</v>
      </c>
    </row>
    <row r="1148" spans="1:7" x14ac:dyDescent="0.4">
      <c r="A1148">
        <v>2264</v>
      </c>
      <c r="B1148" s="16" t="str">
        <f>VLOOKUP(A1148,'Kickstarter Data'!$A$1:$T$4115, 6, FALSE)</f>
        <v>successful</v>
      </c>
      <c r="C1148">
        <f>VLOOKUP(A1148,'Kickstarter Data'!$A$1:$T$4115, 12, FALSE)</f>
        <v>445</v>
      </c>
      <c r="E1148">
        <v>3070</v>
      </c>
      <c r="F1148" s="18" t="str">
        <f>VLOOKUP(E1148,'Kickstarter Data'!$A$1:$T$4115, 6, FALSE)</f>
        <v>failed</v>
      </c>
      <c r="G1148">
        <f>VLOOKUP(E1148,'Kickstarter Data'!$A$1:$T$4115, 12, FALSE)</f>
        <v>16</v>
      </c>
    </row>
    <row r="1149" spans="1:7" x14ac:dyDescent="0.4">
      <c r="A1149">
        <v>2265</v>
      </c>
      <c r="B1149" s="16" t="str">
        <f>VLOOKUP(A1149,'Kickstarter Data'!$A$1:$T$4115, 6, FALSE)</f>
        <v>successful</v>
      </c>
      <c r="C1149">
        <f>VLOOKUP(A1149,'Kickstarter Data'!$A$1:$T$4115, 12, FALSE)</f>
        <v>17</v>
      </c>
      <c r="E1149">
        <v>3071</v>
      </c>
      <c r="F1149" s="18" t="str">
        <f>VLOOKUP(E1149,'Kickstarter Data'!$A$1:$T$4115, 6, FALSE)</f>
        <v>failed</v>
      </c>
      <c r="G1149">
        <f>VLOOKUP(E1149,'Kickstarter Data'!$A$1:$T$4115, 12, FALSE)</f>
        <v>117</v>
      </c>
    </row>
    <row r="1150" spans="1:7" x14ac:dyDescent="0.4">
      <c r="A1150">
        <v>2266</v>
      </c>
      <c r="B1150" s="16" t="str">
        <f>VLOOKUP(A1150,'Kickstarter Data'!$A$1:$T$4115, 6, FALSE)</f>
        <v>successful</v>
      </c>
      <c r="C1150">
        <f>VLOOKUP(A1150,'Kickstarter Data'!$A$1:$T$4115, 12, FALSE)</f>
        <v>194</v>
      </c>
      <c r="E1150">
        <v>3072</v>
      </c>
      <c r="F1150" s="18" t="str">
        <f>VLOOKUP(E1150,'Kickstarter Data'!$A$1:$T$4115, 6, FALSE)</f>
        <v>failed</v>
      </c>
      <c r="G1150">
        <f>VLOOKUP(E1150,'Kickstarter Data'!$A$1:$T$4115, 12, FALSE)</f>
        <v>2</v>
      </c>
    </row>
    <row r="1151" spans="1:7" x14ac:dyDescent="0.4">
      <c r="A1151">
        <v>2267</v>
      </c>
      <c r="B1151" s="16" t="str">
        <f>VLOOKUP(A1151,'Kickstarter Data'!$A$1:$T$4115, 6, FALSE)</f>
        <v>successful</v>
      </c>
      <c r="C1151">
        <f>VLOOKUP(A1151,'Kickstarter Data'!$A$1:$T$4115, 12, FALSE)</f>
        <v>404</v>
      </c>
      <c r="E1151">
        <v>3073</v>
      </c>
      <c r="F1151" s="18" t="str">
        <f>VLOOKUP(E1151,'Kickstarter Data'!$A$1:$T$4115, 6, FALSE)</f>
        <v>failed</v>
      </c>
      <c r="G1151">
        <f>VLOOKUP(E1151,'Kickstarter Data'!$A$1:$T$4115, 12, FALSE)</f>
        <v>7</v>
      </c>
    </row>
    <row r="1152" spans="1:7" x14ac:dyDescent="0.4">
      <c r="A1152">
        <v>2268</v>
      </c>
      <c r="B1152" s="16" t="str">
        <f>VLOOKUP(A1152,'Kickstarter Data'!$A$1:$T$4115, 6, FALSE)</f>
        <v>successful</v>
      </c>
      <c r="C1152">
        <f>VLOOKUP(A1152,'Kickstarter Data'!$A$1:$T$4115, 12, FALSE)</f>
        <v>194</v>
      </c>
      <c r="E1152">
        <v>3074</v>
      </c>
      <c r="F1152" s="18" t="str">
        <f>VLOOKUP(E1152,'Kickstarter Data'!$A$1:$T$4115, 6, FALSE)</f>
        <v>failed</v>
      </c>
      <c r="G1152">
        <f>VLOOKUP(E1152,'Kickstarter Data'!$A$1:$T$4115, 12, FALSE)</f>
        <v>3</v>
      </c>
    </row>
    <row r="1153" spans="1:7" x14ac:dyDescent="0.4">
      <c r="A1153">
        <v>2269</v>
      </c>
      <c r="B1153" s="16" t="str">
        <f>VLOOKUP(A1153,'Kickstarter Data'!$A$1:$T$4115, 6, FALSE)</f>
        <v>successful</v>
      </c>
      <c r="C1153">
        <f>VLOOKUP(A1153,'Kickstarter Data'!$A$1:$T$4115, 12, FALSE)</f>
        <v>902</v>
      </c>
      <c r="E1153">
        <v>3075</v>
      </c>
      <c r="F1153" s="18" t="str">
        <f>VLOOKUP(E1153,'Kickstarter Data'!$A$1:$T$4115, 6, FALSE)</f>
        <v>failed</v>
      </c>
      <c r="G1153">
        <f>VLOOKUP(E1153,'Kickstarter Data'!$A$1:$T$4115, 12, FALSE)</f>
        <v>20</v>
      </c>
    </row>
    <row r="1154" spans="1:7" x14ac:dyDescent="0.4">
      <c r="A1154">
        <v>2270</v>
      </c>
      <c r="B1154" s="16" t="str">
        <f>VLOOKUP(A1154,'Kickstarter Data'!$A$1:$T$4115, 6, FALSE)</f>
        <v>successful</v>
      </c>
      <c r="C1154">
        <f>VLOOKUP(A1154,'Kickstarter Data'!$A$1:$T$4115, 12, FALSE)</f>
        <v>1670</v>
      </c>
      <c r="E1154">
        <v>3076</v>
      </c>
      <c r="F1154" s="18" t="str">
        <f>VLOOKUP(E1154,'Kickstarter Data'!$A$1:$T$4115, 6, FALSE)</f>
        <v>failed</v>
      </c>
      <c r="G1154">
        <f>VLOOKUP(E1154,'Kickstarter Data'!$A$1:$T$4115, 12, FALSE)</f>
        <v>50</v>
      </c>
    </row>
    <row r="1155" spans="1:7" x14ac:dyDescent="0.4">
      <c r="A1155">
        <v>2271</v>
      </c>
      <c r="B1155" s="16" t="str">
        <f>VLOOKUP(A1155,'Kickstarter Data'!$A$1:$T$4115, 6, FALSE)</f>
        <v>successful</v>
      </c>
      <c r="C1155">
        <f>VLOOKUP(A1155,'Kickstarter Data'!$A$1:$T$4115, 12, FALSE)</f>
        <v>1328</v>
      </c>
      <c r="E1155">
        <v>3077</v>
      </c>
      <c r="F1155" s="18" t="str">
        <f>VLOOKUP(E1155,'Kickstarter Data'!$A$1:$T$4115, 6, FALSE)</f>
        <v>failed</v>
      </c>
      <c r="G1155">
        <f>VLOOKUP(E1155,'Kickstarter Data'!$A$1:$T$4115, 12, FALSE)</f>
        <v>2</v>
      </c>
    </row>
    <row r="1156" spans="1:7" x14ac:dyDescent="0.4">
      <c r="A1156">
        <v>2272</v>
      </c>
      <c r="B1156" s="16" t="str">
        <f>VLOOKUP(A1156,'Kickstarter Data'!$A$1:$T$4115, 6, FALSE)</f>
        <v>successful</v>
      </c>
      <c r="C1156">
        <f>VLOOKUP(A1156,'Kickstarter Data'!$A$1:$T$4115, 12, FALSE)</f>
        <v>944</v>
      </c>
      <c r="E1156">
        <v>3078</v>
      </c>
      <c r="F1156" s="18" t="str">
        <f>VLOOKUP(E1156,'Kickstarter Data'!$A$1:$T$4115, 6, FALSE)</f>
        <v>failed</v>
      </c>
      <c r="G1156">
        <f>VLOOKUP(E1156,'Kickstarter Data'!$A$1:$T$4115, 12, FALSE)</f>
        <v>3</v>
      </c>
    </row>
    <row r="1157" spans="1:7" x14ac:dyDescent="0.4">
      <c r="A1157">
        <v>2273</v>
      </c>
      <c r="B1157" s="16" t="str">
        <f>VLOOKUP(A1157,'Kickstarter Data'!$A$1:$T$4115, 6, FALSE)</f>
        <v>successful</v>
      </c>
      <c r="C1157">
        <f>VLOOKUP(A1157,'Kickstarter Data'!$A$1:$T$4115, 12, FALSE)</f>
        <v>147</v>
      </c>
      <c r="E1157">
        <v>3079</v>
      </c>
      <c r="F1157" s="18" t="str">
        <f>VLOOKUP(E1157,'Kickstarter Data'!$A$1:$T$4115, 6, FALSE)</f>
        <v>failed</v>
      </c>
      <c r="G1157">
        <f>VLOOKUP(E1157,'Kickstarter Data'!$A$1:$T$4115, 12, FALSE)</f>
        <v>27</v>
      </c>
    </row>
    <row r="1158" spans="1:7" x14ac:dyDescent="0.4">
      <c r="A1158">
        <v>2274</v>
      </c>
      <c r="B1158" s="16" t="str">
        <f>VLOOKUP(A1158,'Kickstarter Data'!$A$1:$T$4115, 6, FALSE)</f>
        <v>successful</v>
      </c>
      <c r="C1158">
        <f>VLOOKUP(A1158,'Kickstarter Data'!$A$1:$T$4115, 12, FALSE)</f>
        <v>99</v>
      </c>
      <c r="E1158">
        <v>3080</v>
      </c>
      <c r="F1158" s="18" t="str">
        <f>VLOOKUP(E1158,'Kickstarter Data'!$A$1:$T$4115, 6, FALSE)</f>
        <v>failed</v>
      </c>
      <c r="G1158">
        <f>VLOOKUP(E1158,'Kickstarter Data'!$A$1:$T$4115, 12, FALSE)</f>
        <v>7</v>
      </c>
    </row>
    <row r="1159" spans="1:7" x14ac:dyDescent="0.4">
      <c r="A1159">
        <v>2275</v>
      </c>
      <c r="B1159" s="16" t="str">
        <f>VLOOKUP(A1159,'Kickstarter Data'!$A$1:$T$4115, 6, FALSE)</f>
        <v>successful</v>
      </c>
      <c r="C1159">
        <f>VLOOKUP(A1159,'Kickstarter Data'!$A$1:$T$4115, 12, FALSE)</f>
        <v>79</v>
      </c>
      <c r="E1159">
        <v>3081</v>
      </c>
      <c r="F1159" s="18" t="str">
        <f>VLOOKUP(E1159,'Kickstarter Data'!$A$1:$T$4115, 6, FALSE)</f>
        <v>failed</v>
      </c>
      <c r="G1159">
        <f>VLOOKUP(E1159,'Kickstarter Data'!$A$1:$T$4115, 12, FALSE)</f>
        <v>5</v>
      </c>
    </row>
    <row r="1160" spans="1:7" x14ac:dyDescent="0.4">
      <c r="A1160">
        <v>2276</v>
      </c>
      <c r="B1160" s="16" t="str">
        <f>VLOOKUP(A1160,'Kickstarter Data'!$A$1:$T$4115, 6, FALSE)</f>
        <v>successful</v>
      </c>
      <c r="C1160">
        <f>VLOOKUP(A1160,'Kickstarter Data'!$A$1:$T$4115, 12, FALSE)</f>
        <v>75</v>
      </c>
      <c r="E1160">
        <v>3082</v>
      </c>
      <c r="F1160" s="18" t="str">
        <f>VLOOKUP(E1160,'Kickstarter Data'!$A$1:$T$4115, 6, FALSE)</f>
        <v>failed</v>
      </c>
      <c r="G1160">
        <f>VLOOKUP(E1160,'Kickstarter Data'!$A$1:$T$4115, 12, FALSE)</f>
        <v>0</v>
      </c>
    </row>
    <row r="1161" spans="1:7" x14ac:dyDescent="0.4">
      <c r="A1161">
        <v>2277</v>
      </c>
      <c r="B1161" s="16" t="str">
        <f>VLOOKUP(A1161,'Kickstarter Data'!$A$1:$T$4115, 6, FALSE)</f>
        <v>successful</v>
      </c>
      <c r="C1161">
        <f>VLOOKUP(A1161,'Kickstarter Data'!$A$1:$T$4115, 12, FALSE)</f>
        <v>207</v>
      </c>
      <c r="E1161">
        <v>3083</v>
      </c>
      <c r="F1161" s="18" t="str">
        <f>VLOOKUP(E1161,'Kickstarter Data'!$A$1:$T$4115, 6, FALSE)</f>
        <v>failed</v>
      </c>
      <c r="G1161">
        <f>VLOOKUP(E1161,'Kickstarter Data'!$A$1:$T$4115, 12, FALSE)</f>
        <v>3</v>
      </c>
    </row>
    <row r="1162" spans="1:7" x14ac:dyDescent="0.4">
      <c r="A1162">
        <v>2278</v>
      </c>
      <c r="B1162" s="16" t="str">
        <f>VLOOKUP(A1162,'Kickstarter Data'!$A$1:$T$4115, 6, FALSE)</f>
        <v>successful</v>
      </c>
      <c r="C1162">
        <f>VLOOKUP(A1162,'Kickstarter Data'!$A$1:$T$4115, 12, FALSE)</f>
        <v>102</v>
      </c>
      <c r="E1162">
        <v>3084</v>
      </c>
      <c r="F1162" s="18" t="str">
        <f>VLOOKUP(E1162,'Kickstarter Data'!$A$1:$T$4115, 6, FALSE)</f>
        <v>failed</v>
      </c>
      <c r="G1162">
        <f>VLOOKUP(E1162,'Kickstarter Data'!$A$1:$T$4115, 12, FALSE)</f>
        <v>6</v>
      </c>
    </row>
    <row r="1163" spans="1:7" x14ac:dyDescent="0.4">
      <c r="A1163">
        <v>2279</v>
      </c>
      <c r="B1163" s="16" t="str">
        <f>VLOOKUP(A1163,'Kickstarter Data'!$A$1:$T$4115, 6, FALSE)</f>
        <v>successful</v>
      </c>
      <c r="C1163">
        <f>VLOOKUP(A1163,'Kickstarter Data'!$A$1:$T$4115, 12, FALSE)</f>
        <v>32</v>
      </c>
      <c r="E1163">
        <v>3085</v>
      </c>
      <c r="F1163" s="18" t="str">
        <f>VLOOKUP(E1163,'Kickstarter Data'!$A$1:$T$4115, 6, FALSE)</f>
        <v>failed</v>
      </c>
      <c r="G1163">
        <f>VLOOKUP(E1163,'Kickstarter Data'!$A$1:$T$4115, 12, FALSE)</f>
        <v>9</v>
      </c>
    </row>
    <row r="1164" spans="1:7" x14ac:dyDescent="0.4">
      <c r="A1164">
        <v>2280</v>
      </c>
      <c r="B1164" s="16" t="str">
        <f>VLOOKUP(A1164,'Kickstarter Data'!$A$1:$T$4115, 6, FALSE)</f>
        <v>successful</v>
      </c>
      <c r="C1164">
        <f>VLOOKUP(A1164,'Kickstarter Data'!$A$1:$T$4115, 12, FALSE)</f>
        <v>480</v>
      </c>
      <c r="E1164">
        <v>3086</v>
      </c>
      <c r="F1164" s="18" t="str">
        <f>VLOOKUP(E1164,'Kickstarter Data'!$A$1:$T$4115, 6, FALSE)</f>
        <v>failed</v>
      </c>
      <c r="G1164">
        <f>VLOOKUP(E1164,'Kickstarter Data'!$A$1:$T$4115, 12, FALSE)</f>
        <v>3</v>
      </c>
    </row>
    <row r="1165" spans="1:7" x14ac:dyDescent="0.4">
      <c r="A1165">
        <v>2281</v>
      </c>
      <c r="B1165" s="16" t="str">
        <f>VLOOKUP(A1165,'Kickstarter Data'!$A$1:$T$4115, 6, FALSE)</f>
        <v>successful</v>
      </c>
      <c r="C1165">
        <f>VLOOKUP(A1165,'Kickstarter Data'!$A$1:$T$4115, 12, FALSE)</f>
        <v>11</v>
      </c>
      <c r="E1165">
        <v>3087</v>
      </c>
      <c r="F1165" s="18" t="str">
        <f>VLOOKUP(E1165,'Kickstarter Data'!$A$1:$T$4115, 6, FALSE)</f>
        <v>failed</v>
      </c>
      <c r="G1165">
        <f>VLOOKUP(E1165,'Kickstarter Data'!$A$1:$T$4115, 12, FALSE)</f>
        <v>2</v>
      </c>
    </row>
    <row r="1166" spans="1:7" x14ac:dyDescent="0.4">
      <c r="A1166">
        <v>2282</v>
      </c>
      <c r="B1166" s="16" t="str">
        <f>VLOOKUP(A1166,'Kickstarter Data'!$A$1:$T$4115, 6, FALSE)</f>
        <v>successful</v>
      </c>
      <c r="C1166">
        <f>VLOOKUP(A1166,'Kickstarter Data'!$A$1:$T$4115, 12, FALSE)</f>
        <v>12</v>
      </c>
      <c r="E1166">
        <v>3088</v>
      </c>
      <c r="F1166" s="18" t="str">
        <f>VLOOKUP(E1166,'Kickstarter Data'!$A$1:$T$4115, 6, FALSE)</f>
        <v>failed</v>
      </c>
      <c r="G1166">
        <f>VLOOKUP(E1166,'Kickstarter Data'!$A$1:$T$4115, 12, FALSE)</f>
        <v>3</v>
      </c>
    </row>
    <row r="1167" spans="1:7" x14ac:dyDescent="0.4">
      <c r="A1167">
        <v>2283</v>
      </c>
      <c r="B1167" s="16" t="str">
        <f>VLOOKUP(A1167,'Kickstarter Data'!$A$1:$T$4115, 6, FALSE)</f>
        <v>successful</v>
      </c>
      <c r="C1167">
        <f>VLOOKUP(A1167,'Kickstarter Data'!$A$1:$T$4115, 12, FALSE)</f>
        <v>48</v>
      </c>
      <c r="E1167">
        <v>3089</v>
      </c>
      <c r="F1167" s="18" t="str">
        <f>VLOOKUP(E1167,'Kickstarter Data'!$A$1:$T$4115, 6, FALSE)</f>
        <v>failed</v>
      </c>
      <c r="G1167">
        <f>VLOOKUP(E1167,'Kickstarter Data'!$A$1:$T$4115, 12, FALSE)</f>
        <v>45</v>
      </c>
    </row>
    <row r="1168" spans="1:7" x14ac:dyDescent="0.4">
      <c r="A1168">
        <v>2284</v>
      </c>
      <c r="B1168" s="16" t="str">
        <f>VLOOKUP(A1168,'Kickstarter Data'!$A$1:$T$4115, 6, FALSE)</f>
        <v>successful</v>
      </c>
      <c r="C1168">
        <f>VLOOKUP(A1168,'Kickstarter Data'!$A$1:$T$4115, 12, FALSE)</f>
        <v>59</v>
      </c>
      <c r="E1168">
        <v>3090</v>
      </c>
      <c r="F1168" s="18" t="str">
        <f>VLOOKUP(E1168,'Kickstarter Data'!$A$1:$T$4115, 6, FALSE)</f>
        <v>failed</v>
      </c>
      <c r="G1168">
        <f>VLOOKUP(E1168,'Kickstarter Data'!$A$1:$T$4115, 12, FALSE)</f>
        <v>9</v>
      </c>
    </row>
    <row r="1169" spans="1:7" x14ac:dyDescent="0.4">
      <c r="A1169">
        <v>2285</v>
      </c>
      <c r="B1169" s="16" t="str">
        <f>VLOOKUP(A1169,'Kickstarter Data'!$A$1:$T$4115, 6, FALSE)</f>
        <v>successful</v>
      </c>
      <c r="C1169">
        <f>VLOOKUP(A1169,'Kickstarter Data'!$A$1:$T$4115, 12, FALSE)</f>
        <v>79</v>
      </c>
      <c r="E1169">
        <v>3091</v>
      </c>
      <c r="F1169" s="18" t="str">
        <f>VLOOKUP(E1169,'Kickstarter Data'!$A$1:$T$4115, 6, FALSE)</f>
        <v>failed</v>
      </c>
      <c r="G1169">
        <f>VLOOKUP(E1169,'Kickstarter Data'!$A$1:$T$4115, 12, FALSE)</f>
        <v>9</v>
      </c>
    </row>
    <row r="1170" spans="1:7" x14ac:dyDescent="0.4">
      <c r="A1170">
        <v>2286</v>
      </c>
      <c r="B1170" s="16" t="str">
        <f>VLOOKUP(A1170,'Kickstarter Data'!$A$1:$T$4115, 6, FALSE)</f>
        <v>successful</v>
      </c>
      <c r="C1170">
        <f>VLOOKUP(A1170,'Kickstarter Data'!$A$1:$T$4115, 12, FALSE)</f>
        <v>14</v>
      </c>
      <c r="E1170">
        <v>3092</v>
      </c>
      <c r="F1170" s="18" t="str">
        <f>VLOOKUP(E1170,'Kickstarter Data'!$A$1:$T$4115, 6, FALSE)</f>
        <v>failed</v>
      </c>
      <c r="G1170">
        <f>VLOOKUP(E1170,'Kickstarter Data'!$A$1:$T$4115, 12, FALSE)</f>
        <v>21</v>
      </c>
    </row>
    <row r="1171" spans="1:7" x14ac:dyDescent="0.4">
      <c r="A1171">
        <v>2287</v>
      </c>
      <c r="B1171" s="16" t="str">
        <f>VLOOKUP(A1171,'Kickstarter Data'!$A$1:$T$4115, 6, FALSE)</f>
        <v>successful</v>
      </c>
      <c r="C1171">
        <f>VLOOKUP(A1171,'Kickstarter Data'!$A$1:$T$4115, 12, FALSE)</f>
        <v>106</v>
      </c>
      <c r="E1171">
        <v>3093</v>
      </c>
      <c r="F1171" s="18" t="str">
        <f>VLOOKUP(E1171,'Kickstarter Data'!$A$1:$T$4115, 6, FALSE)</f>
        <v>failed</v>
      </c>
      <c r="G1171">
        <f>VLOOKUP(E1171,'Kickstarter Data'!$A$1:$T$4115, 12, FALSE)</f>
        <v>17</v>
      </c>
    </row>
    <row r="1172" spans="1:7" x14ac:dyDescent="0.4">
      <c r="A1172">
        <v>2288</v>
      </c>
      <c r="B1172" s="16" t="str">
        <f>VLOOKUP(A1172,'Kickstarter Data'!$A$1:$T$4115, 6, FALSE)</f>
        <v>successful</v>
      </c>
      <c r="C1172">
        <f>VLOOKUP(A1172,'Kickstarter Data'!$A$1:$T$4115, 12, FALSE)</f>
        <v>25</v>
      </c>
      <c r="E1172">
        <v>3094</v>
      </c>
      <c r="F1172" s="18" t="str">
        <f>VLOOKUP(E1172,'Kickstarter Data'!$A$1:$T$4115, 6, FALSE)</f>
        <v>failed</v>
      </c>
      <c r="G1172">
        <f>VLOOKUP(E1172,'Kickstarter Data'!$A$1:$T$4115, 12, FALSE)</f>
        <v>1</v>
      </c>
    </row>
    <row r="1173" spans="1:7" x14ac:dyDescent="0.4">
      <c r="A1173">
        <v>2289</v>
      </c>
      <c r="B1173" s="16" t="str">
        <f>VLOOKUP(A1173,'Kickstarter Data'!$A$1:$T$4115, 6, FALSE)</f>
        <v>successful</v>
      </c>
      <c r="C1173">
        <f>VLOOKUP(A1173,'Kickstarter Data'!$A$1:$T$4115, 12, FALSE)</f>
        <v>25</v>
      </c>
      <c r="E1173">
        <v>3095</v>
      </c>
      <c r="F1173" s="18" t="str">
        <f>VLOOKUP(E1173,'Kickstarter Data'!$A$1:$T$4115, 6, FALSE)</f>
        <v>failed</v>
      </c>
      <c r="G1173">
        <f>VLOOKUP(E1173,'Kickstarter Data'!$A$1:$T$4115, 12, FALSE)</f>
        <v>1</v>
      </c>
    </row>
    <row r="1174" spans="1:7" x14ac:dyDescent="0.4">
      <c r="A1174">
        <v>2290</v>
      </c>
      <c r="B1174" s="16" t="str">
        <f>VLOOKUP(A1174,'Kickstarter Data'!$A$1:$T$4115, 6, FALSE)</f>
        <v>successful</v>
      </c>
      <c r="C1174">
        <f>VLOOKUP(A1174,'Kickstarter Data'!$A$1:$T$4115, 12, FALSE)</f>
        <v>29</v>
      </c>
      <c r="E1174">
        <v>3096</v>
      </c>
      <c r="F1174" s="18" t="str">
        <f>VLOOKUP(E1174,'Kickstarter Data'!$A$1:$T$4115, 6, FALSE)</f>
        <v>failed</v>
      </c>
      <c r="G1174">
        <f>VLOOKUP(E1174,'Kickstarter Data'!$A$1:$T$4115, 12, FALSE)</f>
        <v>14</v>
      </c>
    </row>
    <row r="1175" spans="1:7" x14ac:dyDescent="0.4">
      <c r="A1175">
        <v>2291</v>
      </c>
      <c r="B1175" s="16" t="str">
        <f>VLOOKUP(A1175,'Kickstarter Data'!$A$1:$T$4115, 6, FALSE)</f>
        <v>successful</v>
      </c>
      <c r="C1175">
        <f>VLOOKUP(A1175,'Kickstarter Data'!$A$1:$T$4115, 12, FALSE)</f>
        <v>43</v>
      </c>
      <c r="E1175">
        <v>3097</v>
      </c>
      <c r="F1175" s="18" t="str">
        <f>VLOOKUP(E1175,'Kickstarter Data'!$A$1:$T$4115, 6, FALSE)</f>
        <v>failed</v>
      </c>
      <c r="G1175">
        <f>VLOOKUP(E1175,'Kickstarter Data'!$A$1:$T$4115, 12, FALSE)</f>
        <v>42</v>
      </c>
    </row>
    <row r="1176" spans="1:7" x14ac:dyDescent="0.4">
      <c r="A1176">
        <v>2292</v>
      </c>
      <c r="B1176" s="16" t="str">
        <f>VLOOKUP(A1176,'Kickstarter Data'!$A$1:$T$4115, 6, FALSE)</f>
        <v>successful</v>
      </c>
      <c r="C1176">
        <f>VLOOKUP(A1176,'Kickstarter Data'!$A$1:$T$4115, 12, FALSE)</f>
        <v>46</v>
      </c>
      <c r="E1176">
        <v>3098</v>
      </c>
      <c r="F1176" s="18" t="str">
        <f>VLOOKUP(E1176,'Kickstarter Data'!$A$1:$T$4115, 6, FALSE)</f>
        <v>failed</v>
      </c>
      <c r="G1176">
        <f>VLOOKUP(E1176,'Kickstarter Data'!$A$1:$T$4115, 12, FALSE)</f>
        <v>27</v>
      </c>
    </row>
    <row r="1177" spans="1:7" x14ac:dyDescent="0.4">
      <c r="A1177">
        <v>2293</v>
      </c>
      <c r="B1177" s="16" t="str">
        <f>VLOOKUP(A1177,'Kickstarter Data'!$A$1:$T$4115, 6, FALSE)</f>
        <v>successful</v>
      </c>
      <c r="C1177">
        <f>VLOOKUP(A1177,'Kickstarter Data'!$A$1:$T$4115, 12, FALSE)</f>
        <v>27</v>
      </c>
      <c r="E1177">
        <v>3099</v>
      </c>
      <c r="F1177" s="18" t="str">
        <f>VLOOKUP(E1177,'Kickstarter Data'!$A$1:$T$4115, 6, FALSE)</f>
        <v>failed</v>
      </c>
      <c r="G1177">
        <f>VLOOKUP(E1177,'Kickstarter Data'!$A$1:$T$4115, 12, FALSE)</f>
        <v>5</v>
      </c>
    </row>
    <row r="1178" spans="1:7" x14ac:dyDescent="0.4">
      <c r="A1178">
        <v>2294</v>
      </c>
      <c r="B1178" s="16" t="str">
        <f>VLOOKUP(A1178,'Kickstarter Data'!$A$1:$T$4115, 6, FALSE)</f>
        <v>successful</v>
      </c>
      <c r="C1178">
        <f>VLOOKUP(A1178,'Kickstarter Data'!$A$1:$T$4115, 12, FALSE)</f>
        <v>112</v>
      </c>
      <c r="E1178">
        <v>3100</v>
      </c>
      <c r="F1178" s="18" t="str">
        <f>VLOOKUP(E1178,'Kickstarter Data'!$A$1:$T$4115, 6, FALSE)</f>
        <v>failed</v>
      </c>
      <c r="G1178">
        <f>VLOOKUP(E1178,'Kickstarter Data'!$A$1:$T$4115, 12, FALSE)</f>
        <v>13</v>
      </c>
    </row>
    <row r="1179" spans="1:7" x14ac:dyDescent="0.4">
      <c r="A1179">
        <v>2295</v>
      </c>
      <c r="B1179" s="16" t="str">
        <f>VLOOKUP(A1179,'Kickstarter Data'!$A$1:$T$4115, 6, FALSE)</f>
        <v>successful</v>
      </c>
      <c r="C1179">
        <f>VLOOKUP(A1179,'Kickstarter Data'!$A$1:$T$4115, 12, FALSE)</f>
        <v>34</v>
      </c>
      <c r="E1179">
        <v>3101</v>
      </c>
      <c r="F1179" s="18" t="str">
        <f>VLOOKUP(E1179,'Kickstarter Data'!$A$1:$T$4115, 6, FALSE)</f>
        <v>failed</v>
      </c>
      <c r="G1179">
        <f>VLOOKUP(E1179,'Kickstarter Data'!$A$1:$T$4115, 12, FALSE)</f>
        <v>12</v>
      </c>
    </row>
    <row r="1180" spans="1:7" x14ac:dyDescent="0.4">
      <c r="A1180">
        <v>2296</v>
      </c>
      <c r="B1180" s="16" t="str">
        <f>VLOOKUP(A1180,'Kickstarter Data'!$A$1:$T$4115, 6, FALSE)</f>
        <v>successful</v>
      </c>
      <c r="C1180">
        <f>VLOOKUP(A1180,'Kickstarter Data'!$A$1:$T$4115, 12, FALSE)</f>
        <v>145</v>
      </c>
      <c r="E1180">
        <v>3102</v>
      </c>
      <c r="F1180" s="18" t="str">
        <f>VLOOKUP(E1180,'Kickstarter Data'!$A$1:$T$4115, 6, FALSE)</f>
        <v>failed</v>
      </c>
      <c r="G1180">
        <f>VLOOKUP(E1180,'Kickstarter Data'!$A$1:$T$4115, 12, FALSE)</f>
        <v>90</v>
      </c>
    </row>
    <row r="1181" spans="1:7" x14ac:dyDescent="0.4">
      <c r="A1181">
        <v>2297</v>
      </c>
      <c r="B1181" s="16" t="str">
        <f>VLOOKUP(A1181,'Kickstarter Data'!$A$1:$T$4115, 6, FALSE)</f>
        <v>successful</v>
      </c>
      <c r="C1181">
        <f>VLOOKUP(A1181,'Kickstarter Data'!$A$1:$T$4115, 12, FALSE)</f>
        <v>19</v>
      </c>
      <c r="E1181">
        <v>3103</v>
      </c>
      <c r="F1181" s="18" t="str">
        <f>VLOOKUP(E1181,'Kickstarter Data'!$A$1:$T$4115, 6, FALSE)</f>
        <v>failed</v>
      </c>
      <c r="G1181">
        <f>VLOOKUP(E1181,'Kickstarter Data'!$A$1:$T$4115, 12, FALSE)</f>
        <v>2</v>
      </c>
    </row>
    <row r="1182" spans="1:7" x14ac:dyDescent="0.4">
      <c r="A1182">
        <v>2298</v>
      </c>
      <c r="B1182" s="16" t="str">
        <f>VLOOKUP(A1182,'Kickstarter Data'!$A$1:$T$4115, 6, FALSE)</f>
        <v>successful</v>
      </c>
      <c r="C1182">
        <f>VLOOKUP(A1182,'Kickstarter Data'!$A$1:$T$4115, 12, FALSE)</f>
        <v>288</v>
      </c>
      <c r="E1182">
        <v>3104</v>
      </c>
      <c r="F1182" s="18" t="str">
        <f>VLOOKUP(E1182,'Kickstarter Data'!$A$1:$T$4115, 6, FALSE)</f>
        <v>failed</v>
      </c>
      <c r="G1182">
        <f>VLOOKUP(E1182,'Kickstarter Data'!$A$1:$T$4115, 12, FALSE)</f>
        <v>5</v>
      </c>
    </row>
    <row r="1183" spans="1:7" x14ac:dyDescent="0.4">
      <c r="A1183">
        <v>2299</v>
      </c>
      <c r="B1183" s="16" t="str">
        <f>VLOOKUP(A1183,'Kickstarter Data'!$A$1:$T$4115, 6, FALSE)</f>
        <v>successful</v>
      </c>
      <c r="C1183">
        <f>VLOOKUP(A1183,'Kickstarter Data'!$A$1:$T$4115, 12, FALSE)</f>
        <v>14</v>
      </c>
      <c r="E1183">
        <v>3105</v>
      </c>
      <c r="F1183" s="18" t="str">
        <f>VLOOKUP(E1183,'Kickstarter Data'!$A$1:$T$4115, 6, FALSE)</f>
        <v>failed</v>
      </c>
      <c r="G1183">
        <f>VLOOKUP(E1183,'Kickstarter Data'!$A$1:$T$4115, 12, FALSE)</f>
        <v>31</v>
      </c>
    </row>
    <row r="1184" spans="1:7" x14ac:dyDescent="0.4">
      <c r="A1184">
        <v>2300</v>
      </c>
      <c r="B1184" s="16" t="str">
        <f>VLOOKUP(A1184,'Kickstarter Data'!$A$1:$T$4115, 6, FALSE)</f>
        <v>successful</v>
      </c>
      <c r="C1184">
        <f>VLOOKUP(A1184,'Kickstarter Data'!$A$1:$T$4115, 12, FALSE)</f>
        <v>7</v>
      </c>
      <c r="E1184">
        <v>3106</v>
      </c>
      <c r="F1184" s="18" t="str">
        <f>VLOOKUP(E1184,'Kickstarter Data'!$A$1:$T$4115, 6, FALSE)</f>
        <v>failed</v>
      </c>
      <c r="G1184">
        <f>VLOOKUP(E1184,'Kickstarter Data'!$A$1:$T$4115, 12, FALSE)</f>
        <v>4</v>
      </c>
    </row>
    <row r="1185" spans="1:7" x14ac:dyDescent="0.4">
      <c r="A1185">
        <v>2301</v>
      </c>
      <c r="B1185" s="16" t="str">
        <f>VLOOKUP(A1185,'Kickstarter Data'!$A$1:$T$4115, 6, FALSE)</f>
        <v>successful</v>
      </c>
      <c r="C1185">
        <f>VLOOKUP(A1185,'Kickstarter Data'!$A$1:$T$4115, 12, FALSE)</f>
        <v>211</v>
      </c>
      <c r="E1185">
        <v>3107</v>
      </c>
      <c r="F1185" s="18" t="str">
        <f>VLOOKUP(E1185,'Kickstarter Data'!$A$1:$T$4115, 6, FALSE)</f>
        <v>failed</v>
      </c>
      <c r="G1185">
        <f>VLOOKUP(E1185,'Kickstarter Data'!$A$1:$T$4115, 12, FALSE)</f>
        <v>29</v>
      </c>
    </row>
    <row r="1186" spans="1:7" x14ac:dyDescent="0.4">
      <c r="A1186">
        <v>2302</v>
      </c>
      <c r="B1186" s="16" t="str">
        <f>VLOOKUP(A1186,'Kickstarter Data'!$A$1:$T$4115, 6, FALSE)</f>
        <v>successful</v>
      </c>
      <c r="C1186">
        <f>VLOOKUP(A1186,'Kickstarter Data'!$A$1:$T$4115, 12, FALSE)</f>
        <v>85</v>
      </c>
      <c r="E1186">
        <v>3108</v>
      </c>
      <c r="F1186" s="18" t="str">
        <f>VLOOKUP(E1186,'Kickstarter Data'!$A$1:$T$4115, 6, FALSE)</f>
        <v>failed</v>
      </c>
      <c r="G1186">
        <f>VLOOKUP(E1186,'Kickstarter Data'!$A$1:$T$4115, 12, FALSE)</f>
        <v>2</v>
      </c>
    </row>
    <row r="1187" spans="1:7" x14ac:dyDescent="0.4">
      <c r="A1187">
        <v>2303</v>
      </c>
      <c r="B1187" s="16" t="str">
        <f>VLOOKUP(A1187,'Kickstarter Data'!$A$1:$T$4115, 6, FALSE)</f>
        <v>successful</v>
      </c>
      <c r="C1187">
        <f>VLOOKUP(A1187,'Kickstarter Data'!$A$1:$T$4115, 12, FALSE)</f>
        <v>103</v>
      </c>
      <c r="E1187">
        <v>3109</v>
      </c>
      <c r="F1187" s="18" t="str">
        <f>VLOOKUP(E1187,'Kickstarter Data'!$A$1:$T$4115, 6, FALSE)</f>
        <v>failed</v>
      </c>
      <c r="G1187">
        <f>VLOOKUP(E1187,'Kickstarter Data'!$A$1:$T$4115, 12, FALSE)</f>
        <v>114</v>
      </c>
    </row>
    <row r="1188" spans="1:7" x14ac:dyDescent="0.4">
      <c r="A1188">
        <v>2304</v>
      </c>
      <c r="B1188" s="16" t="str">
        <f>VLOOKUP(A1188,'Kickstarter Data'!$A$1:$T$4115, 6, FALSE)</f>
        <v>successful</v>
      </c>
      <c r="C1188">
        <f>VLOOKUP(A1188,'Kickstarter Data'!$A$1:$T$4115, 12, FALSE)</f>
        <v>113</v>
      </c>
      <c r="E1188">
        <v>3110</v>
      </c>
      <c r="F1188" s="18" t="str">
        <f>VLOOKUP(E1188,'Kickstarter Data'!$A$1:$T$4115, 6, FALSE)</f>
        <v>failed</v>
      </c>
      <c r="G1188">
        <f>VLOOKUP(E1188,'Kickstarter Data'!$A$1:$T$4115, 12, FALSE)</f>
        <v>1</v>
      </c>
    </row>
    <row r="1189" spans="1:7" x14ac:dyDescent="0.4">
      <c r="A1189">
        <v>2305</v>
      </c>
      <c r="B1189" s="16" t="str">
        <f>VLOOKUP(A1189,'Kickstarter Data'!$A$1:$T$4115, 6, FALSE)</f>
        <v>successful</v>
      </c>
      <c r="C1189">
        <f>VLOOKUP(A1189,'Kickstarter Data'!$A$1:$T$4115, 12, FALSE)</f>
        <v>167</v>
      </c>
      <c r="E1189">
        <v>3111</v>
      </c>
      <c r="F1189" s="18" t="str">
        <f>VLOOKUP(E1189,'Kickstarter Data'!$A$1:$T$4115, 6, FALSE)</f>
        <v>failed</v>
      </c>
      <c r="G1189">
        <f>VLOOKUP(E1189,'Kickstarter Data'!$A$1:$T$4115, 12, FALSE)</f>
        <v>76</v>
      </c>
    </row>
    <row r="1190" spans="1:7" x14ac:dyDescent="0.4">
      <c r="A1190">
        <v>2306</v>
      </c>
      <c r="B1190" s="16" t="str">
        <f>VLOOKUP(A1190,'Kickstarter Data'!$A$1:$T$4115, 6, FALSE)</f>
        <v>successful</v>
      </c>
      <c r="C1190">
        <f>VLOOKUP(A1190,'Kickstarter Data'!$A$1:$T$4115, 12, FALSE)</f>
        <v>73</v>
      </c>
      <c r="E1190">
        <v>3112</v>
      </c>
      <c r="F1190" s="18" t="str">
        <f>VLOOKUP(E1190,'Kickstarter Data'!$A$1:$T$4115, 6, FALSE)</f>
        <v>failed</v>
      </c>
      <c r="G1190">
        <f>VLOOKUP(E1190,'Kickstarter Data'!$A$1:$T$4115, 12, FALSE)</f>
        <v>9</v>
      </c>
    </row>
    <row r="1191" spans="1:7" x14ac:dyDescent="0.4">
      <c r="A1191">
        <v>2307</v>
      </c>
      <c r="B1191" s="16" t="str">
        <f>VLOOKUP(A1191,'Kickstarter Data'!$A$1:$T$4115, 6, FALSE)</f>
        <v>successful</v>
      </c>
      <c r="C1191">
        <f>VLOOKUP(A1191,'Kickstarter Data'!$A$1:$T$4115, 12, FALSE)</f>
        <v>75</v>
      </c>
      <c r="E1191">
        <v>3113</v>
      </c>
      <c r="F1191" s="18" t="str">
        <f>VLOOKUP(E1191,'Kickstarter Data'!$A$1:$T$4115, 6, FALSE)</f>
        <v>failed</v>
      </c>
      <c r="G1191">
        <f>VLOOKUP(E1191,'Kickstarter Data'!$A$1:$T$4115, 12, FALSE)</f>
        <v>37</v>
      </c>
    </row>
    <row r="1192" spans="1:7" x14ac:dyDescent="0.4">
      <c r="A1192">
        <v>2308</v>
      </c>
      <c r="B1192" s="16" t="str">
        <f>VLOOKUP(A1192,'Kickstarter Data'!$A$1:$T$4115, 6, FALSE)</f>
        <v>successful</v>
      </c>
      <c r="C1192">
        <f>VLOOKUP(A1192,'Kickstarter Data'!$A$1:$T$4115, 12, FALSE)</f>
        <v>614</v>
      </c>
      <c r="E1192">
        <v>3114</v>
      </c>
      <c r="F1192" s="18" t="str">
        <f>VLOOKUP(E1192,'Kickstarter Data'!$A$1:$T$4115, 6, FALSE)</f>
        <v>failed</v>
      </c>
      <c r="G1192">
        <f>VLOOKUP(E1192,'Kickstarter Data'!$A$1:$T$4115, 12, FALSE)</f>
        <v>0</v>
      </c>
    </row>
    <row r="1193" spans="1:7" x14ac:dyDescent="0.4">
      <c r="A1193">
        <v>2309</v>
      </c>
      <c r="B1193" s="16" t="str">
        <f>VLOOKUP(A1193,'Kickstarter Data'!$A$1:$T$4115, 6, FALSE)</f>
        <v>successful</v>
      </c>
      <c r="C1193">
        <f>VLOOKUP(A1193,'Kickstarter Data'!$A$1:$T$4115, 12, FALSE)</f>
        <v>107</v>
      </c>
      <c r="E1193">
        <v>3115</v>
      </c>
      <c r="F1193" s="18" t="str">
        <f>VLOOKUP(E1193,'Kickstarter Data'!$A$1:$T$4115, 6, FALSE)</f>
        <v>failed</v>
      </c>
      <c r="G1193">
        <f>VLOOKUP(E1193,'Kickstarter Data'!$A$1:$T$4115, 12, FALSE)</f>
        <v>1</v>
      </c>
    </row>
    <row r="1194" spans="1:7" x14ac:dyDescent="0.4">
      <c r="A1194">
        <v>2310</v>
      </c>
      <c r="B1194" s="16" t="str">
        <f>VLOOKUP(A1194,'Kickstarter Data'!$A$1:$T$4115, 6, FALSE)</f>
        <v>successful</v>
      </c>
      <c r="C1194">
        <f>VLOOKUP(A1194,'Kickstarter Data'!$A$1:$T$4115, 12, FALSE)</f>
        <v>1224</v>
      </c>
      <c r="E1194">
        <v>3116</v>
      </c>
      <c r="F1194" s="18" t="str">
        <f>VLOOKUP(E1194,'Kickstarter Data'!$A$1:$T$4115, 6, FALSE)</f>
        <v>failed</v>
      </c>
      <c r="G1194">
        <f>VLOOKUP(E1194,'Kickstarter Data'!$A$1:$T$4115, 12, FALSE)</f>
        <v>10</v>
      </c>
    </row>
    <row r="1195" spans="1:7" x14ac:dyDescent="0.4">
      <c r="A1195">
        <v>2311</v>
      </c>
      <c r="B1195" s="16" t="str">
        <f>VLOOKUP(A1195,'Kickstarter Data'!$A$1:$T$4115, 6, FALSE)</f>
        <v>successful</v>
      </c>
      <c r="C1195">
        <f>VLOOKUP(A1195,'Kickstarter Data'!$A$1:$T$4115, 12, FALSE)</f>
        <v>104</v>
      </c>
      <c r="E1195">
        <v>3117</v>
      </c>
      <c r="F1195" s="18" t="str">
        <f>VLOOKUP(E1195,'Kickstarter Data'!$A$1:$T$4115, 6, FALSE)</f>
        <v>failed</v>
      </c>
      <c r="G1195">
        <f>VLOOKUP(E1195,'Kickstarter Data'!$A$1:$T$4115, 12, FALSE)</f>
        <v>1</v>
      </c>
    </row>
    <row r="1196" spans="1:7" x14ac:dyDescent="0.4">
      <c r="A1196">
        <v>2312</v>
      </c>
      <c r="B1196" s="16" t="str">
        <f>VLOOKUP(A1196,'Kickstarter Data'!$A$1:$T$4115, 6, FALSE)</f>
        <v>successful</v>
      </c>
      <c r="C1196">
        <f>VLOOKUP(A1196,'Kickstarter Data'!$A$1:$T$4115, 12, FALSE)</f>
        <v>79</v>
      </c>
      <c r="E1196">
        <v>3118</v>
      </c>
      <c r="F1196" s="18" t="str">
        <f>VLOOKUP(E1196,'Kickstarter Data'!$A$1:$T$4115, 6, FALSE)</f>
        <v>failed</v>
      </c>
      <c r="G1196">
        <f>VLOOKUP(E1196,'Kickstarter Data'!$A$1:$T$4115, 12, FALSE)</f>
        <v>2</v>
      </c>
    </row>
    <row r="1197" spans="1:7" x14ac:dyDescent="0.4">
      <c r="A1197">
        <v>2313</v>
      </c>
      <c r="B1197" s="16" t="str">
        <f>VLOOKUP(A1197,'Kickstarter Data'!$A$1:$T$4115, 6, FALSE)</f>
        <v>successful</v>
      </c>
      <c r="C1197">
        <f>VLOOKUP(A1197,'Kickstarter Data'!$A$1:$T$4115, 12, FALSE)</f>
        <v>157</v>
      </c>
      <c r="E1197">
        <v>3119</v>
      </c>
      <c r="F1197" s="18" t="str">
        <f>VLOOKUP(E1197,'Kickstarter Data'!$A$1:$T$4115, 6, FALSE)</f>
        <v>failed</v>
      </c>
      <c r="G1197">
        <f>VLOOKUP(E1197,'Kickstarter Data'!$A$1:$T$4115, 12, FALSE)</f>
        <v>1</v>
      </c>
    </row>
    <row r="1198" spans="1:7" x14ac:dyDescent="0.4">
      <c r="A1198">
        <v>2314</v>
      </c>
      <c r="B1198" s="16" t="str">
        <f>VLOOKUP(A1198,'Kickstarter Data'!$A$1:$T$4115, 6, FALSE)</f>
        <v>successful</v>
      </c>
      <c r="C1198">
        <f>VLOOKUP(A1198,'Kickstarter Data'!$A$1:$T$4115, 12, FALSE)</f>
        <v>50</v>
      </c>
      <c r="E1198">
        <v>3120</v>
      </c>
      <c r="F1198" s="18" t="str">
        <f>VLOOKUP(E1198,'Kickstarter Data'!$A$1:$T$4115, 6, FALSE)</f>
        <v>failed</v>
      </c>
      <c r="G1198">
        <f>VLOOKUP(E1198,'Kickstarter Data'!$A$1:$T$4115, 12, FALSE)</f>
        <v>10</v>
      </c>
    </row>
    <row r="1199" spans="1:7" x14ac:dyDescent="0.4">
      <c r="A1199">
        <v>2315</v>
      </c>
      <c r="B1199" s="16" t="str">
        <f>VLOOKUP(A1199,'Kickstarter Data'!$A$1:$T$4115, 6, FALSE)</f>
        <v>successful</v>
      </c>
      <c r="C1199">
        <f>VLOOKUP(A1199,'Kickstarter Data'!$A$1:$T$4115, 12, FALSE)</f>
        <v>64</v>
      </c>
      <c r="E1199">
        <v>3188</v>
      </c>
      <c r="F1199" s="18" t="str">
        <f>VLOOKUP(E1199,'Kickstarter Data'!$A$1:$T$4115, 6, FALSE)</f>
        <v>failed</v>
      </c>
      <c r="G1199">
        <f>VLOOKUP(E1199,'Kickstarter Data'!$A$1:$T$4115, 12, FALSE)</f>
        <v>9</v>
      </c>
    </row>
    <row r="1200" spans="1:7" x14ac:dyDescent="0.4">
      <c r="A1200">
        <v>2316</v>
      </c>
      <c r="B1200" s="16" t="str">
        <f>VLOOKUP(A1200,'Kickstarter Data'!$A$1:$T$4115, 6, FALSE)</f>
        <v>successful</v>
      </c>
      <c r="C1200">
        <f>VLOOKUP(A1200,'Kickstarter Data'!$A$1:$T$4115, 12, FALSE)</f>
        <v>200</v>
      </c>
      <c r="E1200">
        <v>3189</v>
      </c>
      <c r="F1200" s="18" t="str">
        <f>VLOOKUP(E1200,'Kickstarter Data'!$A$1:$T$4115, 6, FALSE)</f>
        <v>failed</v>
      </c>
      <c r="G1200">
        <f>VLOOKUP(E1200,'Kickstarter Data'!$A$1:$T$4115, 12, FALSE)</f>
        <v>19</v>
      </c>
    </row>
    <row r="1201" spans="1:7" x14ac:dyDescent="0.4">
      <c r="A1201">
        <v>2317</v>
      </c>
      <c r="B1201" s="16" t="str">
        <f>VLOOKUP(A1201,'Kickstarter Data'!$A$1:$T$4115, 6, FALSE)</f>
        <v>successful</v>
      </c>
      <c r="C1201">
        <f>VLOOKUP(A1201,'Kickstarter Data'!$A$1:$T$4115, 12, FALSE)</f>
        <v>22</v>
      </c>
      <c r="E1201">
        <v>3190</v>
      </c>
      <c r="F1201" s="18" t="str">
        <f>VLOOKUP(E1201,'Kickstarter Data'!$A$1:$T$4115, 6, FALSE)</f>
        <v>failed</v>
      </c>
      <c r="G1201">
        <f>VLOOKUP(E1201,'Kickstarter Data'!$A$1:$T$4115, 12, FALSE)</f>
        <v>0</v>
      </c>
    </row>
    <row r="1202" spans="1:7" x14ac:dyDescent="0.4">
      <c r="A1202">
        <v>2318</v>
      </c>
      <c r="B1202" s="16" t="str">
        <f>VLOOKUP(A1202,'Kickstarter Data'!$A$1:$T$4115, 6, FALSE)</f>
        <v>successful</v>
      </c>
      <c r="C1202">
        <f>VLOOKUP(A1202,'Kickstarter Data'!$A$1:$T$4115, 12, FALSE)</f>
        <v>163</v>
      </c>
      <c r="E1202">
        <v>3191</v>
      </c>
      <c r="F1202" s="18" t="str">
        <f>VLOOKUP(E1202,'Kickstarter Data'!$A$1:$T$4115, 6, FALSE)</f>
        <v>failed</v>
      </c>
      <c r="G1202">
        <f>VLOOKUP(E1202,'Kickstarter Data'!$A$1:$T$4115, 12, FALSE)</f>
        <v>4</v>
      </c>
    </row>
    <row r="1203" spans="1:7" x14ac:dyDescent="0.4">
      <c r="A1203">
        <v>2319</v>
      </c>
      <c r="B1203" s="16" t="str">
        <f>VLOOKUP(A1203,'Kickstarter Data'!$A$1:$T$4115, 6, FALSE)</f>
        <v>successful</v>
      </c>
      <c r="C1203">
        <f>VLOOKUP(A1203,'Kickstarter Data'!$A$1:$T$4115, 12, FALSE)</f>
        <v>77</v>
      </c>
      <c r="E1203">
        <v>3192</v>
      </c>
      <c r="F1203" s="18" t="str">
        <f>VLOOKUP(E1203,'Kickstarter Data'!$A$1:$T$4115, 6, FALSE)</f>
        <v>failed</v>
      </c>
      <c r="G1203">
        <f>VLOOKUP(E1203,'Kickstarter Data'!$A$1:$T$4115, 12, FALSE)</f>
        <v>8</v>
      </c>
    </row>
    <row r="1204" spans="1:7" x14ac:dyDescent="0.4">
      <c r="A1204">
        <v>2320</v>
      </c>
      <c r="B1204" s="16" t="str">
        <f>VLOOKUP(A1204,'Kickstarter Data'!$A$1:$T$4115, 6, FALSE)</f>
        <v>successful</v>
      </c>
      <c r="C1204">
        <f>VLOOKUP(A1204,'Kickstarter Data'!$A$1:$T$4115, 12, FALSE)</f>
        <v>89</v>
      </c>
      <c r="E1204">
        <v>3193</v>
      </c>
      <c r="F1204" s="18" t="str">
        <f>VLOOKUP(E1204,'Kickstarter Data'!$A$1:$T$4115, 6, FALSE)</f>
        <v>failed</v>
      </c>
      <c r="G1204">
        <f>VLOOKUP(E1204,'Kickstarter Data'!$A$1:$T$4115, 12, FALSE)</f>
        <v>24</v>
      </c>
    </row>
    <row r="1205" spans="1:7" x14ac:dyDescent="0.4">
      <c r="A1205">
        <v>2327</v>
      </c>
      <c r="B1205" s="16" t="str">
        <f>VLOOKUP(A1205,'Kickstarter Data'!$A$1:$T$4115, 6, FALSE)</f>
        <v>successful</v>
      </c>
      <c r="C1205">
        <f>VLOOKUP(A1205,'Kickstarter Data'!$A$1:$T$4115, 12, FALSE)</f>
        <v>3355</v>
      </c>
      <c r="E1205">
        <v>3194</v>
      </c>
      <c r="F1205" s="18" t="str">
        <f>VLOOKUP(E1205,'Kickstarter Data'!$A$1:$T$4115, 6, FALSE)</f>
        <v>failed</v>
      </c>
      <c r="G1205">
        <f>VLOOKUP(E1205,'Kickstarter Data'!$A$1:$T$4115, 12, FALSE)</f>
        <v>0</v>
      </c>
    </row>
    <row r="1206" spans="1:7" x14ac:dyDescent="0.4">
      <c r="A1206">
        <v>2328</v>
      </c>
      <c r="B1206" s="16" t="str">
        <f>VLOOKUP(A1206,'Kickstarter Data'!$A$1:$T$4115, 6, FALSE)</f>
        <v>successful</v>
      </c>
      <c r="C1206">
        <f>VLOOKUP(A1206,'Kickstarter Data'!$A$1:$T$4115, 12, FALSE)</f>
        <v>537</v>
      </c>
      <c r="E1206">
        <v>3195</v>
      </c>
      <c r="F1206" s="18" t="str">
        <f>VLOOKUP(E1206,'Kickstarter Data'!$A$1:$T$4115, 6, FALSE)</f>
        <v>failed</v>
      </c>
      <c r="G1206">
        <f>VLOOKUP(E1206,'Kickstarter Data'!$A$1:$T$4115, 12, FALSE)</f>
        <v>39</v>
      </c>
    </row>
    <row r="1207" spans="1:7" x14ac:dyDescent="0.4">
      <c r="A1207">
        <v>2329</v>
      </c>
      <c r="B1207" s="16" t="str">
        <f>VLOOKUP(A1207,'Kickstarter Data'!$A$1:$T$4115, 6, FALSE)</f>
        <v>successful</v>
      </c>
      <c r="C1207">
        <f>VLOOKUP(A1207,'Kickstarter Data'!$A$1:$T$4115, 12, FALSE)</f>
        <v>125</v>
      </c>
      <c r="E1207">
        <v>3196</v>
      </c>
      <c r="F1207" s="18" t="str">
        <f>VLOOKUP(E1207,'Kickstarter Data'!$A$1:$T$4115, 6, FALSE)</f>
        <v>failed</v>
      </c>
      <c r="G1207">
        <f>VLOOKUP(E1207,'Kickstarter Data'!$A$1:$T$4115, 12, FALSE)</f>
        <v>6</v>
      </c>
    </row>
    <row r="1208" spans="1:7" x14ac:dyDescent="0.4">
      <c r="A1208">
        <v>2330</v>
      </c>
      <c r="B1208" s="16" t="str">
        <f>VLOOKUP(A1208,'Kickstarter Data'!$A$1:$T$4115, 6, FALSE)</f>
        <v>successful</v>
      </c>
      <c r="C1208">
        <f>VLOOKUP(A1208,'Kickstarter Data'!$A$1:$T$4115, 12, FALSE)</f>
        <v>163</v>
      </c>
      <c r="E1208">
        <v>3197</v>
      </c>
      <c r="F1208" s="18" t="str">
        <f>VLOOKUP(E1208,'Kickstarter Data'!$A$1:$T$4115, 6, FALSE)</f>
        <v>failed</v>
      </c>
      <c r="G1208">
        <f>VLOOKUP(E1208,'Kickstarter Data'!$A$1:$T$4115, 12, FALSE)</f>
        <v>4</v>
      </c>
    </row>
    <row r="1209" spans="1:7" x14ac:dyDescent="0.4">
      <c r="A1209">
        <v>2331</v>
      </c>
      <c r="B1209" s="16" t="str">
        <f>VLOOKUP(A1209,'Kickstarter Data'!$A$1:$T$4115, 6, FALSE)</f>
        <v>successful</v>
      </c>
      <c r="C1209">
        <f>VLOOKUP(A1209,'Kickstarter Data'!$A$1:$T$4115, 12, FALSE)</f>
        <v>283</v>
      </c>
      <c r="E1209">
        <v>3198</v>
      </c>
      <c r="F1209" s="18" t="str">
        <f>VLOOKUP(E1209,'Kickstarter Data'!$A$1:$T$4115, 6, FALSE)</f>
        <v>failed</v>
      </c>
      <c r="G1209">
        <f>VLOOKUP(E1209,'Kickstarter Data'!$A$1:$T$4115, 12, FALSE)</f>
        <v>3</v>
      </c>
    </row>
    <row r="1210" spans="1:7" x14ac:dyDescent="0.4">
      <c r="A1210">
        <v>2332</v>
      </c>
      <c r="B1210" s="16" t="str">
        <f>VLOOKUP(A1210,'Kickstarter Data'!$A$1:$T$4115, 6, FALSE)</f>
        <v>successful</v>
      </c>
      <c r="C1210">
        <f>VLOOKUP(A1210,'Kickstarter Data'!$A$1:$T$4115, 12, FALSE)</f>
        <v>352</v>
      </c>
      <c r="E1210">
        <v>3199</v>
      </c>
      <c r="F1210" s="18" t="str">
        <f>VLOOKUP(E1210,'Kickstarter Data'!$A$1:$T$4115, 6, FALSE)</f>
        <v>failed</v>
      </c>
      <c r="G1210">
        <f>VLOOKUP(E1210,'Kickstarter Data'!$A$1:$T$4115, 12, FALSE)</f>
        <v>53</v>
      </c>
    </row>
    <row r="1211" spans="1:7" x14ac:dyDescent="0.4">
      <c r="A1211">
        <v>2333</v>
      </c>
      <c r="B1211" s="16" t="str">
        <f>VLOOKUP(A1211,'Kickstarter Data'!$A$1:$T$4115, 6, FALSE)</f>
        <v>successful</v>
      </c>
      <c r="C1211">
        <f>VLOOKUP(A1211,'Kickstarter Data'!$A$1:$T$4115, 12, FALSE)</f>
        <v>94</v>
      </c>
      <c r="E1211">
        <v>3200</v>
      </c>
      <c r="F1211" s="18" t="str">
        <f>VLOOKUP(E1211,'Kickstarter Data'!$A$1:$T$4115, 6, FALSE)</f>
        <v>failed</v>
      </c>
      <c r="G1211">
        <f>VLOOKUP(E1211,'Kickstarter Data'!$A$1:$T$4115, 12, FALSE)</f>
        <v>1</v>
      </c>
    </row>
    <row r="1212" spans="1:7" x14ac:dyDescent="0.4">
      <c r="A1212">
        <v>2334</v>
      </c>
      <c r="B1212" s="16" t="str">
        <f>VLOOKUP(A1212,'Kickstarter Data'!$A$1:$T$4115, 6, FALSE)</f>
        <v>successful</v>
      </c>
      <c r="C1212">
        <f>VLOOKUP(A1212,'Kickstarter Data'!$A$1:$T$4115, 12, FALSE)</f>
        <v>67</v>
      </c>
      <c r="E1212">
        <v>3201</v>
      </c>
      <c r="F1212" s="18" t="str">
        <f>VLOOKUP(E1212,'Kickstarter Data'!$A$1:$T$4115, 6, FALSE)</f>
        <v>failed</v>
      </c>
      <c r="G1212">
        <f>VLOOKUP(E1212,'Kickstarter Data'!$A$1:$T$4115, 12, FALSE)</f>
        <v>2</v>
      </c>
    </row>
    <row r="1213" spans="1:7" x14ac:dyDescent="0.4">
      <c r="A1213">
        <v>2335</v>
      </c>
      <c r="B1213" s="16" t="str">
        <f>VLOOKUP(A1213,'Kickstarter Data'!$A$1:$T$4115, 6, FALSE)</f>
        <v>successful</v>
      </c>
      <c r="C1213">
        <f>VLOOKUP(A1213,'Kickstarter Data'!$A$1:$T$4115, 12, FALSE)</f>
        <v>221</v>
      </c>
      <c r="E1213">
        <v>3202</v>
      </c>
      <c r="F1213" s="18" t="str">
        <f>VLOOKUP(E1213,'Kickstarter Data'!$A$1:$T$4115, 6, FALSE)</f>
        <v>failed</v>
      </c>
      <c r="G1213">
        <f>VLOOKUP(E1213,'Kickstarter Data'!$A$1:$T$4115, 12, FALSE)</f>
        <v>25</v>
      </c>
    </row>
    <row r="1214" spans="1:7" x14ac:dyDescent="0.4">
      <c r="A1214">
        <v>2336</v>
      </c>
      <c r="B1214" s="16" t="str">
        <f>VLOOKUP(A1214,'Kickstarter Data'!$A$1:$T$4115, 6, FALSE)</f>
        <v>successful</v>
      </c>
      <c r="C1214">
        <f>VLOOKUP(A1214,'Kickstarter Data'!$A$1:$T$4115, 12, FALSE)</f>
        <v>2165</v>
      </c>
      <c r="E1214">
        <v>3203</v>
      </c>
      <c r="F1214" s="18" t="str">
        <f>VLOOKUP(E1214,'Kickstarter Data'!$A$1:$T$4115, 6, FALSE)</f>
        <v>failed</v>
      </c>
      <c r="G1214">
        <f>VLOOKUP(E1214,'Kickstarter Data'!$A$1:$T$4115, 12, FALSE)</f>
        <v>6</v>
      </c>
    </row>
    <row r="1215" spans="1:7" x14ac:dyDescent="0.4">
      <c r="A1215">
        <v>2337</v>
      </c>
      <c r="B1215" s="16" t="str">
        <f>VLOOKUP(A1215,'Kickstarter Data'!$A$1:$T$4115, 6, FALSE)</f>
        <v>successful</v>
      </c>
      <c r="C1215">
        <f>VLOOKUP(A1215,'Kickstarter Data'!$A$1:$T$4115, 12, FALSE)</f>
        <v>179</v>
      </c>
      <c r="E1215">
        <v>3204</v>
      </c>
      <c r="F1215" s="18" t="str">
        <f>VLOOKUP(E1215,'Kickstarter Data'!$A$1:$T$4115, 6, FALSE)</f>
        <v>failed</v>
      </c>
      <c r="G1215">
        <f>VLOOKUP(E1215,'Kickstarter Data'!$A$1:$T$4115, 12, FALSE)</f>
        <v>0</v>
      </c>
    </row>
    <row r="1216" spans="1:7" x14ac:dyDescent="0.4">
      <c r="A1216">
        <v>2338</v>
      </c>
      <c r="B1216" s="16" t="str">
        <f>VLOOKUP(A1216,'Kickstarter Data'!$A$1:$T$4115, 6, FALSE)</f>
        <v>successful</v>
      </c>
      <c r="C1216">
        <f>VLOOKUP(A1216,'Kickstarter Data'!$A$1:$T$4115, 12, FALSE)</f>
        <v>123</v>
      </c>
      <c r="E1216">
        <v>3205</v>
      </c>
      <c r="F1216" s="18" t="str">
        <f>VLOOKUP(E1216,'Kickstarter Data'!$A$1:$T$4115, 6, FALSE)</f>
        <v>failed</v>
      </c>
      <c r="G1216">
        <f>VLOOKUP(E1216,'Kickstarter Data'!$A$1:$T$4115, 12, FALSE)</f>
        <v>12</v>
      </c>
    </row>
    <row r="1217" spans="1:7" x14ac:dyDescent="0.4">
      <c r="A1217">
        <v>2339</v>
      </c>
      <c r="B1217" s="16" t="str">
        <f>VLOOKUP(A1217,'Kickstarter Data'!$A$1:$T$4115, 6, FALSE)</f>
        <v>successful</v>
      </c>
      <c r="C1217">
        <f>VLOOKUP(A1217,'Kickstarter Data'!$A$1:$T$4115, 12, FALSE)</f>
        <v>1104</v>
      </c>
      <c r="E1217">
        <v>3206</v>
      </c>
      <c r="F1217" s="18" t="str">
        <f>VLOOKUP(E1217,'Kickstarter Data'!$A$1:$T$4115, 6, FALSE)</f>
        <v>failed</v>
      </c>
      <c r="G1217">
        <f>VLOOKUP(E1217,'Kickstarter Data'!$A$1:$T$4115, 12, FALSE)</f>
        <v>0</v>
      </c>
    </row>
    <row r="1218" spans="1:7" x14ac:dyDescent="0.4">
      <c r="A1218">
        <v>2340</v>
      </c>
      <c r="B1218" s="16" t="str">
        <f>VLOOKUP(A1218,'Kickstarter Data'!$A$1:$T$4115, 6, FALSE)</f>
        <v>successful</v>
      </c>
      <c r="C1218">
        <f>VLOOKUP(A1218,'Kickstarter Data'!$A$1:$T$4115, 12, FALSE)</f>
        <v>403</v>
      </c>
      <c r="E1218">
        <v>3207</v>
      </c>
      <c r="F1218" s="18" t="str">
        <f>VLOOKUP(E1218,'Kickstarter Data'!$A$1:$T$4115, 6, FALSE)</f>
        <v>failed</v>
      </c>
      <c r="G1218">
        <f>VLOOKUP(E1218,'Kickstarter Data'!$A$1:$T$4115, 12, FALSE)</f>
        <v>36</v>
      </c>
    </row>
    <row r="1219" spans="1:7" x14ac:dyDescent="0.4">
      <c r="A1219">
        <v>2441</v>
      </c>
      <c r="B1219" s="16" t="str">
        <f>VLOOKUP(A1219,'Kickstarter Data'!$A$1:$T$4115, 6, FALSE)</f>
        <v>successful</v>
      </c>
      <c r="C1219">
        <f>VLOOKUP(A1219,'Kickstarter Data'!$A$1:$T$4115, 12, FALSE)</f>
        <v>109</v>
      </c>
      <c r="E1219">
        <v>3628</v>
      </c>
      <c r="F1219" s="18" t="str">
        <f>VLOOKUP(E1219,'Kickstarter Data'!$A$1:$T$4115, 6, FALSE)</f>
        <v>failed</v>
      </c>
      <c r="G1219">
        <f>VLOOKUP(E1219,'Kickstarter Data'!$A$1:$T$4115, 12, FALSE)</f>
        <v>0</v>
      </c>
    </row>
    <row r="1220" spans="1:7" x14ac:dyDescent="0.4">
      <c r="A1220">
        <v>2442</v>
      </c>
      <c r="B1220" s="16" t="str">
        <f>VLOOKUP(A1220,'Kickstarter Data'!$A$1:$T$4115, 6, FALSE)</f>
        <v>successful</v>
      </c>
      <c r="C1220">
        <f>VLOOKUP(A1220,'Kickstarter Data'!$A$1:$T$4115, 12, FALSE)</f>
        <v>372</v>
      </c>
      <c r="E1220">
        <v>3629</v>
      </c>
      <c r="F1220" s="18" t="str">
        <f>VLOOKUP(E1220,'Kickstarter Data'!$A$1:$T$4115, 6, FALSE)</f>
        <v>failed</v>
      </c>
      <c r="G1220">
        <f>VLOOKUP(E1220,'Kickstarter Data'!$A$1:$T$4115, 12, FALSE)</f>
        <v>2</v>
      </c>
    </row>
    <row r="1221" spans="1:7" x14ac:dyDescent="0.4">
      <c r="A1221">
        <v>2443</v>
      </c>
      <c r="B1221" s="16" t="str">
        <f>VLOOKUP(A1221,'Kickstarter Data'!$A$1:$T$4115, 6, FALSE)</f>
        <v>successful</v>
      </c>
      <c r="C1221">
        <f>VLOOKUP(A1221,'Kickstarter Data'!$A$1:$T$4115, 12, FALSE)</f>
        <v>311</v>
      </c>
      <c r="E1221">
        <v>3630</v>
      </c>
      <c r="F1221" s="18" t="str">
        <f>VLOOKUP(E1221,'Kickstarter Data'!$A$1:$T$4115, 6, FALSE)</f>
        <v>failed</v>
      </c>
      <c r="G1221">
        <f>VLOOKUP(E1221,'Kickstarter Data'!$A$1:$T$4115, 12, FALSE)</f>
        <v>1</v>
      </c>
    </row>
    <row r="1222" spans="1:7" x14ac:dyDescent="0.4">
      <c r="A1222">
        <v>2444</v>
      </c>
      <c r="B1222" s="16" t="str">
        <f>VLOOKUP(A1222,'Kickstarter Data'!$A$1:$T$4115, 6, FALSE)</f>
        <v>successful</v>
      </c>
      <c r="C1222">
        <f>VLOOKUP(A1222,'Kickstarter Data'!$A$1:$T$4115, 12, FALSE)</f>
        <v>61</v>
      </c>
      <c r="E1222">
        <v>3631</v>
      </c>
      <c r="F1222" s="18" t="str">
        <f>VLOOKUP(E1222,'Kickstarter Data'!$A$1:$T$4115, 6, FALSE)</f>
        <v>failed</v>
      </c>
      <c r="G1222">
        <f>VLOOKUP(E1222,'Kickstarter Data'!$A$1:$T$4115, 12, FALSE)</f>
        <v>59</v>
      </c>
    </row>
    <row r="1223" spans="1:7" x14ac:dyDescent="0.4">
      <c r="A1223">
        <v>2445</v>
      </c>
      <c r="B1223" s="16" t="str">
        <f>VLOOKUP(A1223,'Kickstarter Data'!$A$1:$T$4115, 6, FALSE)</f>
        <v>successful</v>
      </c>
      <c r="C1223">
        <f>VLOOKUP(A1223,'Kickstarter Data'!$A$1:$T$4115, 12, FALSE)</f>
        <v>115</v>
      </c>
      <c r="E1223">
        <v>3632</v>
      </c>
      <c r="F1223" s="18" t="str">
        <f>VLOOKUP(E1223,'Kickstarter Data'!$A$1:$T$4115, 6, FALSE)</f>
        <v>failed</v>
      </c>
      <c r="G1223">
        <f>VLOOKUP(E1223,'Kickstarter Data'!$A$1:$T$4115, 12, FALSE)</f>
        <v>1</v>
      </c>
    </row>
    <row r="1224" spans="1:7" x14ac:dyDescent="0.4">
      <c r="A1224">
        <v>2446</v>
      </c>
      <c r="B1224" s="16" t="str">
        <f>VLOOKUP(A1224,'Kickstarter Data'!$A$1:$T$4115, 6, FALSE)</f>
        <v>successful</v>
      </c>
      <c r="C1224">
        <f>VLOOKUP(A1224,'Kickstarter Data'!$A$1:$T$4115, 12, FALSE)</f>
        <v>111</v>
      </c>
      <c r="E1224">
        <v>3633</v>
      </c>
      <c r="F1224" s="18" t="str">
        <f>VLOOKUP(E1224,'Kickstarter Data'!$A$1:$T$4115, 6, FALSE)</f>
        <v>failed</v>
      </c>
      <c r="G1224">
        <f>VLOOKUP(E1224,'Kickstarter Data'!$A$1:$T$4115, 12, FALSE)</f>
        <v>31</v>
      </c>
    </row>
    <row r="1225" spans="1:7" x14ac:dyDescent="0.4">
      <c r="A1225">
        <v>2447</v>
      </c>
      <c r="B1225" s="16" t="str">
        <f>VLOOKUP(A1225,'Kickstarter Data'!$A$1:$T$4115, 6, FALSE)</f>
        <v>successful</v>
      </c>
      <c r="C1225">
        <f>VLOOKUP(A1225,'Kickstarter Data'!$A$1:$T$4115, 12, FALSE)</f>
        <v>337</v>
      </c>
      <c r="E1225">
        <v>3634</v>
      </c>
      <c r="F1225" s="18" t="str">
        <f>VLOOKUP(E1225,'Kickstarter Data'!$A$1:$T$4115, 6, FALSE)</f>
        <v>failed</v>
      </c>
      <c r="G1225">
        <f>VLOOKUP(E1225,'Kickstarter Data'!$A$1:$T$4115, 12, FALSE)</f>
        <v>18</v>
      </c>
    </row>
    <row r="1226" spans="1:7" x14ac:dyDescent="0.4">
      <c r="A1226">
        <v>2448</v>
      </c>
      <c r="B1226" s="16" t="str">
        <f>VLOOKUP(A1226,'Kickstarter Data'!$A$1:$T$4115, 6, FALSE)</f>
        <v>successful</v>
      </c>
      <c r="C1226">
        <f>VLOOKUP(A1226,'Kickstarter Data'!$A$1:$T$4115, 12, FALSE)</f>
        <v>9</v>
      </c>
      <c r="E1226">
        <v>3635</v>
      </c>
      <c r="F1226" s="18" t="str">
        <f>VLOOKUP(E1226,'Kickstarter Data'!$A$1:$T$4115, 6, FALSE)</f>
        <v>failed</v>
      </c>
      <c r="G1226">
        <f>VLOOKUP(E1226,'Kickstarter Data'!$A$1:$T$4115, 12, FALSE)</f>
        <v>10</v>
      </c>
    </row>
    <row r="1227" spans="1:7" x14ac:dyDescent="0.4">
      <c r="A1227">
        <v>2449</v>
      </c>
      <c r="B1227" s="16" t="str">
        <f>VLOOKUP(A1227,'Kickstarter Data'!$A$1:$T$4115, 6, FALSE)</f>
        <v>successful</v>
      </c>
      <c r="C1227">
        <f>VLOOKUP(A1227,'Kickstarter Data'!$A$1:$T$4115, 12, FALSE)</f>
        <v>120</v>
      </c>
      <c r="E1227">
        <v>3636</v>
      </c>
      <c r="F1227" s="18" t="str">
        <f>VLOOKUP(E1227,'Kickstarter Data'!$A$1:$T$4115, 6, FALSE)</f>
        <v>failed</v>
      </c>
      <c r="G1227">
        <f>VLOOKUP(E1227,'Kickstarter Data'!$A$1:$T$4115, 12, FALSE)</f>
        <v>0</v>
      </c>
    </row>
    <row r="1228" spans="1:7" x14ac:dyDescent="0.4">
      <c r="A1228">
        <v>2450</v>
      </c>
      <c r="B1228" s="16" t="str">
        <f>VLOOKUP(A1228,'Kickstarter Data'!$A$1:$T$4115, 6, FALSE)</f>
        <v>successful</v>
      </c>
      <c r="C1228">
        <f>VLOOKUP(A1228,'Kickstarter Data'!$A$1:$T$4115, 12, FALSE)</f>
        <v>102</v>
      </c>
      <c r="E1228">
        <v>3637</v>
      </c>
      <c r="F1228" s="18" t="str">
        <f>VLOOKUP(E1228,'Kickstarter Data'!$A$1:$T$4115, 6, FALSE)</f>
        <v>failed</v>
      </c>
      <c r="G1228">
        <f>VLOOKUP(E1228,'Kickstarter Data'!$A$1:$T$4115, 12, FALSE)</f>
        <v>14</v>
      </c>
    </row>
    <row r="1229" spans="1:7" x14ac:dyDescent="0.4">
      <c r="A1229">
        <v>2451</v>
      </c>
      <c r="B1229" s="16" t="str">
        <f>VLOOKUP(A1229,'Kickstarter Data'!$A$1:$T$4115, 6, FALSE)</f>
        <v>successful</v>
      </c>
      <c r="C1229">
        <f>VLOOKUP(A1229,'Kickstarter Data'!$A$1:$T$4115, 12, FALSE)</f>
        <v>186</v>
      </c>
      <c r="E1229">
        <v>3638</v>
      </c>
      <c r="F1229" s="18" t="str">
        <f>VLOOKUP(E1229,'Kickstarter Data'!$A$1:$T$4115, 6, FALSE)</f>
        <v>failed</v>
      </c>
      <c r="G1229">
        <f>VLOOKUP(E1229,'Kickstarter Data'!$A$1:$T$4115, 12, FALSE)</f>
        <v>2</v>
      </c>
    </row>
    <row r="1230" spans="1:7" x14ac:dyDescent="0.4">
      <c r="A1230">
        <v>2452</v>
      </c>
      <c r="B1230" s="16" t="str">
        <f>VLOOKUP(A1230,'Kickstarter Data'!$A$1:$T$4115, 6, FALSE)</f>
        <v>successful</v>
      </c>
      <c r="C1230">
        <f>VLOOKUP(A1230,'Kickstarter Data'!$A$1:$T$4115, 12, FALSE)</f>
        <v>15</v>
      </c>
      <c r="E1230">
        <v>3639</v>
      </c>
      <c r="F1230" s="18" t="str">
        <f>VLOOKUP(E1230,'Kickstarter Data'!$A$1:$T$4115, 6, FALSE)</f>
        <v>failed</v>
      </c>
      <c r="G1230">
        <f>VLOOKUP(E1230,'Kickstarter Data'!$A$1:$T$4115, 12, FALSE)</f>
        <v>1</v>
      </c>
    </row>
    <row r="1231" spans="1:7" x14ac:dyDescent="0.4">
      <c r="A1231">
        <v>2453</v>
      </c>
      <c r="B1231" s="16" t="str">
        <f>VLOOKUP(A1231,'Kickstarter Data'!$A$1:$T$4115, 6, FALSE)</f>
        <v>successful</v>
      </c>
      <c r="C1231">
        <f>VLOOKUP(A1231,'Kickstarter Data'!$A$1:$T$4115, 12, FALSE)</f>
        <v>67</v>
      </c>
      <c r="E1231">
        <v>3640</v>
      </c>
      <c r="F1231" s="18" t="str">
        <f>VLOOKUP(E1231,'Kickstarter Data'!$A$1:$T$4115, 6, FALSE)</f>
        <v>failed</v>
      </c>
      <c r="G1231">
        <f>VLOOKUP(E1231,'Kickstarter Data'!$A$1:$T$4115, 12, FALSE)</f>
        <v>3</v>
      </c>
    </row>
    <row r="1232" spans="1:7" x14ac:dyDescent="0.4">
      <c r="A1232">
        <v>2454</v>
      </c>
      <c r="B1232" s="16" t="str">
        <f>VLOOKUP(A1232,'Kickstarter Data'!$A$1:$T$4115, 6, FALSE)</f>
        <v>successful</v>
      </c>
      <c r="C1232">
        <f>VLOOKUP(A1232,'Kickstarter Data'!$A$1:$T$4115, 12, FALSE)</f>
        <v>130</v>
      </c>
      <c r="E1232">
        <v>3641</v>
      </c>
      <c r="F1232" s="18" t="str">
        <f>VLOOKUP(E1232,'Kickstarter Data'!$A$1:$T$4115, 6, FALSE)</f>
        <v>failed</v>
      </c>
      <c r="G1232">
        <f>VLOOKUP(E1232,'Kickstarter Data'!$A$1:$T$4115, 12, FALSE)</f>
        <v>0</v>
      </c>
    </row>
    <row r="1233" spans="1:7" x14ac:dyDescent="0.4">
      <c r="A1233">
        <v>2455</v>
      </c>
      <c r="B1233" s="16" t="str">
        <f>VLOOKUP(A1233,'Kickstarter Data'!$A$1:$T$4115, 6, FALSE)</f>
        <v>successful</v>
      </c>
      <c r="C1233">
        <f>VLOOKUP(A1233,'Kickstarter Data'!$A$1:$T$4115, 12, FALSE)</f>
        <v>16</v>
      </c>
      <c r="E1233">
        <v>3642</v>
      </c>
      <c r="F1233" s="18" t="str">
        <f>VLOOKUP(E1233,'Kickstarter Data'!$A$1:$T$4115, 6, FALSE)</f>
        <v>failed</v>
      </c>
      <c r="G1233">
        <f>VLOOKUP(E1233,'Kickstarter Data'!$A$1:$T$4115, 12, FALSE)</f>
        <v>2</v>
      </c>
    </row>
    <row r="1234" spans="1:7" x14ac:dyDescent="0.4">
      <c r="A1234">
        <v>2456</v>
      </c>
      <c r="B1234" s="16" t="str">
        <f>VLOOKUP(A1234,'Kickstarter Data'!$A$1:$T$4115, 6, FALSE)</f>
        <v>successful</v>
      </c>
      <c r="C1234">
        <f>VLOOKUP(A1234,'Kickstarter Data'!$A$1:$T$4115, 12, FALSE)</f>
        <v>67</v>
      </c>
      <c r="E1234">
        <v>3643</v>
      </c>
      <c r="F1234" s="18" t="str">
        <f>VLOOKUP(E1234,'Kickstarter Data'!$A$1:$T$4115, 6, FALSE)</f>
        <v>failed</v>
      </c>
      <c r="G1234">
        <f>VLOOKUP(E1234,'Kickstarter Data'!$A$1:$T$4115, 12, FALSE)</f>
        <v>0</v>
      </c>
    </row>
    <row r="1235" spans="1:7" x14ac:dyDescent="0.4">
      <c r="A1235">
        <v>2457</v>
      </c>
      <c r="B1235" s="16" t="str">
        <f>VLOOKUP(A1235,'Kickstarter Data'!$A$1:$T$4115, 6, FALSE)</f>
        <v>successful</v>
      </c>
      <c r="C1235">
        <f>VLOOKUP(A1235,'Kickstarter Data'!$A$1:$T$4115, 12, FALSE)</f>
        <v>124</v>
      </c>
      <c r="E1235">
        <v>3644</v>
      </c>
      <c r="F1235" s="18" t="str">
        <f>VLOOKUP(E1235,'Kickstarter Data'!$A$1:$T$4115, 6, FALSE)</f>
        <v>failed</v>
      </c>
      <c r="G1235">
        <f>VLOOKUP(E1235,'Kickstarter Data'!$A$1:$T$4115, 12, FALSE)</f>
        <v>12</v>
      </c>
    </row>
    <row r="1236" spans="1:7" x14ac:dyDescent="0.4">
      <c r="A1236">
        <v>2458</v>
      </c>
      <c r="B1236" s="16" t="str">
        <f>VLOOKUP(A1236,'Kickstarter Data'!$A$1:$T$4115, 6, FALSE)</f>
        <v>successful</v>
      </c>
      <c r="C1236">
        <f>VLOOKUP(A1236,'Kickstarter Data'!$A$1:$T$4115, 12, FALSE)</f>
        <v>80</v>
      </c>
      <c r="E1236">
        <v>3645</v>
      </c>
      <c r="F1236" s="18" t="str">
        <f>VLOOKUP(E1236,'Kickstarter Data'!$A$1:$T$4115, 6, FALSE)</f>
        <v>failed</v>
      </c>
      <c r="G1236">
        <f>VLOOKUP(E1236,'Kickstarter Data'!$A$1:$T$4115, 12, FALSE)</f>
        <v>1</v>
      </c>
    </row>
    <row r="1237" spans="1:7" x14ac:dyDescent="0.4">
      <c r="A1237">
        <v>2459</v>
      </c>
      <c r="B1237" s="16" t="str">
        <f>VLOOKUP(A1237,'Kickstarter Data'!$A$1:$T$4115, 6, FALSE)</f>
        <v>successful</v>
      </c>
      <c r="C1237">
        <f>VLOOKUP(A1237,'Kickstarter Data'!$A$1:$T$4115, 12, FALSE)</f>
        <v>282</v>
      </c>
      <c r="E1237">
        <v>3646</v>
      </c>
      <c r="F1237" s="18" t="str">
        <f>VLOOKUP(E1237,'Kickstarter Data'!$A$1:$T$4115, 6, FALSE)</f>
        <v>failed</v>
      </c>
      <c r="G1237">
        <f>VLOOKUP(E1237,'Kickstarter Data'!$A$1:$T$4115, 12, FALSE)</f>
        <v>8</v>
      </c>
    </row>
    <row r="1238" spans="1:7" x14ac:dyDescent="0.4">
      <c r="A1238">
        <v>2460</v>
      </c>
      <c r="B1238" s="16" t="str">
        <f>VLOOKUP(A1238,'Kickstarter Data'!$A$1:$T$4115, 6, FALSE)</f>
        <v>successful</v>
      </c>
      <c r="C1238">
        <f>VLOOKUP(A1238,'Kickstarter Data'!$A$1:$T$4115, 12, FALSE)</f>
        <v>68</v>
      </c>
      <c r="E1238">
        <v>3647</v>
      </c>
      <c r="F1238" s="18" t="str">
        <f>VLOOKUP(E1238,'Kickstarter Data'!$A$1:$T$4115, 6, FALSE)</f>
        <v>failed</v>
      </c>
      <c r="G1238">
        <f>VLOOKUP(E1238,'Kickstarter Data'!$A$1:$T$4115, 12, FALSE)</f>
        <v>2</v>
      </c>
    </row>
    <row r="1239" spans="1:7" x14ac:dyDescent="0.4">
      <c r="A1239">
        <v>2461</v>
      </c>
      <c r="B1239" s="16" t="str">
        <f>VLOOKUP(A1239,'Kickstarter Data'!$A$1:$T$4115, 6, FALSE)</f>
        <v>successful</v>
      </c>
      <c r="C1239">
        <f>VLOOKUP(A1239,'Kickstarter Data'!$A$1:$T$4115, 12, FALSE)</f>
        <v>86</v>
      </c>
      <c r="E1239">
        <v>3728</v>
      </c>
      <c r="F1239" s="18" t="str">
        <f>VLOOKUP(E1239,'Kickstarter Data'!$A$1:$T$4115, 6, FALSE)</f>
        <v>failed</v>
      </c>
      <c r="G1239">
        <f>VLOOKUP(E1239,'Kickstarter Data'!$A$1:$T$4115, 12, FALSE)</f>
        <v>31</v>
      </c>
    </row>
    <row r="1240" spans="1:7" x14ac:dyDescent="0.4">
      <c r="A1240">
        <v>2462</v>
      </c>
      <c r="B1240" s="16" t="str">
        <f>VLOOKUP(A1240,'Kickstarter Data'!$A$1:$T$4115, 6, FALSE)</f>
        <v>successful</v>
      </c>
      <c r="C1240">
        <f>VLOOKUP(A1240,'Kickstarter Data'!$A$1:$T$4115, 12, FALSE)</f>
        <v>115</v>
      </c>
      <c r="E1240">
        <v>3729</v>
      </c>
      <c r="F1240" s="18" t="str">
        <f>VLOOKUP(E1240,'Kickstarter Data'!$A$1:$T$4115, 6, FALSE)</f>
        <v>failed</v>
      </c>
      <c r="G1240">
        <f>VLOOKUP(E1240,'Kickstarter Data'!$A$1:$T$4115, 12, FALSE)</f>
        <v>5</v>
      </c>
    </row>
    <row r="1241" spans="1:7" x14ac:dyDescent="0.4">
      <c r="A1241">
        <v>2463</v>
      </c>
      <c r="B1241" s="16" t="str">
        <f>VLOOKUP(A1241,'Kickstarter Data'!$A$1:$T$4115, 6, FALSE)</f>
        <v>successful</v>
      </c>
      <c r="C1241">
        <f>VLOOKUP(A1241,'Kickstarter Data'!$A$1:$T$4115, 12, FALSE)</f>
        <v>75</v>
      </c>
      <c r="E1241">
        <v>3730</v>
      </c>
      <c r="F1241" s="18" t="str">
        <f>VLOOKUP(E1241,'Kickstarter Data'!$A$1:$T$4115, 6, FALSE)</f>
        <v>failed</v>
      </c>
      <c r="G1241">
        <f>VLOOKUP(E1241,'Kickstarter Data'!$A$1:$T$4115, 12, FALSE)</f>
        <v>1</v>
      </c>
    </row>
    <row r="1242" spans="1:7" x14ac:dyDescent="0.4">
      <c r="A1242">
        <v>2464</v>
      </c>
      <c r="B1242" s="16" t="str">
        <f>VLOOKUP(A1242,'Kickstarter Data'!$A$1:$T$4115, 6, FALSE)</f>
        <v>successful</v>
      </c>
      <c r="C1242">
        <f>VLOOKUP(A1242,'Kickstarter Data'!$A$1:$T$4115, 12, FALSE)</f>
        <v>43</v>
      </c>
      <c r="E1242">
        <v>3731</v>
      </c>
      <c r="F1242" s="18" t="str">
        <f>VLOOKUP(E1242,'Kickstarter Data'!$A$1:$T$4115, 6, FALSE)</f>
        <v>failed</v>
      </c>
      <c r="G1242">
        <f>VLOOKUP(E1242,'Kickstarter Data'!$A$1:$T$4115, 12, FALSE)</f>
        <v>12</v>
      </c>
    </row>
    <row r="1243" spans="1:7" x14ac:dyDescent="0.4">
      <c r="A1243">
        <v>2465</v>
      </c>
      <c r="B1243" s="16" t="str">
        <f>VLOOKUP(A1243,'Kickstarter Data'!$A$1:$T$4115, 6, FALSE)</f>
        <v>successful</v>
      </c>
      <c r="C1243">
        <f>VLOOKUP(A1243,'Kickstarter Data'!$A$1:$T$4115, 12, FALSE)</f>
        <v>48</v>
      </c>
      <c r="E1243">
        <v>3732</v>
      </c>
      <c r="F1243" s="18" t="str">
        <f>VLOOKUP(E1243,'Kickstarter Data'!$A$1:$T$4115, 6, FALSE)</f>
        <v>failed</v>
      </c>
      <c r="G1243">
        <f>VLOOKUP(E1243,'Kickstarter Data'!$A$1:$T$4115, 12, FALSE)</f>
        <v>4</v>
      </c>
    </row>
    <row r="1244" spans="1:7" x14ac:dyDescent="0.4">
      <c r="A1244">
        <v>2466</v>
      </c>
      <c r="B1244" s="16" t="str">
        <f>VLOOKUP(A1244,'Kickstarter Data'!$A$1:$T$4115, 6, FALSE)</f>
        <v>successful</v>
      </c>
      <c r="C1244">
        <f>VLOOKUP(A1244,'Kickstarter Data'!$A$1:$T$4115, 12, FALSE)</f>
        <v>52</v>
      </c>
      <c r="E1244">
        <v>3733</v>
      </c>
      <c r="F1244" s="18" t="str">
        <f>VLOOKUP(E1244,'Kickstarter Data'!$A$1:$T$4115, 6, FALSE)</f>
        <v>failed</v>
      </c>
      <c r="G1244">
        <f>VLOOKUP(E1244,'Kickstarter Data'!$A$1:$T$4115, 12, FALSE)</f>
        <v>0</v>
      </c>
    </row>
    <row r="1245" spans="1:7" x14ac:dyDescent="0.4">
      <c r="A1245">
        <v>2467</v>
      </c>
      <c r="B1245" s="16" t="str">
        <f>VLOOKUP(A1245,'Kickstarter Data'!$A$1:$T$4115, 6, FALSE)</f>
        <v>successful</v>
      </c>
      <c r="C1245">
        <f>VLOOKUP(A1245,'Kickstarter Data'!$A$1:$T$4115, 12, FALSE)</f>
        <v>43</v>
      </c>
      <c r="E1245">
        <v>3734</v>
      </c>
      <c r="F1245" s="18" t="str">
        <f>VLOOKUP(E1245,'Kickstarter Data'!$A$1:$T$4115, 6, FALSE)</f>
        <v>failed</v>
      </c>
      <c r="G1245">
        <f>VLOOKUP(E1245,'Kickstarter Data'!$A$1:$T$4115, 12, FALSE)</f>
        <v>7</v>
      </c>
    </row>
    <row r="1246" spans="1:7" x14ac:dyDescent="0.4">
      <c r="A1246">
        <v>2468</v>
      </c>
      <c r="B1246" s="16" t="str">
        <f>VLOOKUP(A1246,'Kickstarter Data'!$A$1:$T$4115, 6, FALSE)</f>
        <v>successful</v>
      </c>
      <c r="C1246">
        <f>VLOOKUP(A1246,'Kickstarter Data'!$A$1:$T$4115, 12, FALSE)</f>
        <v>58</v>
      </c>
      <c r="E1246">
        <v>3735</v>
      </c>
      <c r="F1246" s="18" t="str">
        <f>VLOOKUP(E1246,'Kickstarter Data'!$A$1:$T$4115, 6, FALSE)</f>
        <v>failed</v>
      </c>
      <c r="G1246">
        <f>VLOOKUP(E1246,'Kickstarter Data'!$A$1:$T$4115, 12, FALSE)</f>
        <v>2</v>
      </c>
    </row>
    <row r="1247" spans="1:7" x14ac:dyDescent="0.4">
      <c r="A1247">
        <v>2469</v>
      </c>
      <c r="B1247" s="16" t="str">
        <f>VLOOKUP(A1247,'Kickstarter Data'!$A$1:$T$4115, 6, FALSE)</f>
        <v>successful</v>
      </c>
      <c r="C1247">
        <f>VLOOKUP(A1247,'Kickstarter Data'!$A$1:$T$4115, 12, FALSE)</f>
        <v>47</v>
      </c>
      <c r="E1247">
        <v>3736</v>
      </c>
      <c r="F1247" s="18" t="str">
        <f>VLOOKUP(E1247,'Kickstarter Data'!$A$1:$T$4115, 6, FALSE)</f>
        <v>failed</v>
      </c>
      <c r="G1247">
        <f>VLOOKUP(E1247,'Kickstarter Data'!$A$1:$T$4115, 12, FALSE)</f>
        <v>1</v>
      </c>
    </row>
    <row r="1248" spans="1:7" x14ac:dyDescent="0.4">
      <c r="A1248">
        <v>2470</v>
      </c>
      <c r="B1248" s="16" t="str">
        <f>VLOOKUP(A1248,'Kickstarter Data'!$A$1:$T$4115, 6, FALSE)</f>
        <v>successful</v>
      </c>
      <c r="C1248">
        <f>VLOOKUP(A1248,'Kickstarter Data'!$A$1:$T$4115, 12, FALSE)</f>
        <v>36</v>
      </c>
      <c r="E1248">
        <v>3737</v>
      </c>
      <c r="F1248" s="18" t="str">
        <f>VLOOKUP(E1248,'Kickstarter Data'!$A$1:$T$4115, 6, FALSE)</f>
        <v>failed</v>
      </c>
      <c r="G1248">
        <f>VLOOKUP(E1248,'Kickstarter Data'!$A$1:$T$4115, 12, FALSE)</f>
        <v>4</v>
      </c>
    </row>
    <row r="1249" spans="1:7" x14ac:dyDescent="0.4">
      <c r="A1249">
        <v>2471</v>
      </c>
      <c r="B1249" s="16" t="str">
        <f>VLOOKUP(A1249,'Kickstarter Data'!$A$1:$T$4115, 6, FALSE)</f>
        <v>successful</v>
      </c>
      <c r="C1249">
        <f>VLOOKUP(A1249,'Kickstarter Data'!$A$1:$T$4115, 12, FALSE)</f>
        <v>17</v>
      </c>
      <c r="E1249">
        <v>3738</v>
      </c>
      <c r="F1249" s="18" t="str">
        <f>VLOOKUP(E1249,'Kickstarter Data'!$A$1:$T$4115, 6, FALSE)</f>
        <v>failed</v>
      </c>
      <c r="G1249">
        <f>VLOOKUP(E1249,'Kickstarter Data'!$A$1:$T$4115, 12, FALSE)</f>
        <v>6</v>
      </c>
    </row>
    <row r="1250" spans="1:7" x14ac:dyDescent="0.4">
      <c r="A1250">
        <v>2472</v>
      </c>
      <c r="B1250" s="16" t="str">
        <f>VLOOKUP(A1250,'Kickstarter Data'!$A$1:$T$4115, 6, FALSE)</f>
        <v>successful</v>
      </c>
      <c r="C1250">
        <f>VLOOKUP(A1250,'Kickstarter Data'!$A$1:$T$4115, 12, FALSE)</f>
        <v>104</v>
      </c>
      <c r="E1250">
        <v>3739</v>
      </c>
      <c r="F1250" s="18" t="str">
        <f>VLOOKUP(E1250,'Kickstarter Data'!$A$1:$T$4115, 6, FALSE)</f>
        <v>failed</v>
      </c>
      <c r="G1250">
        <f>VLOOKUP(E1250,'Kickstarter Data'!$A$1:$T$4115, 12, FALSE)</f>
        <v>8</v>
      </c>
    </row>
    <row r="1251" spans="1:7" x14ac:dyDescent="0.4">
      <c r="A1251">
        <v>2473</v>
      </c>
      <c r="B1251" s="16" t="str">
        <f>VLOOKUP(A1251,'Kickstarter Data'!$A$1:$T$4115, 6, FALSE)</f>
        <v>successful</v>
      </c>
      <c r="C1251">
        <f>VLOOKUP(A1251,'Kickstarter Data'!$A$1:$T$4115, 12, FALSE)</f>
        <v>47</v>
      </c>
      <c r="E1251">
        <v>3740</v>
      </c>
      <c r="F1251" s="18" t="str">
        <f>VLOOKUP(E1251,'Kickstarter Data'!$A$1:$T$4115, 6, FALSE)</f>
        <v>failed</v>
      </c>
      <c r="G1251">
        <f>VLOOKUP(E1251,'Kickstarter Data'!$A$1:$T$4115, 12, FALSE)</f>
        <v>14</v>
      </c>
    </row>
    <row r="1252" spans="1:7" x14ac:dyDescent="0.4">
      <c r="A1252">
        <v>2474</v>
      </c>
      <c r="B1252" s="16" t="str">
        <f>VLOOKUP(A1252,'Kickstarter Data'!$A$1:$T$4115, 6, FALSE)</f>
        <v>successful</v>
      </c>
      <c r="C1252">
        <f>VLOOKUP(A1252,'Kickstarter Data'!$A$1:$T$4115, 12, FALSE)</f>
        <v>38</v>
      </c>
      <c r="E1252">
        <v>3741</v>
      </c>
      <c r="F1252" s="18" t="str">
        <f>VLOOKUP(E1252,'Kickstarter Data'!$A$1:$T$4115, 6, FALSE)</f>
        <v>failed</v>
      </c>
      <c r="G1252">
        <f>VLOOKUP(E1252,'Kickstarter Data'!$A$1:$T$4115, 12, FALSE)</f>
        <v>0</v>
      </c>
    </row>
    <row r="1253" spans="1:7" x14ac:dyDescent="0.4">
      <c r="A1253">
        <v>2475</v>
      </c>
      <c r="B1253" s="16" t="str">
        <f>VLOOKUP(A1253,'Kickstarter Data'!$A$1:$T$4115, 6, FALSE)</f>
        <v>successful</v>
      </c>
      <c r="C1253">
        <f>VLOOKUP(A1253,'Kickstarter Data'!$A$1:$T$4115, 12, FALSE)</f>
        <v>81</v>
      </c>
      <c r="E1253">
        <v>3742</v>
      </c>
      <c r="F1253" s="18" t="str">
        <f>VLOOKUP(E1253,'Kickstarter Data'!$A$1:$T$4115, 6, FALSE)</f>
        <v>failed</v>
      </c>
      <c r="G1253">
        <f>VLOOKUP(E1253,'Kickstarter Data'!$A$1:$T$4115, 12, FALSE)</f>
        <v>4</v>
      </c>
    </row>
    <row r="1254" spans="1:7" x14ac:dyDescent="0.4">
      <c r="A1254">
        <v>2476</v>
      </c>
      <c r="B1254" s="16" t="str">
        <f>VLOOKUP(A1254,'Kickstarter Data'!$A$1:$T$4115, 6, FALSE)</f>
        <v>successful</v>
      </c>
      <c r="C1254">
        <f>VLOOKUP(A1254,'Kickstarter Data'!$A$1:$T$4115, 12, FALSE)</f>
        <v>55</v>
      </c>
      <c r="E1254">
        <v>3743</v>
      </c>
      <c r="F1254" s="18" t="str">
        <f>VLOOKUP(E1254,'Kickstarter Data'!$A$1:$T$4115, 6, FALSE)</f>
        <v>failed</v>
      </c>
      <c r="G1254">
        <f>VLOOKUP(E1254,'Kickstarter Data'!$A$1:$T$4115, 12, FALSE)</f>
        <v>0</v>
      </c>
    </row>
    <row r="1255" spans="1:7" x14ac:dyDescent="0.4">
      <c r="A1255">
        <v>2477</v>
      </c>
      <c r="B1255" s="16" t="str">
        <f>VLOOKUP(A1255,'Kickstarter Data'!$A$1:$T$4115, 6, FALSE)</f>
        <v>successful</v>
      </c>
      <c r="C1255">
        <f>VLOOKUP(A1255,'Kickstarter Data'!$A$1:$T$4115, 12, FALSE)</f>
        <v>41</v>
      </c>
      <c r="E1255">
        <v>3744</v>
      </c>
      <c r="F1255" s="18" t="str">
        <f>VLOOKUP(E1255,'Kickstarter Data'!$A$1:$T$4115, 6, FALSE)</f>
        <v>failed</v>
      </c>
      <c r="G1255">
        <f>VLOOKUP(E1255,'Kickstarter Data'!$A$1:$T$4115, 12, FALSE)</f>
        <v>0</v>
      </c>
    </row>
    <row r="1256" spans="1:7" x14ac:dyDescent="0.4">
      <c r="A1256">
        <v>2478</v>
      </c>
      <c r="B1256" s="16" t="str">
        <f>VLOOKUP(A1256,'Kickstarter Data'!$A$1:$T$4115, 6, FALSE)</f>
        <v>successful</v>
      </c>
      <c r="C1256">
        <f>VLOOKUP(A1256,'Kickstarter Data'!$A$1:$T$4115, 12, FALSE)</f>
        <v>79</v>
      </c>
      <c r="E1256">
        <v>3745</v>
      </c>
      <c r="F1256" s="18" t="str">
        <f>VLOOKUP(E1256,'Kickstarter Data'!$A$1:$T$4115, 6, FALSE)</f>
        <v>failed</v>
      </c>
      <c r="G1256">
        <f>VLOOKUP(E1256,'Kickstarter Data'!$A$1:$T$4115, 12, FALSE)</f>
        <v>1</v>
      </c>
    </row>
    <row r="1257" spans="1:7" x14ac:dyDescent="0.4">
      <c r="A1257">
        <v>2479</v>
      </c>
      <c r="B1257" s="16" t="str">
        <f>VLOOKUP(A1257,'Kickstarter Data'!$A$1:$T$4115, 6, FALSE)</f>
        <v>successful</v>
      </c>
      <c r="C1257">
        <f>VLOOKUP(A1257,'Kickstarter Data'!$A$1:$T$4115, 12, FALSE)</f>
        <v>16</v>
      </c>
      <c r="E1257">
        <v>3746</v>
      </c>
      <c r="F1257" s="18" t="str">
        <f>VLOOKUP(E1257,'Kickstarter Data'!$A$1:$T$4115, 6, FALSE)</f>
        <v>failed</v>
      </c>
      <c r="G1257">
        <f>VLOOKUP(E1257,'Kickstarter Data'!$A$1:$T$4115, 12, FALSE)</f>
        <v>1</v>
      </c>
    </row>
    <row r="1258" spans="1:7" x14ac:dyDescent="0.4">
      <c r="A1258">
        <v>2480</v>
      </c>
      <c r="B1258" s="16" t="str">
        <f>VLOOKUP(A1258,'Kickstarter Data'!$A$1:$T$4115, 6, FALSE)</f>
        <v>successful</v>
      </c>
      <c r="C1258">
        <f>VLOOKUP(A1258,'Kickstarter Data'!$A$1:$T$4115, 12, FALSE)</f>
        <v>8</v>
      </c>
      <c r="E1258">
        <v>3747</v>
      </c>
      <c r="F1258" s="18" t="str">
        <f>VLOOKUP(E1258,'Kickstarter Data'!$A$1:$T$4115, 6, FALSE)</f>
        <v>failed</v>
      </c>
      <c r="G1258">
        <f>VLOOKUP(E1258,'Kickstarter Data'!$A$1:$T$4115, 12, FALSE)</f>
        <v>1</v>
      </c>
    </row>
    <row r="1259" spans="1:7" x14ac:dyDescent="0.4">
      <c r="A1259">
        <v>2481</v>
      </c>
      <c r="B1259" s="16" t="str">
        <f>VLOOKUP(A1259,'Kickstarter Data'!$A$1:$T$4115, 6, FALSE)</f>
        <v>successful</v>
      </c>
      <c r="C1259">
        <f>VLOOKUP(A1259,'Kickstarter Data'!$A$1:$T$4115, 12, FALSE)</f>
        <v>95</v>
      </c>
      <c r="E1259">
        <v>3788</v>
      </c>
      <c r="F1259" s="18" t="str">
        <f>VLOOKUP(E1259,'Kickstarter Data'!$A$1:$T$4115, 6, FALSE)</f>
        <v>failed</v>
      </c>
      <c r="G1259">
        <f>VLOOKUP(E1259,'Kickstarter Data'!$A$1:$T$4115, 12, FALSE)</f>
        <v>1</v>
      </c>
    </row>
    <row r="1260" spans="1:7" x14ac:dyDescent="0.4">
      <c r="A1260">
        <v>2482</v>
      </c>
      <c r="B1260" s="16" t="str">
        <f>VLOOKUP(A1260,'Kickstarter Data'!$A$1:$T$4115, 6, FALSE)</f>
        <v>successful</v>
      </c>
      <c r="C1260">
        <f>VLOOKUP(A1260,'Kickstarter Data'!$A$1:$T$4115, 12, FALSE)</f>
        <v>25</v>
      </c>
      <c r="E1260">
        <v>3789</v>
      </c>
      <c r="F1260" s="18" t="str">
        <f>VLOOKUP(E1260,'Kickstarter Data'!$A$1:$T$4115, 6, FALSE)</f>
        <v>failed</v>
      </c>
      <c r="G1260">
        <f>VLOOKUP(E1260,'Kickstarter Data'!$A$1:$T$4115, 12, FALSE)</f>
        <v>4</v>
      </c>
    </row>
    <row r="1261" spans="1:7" x14ac:dyDescent="0.4">
      <c r="A1261">
        <v>2483</v>
      </c>
      <c r="B1261" s="16" t="str">
        <f>VLOOKUP(A1261,'Kickstarter Data'!$A$1:$T$4115, 6, FALSE)</f>
        <v>successful</v>
      </c>
      <c r="C1261">
        <f>VLOOKUP(A1261,'Kickstarter Data'!$A$1:$T$4115, 12, FALSE)</f>
        <v>19</v>
      </c>
      <c r="E1261">
        <v>3790</v>
      </c>
      <c r="F1261" s="18" t="str">
        <f>VLOOKUP(E1261,'Kickstarter Data'!$A$1:$T$4115, 6, FALSE)</f>
        <v>failed</v>
      </c>
      <c r="G1261">
        <f>VLOOKUP(E1261,'Kickstarter Data'!$A$1:$T$4115, 12, FALSE)</f>
        <v>0</v>
      </c>
    </row>
    <row r="1262" spans="1:7" x14ac:dyDescent="0.4">
      <c r="A1262">
        <v>2484</v>
      </c>
      <c r="B1262" s="16" t="str">
        <f>VLOOKUP(A1262,'Kickstarter Data'!$A$1:$T$4115, 6, FALSE)</f>
        <v>successful</v>
      </c>
      <c r="C1262">
        <f>VLOOKUP(A1262,'Kickstarter Data'!$A$1:$T$4115, 12, FALSE)</f>
        <v>90</v>
      </c>
      <c r="E1262">
        <v>3791</v>
      </c>
      <c r="F1262" s="18" t="str">
        <f>VLOOKUP(E1262,'Kickstarter Data'!$A$1:$T$4115, 6, FALSE)</f>
        <v>failed</v>
      </c>
      <c r="G1262">
        <f>VLOOKUP(E1262,'Kickstarter Data'!$A$1:$T$4115, 12, FALSE)</f>
        <v>0</v>
      </c>
    </row>
    <row r="1263" spans="1:7" x14ac:dyDescent="0.4">
      <c r="A1263">
        <v>2485</v>
      </c>
      <c r="B1263" s="16" t="str">
        <f>VLOOKUP(A1263,'Kickstarter Data'!$A$1:$T$4115, 6, FALSE)</f>
        <v>successful</v>
      </c>
      <c r="C1263">
        <f>VLOOKUP(A1263,'Kickstarter Data'!$A$1:$T$4115, 12, FALSE)</f>
        <v>41</v>
      </c>
      <c r="E1263">
        <v>3792</v>
      </c>
      <c r="F1263" s="18" t="str">
        <f>VLOOKUP(E1263,'Kickstarter Data'!$A$1:$T$4115, 6, FALSE)</f>
        <v>failed</v>
      </c>
      <c r="G1263">
        <f>VLOOKUP(E1263,'Kickstarter Data'!$A$1:$T$4115, 12, FALSE)</f>
        <v>2</v>
      </c>
    </row>
    <row r="1264" spans="1:7" x14ac:dyDescent="0.4">
      <c r="A1264">
        <v>2486</v>
      </c>
      <c r="B1264" s="16" t="str">
        <f>VLOOKUP(A1264,'Kickstarter Data'!$A$1:$T$4115, 6, FALSE)</f>
        <v>successful</v>
      </c>
      <c r="C1264">
        <f>VLOOKUP(A1264,'Kickstarter Data'!$A$1:$T$4115, 12, FALSE)</f>
        <v>30</v>
      </c>
      <c r="E1264">
        <v>3793</v>
      </c>
      <c r="F1264" s="18" t="str">
        <f>VLOOKUP(E1264,'Kickstarter Data'!$A$1:$T$4115, 6, FALSE)</f>
        <v>failed</v>
      </c>
      <c r="G1264">
        <f>VLOOKUP(E1264,'Kickstarter Data'!$A$1:$T$4115, 12, FALSE)</f>
        <v>24</v>
      </c>
    </row>
    <row r="1265" spans="1:7" x14ac:dyDescent="0.4">
      <c r="A1265">
        <v>2487</v>
      </c>
      <c r="B1265" s="16" t="str">
        <f>VLOOKUP(A1265,'Kickstarter Data'!$A$1:$T$4115, 6, FALSE)</f>
        <v>successful</v>
      </c>
      <c r="C1265">
        <f>VLOOKUP(A1265,'Kickstarter Data'!$A$1:$T$4115, 12, FALSE)</f>
        <v>38</v>
      </c>
      <c r="E1265">
        <v>3794</v>
      </c>
      <c r="F1265" s="18" t="str">
        <f>VLOOKUP(E1265,'Kickstarter Data'!$A$1:$T$4115, 6, FALSE)</f>
        <v>failed</v>
      </c>
      <c r="G1265">
        <f>VLOOKUP(E1265,'Kickstarter Data'!$A$1:$T$4115, 12, FALSE)</f>
        <v>1</v>
      </c>
    </row>
    <row r="1266" spans="1:7" x14ac:dyDescent="0.4">
      <c r="A1266">
        <v>2488</v>
      </c>
      <c r="B1266" s="16" t="str">
        <f>VLOOKUP(A1266,'Kickstarter Data'!$A$1:$T$4115, 6, FALSE)</f>
        <v>successful</v>
      </c>
      <c r="C1266">
        <f>VLOOKUP(A1266,'Kickstarter Data'!$A$1:$T$4115, 12, FALSE)</f>
        <v>65</v>
      </c>
      <c r="E1266">
        <v>3795</v>
      </c>
      <c r="F1266" s="18" t="str">
        <f>VLOOKUP(E1266,'Kickstarter Data'!$A$1:$T$4115, 6, FALSE)</f>
        <v>failed</v>
      </c>
      <c r="G1266">
        <f>VLOOKUP(E1266,'Kickstarter Data'!$A$1:$T$4115, 12, FALSE)</f>
        <v>2</v>
      </c>
    </row>
    <row r="1267" spans="1:7" x14ac:dyDescent="0.4">
      <c r="A1267">
        <v>2489</v>
      </c>
      <c r="B1267" s="16" t="str">
        <f>VLOOKUP(A1267,'Kickstarter Data'!$A$1:$T$4115, 6, FALSE)</f>
        <v>successful</v>
      </c>
      <c r="C1267">
        <f>VLOOKUP(A1267,'Kickstarter Data'!$A$1:$T$4115, 12, FALSE)</f>
        <v>75</v>
      </c>
      <c r="E1267">
        <v>3796</v>
      </c>
      <c r="F1267" s="18" t="str">
        <f>VLOOKUP(E1267,'Kickstarter Data'!$A$1:$T$4115, 6, FALSE)</f>
        <v>failed</v>
      </c>
      <c r="G1267">
        <f>VLOOKUP(E1267,'Kickstarter Data'!$A$1:$T$4115, 12, FALSE)</f>
        <v>1</v>
      </c>
    </row>
    <row r="1268" spans="1:7" x14ac:dyDescent="0.4">
      <c r="A1268">
        <v>2490</v>
      </c>
      <c r="B1268" s="16" t="str">
        <f>VLOOKUP(A1268,'Kickstarter Data'!$A$1:$T$4115, 6, FALSE)</f>
        <v>successful</v>
      </c>
      <c r="C1268">
        <f>VLOOKUP(A1268,'Kickstarter Data'!$A$1:$T$4115, 12, FALSE)</f>
        <v>16</v>
      </c>
      <c r="E1268">
        <v>3797</v>
      </c>
      <c r="F1268" s="18" t="str">
        <f>VLOOKUP(E1268,'Kickstarter Data'!$A$1:$T$4115, 6, FALSE)</f>
        <v>failed</v>
      </c>
      <c r="G1268">
        <f>VLOOKUP(E1268,'Kickstarter Data'!$A$1:$T$4115, 12, FALSE)</f>
        <v>37</v>
      </c>
    </row>
    <row r="1269" spans="1:7" x14ac:dyDescent="0.4">
      <c r="A1269">
        <v>2491</v>
      </c>
      <c r="B1269" s="16" t="str">
        <f>VLOOKUP(A1269,'Kickstarter Data'!$A$1:$T$4115, 6, FALSE)</f>
        <v>successful</v>
      </c>
      <c r="C1269">
        <f>VLOOKUP(A1269,'Kickstarter Data'!$A$1:$T$4115, 12, FALSE)</f>
        <v>10</v>
      </c>
      <c r="E1269">
        <v>3798</v>
      </c>
      <c r="F1269" s="18" t="str">
        <f>VLOOKUP(E1269,'Kickstarter Data'!$A$1:$T$4115, 6, FALSE)</f>
        <v>failed</v>
      </c>
      <c r="G1269">
        <f>VLOOKUP(E1269,'Kickstarter Data'!$A$1:$T$4115, 12, FALSE)</f>
        <v>5</v>
      </c>
    </row>
    <row r="1270" spans="1:7" x14ac:dyDescent="0.4">
      <c r="A1270">
        <v>2492</v>
      </c>
      <c r="B1270" s="16" t="str">
        <f>VLOOKUP(A1270,'Kickstarter Data'!$A$1:$T$4115, 6, FALSE)</f>
        <v>successful</v>
      </c>
      <c r="C1270">
        <f>VLOOKUP(A1270,'Kickstarter Data'!$A$1:$T$4115, 12, FALSE)</f>
        <v>27</v>
      </c>
      <c r="E1270">
        <v>3799</v>
      </c>
      <c r="F1270" s="18" t="str">
        <f>VLOOKUP(E1270,'Kickstarter Data'!$A$1:$T$4115, 6, FALSE)</f>
        <v>failed</v>
      </c>
      <c r="G1270">
        <f>VLOOKUP(E1270,'Kickstarter Data'!$A$1:$T$4115, 12, FALSE)</f>
        <v>4</v>
      </c>
    </row>
    <row r="1271" spans="1:7" x14ac:dyDescent="0.4">
      <c r="A1271">
        <v>2493</v>
      </c>
      <c r="B1271" s="16" t="str">
        <f>VLOOKUP(A1271,'Kickstarter Data'!$A$1:$T$4115, 6, FALSE)</f>
        <v>successful</v>
      </c>
      <c r="C1271">
        <f>VLOOKUP(A1271,'Kickstarter Data'!$A$1:$T$4115, 12, FALSE)</f>
        <v>259</v>
      </c>
      <c r="E1271">
        <v>3800</v>
      </c>
      <c r="F1271" s="18" t="str">
        <f>VLOOKUP(E1271,'Kickstarter Data'!$A$1:$T$4115, 6, FALSE)</f>
        <v>failed</v>
      </c>
      <c r="G1271">
        <f>VLOOKUP(E1271,'Kickstarter Data'!$A$1:$T$4115, 12, FALSE)</f>
        <v>16</v>
      </c>
    </row>
    <row r="1272" spans="1:7" x14ac:dyDescent="0.4">
      <c r="A1272">
        <v>2494</v>
      </c>
      <c r="B1272" s="16" t="str">
        <f>VLOOKUP(A1272,'Kickstarter Data'!$A$1:$T$4115, 6, FALSE)</f>
        <v>successful</v>
      </c>
      <c r="C1272">
        <f>VLOOKUP(A1272,'Kickstarter Data'!$A$1:$T$4115, 12, FALSE)</f>
        <v>39</v>
      </c>
      <c r="E1272">
        <v>3801</v>
      </c>
      <c r="F1272" s="18" t="str">
        <f>VLOOKUP(E1272,'Kickstarter Data'!$A$1:$T$4115, 6, FALSE)</f>
        <v>failed</v>
      </c>
      <c r="G1272">
        <f>VLOOKUP(E1272,'Kickstarter Data'!$A$1:$T$4115, 12, FALSE)</f>
        <v>9</v>
      </c>
    </row>
    <row r="1273" spans="1:7" x14ac:dyDescent="0.4">
      <c r="A1273">
        <v>2495</v>
      </c>
      <c r="B1273" s="16" t="str">
        <f>VLOOKUP(A1273,'Kickstarter Data'!$A$1:$T$4115, 6, FALSE)</f>
        <v>successful</v>
      </c>
      <c r="C1273">
        <f>VLOOKUP(A1273,'Kickstarter Data'!$A$1:$T$4115, 12, FALSE)</f>
        <v>42</v>
      </c>
      <c r="E1273">
        <v>3802</v>
      </c>
      <c r="F1273" s="18" t="str">
        <f>VLOOKUP(E1273,'Kickstarter Data'!$A$1:$T$4115, 6, FALSE)</f>
        <v>failed</v>
      </c>
      <c r="G1273">
        <f>VLOOKUP(E1273,'Kickstarter Data'!$A$1:$T$4115, 12, FALSE)</f>
        <v>0</v>
      </c>
    </row>
    <row r="1274" spans="1:7" x14ac:dyDescent="0.4">
      <c r="A1274">
        <v>2496</v>
      </c>
      <c r="B1274" s="16" t="str">
        <f>VLOOKUP(A1274,'Kickstarter Data'!$A$1:$T$4115, 6, FALSE)</f>
        <v>successful</v>
      </c>
      <c r="C1274">
        <f>VLOOKUP(A1274,'Kickstarter Data'!$A$1:$T$4115, 12, FALSE)</f>
        <v>10</v>
      </c>
      <c r="E1274">
        <v>3803</v>
      </c>
      <c r="F1274" s="18" t="str">
        <f>VLOOKUP(E1274,'Kickstarter Data'!$A$1:$T$4115, 6, FALSE)</f>
        <v>failed</v>
      </c>
      <c r="G1274">
        <f>VLOOKUP(E1274,'Kickstarter Data'!$A$1:$T$4115, 12, FALSE)</f>
        <v>40</v>
      </c>
    </row>
    <row r="1275" spans="1:7" x14ac:dyDescent="0.4">
      <c r="A1275">
        <v>2497</v>
      </c>
      <c r="B1275" s="16" t="str">
        <f>VLOOKUP(A1275,'Kickstarter Data'!$A$1:$T$4115, 6, FALSE)</f>
        <v>successful</v>
      </c>
      <c r="C1275">
        <f>VLOOKUP(A1275,'Kickstarter Data'!$A$1:$T$4115, 12, FALSE)</f>
        <v>56</v>
      </c>
      <c r="E1275">
        <v>3804</v>
      </c>
      <c r="F1275" s="18" t="str">
        <f>VLOOKUP(E1275,'Kickstarter Data'!$A$1:$T$4115, 6, FALSE)</f>
        <v>failed</v>
      </c>
      <c r="G1275">
        <f>VLOOKUP(E1275,'Kickstarter Data'!$A$1:$T$4115, 12, FALSE)</f>
        <v>0</v>
      </c>
    </row>
    <row r="1276" spans="1:7" x14ac:dyDescent="0.4">
      <c r="A1276">
        <v>2498</v>
      </c>
      <c r="B1276" s="16" t="str">
        <f>VLOOKUP(A1276,'Kickstarter Data'!$A$1:$T$4115, 6, FALSE)</f>
        <v>successful</v>
      </c>
      <c r="C1276">
        <f>VLOOKUP(A1276,'Kickstarter Data'!$A$1:$T$4115, 12, FALSE)</f>
        <v>20</v>
      </c>
      <c r="E1276">
        <v>3805</v>
      </c>
      <c r="F1276" s="18" t="str">
        <f>VLOOKUP(E1276,'Kickstarter Data'!$A$1:$T$4115, 6, FALSE)</f>
        <v>failed</v>
      </c>
      <c r="G1276">
        <f>VLOOKUP(E1276,'Kickstarter Data'!$A$1:$T$4115, 12, FALSE)</f>
        <v>2</v>
      </c>
    </row>
    <row r="1277" spans="1:7" x14ac:dyDescent="0.4">
      <c r="A1277">
        <v>2499</v>
      </c>
      <c r="B1277" s="16" t="str">
        <f>VLOOKUP(A1277,'Kickstarter Data'!$A$1:$T$4115, 6, FALSE)</f>
        <v>successful</v>
      </c>
      <c r="C1277">
        <f>VLOOKUP(A1277,'Kickstarter Data'!$A$1:$T$4115, 12, FALSE)</f>
        <v>170</v>
      </c>
      <c r="E1277">
        <v>3806</v>
      </c>
      <c r="F1277" s="18" t="str">
        <f>VLOOKUP(E1277,'Kickstarter Data'!$A$1:$T$4115, 6, FALSE)</f>
        <v>failed</v>
      </c>
      <c r="G1277">
        <f>VLOOKUP(E1277,'Kickstarter Data'!$A$1:$T$4115, 12, FALSE)</f>
        <v>1</v>
      </c>
    </row>
    <row r="1278" spans="1:7" x14ac:dyDescent="0.4">
      <c r="A1278">
        <v>2500</v>
      </c>
      <c r="B1278" s="16" t="str">
        <f>VLOOKUP(A1278,'Kickstarter Data'!$A$1:$T$4115, 6, FALSE)</f>
        <v>successful</v>
      </c>
      <c r="C1278">
        <f>VLOOKUP(A1278,'Kickstarter Data'!$A$1:$T$4115, 12, FALSE)</f>
        <v>29</v>
      </c>
      <c r="E1278">
        <v>3807</v>
      </c>
      <c r="F1278" s="18" t="str">
        <f>VLOOKUP(E1278,'Kickstarter Data'!$A$1:$T$4115, 6, FALSE)</f>
        <v>failed</v>
      </c>
      <c r="G1278">
        <f>VLOOKUP(E1278,'Kickstarter Data'!$A$1:$T$4115, 12, FALSE)</f>
        <v>9</v>
      </c>
    </row>
    <row r="1279" spans="1:7" x14ac:dyDescent="0.4">
      <c r="A1279">
        <v>2521</v>
      </c>
      <c r="B1279" s="16" t="str">
        <f>VLOOKUP(A1279,'Kickstarter Data'!$A$1:$T$4115, 6, FALSE)</f>
        <v>successful</v>
      </c>
      <c r="C1279">
        <f>VLOOKUP(A1279,'Kickstarter Data'!$A$1:$T$4115, 12, FALSE)</f>
        <v>132</v>
      </c>
      <c r="E1279">
        <v>3841</v>
      </c>
      <c r="F1279" s="18" t="str">
        <f>VLOOKUP(E1279,'Kickstarter Data'!$A$1:$T$4115, 6, FALSE)</f>
        <v>failed</v>
      </c>
      <c r="G1279">
        <f>VLOOKUP(E1279,'Kickstarter Data'!$A$1:$T$4115, 12, FALSE)</f>
        <v>34</v>
      </c>
    </row>
    <row r="1280" spans="1:7" x14ac:dyDescent="0.4">
      <c r="A1280">
        <v>2522</v>
      </c>
      <c r="B1280" s="16" t="str">
        <f>VLOOKUP(A1280,'Kickstarter Data'!$A$1:$T$4115, 6, FALSE)</f>
        <v>successful</v>
      </c>
      <c r="C1280">
        <f>VLOOKUP(A1280,'Kickstarter Data'!$A$1:$T$4115, 12, FALSE)</f>
        <v>27</v>
      </c>
      <c r="E1280">
        <v>3842</v>
      </c>
      <c r="F1280" s="18" t="str">
        <f>VLOOKUP(E1280,'Kickstarter Data'!$A$1:$T$4115, 6, FALSE)</f>
        <v>failed</v>
      </c>
      <c r="G1280">
        <f>VLOOKUP(E1280,'Kickstarter Data'!$A$1:$T$4115, 12, FALSE)</f>
        <v>23</v>
      </c>
    </row>
    <row r="1281" spans="1:7" x14ac:dyDescent="0.4">
      <c r="A1281">
        <v>2523</v>
      </c>
      <c r="B1281" s="16" t="str">
        <f>VLOOKUP(A1281,'Kickstarter Data'!$A$1:$T$4115, 6, FALSE)</f>
        <v>successful</v>
      </c>
      <c r="C1281">
        <f>VLOOKUP(A1281,'Kickstarter Data'!$A$1:$T$4115, 12, FALSE)</f>
        <v>26</v>
      </c>
      <c r="E1281">
        <v>3843</v>
      </c>
      <c r="F1281" s="18" t="str">
        <f>VLOOKUP(E1281,'Kickstarter Data'!$A$1:$T$4115, 6, FALSE)</f>
        <v>failed</v>
      </c>
      <c r="G1281">
        <f>VLOOKUP(E1281,'Kickstarter Data'!$A$1:$T$4115, 12, FALSE)</f>
        <v>19</v>
      </c>
    </row>
    <row r="1282" spans="1:7" x14ac:dyDescent="0.4">
      <c r="A1282">
        <v>2524</v>
      </c>
      <c r="B1282" s="16" t="str">
        <f>VLOOKUP(A1282,'Kickstarter Data'!$A$1:$T$4115, 6, FALSE)</f>
        <v>successful</v>
      </c>
      <c r="C1282">
        <f>VLOOKUP(A1282,'Kickstarter Data'!$A$1:$T$4115, 12, FALSE)</f>
        <v>43</v>
      </c>
      <c r="E1282">
        <v>3844</v>
      </c>
      <c r="F1282" s="18" t="str">
        <f>VLOOKUP(E1282,'Kickstarter Data'!$A$1:$T$4115, 6, FALSE)</f>
        <v>failed</v>
      </c>
      <c r="G1282">
        <f>VLOOKUP(E1282,'Kickstarter Data'!$A$1:$T$4115, 12, FALSE)</f>
        <v>50</v>
      </c>
    </row>
    <row r="1283" spans="1:7" x14ac:dyDescent="0.4">
      <c r="A1283">
        <v>2525</v>
      </c>
      <c r="B1283" s="16" t="str">
        <f>VLOOKUP(A1283,'Kickstarter Data'!$A$1:$T$4115, 6, FALSE)</f>
        <v>successful</v>
      </c>
      <c r="C1283">
        <f>VLOOKUP(A1283,'Kickstarter Data'!$A$1:$T$4115, 12, FALSE)</f>
        <v>80</v>
      </c>
      <c r="E1283">
        <v>3845</v>
      </c>
      <c r="F1283" s="18" t="str">
        <f>VLOOKUP(E1283,'Kickstarter Data'!$A$1:$T$4115, 6, FALSE)</f>
        <v>failed</v>
      </c>
      <c r="G1283">
        <f>VLOOKUP(E1283,'Kickstarter Data'!$A$1:$T$4115, 12, FALSE)</f>
        <v>12</v>
      </c>
    </row>
    <row r="1284" spans="1:7" x14ac:dyDescent="0.4">
      <c r="A1284">
        <v>2526</v>
      </c>
      <c r="B1284" s="16" t="str">
        <f>VLOOKUP(A1284,'Kickstarter Data'!$A$1:$T$4115, 6, FALSE)</f>
        <v>successful</v>
      </c>
      <c r="C1284">
        <f>VLOOKUP(A1284,'Kickstarter Data'!$A$1:$T$4115, 12, FALSE)</f>
        <v>33</v>
      </c>
      <c r="E1284">
        <v>3846</v>
      </c>
      <c r="F1284" s="18" t="str">
        <f>VLOOKUP(E1284,'Kickstarter Data'!$A$1:$T$4115, 6, FALSE)</f>
        <v>failed</v>
      </c>
      <c r="G1284">
        <f>VLOOKUP(E1284,'Kickstarter Data'!$A$1:$T$4115, 12, FALSE)</f>
        <v>8</v>
      </c>
    </row>
    <row r="1285" spans="1:7" x14ac:dyDescent="0.4">
      <c r="A1285">
        <v>2527</v>
      </c>
      <c r="B1285" s="16" t="str">
        <f>VLOOKUP(A1285,'Kickstarter Data'!$A$1:$T$4115, 6, FALSE)</f>
        <v>successful</v>
      </c>
      <c r="C1285">
        <f>VLOOKUP(A1285,'Kickstarter Data'!$A$1:$T$4115, 12, FALSE)</f>
        <v>71</v>
      </c>
      <c r="E1285">
        <v>3847</v>
      </c>
      <c r="F1285" s="18" t="str">
        <f>VLOOKUP(E1285,'Kickstarter Data'!$A$1:$T$4115, 6, FALSE)</f>
        <v>failed</v>
      </c>
      <c r="G1285">
        <f>VLOOKUP(E1285,'Kickstarter Data'!$A$1:$T$4115, 12, FALSE)</f>
        <v>9</v>
      </c>
    </row>
    <row r="1286" spans="1:7" x14ac:dyDescent="0.4">
      <c r="A1286">
        <v>2528</v>
      </c>
      <c r="B1286" s="16" t="str">
        <f>VLOOKUP(A1286,'Kickstarter Data'!$A$1:$T$4115, 6, FALSE)</f>
        <v>successful</v>
      </c>
      <c r="C1286">
        <f>VLOOKUP(A1286,'Kickstarter Data'!$A$1:$T$4115, 12, FALSE)</f>
        <v>81</v>
      </c>
      <c r="E1286">
        <v>3848</v>
      </c>
      <c r="F1286" s="18" t="str">
        <f>VLOOKUP(E1286,'Kickstarter Data'!$A$1:$T$4115, 6, FALSE)</f>
        <v>failed</v>
      </c>
      <c r="G1286">
        <f>VLOOKUP(E1286,'Kickstarter Data'!$A$1:$T$4115, 12, FALSE)</f>
        <v>43</v>
      </c>
    </row>
    <row r="1287" spans="1:7" x14ac:dyDescent="0.4">
      <c r="A1287">
        <v>2529</v>
      </c>
      <c r="B1287" s="16" t="str">
        <f>VLOOKUP(A1287,'Kickstarter Data'!$A$1:$T$4115, 6, FALSE)</f>
        <v>successful</v>
      </c>
      <c r="C1287">
        <f>VLOOKUP(A1287,'Kickstarter Data'!$A$1:$T$4115, 12, FALSE)</f>
        <v>76</v>
      </c>
      <c r="E1287">
        <v>3849</v>
      </c>
      <c r="F1287" s="18" t="str">
        <f>VLOOKUP(E1287,'Kickstarter Data'!$A$1:$T$4115, 6, FALSE)</f>
        <v>failed</v>
      </c>
      <c r="G1287">
        <f>VLOOKUP(E1287,'Kickstarter Data'!$A$1:$T$4115, 12, FALSE)</f>
        <v>28</v>
      </c>
    </row>
    <row r="1288" spans="1:7" x14ac:dyDescent="0.4">
      <c r="A1288">
        <v>2530</v>
      </c>
      <c r="B1288" s="16" t="str">
        <f>VLOOKUP(A1288,'Kickstarter Data'!$A$1:$T$4115, 6, FALSE)</f>
        <v>successful</v>
      </c>
      <c r="C1288">
        <f>VLOOKUP(A1288,'Kickstarter Data'!$A$1:$T$4115, 12, FALSE)</f>
        <v>48</v>
      </c>
      <c r="E1288">
        <v>3850</v>
      </c>
      <c r="F1288" s="18" t="str">
        <f>VLOOKUP(E1288,'Kickstarter Data'!$A$1:$T$4115, 6, FALSE)</f>
        <v>failed</v>
      </c>
      <c r="G1288">
        <f>VLOOKUP(E1288,'Kickstarter Data'!$A$1:$T$4115, 12, FALSE)</f>
        <v>4</v>
      </c>
    </row>
    <row r="1289" spans="1:7" x14ac:dyDescent="0.4">
      <c r="A1289">
        <v>2531</v>
      </c>
      <c r="B1289" s="16" t="str">
        <f>VLOOKUP(A1289,'Kickstarter Data'!$A$1:$T$4115, 6, FALSE)</f>
        <v>successful</v>
      </c>
      <c r="C1289">
        <f>VLOOKUP(A1289,'Kickstarter Data'!$A$1:$T$4115, 12, FALSE)</f>
        <v>61</v>
      </c>
      <c r="E1289">
        <v>3851</v>
      </c>
      <c r="F1289" s="18" t="str">
        <f>VLOOKUP(E1289,'Kickstarter Data'!$A$1:$T$4115, 6, FALSE)</f>
        <v>failed</v>
      </c>
      <c r="G1289">
        <f>VLOOKUP(E1289,'Kickstarter Data'!$A$1:$T$4115, 12, FALSE)</f>
        <v>24</v>
      </c>
    </row>
    <row r="1290" spans="1:7" x14ac:dyDescent="0.4">
      <c r="A1290">
        <v>2532</v>
      </c>
      <c r="B1290" s="16" t="str">
        <f>VLOOKUP(A1290,'Kickstarter Data'!$A$1:$T$4115, 6, FALSE)</f>
        <v>successful</v>
      </c>
      <c r="C1290">
        <f>VLOOKUP(A1290,'Kickstarter Data'!$A$1:$T$4115, 12, FALSE)</f>
        <v>60</v>
      </c>
      <c r="E1290">
        <v>3852</v>
      </c>
      <c r="F1290" s="18" t="str">
        <f>VLOOKUP(E1290,'Kickstarter Data'!$A$1:$T$4115, 6, FALSE)</f>
        <v>failed</v>
      </c>
      <c r="G1290">
        <f>VLOOKUP(E1290,'Kickstarter Data'!$A$1:$T$4115, 12, FALSE)</f>
        <v>2</v>
      </c>
    </row>
    <row r="1291" spans="1:7" x14ac:dyDescent="0.4">
      <c r="A1291">
        <v>2533</v>
      </c>
      <c r="B1291" s="16" t="str">
        <f>VLOOKUP(A1291,'Kickstarter Data'!$A$1:$T$4115, 6, FALSE)</f>
        <v>successful</v>
      </c>
      <c r="C1291">
        <f>VLOOKUP(A1291,'Kickstarter Data'!$A$1:$T$4115, 12, FALSE)</f>
        <v>136</v>
      </c>
      <c r="E1291">
        <v>3853</v>
      </c>
      <c r="F1291" s="18" t="str">
        <f>VLOOKUP(E1291,'Kickstarter Data'!$A$1:$T$4115, 6, FALSE)</f>
        <v>failed</v>
      </c>
      <c r="G1291">
        <f>VLOOKUP(E1291,'Kickstarter Data'!$A$1:$T$4115, 12, FALSE)</f>
        <v>2</v>
      </c>
    </row>
    <row r="1292" spans="1:7" x14ac:dyDescent="0.4">
      <c r="A1292">
        <v>2534</v>
      </c>
      <c r="B1292" s="16" t="str">
        <f>VLOOKUP(A1292,'Kickstarter Data'!$A$1:$T$4115, 6, FALSE)</f>
        <v>successful</v>
      </c>
      <c r="C1292">
        <f>VLOOKUP(A1292,'Kickstarter Data'!$A$1:$T$4115, 12, FALSE)</f>
        <v>14</v>
      </c>
      <c r="E1292">
        <v>3854</v>
      </c>
      <c r="F1292" s="18" t="str">
        <f>VLOOKUP(E1292,'Kickstarter Data'!$A$1:$T$4115, 6, FALSE)</f>
        <v>failed</v>
      </c>
      <c r="G1292">
        <f>VLOOKUP(E1292,'Kickstarter Data'!$A$1:$T$4115, 12, FALSE)</f>
        <v>20</v>
      </c>
    </row>
    <row r="1293" spans="1:7" x14ac:dyDescent="0.4">
      <c r="A1293">
        <v>2535</v>
      </c>
      <c r="B1293" s="16" t="str">
        <f>VLOOKUP(A1293,'Kickstarter Data'!$A$1:$T$4115, 6, FALSE)</f>
        <v>successful</v>
      </c>
      <c r="C1293">
        <f>VLOOKUP(A1293,'Kickstarter Data'!$A$1:$T$4115, 12, FALSE)</f>
        <v>78</v>
      </c>
      <c r="E1293">
        <v>3855</v>
      </c>
      <c r="F1293" s="18" t="str">
        <f>VLOOKUP(E1293,'Kickstarter Data'!$A$1:$T$4115, 6, FALSE)</f>
        <v>failed</v>
      </c>
      <c r="G1293">
        <f>VLOOKUP(E1293,'Kickstarter Data'!$A$1:$T$4115, 12, FALSE)</f>
        <v>1</v>
      </c>
    </row>
    <row r="1294" spans="1:7" x14ac:dyDescent="0.4">
      <c r="A1294">
        <v>2536</v>
      </c>
      <c r="B1294" s="16" t="str">
        <f>VLOOKUP(A1294,'Kickstarter Data'!$A$1:$T$4115, 6, FALSE)</f>
        <v>successful</v>
      </c>
      <c r="C1294">
        <f>VLOOKUP(A1294,'Kickstarter Data'!$A$1:$T$4115, 12, FALSE)</f>
        <v>4</v>
      </c>
      <c r="E1294">
        <v>3856</v>
      </c>
      <c r="F1294" s="18" t="str">
        <f>VLOOKUP(E1294,'Kickstarter Data'!$A$1:$T$4115, 6, FALSE)</f>
        <v>failed</v>
      </c>
      <c r="G1294">
        <f>VLOOKUP(E1294,'Kickstarter Data'!$A$1:$T$4115, 12, FALSE)</f>
        <v>1</v>
      </c>
    </row>
    <row r="1295" spans="1:7" x14ac:dyDescent="0.4">
      <c r="A1295">
        <v>2537</v>
      </c>
      <c r="B1295" s="16" t="str">
        <f>VLOOKUP(A1295,'Kickstarter Data'!$A$1:$T$4115, 6, FALSE)</f>
        <v>successful</v>
      </c>
      <c r="C1295">
        <f>VLOOKUP(A1295,'Kickstarter Data'!$A$1:$T$4115, 12, FALSE)</f>
        <v>11</v>
      </c>
      <c r="E1295">
        <v>3857</v>
      </c>
      <c r="F1295" s="18" t="str">
        <f>VLOOKUP(E1295,'Kickstarter Data'!$A$1:$T$4115, 6, FALSE)</f>
        <v>failed</v>
      </c>
      <c r="G1295">
        <f>VLOOKUP(E1295,'Kickstarter Data'!$A$1:$T$4115, 12, FALSE)</f>
        <v>4</v>
      </c>
    </row>
    <row r="1296" spans="1:7" x14ac:dyDescent="0.4">
      <c r="A1296">
        <v>2538</v>
      </c>
      <c r="B1296" s="16" t="str">
        <f>VLOOKUP(A1296,'Kickstarter Data'!$A$1:$T$4115, 6, FALSE)</f>
        <v>successful</v>
      </c>
      <c r="C1296">
        <f>VLOOKUP(A1296,'Kickstarter Data'!$A$1:$T$4115, 12, FALSE)</f>
        <v>185</v>
      </c>
      <c r="E1296">
        <v>3858</v>
      </c>
      <c r="F1296" s="18" t="str">
        <f>VLOOKUP(E1296,'Kickstarter Data'!$A$1:$T$4115, 6, FALSE)</f>
        <v>failed</v>
      </c>
      <c r="G1296">
        <f>VLOOKUP(E1296,'Kickstarter Data'!$A$1:$T$4115, 12, FALSE)</f>
        <v>1</v>
      </c>
    </row>
    <row r="1297" spans="1:7" x14ac:dyDescent="0.4">
      <c r="A1297">
        <v>2539</v>
      </c>
      <c r="B1297" s="16" t="str">
        <f>VLOOKUP(A1297,'Kickstarter Data'!$A$1:$T$4115, 6, FALSE)</f>
        <v>successful</v>
      </c>
      <c r="C1297">
        <f>VLOOKUP(A1297,'Kickstarter Data'!$A$1:$T$4115, 12, FALSE)</f>
        <v>59</v>
      </c>
      <c r="E1297">
        <v>3859</v>
      </c>
      <c r="F1297" s="18" t="str">
        <f>VLOOKUP(E1297,'Kickstarter Data'!$A$1:$T$4115, 6, FALSE)</f>
        <v>failed</v>
      </c>
      <c r="G1297">
        <f>VLOOKUP(E1297,'Kickstarter Data'!$A$1:$T$4115, 12, FALSE)</f>
        <v>1</v>
      </c>
    </row>
    <row r="1298" spans="1:7" x14ac:dyDescent="0.4">
      <c r="A1298">
        <v>2540</v>
      </c>
      <c r="B1298" s="16" t="str">
        <f>VLOOKUP(A1298,'Kickstarter Data'!$A$1:$T$4115, 6, FALSE)</f>
        <v>successful</v>
      </c>
      <c r="C1298">
        <f>VLOOKUP(A1298,'Kickstarter Data'!$A$1:$T$4115, 12, FALSE)</f>
        <v>27</v>
      </c>
      <c r="E1298">
        <v>3860</v>
      </c>
      <c r="F1298" s="18" t="str">
        <f>VLOOKUP(E1298,'Kickstarter Data'!$A$1:$T$4115, 6, FALSE)</f>
        <v>failed</v>
      </c>
      <c r="G1298">
        <f>VLOOKUP(E1298,'Kickstarter Data'!$A$1:$T$4115, 12, FALSE)</f>
        <v>13</v>
      </c>
    </row>
    <row r="1299" spans="1:7" x14ac:dyDescent="0.4">
      <c r="A1299">
        <v>2541</v>
      </c>
      <c r="B1299" s="16" t="str">
        <f>VLOOKUP(A1299,'Kickstarter Data'!$A$1:$T$4115, 6, FALSE)</f>
        <v>successful</v>
      </c>
      <c r="C1299">
        <f>VLOOKUP(A1299,'Kickstarter Data'!$A$1:$T$4115, 12, FALSE)</f>
        <v>63</v>
      </c>
      <c r="E1299">
        <v>3861</v>
      </c>
      <c r="F1299" s="18" t="str">
        <f>VLOOKUP(E1299,'Kickstarter Data'!$A$1:$T$4115, 6, FALSE)</f>
        <v>failed</v>
      </c>
      <c r="G1299">
        <f>VLOOKUP(E1299,'Kickstarter Data'!$A$1:$T$4115, 12, FALSE)</f>
        <v>1</v>
      </c>
    </row>
    <row r="1300" spans="1:7" x14ac:dyDescent="0.4">
      <c r="A1300">
        <v>2542</v>
      </c>
      <c r="B1300" s="16" t="str">
        <f>VLOOKUP(A1300,'Kickstarter Data'!$A$1:$T$4115, 6, FALSE)</f>
        <v>successful</v>
      </c>
      <c r="C1300">
        <f>VLOOKUP(A1300,'Kickstarter Data'!$A$1:$T$4115, 12, FALSE)</f>
        <v>13</v>
      </c>
      <c r="E1300">
        <v>3862</v>
      </c>
      <c r="F1300" s="18" t="str">
        <f>VLOOKUP(E1300,'Kickstarter Data'!$A$1:$T$4115, 6, FALSE)</f>
        <v>failed</v>
      </c>
      <c r="G1300">
        <f>VLOOKUP(E1300,'Kickstarter Data'!$A$1:$T$4115, 12, FALSE)</f>
        <v>1</v>
      </c>
    </row>
    <row r="1301" spans="1:7" x14ac:dyDescent="0.4">
      <c r="A1301">
        <v>2543</v>
      </c>
      <c r="B1301" s="16" t="str">
        <f>VLOOKUP(A1301,'Kickstarter Data'!$A$1:$T$4115, 6, FALSE)</f>
        <v>successful</v>
      </c>
      <c r="C1301">
        <f>VLOOKUP(A1301,'Kickstarter Data'!$A$1:$T$4115, 12, FALSE)</f>
        <v>13</v>
      </c>
      <c r="E1301">
        <v>3863</v>
      </c>
      <c r="F1301" s="18" t="str">
        <f>VLOOKUP(E1301,'Kickstarter Data'!$A$1:$T$4115, 6, FALSE)</f>
        <v>failed</v>
      </c>
      <c r="G1301">
        <f>VLOOKUP(E1301,'Kickstarter Data'!$A$1:$T$4115, 12, FALSE)</f>
        <v>0</v>
      </c>
    </row>
    <row r="1302" spans="1:7" x14ac:dyDescent="0.4">
      <c r="A1302">
        <v>2544</v>
      </c>
      <c r="B1302" s="16" t="str">
        <f>VLOOKUP(A1302,'Kickstarter Data'!$A$1:$T$4115, 6, FALSE)</f>
        <v>successful</v>
      </c>
      <c r="C1302">
        <f>VLOOKUP(A1302,'Kickstarter Data'!$A$1:$T$4115, 12, FALSE)</f>
        <v>57</v>
      </c>
      <c r="E1302">
        <v>3864</v>
      </c>
      <c r="F1302" s="18" t="str">
        <f>VLOOKUP(E1302,'Kickstarter Data'!$A$1:$T$4115, 6, FALSE)</f>
        <v>failed</v>
      </c>
      <c r="G1302">
        <f>VLOOKUP(E1302,'Kickstarter Data'!$A$1:$T$4115, 12, FALSE)</f>
        <v>3</v>
      </c>
    </row>
    <row r="1303" spans="1:7" x14ac:dyDescent="0.4">
      <c r="A1303">
        <v>2545</v>
      </c>
      <c r="B1303" s="16" t="str">
        <f>VLOOKUP(A1303,'Kickstarter Data'!$A$1:$T$4115, 6, FALSE)</f>
        <v>successful</v>
      </c>
      <c r="C1303">
        <f>VLOOKUP(A1303,'Kickstarter Data'!$A$1:$T$4115, 12, FALSE)</f>
        <v>61</v>
      </c>
      <c r="E1303">
        <v>3865</v>
      </c>
      <c r="F1303" s="18" t="str">
        <f>VLOOKUP(E1303,'Kickstarter Data'!$A$1:$T$4115, 6, FALSE)</f>
        <v>failed</v>
      </c>
      <c r="G1303">
        <f>VLOOKUP(E1303,'Kickstarter Data'!$A$1:$T$4115, 12, FALSE)</f>
        <v>14</v>
      </c>
    </row>
    <row r="1304" spans="1:7" x14ac:dyDescent="0.4">
      <c r="A1304">
        <v>2546</v>
      </c>
      <c r="B1304" s="16" t="str">
        <f>VLOOKUP(A1304,'Kickstarter Data'!$A$1:$T$4115, 6, FALSE)</f>
        <v>successful</v>
      </c>
      <c r="C1304">
        <f>VLOOKUP(A1304,'Kickstarter Data'!$A$1:$T$4115, 12, FALSE)</f>
        <v>65</v>
      </c>
      <c r="E1304">
        <v>3866</v>
      </c>
      <c r="F1304" s="18" t="str">
        <f>VLOOKUP(E1304,'Kickstarter Data'!$A$1:$T$4115, 6, FALSE)</f>
        <v>failed</v>
      </c>
      <c r="G1304">
        <f>VLOOKUP(E1304,'Kickstarter Data'!$A$1:$T$4115, 12, FALSE)</f>
        <v>2</v>
      </c>
    </row>
    <row r="1305" spans="1:7" x14ac:dyDescent="0.4">
      <c r="A1305">
        <v>2547</v>
      </c>
      <c r="B1305" s="16" t="str">
        <f>VLOOKUP(A1305,'Kickstarter Data'!$A$1:$T$4115, 6, FALSE)</f>
        <v>successful</v>
      </c>
      <c r="C1305">
        <f>VLOOKUP(A1305,'Kickstarter Data'!$A$1:$T$4115, 12, FALSE)</f>
        <v>134</v>
      </c>
      <c r="E1305">
        <v>3867</v>
      </c>
      <c r="F1305" s="18" t="str">
        <f>VLOOKUP(E1305,'Kickstarter Data'!$A$1:$T$4115, 6, FALSE)</f>
        <v>failed</v>
      </c>
      <c r="G1305">
        <f>VLOOKUP(E1305,'Kickstarter Data'!$A$1:$T$4115, 12, FALSE)</f>
        <v>5</v>
      </c>
    </row>
    <row r="1306" spans="1:7" x14ac:dyDescent="0.4">
      <c r="A1306">
        <v>2548</v>
      </c>
      <c r="B1306" s="16" t="str">
        <f>VLOOKUP(A1306,'Kickstarter Data'!$A$1:$T$4115, 6, FALSE)</f>
        <v>successful</v>
      </c>
      <c r="C1306">
        <f>VLOOKUP(A1306,'Kickstarter Data'!$A$1:$T$4115, 12, FALSE)</f>
        <v>37</v>
      </c>
      <c r="E1306">
        <v>3888</v>
      </c>
      <c r="F1306" s="18" t="str">
        <f>VLOOKUP(E1306,'Kickstarter Data'!$A$1:$T$4115, 6, FALSE)</f>
        <v>failed</v>
      </c>
      <c r="G1306">
        <f>VLOOKUP(E1306,'Kickstarter Data'!$A$1:$T$4115, 12, FALSE)</f>
        <v>14</v>
      </c>
    </row>
    <row r="1307" spans="1:7" x14ac:dyDescent="0.4">
      <c r="A1307">
        <v>2549</v>
      </c>
      <c r="B1307" s="16" t="str">
        <f>VLOOKUP(A1307,'Kickstarter Data'!$A$1:$T$4115, 6, FALSE)</f>
        <v>successful</v>
      </c>
      <c r="C1307">
        <f>VLOOKUP(A1307,'Kickstarter Data'!$A$1:$T$4115, 12, FALSE)</f>
        <v>37</v>
      </c>
      <c r="E1307">
        <v>3889</v>
      </c>
      <c r="F1307" s="18" t="str">
        <f>VLOOKUP(E1307,'Kickstarter Data'!$A$1:$T$4115, 6, FALSE)</f>
        <v>failed</v>
      </c>
      <c r="G1307">
        <f>VLOOKUP(E1307,'Kickstarter Data'!$A$1:$T$4115, 12, FALSE)</f>
        <v>9</v>
      </c>
    </row>
    <row r="1308" spans="1:7" x14ac:dyDescent="0.4">
      <c r="A1308">
        <v>2550</v>
      </c>
      <c r="B1308" s="16" t="str">
        <f>VLOOKUP(A1308,'Kickstarter Data'!$A$1:$T$4115, 6, FALSE)</f>
        <v>successful</v>
      </c>
      <c r="C1308">
        <f>VLOOKUP(A1308,'Kickstarter Data'!$A$1:$T$4115, 12, FALSE)</f>
        <v>150</v>
      </c>
      <c r="E1308">
        <v>3890</v>
      </c>
      <c r="F1308" s="18" t="str">
        <f>VLOOKUP(E1308,'Kickstarter Data'!$A$1:$T$4115, 6, FALSE)</f>
        <v>failed</v>
      </c>
      <c r="G1308">
        <f>VLOOKUP(E1308,'Kickstarter Data'!$A$1:$T$4115, 12, FALSE)</f>
        <v>8</v>
      </c>
    </row>
    <row r="1309" spans="1:7" x14ac:dyDescent="0.4">
      <c r="A1309">
        <v>2551</v>
      </c>
      <c r="B1309" s="16" t="str">
        <f>VLOOKUP(A1309,'Kickstarter Data'!$A$1:$T$4115, 6, FALSE)</f>
        <v>successful</v>
      </c>
      <c r="C1309">
        <f>VLOOKUP(A1309,'Kickstarter Data'!$A$1:$T$4115, 12, FALSE)</f>
        <v>56</v>
      </c>
      <c r="E1309">
        <v>3891</v>
      </c>
      <c r="F1309" s="18" t="str">
        <f>VLOOKUP(E1309,'Kickstarter Data'!$A$1:$T$4115, 6, FALSE)</f>
        <v>failed</v>
      </c>
      <c r="G1309">
        <f>VLOOKUP(E1309,'Kickstarter Data'!$A$1:$T$4115, 12, FALSE)</f>
        <v>7</v>
      </c>
    </row>
    <row r="1310" spans="1:7" x14ac:dyDescent="0.4">
      <c r="A1310">
        <v>2552</v>
      </c>
      <c r="B1310" s="16" t="str">
        <f>VLOOKUP(A1310,'Kickstarter Data'!$A$1:$T$4115, 6, FALSE)</f>
        <v>successful</v>
      </c>
      <c r="C1310">
        <f>VLOOKUP(A1310,'Kickstarter Data'!$A$1:$T$4115, 12, FALSE)</f>
        <v>18</v>
      </c>
      <c r="E1310">
        <v>3892</v>
      </c>
      <c r="F1310" s="18" t="str">
        <f>VLOOKUP(E1310,'Kickstarter Data'!$A$1:$T$4115, 6, FALSE)</f>
        <v>failed</v>
      </c>
      <c r="G1310">
        <f>VLOOKUP(E1310,'Kickstarter Data'!$A$1:$T$4115, 12, FALSE)</f>
        <v>0</v>
      </c>
    </row>
    <row r="1311" spans="1:7" x14ac:dyDescent="0.4">
      <c r="A1311">
        <v>2553</v>
      </c>
      <c r="B1311" s="16" t="str">
        <f>VLOOKUP(A1311,'Kickstarter Data'!$A$1:$T$4115, 6, FALSE)</f>
        <v>successful</v>
      </c>
      <c r="C1311">
        <f>VLOOKUP(A1311,'Kickstarter Data'!$A$1:$T$4115, 12, FALSE)</f>
        <v>60</v>
      </c>
      <c r="E1311">
        <v>3893</v>
      </c>
      <c r="F1311" s="18" t="str">
        <f>VLOOKUP(E1311,'Kickstarter Data'!$A$1:$T$4115, 6, FALSE)</f>
        <v>failed</v>
      </c>
      <c r="G1311">
        <f>VLOOKUP(E1311,'Kickstarter Data'!$A$1:$T$4115, 12, FALSE)</f>
        <v>84</v>
      </c>
    </row>
    <row r="1312" spans="1:7" x14ac:dyDescent="0.4">
      <c r="A1312">
        <v>2554</v>
      </c>
      <c r="B1312" s="16" t="str">
        <f>VLOOKUP(A1312,'Kickstarter Data'!$A$1:$T$4115, 6, FALSE)</f>
        <v>successful</v>
      </c>
      <c r="C1312">
        <f>VLOOKUP(A1312,'Kickstarter Data'!$A$1:$T$4115, 12, FALSE)</f>
        <v>67</v>
      </c>
      <c r="E1312">
        <v>3894</v>
      </c>
      <c r="F1312" s="18" t="str">
        <f>VLOOKUP(E1312,'Kickstarter Data'!$A$1:$T$4115, 6, FALSE)</f>
        <v>failed</v>
      </c>
      <c r="G1312">
        <f>VLOOKUP(E1312,'Kickstarter Data'!$A$1:$T$4115, 12, FALSE)</f>
        <v>11</v>
      </c>
    </row>
    <row r="1313" spans="1:7" x14ac:dyDescent="0.4">
      <c r="A1313">
        <v>2555</v>
      </c>
      <c r="B1313" s="16" t="str">
        <f>VLOOKUP(A1313,'Kickstarter Data'!$A$1:$T$4115, 6, FALSE)</f>
        <v>successful</v>
      </c>
      <c r="C1313">
        <f>VLOOKUP(A1313,'Kickstarter Data'!$A$1:$T$4115, 12, FALSE)</f>
        <v>35</v>
      </c>
      <c r="E1313">
        <v>3895</v>
      </c>
      <c r="F1313" s="18" t="str">
        <f>VLOOKUP(E1313,'Kickstarter Data'!$A$1:$T$4115, 6, FALSE)</f>
        <v>failed</v>
      </c>
      <c r="G1313">
        <f>VLOOKUP(E1313,'Kickstarter Data'!$A$1:$T$4115, 12, FALSE)</f>
        <v>1</v>
      </c>
    </row>
    <row r="1314" spans="1:7" x14ac:dyDescent="0.4">
      <c r="A1314">
        <v>2556</v>
      </c>
      <c r="B1314" s="16" t="str">
        <f>VLOOKUP(A1314,'Kickstarter Data'!$A$1:$T$4115, 6, FALSE)</f>
        <v>successful</v>
      </c>
      <c r="C1314">
        <f>VLOOKUP(A1314,'Kickstarter Data'!$A$1:$T$4115, 12, FALSE)</f>
        <v>34</v>
      </c>
      <c r="E1314">
        <v>3896</v>
      </c>
      <c r="F1314" s="18" t="str">
        <f>VLOOKUP(E1314,'Kickstarter Data'!$A$1:$T$4115, 6, FALSE)</f>
        <v>failed</v>
      </c>
      <c r="G1314">
        <f>VLOOKUP(E1314,'Kickstarter Data'!$A$1:$T$4115, 12, FALSE)</f>
        <v>4</v>
      </c>
    </row>
    <row r="1315" spans="1:7" x14ac:dyDescent="0.4">
      <c r="A1315">
        <v>2557</v>
      </c>
      <c r="B1315" s="16" t="str">
        <f>VLOOKUP(A1315,'Kickstarter Data'!$A$1:$T$4115, 6, FALSE)</f>
        <v>successful</v>
      </c>
      <c r="C1315">
        <f>VLOOKUP(A1315,'Kickstarter Data'!$A$1:$T$4115, 12, FALSE)</f>
        <v>36</v>
      </c>
      <c r="E1315">
        <v>3897</v>
      </c>
      <c r="F1315" s="18" t="str">
        <f>VLOOKUP(E1315,'Kickstarter Data'!$A$1:$T$4115, 6, FALSE)</f>
        <v>failed</v>
      </c>
      <c r="G1315">
        <f>VLOOKUP(E1315,'Kickstarter Data'!$A$1:$T$4115, 12, FALSE)</f>
        <v>10</v>
      </c>
    </row>
    <row r="1316" spans="1:7" x14ac:dyDescent="0.4">
      <c r="A1316">
        <v>2558</v>
      </c>
      <c r="B1316" s="16" t="str">
        <f>VLOOKUP(A1316,'Kickstarter Data'!$A$1:$T$4115, 6, FALSE)</f>
        <v>successful</v>
      </c>
      <c r="C1316">
        <f>VLOOKUP(A1316,'Kickstarter Data'!$A$1:$T$4115, 12, FALSE)</f>
        <v>18</v>
      </c>
      <c r="E1316">
        <v>3898</v>
      </c>
      <c r="F1316" s="18" t="str">
        <f>VLOOKUP(E1316,'Kickstarter Data'!$A$1:$T$4115, 6, FALSE)</f>
        <v>failed</v>
      </c>
      <c r="G1316">
        <f>VLOOKUP(E1316,'Kickstarter Data'!$A$1:$T$4115, 12, FALSE)</f>
        <v>16</v>
      </c>
    </row>
    <row r="1317" spans="1:7" x14ac:dyDescent="0.4">
      <c r="A1317">
        <v>2559</v>
      </c>
      <c r="B1317" s="16" t="str">
        <f>VLOOKUP(A1317,'Kickstarter Data'!$A$1:$T$4115, 6, FALSE)</f>
        <v>successful</v>
      </c>
      <c r="C1317">
        <f>VLOOKUP(A1317,'Kickstarter Data'!$A$1:$T$4115, 12, FALSE)</f>
        <v>25</v>
      </c>
      <c r="E1317">
        <v>3899</v>
      </c>
      <c r="F1317" s="18" t="str">
        <f>VLOOKUP(E1317,'Kickstarter Data'!$A$1:$T$4115, 6, FALSE)</f>
        <v>failed</v>
      </c>
      <c r="G1317">
        <f>VLOOKUP(E1317,'Kickstarter Data'!$A$1:$T$4115, 12, FALSE)</f>
        <v>2</v>
      </c>
    </row>
    <row r="1318" spans="1:7" x14ac:dyDescent="0.4">
      <c r="A1318">
        <v>2560</v>
      </c>
      <c r="B1318" s="16" t="str">
        <f>VLOOKUP(A1318,'Kickstarter Data'!$A$1:$T$4115, 6, FALSE)</f>
        <v>successful</v>
      </c>
      <c r="C1318">
        <f>VLOOKUP(A1318,'Kickstarter Data'!$A$1:$T$4115, 12, FALSE)</f>
        <v>21</v>
      </c>
      <c r="E1318">
        <v>3900</v>
      </c>
      <c r="F1318" s="18" t="str">
        <f>VLOOKUP(E1318,'Kickstarter Data'!$A$1:$T$4115, 6, FALSE)</f>
        <v>failed</v>
      </c>
      <c r="G1318">
        <f>VLOOKUP(E1318,'Kickstarter Data'!$A$1:$T$4115, 12, FALSE)</f>
        <v>5</v>
      </c>
    </row>
    <row r="1319" spans="1:7" x14ac:dyDescent="0.4">
      <c r="A1319">
        <v>2601</v>
      </c>
      <c r="B1319" s="16" t="str">
        <f>VLOOKUP(A1319,'Kickstarter Data'!$A$1:$T$4115, 6, FALSE)</f>
        <v>successful</v>
      </c>
      <c r="C1319">
        <f>VLOOKUP(A1319,'Kickstarter Data'!$A$1:$T$4115, 12, FALSE)</f>
        <v>151</v>
      </c>
      <c r="E1319">
        <v>3901</v>
      </c>
      <c r="F1319" s="18" t="str">
        <f>VLOOKUP(E1319,'Kickstarter Data'!$A$1:$T$4115, 6, FALSE)</f>
        <v>failed</v>
      </c>
      <c r="G1319">
        <f>VLOOKUP(E1319,'Kickstarter Data'!$A$1:$T$4115, 12, FALSE)</f>
        <v>1</v>
      </c>
    </row>
    <row r="1320" spans="1:7" x14ac:dyDescent="0.4">
      <c r="A1320">
        <v>2602</v>
      </c>
      <c r="B1320" s="16" t="str">
        <f>VLOOKUP(A1320,'Kickstarter Data'!$A$1:$T$4115, 6, FALSE)</f>
        <v>successful</v>
      </c>
      <c r="C1320">
        <f>VLOOKUP(A1320,'Kickstarter Data'!$A$1:$T$4115, 12, FALSE)</f>
        <v>489</v>
      </c>
      <c r="E1320">
        <v>3902</v>
      </c>
      <c r="F1320" s="18" t="str">
        <f>VLOOKUP(E1320,'Kickstarter Data'!$A$1:$T$4115, 6, FALSE)</f>
        <v>failed</v>
      </c>
      <c r="G1320">
        <f>VLOOKUP(E1320,'Kickstarter Data'!$A$1:$T$4115, 12, FALSE)</f>
        <v>31</v>
      </c>
    </row>
    <row r="1321" spans="1:7" x14ac:dyDescent="0.4">
      <c r="A1321">
        <v>2603</v>
      </c>
      <c r="B1321" s="16" t="str">
        <f>VLOOKUP(A1321,'Kickstarter Data'!$A$1:$T$4115, 6, FALSE)</f>
        <v>successful</v>
      </c>
      <c r="C1321">
        <f>VLOOKUP(A1321,'Kickstarter Data'!$A$1:$T$4115, 12, FALSE)</f>
        <v>50</v>
      </c>
      <c r="E1321">
        <v>3903</v>
      </c>
      <c r="F1321" s="18" t="str">
        <f>VLOOKUP(E1321,'Kickstarter Data'!$A$1:$T$4115, 6, FALSE)</f>
        <v>failed</v>
      </c>
      <c r="G1321">
        <f>VLOOKUP(E1321,'Kickstarter Data'!$A$1:$T$4115, 12, FALSE)</f>
        <v>0</v>
      </c>
    </row>
    <row r="1322" spans="1:7" x14ac:dyDescent="0.4">
      <c r="A1322">
        <v>2604</v>
      </c>
      <c r="B1322" s="16" t="str">
        <f>VLOOKUP(A1322,'Kickstarter Data'!$A$1:$T$4115, 6, FALSE)</f>
        <v>successful</v>
      </c>
      <c r="C1322">
        <f>VLOOKUP(A1322,'Kickstarter Data'!$A$1:$T$4115, 12, FALSE)</f>
        <v>321</v>
      </c>
      <c r="E1322">
        <v>3904</v>
      </c>
      <c r="F1322" s="18" t="str">
        <f>VLOOKUP(E1322,'Kickstarter Data'!$A$1:$T$4115, 6, FALSE)</f>
        <v>failed</v>
      </c>
      <c r="G1322">
        <f>VLOOKUP(E1322,'Kickstarter Data'!$A$1:$T$4115, 12, FALSE)</f>
        <v>2</v>
      </c>
    </row>
    <row r="1323" spans="1:7" x14ac:dyDescent="0.4">
      <c r="A1323">
        <v>2605</v>
      </c>
      <c r="B1323" s="16" t="str">
        <f>VLOOKUP(A1323,'Kickstarter Data'!$A$1:$T$4115, 6, FALSE)</f>
        <v>successful</v>
      </c>
      <c r="C1323">
        <f>VLOOKUP(A1323,'Kickstarter Data'!$A$1:$T$4115, 12, FALSE)</f>
        <v>1762</v>
      </c>
      <c r="E1323">
        <v>3905</v>
      </c>
      <c r="F1323" s="18" t="str">
        <f>VLOOKUP(E1323,'Kickstarter Data'!$A$1:$T$4115, 6, FALSE)</f>
        <v>failed</v>
      </c>
      <c r="G1323">
        <f>VLOOKUP(E1323,'Kickstarter Data'!$A$1:$T$4115, 12, FALSE)</f>
        <v>7</v>
      </c>
    </row>
    <row r="1324" spans="1:7" x14ac:dyDescent="0.4">
      <c r="A1324">
        <v>2606</v>
      </c>
      <c r="B1324" s="16" t="str">
        <f>VLOOKUP(A1324,'Kickstarter Data'!$A$1:$T$4115, 6, FALSE)</f>
        <v>successful</v>
      </c>
      <c r="C1324">
        <f>VLOOKUP(A1324,'Kickstarter Data'!$A$1:$T$4115, 12, FALSE)</f>
        <v>385</v>
      </c>
      <c r="E1324">
        <v>3906</v>
      </c>
      <c r="F1324" s="18" t="str">
        <f>VLOOKUP(E1324,'Kickstarter Data'!$A$1:$T$4115, 6, FALSE)</f>
        <v>failed</v>
      </c>
      <c r="G1324">
        <f>VLOOKUP(E1324,'Kickstarter Data'!$A$1:$T$4115, 12, FALSE)</f>
        <v>16</v>
      </c>
    </row>
    <row r="1325" spans="1:7" x14ac:dyDescent="0.4">
      <c r="A1325">
        <v>2607</v>
      </c>
      <c r="B1325" s="16" t="str">
        <f>VLOOKUP(A1325,'Kickstarter Data'!$A$1:$T$4115, 6, FALSE)</f>
        <v>successful</v>
      </c>
      <c r="C1325">
        <f>VLOOKUP(A1325,'Kickstarter Data'!$A$1:$T$4115, 12, FALSE)</f>
        <v>398</v>
      </c>
      <c r="E1325">
        <v>3907</v>
      </c>
      <c r="F1325" s="18" t="str">
        <f>VLOOKUP(E1325,'Kickstarter Data'!$A$1:$T$4115, 6, FALSE)</f>
        <v>failed</v>
      </c>
      <c r="G1325">
        <f>VLOOKUP(E1325,'Kickstarter Data'!$A$1:$T$4115, 12, FALSE)</f>
        <v>4</v>
      </c>
    </row>
    <row r="1326" spans="1:7" x14ac:dyDescent="0.4">
      <c r="A1326">
        <v>2608</v>
      </c>
      <c r="B1326" s="16" t="str">
        <f>VLOOKUP(A1326,'Kickstarter Data'!$A$1:$T$4115, 6, FALSE)</f>
        <v>successful</v>
      </c>
      <c r="C1326">
        <f>VLOOKUP(A1326,'Kickstarter Data'!$A$1:$T$4115, 12, FALSE)</f>
        <v>304</v>
      </c>
      <c r="E1326">
        <v>3908</v>
      </c>
      <c r="F1326" s="18" t="str">
        <f>VLOOKUP(E1326,'Kickstarter Data'!$A$1:$T$4115, 6, FALSE)</f>
        <v>failed</v>
      </c>
      <c r="G1326">
        <f>VLOOKUP(E1326,'Kickstarter Data'!$A$1:$T$4115, 12, FALSE)</f>
        <v>4</v>
      </c>
    </row>
    <row r="1327" spans="1:7" x14ac:dyDescent="0.4">
      <c r="A1327">
        <v>2609</v>
      </c>
      <c r="B1327" s="16" t="str">
        <f>VLOOKUP(A1327,'Kickstarter Data'!$A$1:$T$4115, 6, FALSE)</f>
        <v>successful</v>
      </c>
      <c r="C1327">
        <f>VLOOKUP(A1327,'Kickstarter Data'!$A$1:$T$4115, 12, FALSE)</f>
        <v>676</v>
      </c>
      <c r="E1327">
        <v>3909</v>
      </c>
      <c r="F1327" s="18" t="str">
        <f>VLOOKUP(E1327,'Kickstarter Data'!$A$1:$T$4115, 6, FALSE)</f>
        <v>failed</v>
      </c>
      <c r="G1327">
        <f>VLOOKUP(E1327,'Kickstarter Data'!$A$1:$T$4115, 12, FALSE)</f>
        <v>4</v>
      </c>
    </row>
    <row r="1328" spans="1:7" x14ac:dyDescent="0.4">
      <c r="A1328">
        <v>2610</v>
      </c>
      <c r="B1328" s="16" t="str">
        <f>VLOOKUP(A1328,'Kickstarter Data'!$A$1:$T$4115, 6, FALSE)</f>
        <v>successful</v>
      </c>
      <c r="C1328">
        <f>VLOOKUP(A1328,'Kickstarter Data'!$A$1:$T$4115, 12, FALSE)</f>
        <v>577</v>
      </c>
      <c r="E1328">
        <v>3910</v>
      </c>
      <c r="F1328" s="18" t="str">
        <f>VLOOKUP(E1328,'Kickstarter Data'!$A$1:$T$4115, 6, FALSE)</f>
        <v>failed</v>
      </c>
      <c r="G1328">
        <f>VLOOKUP(E1328,'Kickstarter Data'!$A$1:$T$4115, 12, FALSE)</f>
        <v>3</v>
      </c>
    </row>
    <row r="1329" spans="1:7" x14ac:dyDescent="0.4">
      <c r="A1329">
        <v>2611</v>
      </c>
      <c r="B1329" s="16" t="str">
        <f>VLOOKUP(A1329,'Kickstarter Data'!$A$1:$T$4115, 6, FALSE)</f>
        <v>successful</v>
      </c>
      <c r="C1329">
        <f>VLOOKUP(A1329,'Kickstarter Data'!$A$1:$T$4115, 12, FALSE)</f>
        <v>3663</v>
      </c>
      <c r="E1329">
        <v>3911</v>
      </c>
      <c r="F1329" s="18" t="str">
        <f>VLOOKUP(E1329,'Kickstarter Data'!$A$1:$T$4115, 6, FALSE)</f>
        <v>failed</v>
      </c>
      <c r="G1329">
        <f>VLOOKUP(E1329,'Kickstarter Data'!$A$1:$T$4115, 12, FALSE)</f>
        <v>36</v>
      </c>
    </row>
    <row r="1330" spans="1:7" x14ac:dyDescent="0.4">
      <c r="A1330">
        <v>2612</v>
      </c>
      <c r="B1330" s="16" t="str">
        <f>VLOOKUP(A1330,'Kickstarter Data'!$A$1:$T$4115, 6, FALSE)</f>
        <v>successful</v>
      </c>
      <c r="C1330">
        <f>VLOOKUP(A1330,'Kickstarter Data'!$A$1:$T$4115, 12, FALSE)</f>
        <v>294</v>
      </c>
      <c r="E1330">
        <v>3912</v>
      </c>
      <c r="F1330" s="18" t="str">
        <f>VLOOKUP(E1330,'Kickstarter Data'!$A$1:$T$4115, 6, FALSE)</f>
        <v>failed</v>
      </c>
      <c r="G1330">
        <f>VLOOKUP(E1330,'Kickstarter Data'!$A$1:$T$4115, 12, FALSE)</f>
        <v>1</v>
      </c>
    </row>
    <row r="1331" spans="1:7" x14ac:dyDescent="0.4">
      <c r="A1331">
        <v>2613</v>
      </c>
      <c r="B1331" s="16" t="str">
        <f>VLOOKUP(A1331,'Kickstarter Data'!$A$1:$T$4115, 6, FALSE)</f>
        <v>successful</v>
      </c>
      <c r="C1331">
        <f>VLOOKUP(A1331,'Kickstarter Data'!$A$1:$T$4115, 12, FALSE)</f>
        <v>28</v>
      </c>
      <c r="E1331">
        <v>3913</v>
      </c>
      <c r="F1331" s="18" t="str">
        <f>VLOOKUP(E1331,'Kickstarter Data'!$A$1:$T$4115, 6, FALSE)</f>
        <v>failed</v>
      </c>
      <c r="G1331">
        <f>VLOOKUP(E1331,'Kickstarter Data'!$A$1:$T$4115, 12, FALSE)</f>
        <v>7</v>
      </c>
    </row>
    <row r="1332" spans="1:7" x14ac:dyDescent="0.4">
      <c r="A1332">
        <v>2614</v>
      </c>
      <c r="B1332" s="16" t="str">
        <f>VLOOKUP(A1332,'Kickstarter Data'!$A$1:$T$4115, 6, FALSE)</f>
        <v>successful</v>
      </c>
      <c r="C1332">
        <f>VLOOKUP(A1332,'Kickstarter Data'!$A$1:$T$4115, 12, FALSE)</f>
        <v>100</v>
      </c>
      <c r="E1332">
        <v>3914</v>
      </c>
      <c r="F1332" s="18" t="str">
        <f>VLOOKUP(E1332,'Kickstarter Data'!$A$1:$T$4115, 6, FALSE)</f>
        <v>failed</v>
      </c>
      <c r="G1332">
        <f>VLOOKUP(E1332,'Kickstarter Data'!$A$1:$T$4115, 12, FALSE)</f>
        <v>27</v>
      </c>
    </row>
    <row r="1333" spans="1:7" x14ac:dyDescent="0.4">
      <c r="A1333">
        <v>2615</v>
      </c>
      <c r="B1333" s="16" t="str">
        <f>VLOOKUP(A1333,'Kickstarter Data'!$A$1:$T$4115, 6, FALSE)</f>
        <v>successful</v>
      </c>
      <c r="C1333">
        <f>VLOOKUP(A1333,'Kickstarter Data'!$A$1:$T$4115, 12, FALSE)</f>
        <v>72</v>
      </c>
      <c r="E1333">
        <v>3915</v>
      </c>
      <c r="F1333" s="18" t="str">
        <f>VLOOKUP(E1333,'Kickstarter Data'!$A$1:$T$4115, 6, FALSE)</f>
        <v>failed</v>
      </c>
      <c r="G1333">
        <f>VLOOKUP(E1333,'Kickstarter Data'!$A$1:$T$4115, 12, FALSE)</f>
        <v>1</v>
      </c>
    </row>
    <row r="1334" spans="1:7" x14ac:dyDescent="0.4">
      <c r="A1334">
        <v>2616</v>
      </c>
      <c r="B1334" s="16" t="str">
        <f>VLOOKUP(A1334,'Kickstarter Data'!$A$1:$T$4115, 6, FALSE)</f>
        <v>successful</v>
      </c>
      <c r="C1334">
        <f>VLOOKUP(A1334,'Kickstarter Data'!$A$1:$T$4115, 12, FALSE)</f>
        <v>238</v>
      </c>
      <c r="E1334">
        <v>3916</v>
      </c>
      <c r="F1334" s="18" t="str">
        <f>VLOOKUP(E1334,'Kickstarter Data'!$A$1:$T$4115, 6, FALSE)</f>
        <v>failed</v>
      </c>
      <c r="G1334">
        <f>VLOOKUP(E1334,'Kickstarter Data'!$A$1:$T$4115, 12, FALSE)</f>
        <v>0</v>
      </c>
    </row>
    <row r="1335" spans="1:7" x14ac:dyDescent="0.4">
      <c r="A1335">
        <v>2617</v>
      </c>
      <c r="B1335" s="16" t="str">
        <f>VLOOKUP(A1335,'Kickstarter Data'!$A$1:$T$4115, 6, FALSE)</f>
        <v>successful</v>
      </c>
      <c r="C1335">
        <f>VLOOKUP(A1335,'Kickstarter Data'!$A$1:$T$4115, 12, FALSE)</f>
        <v>159</v>
      </c>
      <c r="E1335">
        <v>3917</v>
      </c>
      <c r="F1335" s="18" t="str">
        <f>VLOOKUP(E1335,'Kickstarter Data'!$A$1:$T$4115, 6, FALSE)</f>
        <v>failed</v>
      </c>
      <c r="G1335">
        <f>VLOOKUP(E1335,'Kickstarter Data'!$A$1:$T$4115, 12, FALSE)</f>
        <v>1</v>
      </c>
    </row>
    <row r="1336" spans="1:7" x14ac:dyDescent="0.4">
      <c r="A1336">
        <v>2618</v>
      </c>
      <c r="B1336" s="16" t="str">
        <f>VLOOKUP(A1336,'Kickstarter Data'!$A$1:$T$4115, 6, FALSE)</f>
        <v>successful</v>
      </c>
      <c r="C1336">
        <f>VLOOKUP(A1336,'Kickstarter Data'!$A$1:$T$4115, 12, FALSE)</f>
        <v>77</v>
      </c>
      <c r="E1336">
        <v>3918</v>
      </c>
      <c r="F1336" s="18" t="str">
        <f>VLOOKUP(E1336,'Kickstarter Data'!$A$1:$T$4115, 6, FALSE)</f>
        <v>failed</v>
      </c>
      <c r="G1336">
        <f>VLOOKUP(E1336,'Kickstarter Data'!$A$1:$T$4115, 12, FALSE)</f>
        <v>3</v>
      </c>
    </row>
    <row r="1337" spans="1:7" x14ac:dyDescent="0.4">
      <c r="A1337">
        <v>2619</v>
      </c>
      <c r="B1337" s="16" t="str">
        <f>VLOOKUP(A1337,'Kickstarter Data'!$A$1:$T$4115, 6, FALSE)</f>
        <v>successful</v>
      </c>
      <c r="C1337">
        <f>VLOOKUP(A1337,'Kickstarter Data'!$A$1:$T$4115, 12, FALSE)</f>
        <v>53</v>
      </c>
      <c r="E1337">
        <v>3919</v>
      </c>
      <c r="F1337" s="18" t="str">
        <f>VLOOKUP(E1337,'Kickstarter Data'!$A$1:$T$4115, 6, FALSE)</f>
        <v>failed</v>
      </c>
      <c r="G1337">
        <f>VLOOKUP(E1337,'Kickstarter Data'!$A$1:$T$4115, 12, FALSE)</f>
        <v>3</v>
      </c>
    </row>
    <row r="1338" spans="1:7" x14ac:dyDescent="0.4">
      <c r="A1338">
        <v>2620</v>
      </c>
      <c r="B1338" s="16" t="str">
        <f>VLOOKUP(A1338,'Kickstarter Data'!$A$1:$T$4115, 6, FALSE)</f>
        <v>successful</v>
      </c>
      <c r="C1338">
        <f>VLOOKUP(A1338,'Kickstarter Data'!$A$1:$T$4115, 12, FALSE)</f>
        <v>1251</v>
      </c>
      <c r="E1338">
        <v>3920</v>
      </c>
      <c r="F1338" s="18" t="str">
        <f>VLOOKUP(E1338,'Kickstarter Data'!$A$1:$T$4115, 6, FALSE)</f>
        <v>failed</v>
      </c>
      <c r="G1338">
        <f>VLOOKUP(E1338,'Kickstarter Data'!$A$1:$T$4115, 12, FALSE)</f>
        <v>3</v>
      </c>
    </row>
    <row r="1339" spans="1:7" x14ac:dyDescent="0.4">
      <c r="A1339">
        <v>2621</v>
      </c>
      <c r="B1339" s="16" t="str">
        <f>VLOOKUP(A1339,'Kickstarter Data'!$A$1:$T$4115, 6, FALSE)</f>
        <v>successful</v>
      </c>
      <c r="C1339">
        <f>VLOOKUP(A1339,'Kickstarter Data'!$A$1:$T$4115, 12, FALSE)</f>
        <v>465</v>
      </c>
      <c r="E1339">
        <v>3921</v>
      </c>
      <c r="F1339" s="18" t="str">
        <f>VLOOKUP(E1339,'Kickstarter Data'!$A$1:$T$4115, 6, FALSE)</f>
        <v>failed</v>
      </c>
      <c r="G1339">
        <f>VLOOKUP(E1339,'Kickstarter Data'!$A$1:$T$4115, 12, FALSE)</f>
        <v>0</v>
      </c>
    </row>
    <row r="1340" spans="1:7" x14ac:dyDescent="0.4">
      <c r="A1340">
        <v>2622</v>
      </c>
      <c r="B1340" s="16" t="str">
        <f>VLOOKUP(A1340,'Kickstarter Data'!$A$1:$T$4115, 6, FALSE)</f>
        <v>successful</v>
      </c>
      <c r="C1340">
        <f>VLOOKUP(A1340,'Kickstarter Data'!$A$1:$T$4115, 12, FALSE)</f>
        <v>74</v>
      </c>
      <c r="E1340">
        <v>3922</v>
      </c>
      <c r="F1340" s="18" t="str">
        <f>VLOOKUP(E1340,'Kickstarter Data'!$A$1:$T$4115, 6, FALSE)</f>
        <v>failed</v>
      </c>
      <c r="G1340">
        <f>VLOOKUP(E1340,'Kickstarter Data'!$A$1:$T$4115, 12, FALSE)</f>
        <v>6</v>
      </c>
    </row>
    <row r="1341" spans="1:7" x14ac:dyDescent="0.4">
      <c r="A1341">
        <v>2623</v>
      </c>
      <c r="B1341" s="16" t="str">
        <f>VLOOKUP(A1341,'Kickstarter Data'!$A$1:$T$4115, 6, FALSE)</f>
        <v>successful</v>
      </c>
      <c r="C1341">
        <f>VLOOKUP(A1341,'Kickstarter Data'!$A$1:$T$4115, 12, FALSE)</f>
        <v>62</v>
      </c>
      <c r="E1341">
        <v>3923</v>
      </c>
      <c r="F1341" s="18" t="str">
        <f>VLOOKUP(E1341,'Kickstarter Data'!$A$1:$T$4115, 6, FALSE)</f>
        <v>failed</v>
      </c>
      <c r="G1341">
        <f>VLOOKUP(E1341,'Kickstarter Data'!$A$1:$T$4115, 12, FALSE)</f>
        <v>17</v>
      </c>
    </row>
    <row r="1342" spans="1:7" x14ac:dyDescent="0.4">
      <c r="A1342">
        <v>2624</v>
      </c>
      <c r="B1342" s="16" t="str">
        <f>VLOOKUP(A1342,'Kickstarter Data'!$A$1:$T$4115, 6, FALSE)</f>
        <v>successful</v>
      </c>
      <c r="C1342">
        <f>VLOOKUP(A1342,'Kickstarter Data'!$A$1:$T$4115, 12, FALSE)</f>
        <v>3468</v>
      </c>
      <c r="E1342">
        <v>3924</v>
      </c>
      <c r="F1342" s="18" t="str">
        <f>VLOOKUP(E1342,'Kickstarter Data'!$A$1:$T$4115, 6, FALSE)</f>
        <v>failed</v>
      </c>
      <c r="G1342">
        <f>VLOOKUP(E1342,'Kickstarter Data'!$A$1:$T$4115, 12, FALSE)</f>
        <v>40</v>
      </c>
    </row>
    <row r="1343" spans="1:7" x14ac:dyDescent="0.4">
      <c r="A1343">
        <v>2625</v>
      </c>
      <c r="B1343" s="16" t="str">
        <f>VLOOKUP(A1343,'Kickstarter Data'!$A$1:$T$4115, 6, FALSE)</f>
        <v>successful</v>
      </c>
      <c r="C1343">
        <f>VLOOKUP(A1343,'Kickstarter Data'!$A$1:$T$4115, 12, FALSE)</f>
        <v>52</v>
      </c>
      <c r="E1343">
        <v>3925</v>
      </c>
      <c r="F1343" s="18" t="str">
        <f>VLOOKUP(E1343,'Kickstarter Data'!$A$1:$T$4115, 6, FALSE)</f>
        <v>failed</v>
      </c>
      <c r="G1343">
        <f>VLOOKUP(E1343,'Kickstarter Data'!$A$1:$T$4115, 12, FALSE)</f>
        <v>3</v>
      </c>
    </row>
    <row r="1344" spans="1:7" x14ac:dyDescent="0.4">
      <c r="A1344">
        <v>2626</v>
      </c>
      <c r="B1344" s="16" t="str">
        <f>VLOOKUP(A1344,'Kickstarter Data'!$A$1:$T$4115, 6, FALSE)</f>
        <v>successful</v>
      </c>
      <c r="C1344">
        <f>VLOOKUP(A1344,'Kickstarter Data'!$A$1:$T$4115, 12, FALSE)</f>
        <v>50</v>
      </c>
      <c r="E1344">
        <v>3926</v>
      </c>
      <c r="F1344" s="18" t="str">
        <f>VLOOKUP(E1344,'Kickstarter Data'!$A$1:$T$4115, 6, FALSE)</f>
        <v>failed</v>
      </c>
      <c r="G1344">
        <f>VLOOKUP(E1344,'Kickstarter Data'!$A$1:$T$4115, 12, FALSE)</f>
        <v>1</v>
      </c>
    </row>
    <row r="1345" spans="1:7" x14ac:dyDescent="0.4">
      <c r="A1345">
        <v>2627</v>
      </c>
      <c r="B1345" s="16" t="str">
        <f>VLOOKUP(A1345,'Kickstarter Data'!$A$1:$T$4115, 6, FALSE)</f>
        <v>successful</v>
      </c>
      <c r="C1345">
        <f>VLOOKUP(A1345,'Kickstarter Data'!$A$1:$T$4115, 12, FALSE)</f>
        <v>45</v>
      </c>
      <c r="E1345">
        <v>3927</v>
      </c>
      <c r="F1345" s="18" t="str">
        <f>VLOOKUP(E1345,'Kickstarter Data'!$A$1:$T$4115, 6, FALSE)</f>
        <v>failed</v>
      </c>
      <c r="G1345">
        <f>VLOOKUP(E1345,'Kickstarter Data'!$A$1:$T$4115, 12, FALSE)</f>
        <v>2</v>
      </c>
    </row>
    <row r="1346" spans="1:7" x14ac:dyDescent="0.4">
      <c r="A1346">
        <v>2628</v>
      </c>
      <c r="B1346" s="16" t="str">
        <f>VLOOKUP(A1346,'Kickstarter Data'!$A$1:$T$4115, 6, FALSE)</f>
        <v>successful</v>
      </c>
      <c r="C1346">
        <f>VLOOKUP(A1346,'Kickstarter Data'!$A$1:$T$4115, 12, FALSE)</f>
        <v>21</v>
      </c>
      <c r="E1346">
        <v>3928</v>
      </c>
      <c r="F1346" s="18" t="str">
        <f>VLOOKUP(E1346,'Kickstarter Data'!$A$1:$T$4115, 6, FALSE)</f>
        <v>failed</v>
      </c>
      <c r="G1346">
        <f>VLOOKUP(E1346,'Kickstarter Data'!$A$1:$T$4115, 12, FALSE)</f>
        <v>7</v>
      </c>
    </row>
    <row r="1347" spans="1:7" x14ac:dyDescent="0.4">
      <c r="A1347">
        <v>2629</v>
      </c>
      <c r="B1347" s="16" t="str">
        <f>VLOOKUP(A1347,'Kickstarter Data'!$A$1:$T$4115, 6, FALSE)</f>
        <v>successful</v>
      </c>
      <c r="C1347">
        <f>VLOOKUP(A1347,'Kickstarter Data'!$A$1:$T$4115, 12, FALSE)</f>
        <v>100</v>
      </c>
      <c r="E1347">
        <v>3929</v>
      </c>
      <c r="F1347" s="18" t="str">
        <f>VLOOKUP(E1347,'Kickstarter Data'!$A$1:$T$4115, 6, FALSE)</f>
        <v>failed</v>
      </c>
      <c r="G1347">
        <f>VLOOKUP(E1347,'Kickstarter Data'!$A$1:$T$4115, 12, FALSE)</f>
        <v>14</v>
      </c>
    </row>
    <row r="1348" spans="1:7" x14ac:dyDescent="0.4">
      <c r="A1348">
        <v>2630</v>
      </c>
      <c r="B1348" s="16" t="str">
        <f>VLOOKUP(A1348,'Kickstarter Data'!$A$1:$T$4115, 6, FALSE)</f>
        <v>successful</v>
      </c>
      <c r="C1348">
        <f>VLOOKUP(A1348,'Kickstarter Data'!$A$1:$T$4115, 12, FALSE)</f>
        <v>81</v>
      </c>
      <c r="E1348">
        <v>3930</v>
      </c>
      <c r="F1348" s="18" t="str">
        <f>VLOOKUP(E1348,'Kickstarter Data'!$A$1:$T$4115, 6, FALSE)</f>
        <v>failed</v>
      </c>
      <c r="G1348">
        <f>VLOOKUP(E1348,'Kickstarter Data'!$A$1:$T$4115, 12, FALSE)</f>
        <v>0</v>
      </c>
    </row>
    <row r="1349" spans="1:7" x14ac:dyDescent="0.4">
      <c r="A1349">
        <v>2631</v>
      </c>
      <c r="B1349" s="16" t="str">
        <f>VLOOKUP(A1349,'Kickstarter Data'!$A$1:$T$4115, 6, FALSE)</f>
        <v>successful</v>
      </c>
      <c r="C1349">
        <f>VLOOKUP(A1349,'Kickstarter Data'!$A$1:$T$4115, 12, FALSE)</f>
        <v>286</v>
      </c>
      <c r="E1349">
        <v>3931</v>
      </c>
      <c r="F1349" s="18" t="str">
        <f>VLOOKUP(E1349,'Kickstarter Data'!$A$1:$T$4115, 6, FALSE)</f>
        <v>failed</v>
      </c>
      <c r="G1349">
        <f>VLOOKUP(E1349,'Kickstarter Data'!$A$1:$T$4115, 12, FALSE)</f>
        <v>0</v>
      </c>
    </row>
    <row r="1350" spans="1:7" x14ac:dyDescent="0.4">
      <c r="A1350">
        <v>2632</v>
      </c>
      <c r="B1350" s="16" t="str">
        <f>VLOOKUP(A1350,'Kickstarter Data'!$A$1:$T$4115, 6, FALSE)</f>
        <v>successful</v>
      </c>
      <c r="C1350">
        <f>VLOOKUP(A1350,'Kickstarter Data'!$A$1:$T$4115, 12, FALSE)</f>
        <v>42</v>
      </c>
      <c r="E1350">
        <v>3932</v>
      </c>
      <c r="F1350" s="18" t="str">
        <f>VLOOKUP(E1350,'Kickstarter Data'!$A$1:$T$4115, 6, FALSE)</f>
        <v>failed</v>
      </c>
      <c r="G1350">
        <f>VLOOKUP(E1350,'Kickstarter Data'!$A$1:$T$4115, 12, FALSE)</f>
        <v>1</v>
      </c>
    </row>
    <row r="1351" spans="1:7" x14ac:dyDescent="0.4">
      <c r="A1351">
        <v>2633</v>
      </c>
      <c r="B1351" s="16" t="str">
        <f>VLOOKUP(A1351,'Kickstarter Data'!$A$1:$T$4115, 6, FALSE)</f>
        <v>successful</v>
      </c>
      <c r="C1351">
        <f>VLOOKUP(A1351,'Kickstarter Data'!$A$1:$T$4115, 12, FALSE)</f>
        <v>199</v>
      </c>
      <c r="E1351">
        <v>3933</v>
      </c>
      <c r="F1351" s="18" t="str">
        <f>VLOOKUP(E1351,'Kickstarter Data'!$A$1:$T$4115, 6, FALSE)</f>
        <v>failed</v>
      </c>
      <c r="G1351">
        <f>VLOOKUP(E1351,'Kickstarter Data'!$A$1:$T$4115, 12, FALSE)</f>
        <v>12</v>
      </c>
    </row>
    <row r="1352" spans="1:7" x14ac:dyDescent="0.4">
      <c r="A1352">
        <v>2634</v>
      </c>
      <c r="B1352" s="16" t="str">
        <f>VLOOKUP(A1352,'Kickstarter Data'!$A$1:$T$4115, 6, FALSE)</f>
        <v>successful</v>
      </c>
      <c r="C1352">
        <f>VLOOKUP(A1352,'Kickstarter Data'!$A$1:$T$4115, 12, FALSE)</f>
        <v>25</v>
      </c>
      <c r="E1352">
        <v>3934</v>
      </c>
      <c r="F1352" s="18" t="str">
        <f>VLOOKUP(E1352,'Kickstarter Data'!$A$1:$T$4115, 6, FALSE)</f>
        <v>failed</v>
      </c>
      <c r="G1352">
        <f>VLOOKUP(E1352,'Kickstarter Data'!$A$1:$T$4115, 12, FALSE)</f>
        <v>12</v>
      </c>
    </row>
    <row r="1353" spans="1:7" x14ac:dyDescent="0.4">
      <c r="A1353">
        <v>2635</v>
      </c>
      <c r="B1353" s="16" t="str">
        <f>VLOOKUP(A1353,'Kickstarter Data'!$A$1:$T$4115, 6, FALSE)</f>
        <v>successful</v>
      </c>
      <c r="C1353">
        <f>VLOOKUP(A1353,'Kickstarter Data'!$A$1:$T$4115, 12, FALSE)</f>
        <v>84</v>
      </c>
      <c r="E1353">
        <v>3935</v>
      </c>
      <c r="F1353" s="18" t="str">
        <f>VLOOKUP(E1353,'Kickstarter Data'!$A$1:$T$4115, 6, FALSE)</f>
        <v>failed</v>
      </c>
      <c r="G1353">
        <f>VLOOKUP(E1353,'Kickstarter Data'!$A$1:$T$4115, 12, FALSE)</f>
        <v>23</v>
      </c>
    </row>
    <row r="1354" spans="1:7" x14ac:dyDescent="0.4">
      <c r="A1354">
        <v>2636</v>
      </c>
      <c r="B1354" s="16" t="str">
        <f>VLOOKUP(A1354,'Kickstarter Data'!$A$1:$T$4115, 6, FALSE)</f>
        <v>successful</v>
      </c>
      <c r="C1354">
        <f>VLOOKUP(A1354,'Kickstarter Data'!$A$1:$T$4115, 12, FALSE)</f>
        <v>50</v>
      </c>
      <c r="E1354">
        <v>3936</v>
      </c>
      <c r="F1354" s="18" t="str">
        <f>VLOOKUP(E1354,'Kickstarter Data'!$A$1:$T$4115, 6, FALSE)</f>
        <v>failed</v>
      </c>
      <c r="G1354">
        <f>VLOOKUP(E1354,'Kickstarter Data'!$A$1:$T$4115, 12, FALSE)</f>
        <v>0</v>
      </c>
    </row>
    <row r="1355" spans="1:7" x14ac:dyDescent="0.4">
      <c r="A1355">
        <v>2637</v>
      </c>
      <c r="B1355" s="16" t="str">
        <f>VLOOKUP(A1355,'Kickstarter Data'!$A$1:$T$4115, 6, FALSE)</f>
        <v>successful</v>
      </c>
      <c r="C1355">
        <f>VLOOKUP(A1355,'Kickstarter Data'!$A$1:$T$4115, 12, FALSE)</f>
        <v>26</v>
      </c>
      <c r="E1355">
        <v>3937</v>
      </c>
      <c r="F1355" s="18" t="str">
        <f>VLOOKUP(E1355,'Kickstarter Data'!$A$1:$T$4115, 6, FALSE)</f>
        <v>failed</v>
      </c>
      <c r="G1355">
        <f>VLOOKUP(E1355,'Kickstarter Data'!$A$1:$T$4115, 12, FALSE)</f>
        <v>10</v>
      </c>
    </row>
    <row r="1356" spans="1:7" x14ac:dyDescent="0.4">
      <c r="A1356">
        <v>2638</v>
      </c>
      <c r="B1356" s="16" t="str">
        <f>VLOOKUP(A1356,'Kickstarter Data'!$A$1:$T$4115, 6, FALSE)</f>
        <v>successful</v>
      </c>
      <c r="C1356">
        <f>VLOOKUP(A1356,'Kickstarter Data'!$A$1:$T$4115, 12, FALSE)</f>
        <v>14</v>
      </c>
      <c r="E1356">
        <v>3938</v>
      </c>
      <c r="F1356" s="18" t="str">
        <f>VLOOKUP(E1356,'Kickstarter Data'!$A$1:$T$4115, 6, FALSE)</f>
        <v>failed</v>
      </c>
      <c r="G1356">
        <f>VLOOKUP(E1356,'Kickstarter Data'!$A$1:$T$4115, 12, FALSE)</f>
        <v>5</v>
      </c>
    </row>
    <row r="1357" spans="1:7" x14ac:dyDescent="0.4">
      <c r="A1357">
        <v>2639</v>
      </c>
      <c r="B1357" s="16" t="str">
        <f>VLOOKUP(A1357,'Kickstarter Data'!$A$1:$T$4115, 6, FALSE)</f>
        <v>successful</v>
      </c>
      <c r="C1357">
        <f>VLOOKUP(A1357,'Kickstarter Data'!$A$1:$T$4115, 12, FALSE)</f>
        <v>49</v>
      </c>
      <c r="E1357">
        <v>3939</v>
      </c>
      <c r="F1357" s="18" t="str">
        <f>VLOOKUP(E1357,'Kickstarter Data'!$A$1:$T$4115, 6, FALSE)</f>
        <v>failed</v>
      </c>
      <c r="G1357">
        <f>VLOOKUP(E1357,'Kickstarter Data'!$A$1:$T$4115, 12, FALSE)</f>
        <v>1</v>
      </c>
    </row>
    <row r="1358" spans="1:7" x14ac:dyDescent="0.4">
      <c r="A1358">
        <v>2640</v>
      </c>
      <c r="B1358" s="16" t="str">
        <f>VLOOKUP(A1358,'Kickstarter Data'!$A$1:$T$4115, 6, FALSE)</f>
        <v>successful</v>
      </c>
      <c r="C1358">
        <f>VLOOKUP(A1358,'Kickstarter Data'!$A$1:$T$4115, 12, FALSE)</f>
        <v>69</v>
      </c>
      <c r="E1358">
        <v>3940</v>
      </c>
      <c r="F1358" s="18" t="str">
        <f>VLOOKUP(E1358,'Kickstarter Data'!$A$1:$T$4115, 6, FALSE)</f>
        <v>failed</v>
      </c>
      <c r="G1358">
        <f>VLOOKUP(E1358,'Kickstarter Data'!$A$1:$T$4115, 12, FALSE)</f>
        <v>2</v>
      </c>
    </row>
    <row r="1359" spans="1:7" x14ac:dyDescent="0.4">
      <c r="A1359">
        <v>2661</v>
      </c>
      <c r="B1359" s="16" t="str">
        <f>VLOOKUP(A1359,'Kickstarter Data'!$A$1:$T$4115, 6, FALSE)</f>
        <v>successful</v>
      </c>
      <c r="C1359">
        <f>VLOOKUP(A1359,'Kickstarter Data'!$A$1:$T$4115, 12, FALSE)</f>
        <v>60</v>
      </c>
      <c r="E1359">
        <v>3941</v>
      </c>
      <c r="F1359" s="18" t="str">
        <f>VLOOKUP(E1359,'Kickstarter Data'!$A$1:$T$4115, 6, FALSE)</f>
        <v>failed</v>
      </c>
      <c r="G1359">
        <f>VLOOKUP(E1359,'Kickstarter Data'!$A$1:$T$4115, 12, FALSE)</f>
        <v>2</v>
      </c>
    </row>
    <row r="1360" spans="1:7" x14ac:dyDescent="0.4">
      <c r="A1360">
        <v>2662</v>
      </c>
      <c r="B1360" s="16" t="str">
        <f>VLOOKUP(A1360,'Kickstarter Data'!$A$1:$T$4115, 6, FALSE)</f>
        <v>successful</v>
      </c>
      <c r="C1360">
        <f>VLOOKUP(A1360,'Kickstarter Data'!$A$1:$T$4115, 12, FALSE)</f>
        <v>80</v>
      </c>
      <c r="E1360">
        <v>3942</v>
      </c>
      <c r="F1360" s="18" t="str">
        <f>VLOOKUP(E1360,'Kickstarter Data'!$A$1:$T$4115, 6, FALSE)</f>
        <v>failed</v>
      </c>
      <c r="G1360">
        <f>VLOOKUP(E1360,'Kickstarter Data'!$A$1:$T$4115, 12, FALSE)</f>
        <v>0</v>
      </c>
    </row>
    <row r="1361" spans="1:7" x14ac:dyDescent="0.4">
      <c r="A1361">
        <v>2663</v>
      </c>
      <c r="B1361" s="16" t="str">
        <f>VLOOKUP(A1361,'Kickstarter Data'!$A$1:$T$4115, 6, FALSE)</f>
        <v>successful</v>
      </c>
      <c r="C1361">
        <f>VLOOKUP(A1361,'Kickstarter Data'!$A$1:$T$4115, 12, FALSE)</f>
        <v>56</v>
      </c>
      <c r="E1361">
        <v>3943</v>
      </c>
      <c r="F1361" s="18" t="str">
        <f>VLOOKUP(E1361,'Kickstarter Data'!$A$1:$T$4115, 6, FALSE)</f>
        <v>failed</v>
      </c>
      <c r="G1361">
        <f>VLOOKUP(E1361,'Kickstarter Data'!$A$1:$T$4115, 12, FALSE)</f>
        <v>13</v>
      </c>
    </row>
    <row r="1362" spans="1:7" x14ac:dyDescent="0.4">
      <c r="A1362">
        <v>2664</v>
      </c>
      <c r="B1362" s="16" t="str">
        <f>VLOOKUP(A1362,'Kickstarter Data'!$A$1:$T$4115, 6, FALSE)</f>
        <v>successful</v>
      </c>
      <c r="C1362">
        <f>VLOOKUP(A1362,'Kickstarter Data'!$A$1:$T$4115, 12, FALSE)</f>
        <v>104</v>
      </c>
      <c r="E1362">
        <v>3944</v>
      </c>
      <c r="F1362" s="18" t="str">
        <f>VLOOKUP(E1362,'Kickstarter Data'!$A$1:$T$4115, 6, FALSE)</f>
        <v>failed</v>
      </c>
      <c r="G1362">
        <f>VLOOKUP(E1362,'Kickstarter Data'!$A$1:$T$4115, 12, FALSE)</f>
        <v>0</v>
      </c>
    </row>
    <row r="1363" spans="1:7" x14ac:dyDescent="0.4">
      <c r="A1363">
        <v>2665</v>
      </c>
      <c r="B1363" s="16" t="str">
        <f>VLOOKUP(A1363,'Kickstarter Data'!$A$1:$T$4115, 6, FALSE)</f>
        <v>successful</v>
      </c>
      <c r="C1363">
        <f>VLOOKUP(A1363,'Kickstarter Data'!$A$1:$T$4115, 12, FALSE)</f>
        <v>46</v>
      </c>
      <c r="E1363">
        <v>3945</v>
      </c>
      <c r="F1363" s="18" t="str">
        <f>VLOOKUP(E1363,'Kickstarter Data'!$A$1:$T$4115, 6, FALSE)</f>
        <v>failed</v>
      </c>
      <c r="G1363">
        <f>VLOOKUP(E1363,'Kickstarter Data'!$A$1:$T$4115, 12, FALSE)</f>
        <v>1</v>
      </c>
    </row>
    <row r="1364" spans="1:7" x14ac:dyDescent="0.4">
      <c r="A1364">
        <v>2666</v>
      </c>
      <c r="B1364" s="16" t="str">
        <f>VLOOKUP(A1364,'Kickstarter Data'!$A$1:$T$4115, 6, FALSE)</f>
        <v>successful</v>
      </c>
      <c r="C1364">
        <f>VLOOKUP(A1364,'Kickstarter Data'!$A$1:$T$4115, 12, FALSE)</f>
        <v>206</v>
      </c>
      <c r="E1364">
        <v>3946</v>
      </c>
      <c r="F1364" s="18" t="str">
        <f>VLOOKUP(E1364,'Kickstarter Data'!$A$1:$T$4115, 6, FALSE)</f>
        <v>failed</v>
      </c>
      <c r="G1364">
        <f>VLOOKUP(E1364,'Kickstarter Data'!$A$1:$T$4115, 12, FALSE)</f>
        <v>5</v>
      </c>
    </row>
    <row r="1365" spans="1:7" x14ac:dyDescent="0.4">
      <c r="A1365">
        <v>2667</v>
      </c>
      <c r="B1365" s="16" t="str">
        <f>VLOOKUP(A1365,'Kickstarter Data'!$A$1:$T$4115, 6, FALSE)</f>
        <v>successful</v>
      </c>
      <c r="C1365">
        <f>VLOOKUP(A1365,'Kickstarter Data'!$A$1:$T$4115, 12, FALSE)</f>
        <v>18</v>
      </c>
      <c r="E1365">
        <v>3947</v>
      </c>
      <c r="F1365" s="18" t="str">
        <f>VLOOKUP(E1365,'Kickstarter Data'!$A$1:$T$4115, 6, FALSE)</f>
        <v>failed</v>
      </c>
      <c r="G1365">
        <f>VLOOKUP(E1365,'Kickstarter Data'!$A$1:$T$4115, 12, FALSE)</f>
        <v>2</v>
      </c>
    </row>
    <row r="1366" spans="1:7" x14ac:dyDescent="0.4">
      <c r="A1366">
        <v>2668</v>
      </c>
      <c r="B1366" s="16" t="str">
        <f>VLOOKUP(A1366,'Kickstarter Data'!$A$1:$T$4115, 6, FALSE)</f>
        <v>successful</v>
      </c>
      <c r="C1366">
        <f>VLOOKUP(A1366,'Kickstarter Data'!$A$1:$T$4115, 12, FALSE)</f>
        <v>28</v>
      </c>
      <c r="E1366">
        <v>3948</v>
      </c>
      <c r="F1366" s="18" t="str">
        <f>VLOOKUP(E1366,'Kickstarter Data'!$A$1:$T$4115, 6, FALSE)</f>
        <v>failed</v>
      </c>
      <c r="G1366">
        <f>VLOOKUP(E1366,'Kickstarter Data'!$A$1:$T$4115, 12, FALSE)</f>
        <v>0</v>
      </c>
    </row>
    <row r="1367" spans="1:7" x14ac:dyDescent="0.4">
      <c r="A1367">
        <v>2669</v>
      </c>
      <c r="B1367" s="16" t="str">
        <f>VLOOKUP(A1367,'Kickstarter Data'!$A$1:$T$4115, 6, FALSE)</f>
        <v>successful</v>
      </c>
      <c r="C1367">
        <f>VLOOKUP(A1367,'Kickstarter Data'!$A$1:$T$4115, 12, FALSE)</f>
        <v>11</v>
      </c>
      <c r="E1367">
        <v>3949</v>
      </c>
      <c r="F1367" s="18" t="str">
        <f>VLOOKUP(E1367,'Kickstarter Data'!$A$1:$T$4115, 6, FALSE)</f>
        <v>failed</v>
      </c>
      <c r="G1367">
        <f>VLOOKUP(E1367,'Kickstarter Data'!$A$1:$T$4115, 12, FALSE)</f>
        <v>32</v>
      </c>
    </row>
    <row r="1368" spans="1:7" x14ac:dyDescent="0.4">
      <c r="A1368">
        <v>2706</v>
      </c>
      <c r="B1368" s="16" t="str">
        <f>VLOOKUP(A1368,'Kickstarter Data'!$A$1:$T$4115, 6, FALSE)</f>
        <v>successful</v>
      </c>
      <c r="C1368">
        <f>VLOOKUP(A1368,'Kickstarter Data'!$A$1:$T$4115, 12, FALSE)</f>
        <v>263</v>
      </c>
      <c r="E1368">
        <v>3950</v>
      </c>
      <c r="F1368" s="18" t="str">
        <f>VLOOKUP(E1368,'Kickstarter Data'!$A$1:$T$4115, 6, FALSE)</f>
        <v>failed</v>
      </c>
      <c r="G1368">
        <f>VLOOKUP(E1368,'Kickstarter Data'!$A$1:$T$4115, 12, FALSE)</f>
        <v>1</v>
      </c>
    </row>
    <row r="1369" spans="1:7" x14ac:dyDescent="0.4">
      <c r="A1369">
        <v>2707</v>
      </c>
      <c r="B1369" s="16" t="str">
        <f>VLOOKUP(A1369,'Kickstarter Data'!$A$1:$T$4115, 6, FALSE)</f>
        <v>successful</v>
      </c>
      <c r="C1369">
        <f>VLOOKUP(A1369,'Kickstarter Data'!$A$1:$T$4115, 12, FALSE)</f>
        <v>394</v>
      </c>
      <c r="E1369">
        <v>3951</v>
      </c>
      <c r="F1369" s="18" t="str">
        <f>VLOOKUP(E1369,'Kickstarter Data'!$A$1:$T$4115, 6, FALSE)</f>
        <v>failed</v>
      </c>
      <c r="G1369">
        <f>VLOOKUP(E1369,'Kickstarter Data'!$A$1:$T$4115, 12, FALSE)</f>
        <v>1</v>
      </c>
    </row>
    <row r="1370" spans="1:7" x14ac:dyDescent="0.4">
      <c r="A1370">
        <v>2708</v>
      </c>
      <c r="B1370" s="16" t="str">
        <f>VLOOKUP(A1370,'Kickstarter Data'!$A$1:$T$4115, 6, FALSE)</f>
        <v>successful</v>
      </c>
      <c r="C1370">
        <f>VLOOKUP(A1370,'Kickstarter Data'!$A$1:$T$4115, 12, FALSE)</f>
        <v>1049</v>
      </c>
      <c r="E1370">
        <v>3952</v>
      </c>
      <c r="F1370" s="18" t="str">
        <f>VLOOKUP(E1370,'Kickstarter Data'!$A$1:$T$4115, 6, FALSE)</f>
        <v>failed</v>
      </c>
      <c r="G1370">
        <f>VLOOKUP(E1370,'Kickstarter Data'!$A$1:$T$4115, 12, FALSE)</f>
        <v>1</v>
      </c>
    </row>
    <row r="1371" spans="1:7" x14ac:dyDescent="0.4">
      <c r="A1371">
        <v>2709</v>
      </c>
      <c r="B1371" s="16" t="str">
        <f>VLOOKUP(A1371,'Kickstarter Data'!$A$1:$T$4115, 6, FALSE)</f>
        <v>successful</v>
      </c>
      <c r="C1371">
        <f>VLOOKUP(A1371,'Kickstarter Data'!$A$1:$T$4115, 12, FALSE)</f>
        <v>308</v>
      </c>
      <c r="E1371">
        <v>3953</v>
      </c>
      <c r="F1371" s="18" t="str">
        <f>VLOOKUP(E1371,'Kickstarter Data'!$A$1:$T$4115, 6, FALSE)</f>
        <v>failed</v>
      </c>
      <c r="G1371">
        <f>VLOOKUP(E1371,'Kickstarter Data'!$A$1:$T$4115, 12, FALSE)</f>
        <v>0</v>
      </c>
    </row>
    <row r="1372" spans="1:7" x14ac:dyDescent="0.4">
      <c r="A1372">
        <v>2710</v>
      </c>
      <c r="B1372" s="16" t="str">
        <f>VLOOKUP(A1372,'Kickstarter Data'!$A$1:$T$4115, 6, FALSE)</f>
        <v>successful</v>
      </c>
      <c r="C1372">
        <f>VLOOKUP(A1372,'Kickstarter Data'!$A$1:$T$4115, 12, FALSE)</f>
        <v>1088</v>
      </c>
      <c r="E1372">
        <v>3954</v>
      </c>
      <c r="F1372" s="18" t="str">
        <f>VLOOKUP(E1372,'Kickstarter Data'!$A$1:$T$4115, 6, FALSE)</f>
        <v>failed</v>
      </c>
      <c r="G1372">
        <f>VLOOKUP(E1372,'Kickstarter Data'!$A$1:$T$4115, 12, FALSE)</f>
        <v>0</v>
      </c>
    </row>
    <row r="1373" spans="1:7" x14ac:dyDescent="0.4">
      <c r="A1373">
        <v>2711</v>
      </c>
      <c r="B1373" s="16" t="str">
        <f>VLOOKUP(A1373,'Kickstarter Data'!$A$1:$T$4115, 6, FALSE)</f>
        <v>successful</v>
      </c>
      <c r="C1373">
        <f>VLOOKUP(A1373,'Kickstarter Data'!$A$1:$T$4115, 12, FALSE)</f>
        <v>73</v>
      </c>
      <c r="E1373">
        <v>3955</v>
      </c>
      <c r="F1373" s="18" t="str">
        <f>VLOOKUP(E1373,'Kickstarter Data'!$A$1:$T$4115, 6, FALSE)</f>
        <v>failed</v>
      </c>
      <c r="G1373">
        <f>VLOOKUP(E1373,'Kickstarter Data'!$A$1:$T$4115, 12, FALSE)</f>
        <v>8</v>
      </c>
    </row>
    <row r="1374" spans="1:7" x14ac:dyDescent="0.4">
      <c r="A1374">
        <v>2712</v>
      </c>
      <c r="B1374" s="16" t="str">
        <f>VLOOKUP(A1374,'Kickstarter Data'!$A$1:$T$4115, 6, FALSE)</f>
        <v>successful</v>
      </c>
      <c r="C1374">
        <f>VLOOKUP(A1374,'Kickstarter Data'!$A$1:$T$4115, 12, FALSE)</f>
        <v>143</v>
      </c>
      <c r="E1374">
        <v>3956</v>
      </c>
      <c r="F1374" s="18" t="str">
        <f>VLOOKUP(E1374,'Kickstarter Data'!$A$1:$T$4115, 6, FALSE)</f>
        <v>failed</v>
      </c>
      <c r="G1374">
        <f>VLOOKUP(E1374,'Kickstarter Data'!$A$1:$T$4115, 12, FALSE)</f>
        <v>0</v>
      </c>
    </row>
    <row r="1375" spans="1:7" x14ac:dyDescent="0.4">
      <c r="A1375">
        <v>2713</v>
      </c>
      <c r="B1375" s="16" t="str">
        <f>VLOOKUP(A1375,'Kickstarter Data'!$A$1:$T$4115, 6, FALSE)</f>
        <v>successful</v>
      </c>
      <c r="C1375">
        <f>VLOOKUP(A1375,'Kickstarter Data'!$A$1:$T$4115, 12, FALSE)</f>
        <v>1420</v>
      </c>
      <c r="E1375">
        <v>3957</v>
      </c>
      <c r="F1375" s="18" t="str">
        <f>VLOOKUP(E1375,'Kickstarter Data'!$A$1:$T$4115, 6, FALSE)</f>
        <v>failed</v>
      </c>
      <c r="G1375">
        <f>VLOOKUP(E1375,'Kickstarter Data'!$A$1:$T$4115, 12, FALSE)</f>
        <v>1</v>
      </c>
    </row>
    <row r="1376" spans="1:7" x14ac:dyDescent="0.4">
      <c r="A1376">
        <v>2714</v>
      </c>
      <c r="B1376" s="16" t="str">
        <f>VLOOKUP(A1376,'Kickstarter Data'!$A$1:$T$4115, 6, FALSE)</f>
        <v>successful</v>
      </c>
      <c r="C1376">
        <f>VLOOKUP(A1376,'Kickstarter Data'!$A$1:$T$4115, 12, FALSE)</f>
        <v>305</v>
      </c>
      <c r="E1376">
        <v>3958</v>
      </c>
      <c r="F1376" s="18" t="str">
        <f>VLOOKUP(E1376,'Kickstarter Data'!$A$1:$T$4115, 6, FALSE)</f>
        <v>failed</v>
      </c>
      <c r="G1376">
        <f>VLOOKUP(E1376,'Kickstarter Data'!$A$1:$T$4115, 12, FALSE)</f>
        <v>16</v>
      </c>
    </row>
    <row r="1377" spans="1:7" x14ac:dyDescent="0.4">
      <c r="A1377">
        <v>2715</v>
      </c>
      <c r="B1377" s="16" t="str">
        <f>VLOOKUP(A1377,'Kickstarter Data'!$A$1:$T$4115, 6, FALSE)</f>
        <v>successful</v>
      </c>
      <c r="C1377">
        <f>VLOOKUP(A1377,'Kickstarter Data'!$A$1:$T$4115, 12, FALSE)</f>
        <v>551</v>
      </c>
      <c r="E1377">
        <v>3959</v>
      </c>
      <c r="F1377" s="18" t="str">
        <f>VLOOKUP(E1377,'Kickstarter Data'!$A$1:$T$4115, 6, FALSE)</f>
        <v>failed</v>
      </c>
      <c r="G1377">
        <f>VLOOKUP(E1377,'Kickstarter Data'!$A$1:$T$4115, 12, FALSE)</f>
        <v>12</v>
      </c>
    </row>
    <row r="1378" spans="1:7" x14ac:dyDescent="0.4">
      <c r="A1378">
        <v>2716</v>
      </c>
      <c r="B1378" s="16" t="str">
        <f>VLOOKUP(A1378,'Kickstarter Data'!$A$1:$T$4115, 6, FALSE)</f>
        <v>successful</v>
      </c>
      <c r="C1378">
        <f>VLOOKUP(A1378,'Kickstarter Data'!$A$1:$T$4115, 12, FALSE)</f>
        <v>187</v>
      </c>
      <c r="E1378">
        <v>3960</v>
      </c>
      <c r="F1378" s="18" t="str">
        <f>VLOOKUP(E1378,'Kickstarter Data'!$A$1:$T$4115, 6, FALSE)</f>
        <v>failed</v>
      </c>
      <c r="G1378">
        <f>VLOOKUP(E1378,'Kickstarter Data'!$A$1:$T$4115, 12, FALSE)</f>
        <v>4</v>
      </c>
    </row>
    <row r="1379" spans="1:7" x14ac:dyDescent="0.4">
      <c r="A1379">
        <v>2717</v>
      </c>
      <c r="B1379" s="16" t="str">
        <f>VLOOKUP(A1379,'Kickstarter Data'!$A$1:$T$4115, 6, FALSE)</f>
        <v>successful</v>
      </c>
      <c r="C1379">
        <f>VLOOKUP(A1379,'Kickstarter Data'!$A$1:$T$4115, 12, FALSE)</f>
        <v>325</v>
      </c>
      <c r="E1379">
        <v>3961</v>
      </c>
      <c r="F1379" s="18" t="str">
        <f>VLOOKUP(E1379,'Kickstarter Data'!$A$1:$T$4115, 6, FALSE)</f>
        <v>failed</v>
      </c>
      <c r="G1379">
        <f>VLOOKUP(E1379,'Kickstarter Data'!$A$1:$T$4115, 12, FALSE)</f>
        <v>2</v>
      </c>
    </row>
    <row r="1380" spans="1:7" x14ac:dyDescent="0.4">
      <c r="A1380">
        <v>2718</v>
      </c>
      <c r="B1380" s="16" t="str">
        <f>VLOOKUP(A1380,'Kickstarter Data'!$A$1:$T$4115, 6, FALSE)</f>
        <v>successful</v>
      </c>
      <c r="C1380">
        <f>VLOOKUP(A1380,'Kickstarter Data'!$A$1:$T$4115, 12, FALSE)</f>
        <v>148</v>
      </c>
      <c r="E1380">
        <v>3962</v>
      </c>
      <c r="F1380" s="18" t="str">
        <f>VLOOKUP(E1380,'Kickstarter Data'!$A$1:$T$4115, 6, FALSE)</f>
        <v>failed</v>
      </c>
      <c r="G1380">
        <f>VLOOKUP(E1380,'Kickstarter Data'!$A$1:$T$4115, 12, FALSE)</f>
        <v>3</v>
      </c>
    </row>
    <row r="1381" spans="1:7" x14ac:dyDescent="0.4">
      <c r="A1381">
        <v>2719</v>
      </c>
      <c r="B1381" s="16" t="str">
        <f>VLOOKUP(A1381,'Kickstarter Data'!$A$1:$T$4115, 6, FALSE)</f>
        <v>successful</v>
      </c>
      <c r="C1381">
        <f>VLOOKUP(A1381,'Kickstarter Data'!$A$1:$T$4115, 12, FALSE)</f>
        <v>69</v>
      </c>
      <c r="E1381">
        <v>3963</v>
      </c>
      <c r="F1381" s="18" t="str">
        <f>VLOOKUP(E1381,'Kickstarter Data'!$A$1:$T$4115, 6, FALSE)</f>
        <v>failed</v>
      </c>
      <c r="G1381">
        <f>VLOOKUP(E1381,'Kickstarter Data'!$A$1:$T$4115, 12, FALSE)</f>
        <v>0</v>
      </c>
    </row>
    <row r="1382" spans="1:7" x14ac:dyDescent="0.4">
      <c r="A1382">
        <v>2720</v>
      </c>
      <c r="B1382" s="16" t="str">
        <f>VLOOKUP(A1382,'Kickstarter Data'!$A$1:$T$4115, 6, FALSE)</f>
        <v>successful</v>
      </c>
      <c r="C1382">
        <f>VLOOKUP(A1382,'Kickstarter Data'!$A$1:$T$4115, 12, FALSE)</f>
        <v>173</v>
      </c>
      <c r="E1382">
        <v>3964</v>
      </c>
      <c r="F1382" s="18" t="str">
        <f>VLOOKUP(E1382,'Kickstarter Data'!$A$1:$T$4115, 6, FALSE)</f>
        <v>failed</v>
      </c>
      <c r="G1382">
        <f>VLOOKUP(E1382,'Kickstarter Data'!$A$1:$T$4115, 12, FALSE)</f>
        <v>3</v>
      </c>
    </row>
    <row r="1383" spans="1:7" x14ac:dyDescent="0.4">
      <c r="A1383">
        <v>2721</v>
      </c>
      <c r="B1383" s="16" t="str">
        <f>VLOOKUP(A1383,'Kickstarter Data'!$A$1:$T$4115, 6, FALSE)</f>
        <v>successful</v>
      </c>
      <c r="C1383">
        <f>VLOOKUP(A1383,'Kickstarter Data'!$A$1:$T$4115, 12, FALSE)</f>
        <v>269</v>
      </c>
      <c r="E1383">
        <v>3965</v>
      </c>
      <c r="F1383" s="18" t="str">
        <f>VLOOKUP(E1383,'Kickstarter Data'!$A$1:$T$4115, 6, FALSE)</f>
        <v>failed</v>
      </c>
      <c r="G1383">
        <f>VLOOKUP(E1383,'Kickstarter Data'!$A$1:$T$4115, 12, FALSE)</f>
        <v>4</v>
      </c>
    </row>
    <row r="1384" spans="1:7" x14ac:dyDescent="0.4">
      <c r="A1384">
        <v>2722</v>
      </c>
      <c r="B1384" s="16" t="str">
        <f>VLOOKUP(A1384,'Kickstarter Data'!$A$1:$T$4115, 6, FALSE)</f>
        <v>successful</v>
      </c>
      <c r="C1384">
        <f>VLOOKUP(A1384,'Kickstarter Data'!$A$1:$T$4115, 12, FALSE)</f>
        <v>185</v>
      </c>
      <c r="E1384">
        <v>3966</v>
      </c>
      <c r="F1384" s="18" t="str">
        <f>VLOOKUP(E1384,'Kickstarter Data'!$A$1:$T$4115, 6, FALSE)</f>
        <v>failed</v>
      </c>
      <c r="G1384">
        <f>VLOOKUP(E1384,'Kickstarter Data'!$A$1:$T$4115, 12, FALSE)</f>
        <v>2</v>
      </c>
    </row>
    <row r="1385" spans="1:7" x14ac:dyDescent="0.4">
      <c r="A1385">
        <v>2723</v>
      </c>
      <c r="B1385" s="16" t="str">
        <f>VLOOKUP(A1385,'Kickstarter Data'!$A$1:$T$4115, 6, FALSE)</f>
        <v>successful</v>
      </c>
      <c r="C1385">
        <f>VLOOKUP(A1385,'Kickstarter Data'!$A$1:$T$4115, 12, FALSE)</f>
        <v>176</v>
      </c>
      <c r="E1385">
        <v>3967</v>
      </c>
      <c r="F1385" s="18" t="str">
        <f>VLOOKUP(E1385,'Kickstarter Data'!$A$1:$T$4115, 6, FALSE)</f>
        <v>failed</v>
      </c>
      <c r="G1385">
        <f>VLOOKUP(E1385,'Kickstarter Data'!$A$1:$T$4115, 12, FALSE)</f>
        <v>10</v>
      </c>
    </row>
    <row r="1386" spans="1:7" x14ac:dyDescent="0.4">
      <c r="A1386">
        <v>2724</v>
      </c>
      <c r="B1386" s="16" t="str">
        <f>VLOOKUP(A1386,'Kickstarter Data'!$A$1:$T$4115, 6, FALSE)</f>
        <v>successful</v>
      </c>
      <c r="C1386">
        <f>VLOOKUP(A1386,'Kickstarter Data'!$A$1:$T$4115, 12, FALSE)</f>
        <v>1019</v>
      </c>
      <c r="E1386">
        <v>3968</v>
      </c>
      <c r="F1386" s="18" t="str">
        <f>VLOOKUP(E1386,'Kickstarter Data'!$A$1:$T$4115, 6, FALSE)</f>
        <v>failed</v>
      </c>
      <c r="G1386">
        <f>VLOOKUP(E1386,'Kickstarter Data'!$A$1:$T$4115, 12, FALSE)</f>
        <v>11</v>
      </c>
    </row>
    <row r="1387" spans="1:7" x14ac:dyDescent="0.4">
      <c r="A1387">
        <v>2725</v>
      </c>
      <c r="B1387" s="16" t="str">
        <f>VLOOKUP(A1387,'Kickstarter Data'!$A$1:$T$4115, 6, FALSE)</f>
        <v>successful</v>
      </c>
      <c r="C1387">
        <f>VLOOKUP(A1387,'Kickstarter Data'!$A$1:$T$4115, 12, FALSE)</f>
        <v>113</v>
      </c>
      <c r="E1387">
        <v>3969</v>
      </c>
      <c r="F1387" s="18" t="str">
        <f>VLOOKUP(E1387,'Kickstarter Data'!$A$1:$T$4115, 6, FALSE)</f>
        <v>failed</v>
      </c>
      <c r="G1387">
        <f>VLOOKUP(E1387,'Kickstarter Data'!$A$1:$T$4115, 12, FALSE)</f>
        <v>6</v>
      </c>
    </row>
    <row r="1388" spans="1:7" x14ac:dyDescent="0.4">
      <c r="A1388">
        <v>2726</v>
      </c>
      <c r="B1388" s="16" t="str">
        <f>VLOOKUP(A1388,'Kickstarter Data'!$A$1:$T$4115, 6, FALSE)</f>
        <v>successful</v>
      </c>
      <c r="C1388">
        <f>VLOOKUP(A1388,'Kickstarter Data'!$A$1:$T$4115, 12, FALSE)</f>
        <v>404</v>
      </c>
      <c r="E1388">
        <v>3970</v>
      </c>
      <c r="F1388" s="18" t="str">
        <f>VLOOKUP(E1388,'Kickstarter Data'!$A$1:$T$4115, 6, FALSE)</f>
        <v>failed</v>
      </c>
      <c r="G1388">
        <f>VLOOKUP(E1388,'Kickstarter Data'!$A$1:$T$4115, 12, FALSE)</f>
        <v>2</v>
      </c>
    </row>
    <row r="1389" spans="1:7" x14ac:dyDescent="0.4">
      <c r="A1389">
        <v>2727</v>
      </c>
      <c r="B1389" s="16" t="str">
        <f>VLOOKUP(A1389,'Kickstarter Data'!$A$1:$T$4115, 6, FALSE)</f>
        <v>successful</v>
      </c>
      <c r="C1389">
        <f>VLOOKUP(A1389,'Kickstarter Data'!$A$1:$T$4115, 12, FALSE)</f>
        <v>707</v>
      </c>
      <c r="E1389">
        <v>3971</v>
      </c>
      <c r="F1389" s="18" t="str">
        <f>VLOOKUP(E1389,'Kickstarter Data'!$A$1:$T$4115, 6, FALSE)</f>
        <v>failed</v>
      </c>
      <c r="G1389">
        <f>VLOOKUP(E1389,'Kickstarter Data'!$A$1:$T$4115, 12, FALSE)</f>
        <v>6</v>
      </c>
    </row>
    <row r="1390" spans="1:7" x14ac:dyDescent="0.4">
      <c r="A1390">
        <v>2728</v>
      </c>
      <c r="B1390" s="16" t="str">
        <f>VLOOKUP(A1390,'Kickstarter Data'!$A$1:$T$4115, 6, FALSE)</f>
        <v>successful</v>
      </c>
      <c r="C1390">
        <f>VLOOKUP(A1390,'Kickstarter Data'!$A$1:$T$4115, 12, FALSE)</f>
        <v>392</v>
      </c>
      <c r="E1390">
        <v>3972</v>
      </c>
      <c r="F1390" s="18" t="str">
        <f>VLOOKUP(E1390,'Kickstarter Data'!$A$1:$T$4115, 6, FALSE)</f>
        <v>failed</v>
      </c>
      <c r="G1390">
        <f>VLOOKUP(E1390,'Kickstarter Data'!$A$1:$T$4115, 12, FALSE)</f>
        <v>8</v>
      </c>
    </row>
    <row r="1391" spans="1:7" x14ac:dyDescent="0.4">
      <c r="A1391">
        <v>2729</v>
      </c>
      <c r="B1391" s="16" t="str">
        <f>VLOOKUP(A1391,'Kickstarter Data'!$A$1:$T$4115, 6, FALSE)</f>
        <v>successful</v>
      </c>
      <c r="C1391">
        <f>VLOOKUP(A1391,'Kickstarter Data'!$A$1:$T$4115, 12, FALSE)</f>
        <v>23</v>
      </c>
      <c r="E1391">
        <v>3973</v>
      </c>
      <c r="F1391" s="18" t="str">
        <f>VLOOKUP(E1391,'Kickstarter Data'!$A$1:$T$4115, 6, FALSE)</f>
        <v>failed</v>
      </c>
      <c r="G1391">
        <f>VLOOKUP(E1391,'Kickstarter Data'!$A$1:$T$4115, 12, FALSE)</f>
        <v>37</v>
      </c>
    </row>
    <row r="1392" spans="1:7" x14ac:dyDescent="0.4">
      <c r="A1392">
        <v>2730</v>
      </c>
      <c r="B1392" s="16" t="str">
        <f>VLOOKUP(A1392,'Kickstarter Data'!$A$1:$T$4115, 6, FALSE)</f>
        <v>successful</v>
      </c>
      <c r="C1392">
        <f>VLOOKUP(A1392,'Kickstarter Data'!$A$1:$T$4115, 12, FALSE)</f>
        <v>682</v>
      </c>
      <c r="E1392">
        <v>3974</v>
      </c>
      <c r="F1392" s="18" t="str">
        <f>VLOOKUP(E1392,'Kickstarter Data'!$A$1:$T$4115, 6, FALSE)</f>
        <v>failed</v>
      </c>
      <c r="G1392">
        <f>VLOOKUP(E1392,'Kickstarter Data'!$A$1:$T$4115, 12, FALSE)</f>
        <v>11</v>
      </c>
    </row>
    <row r="1393" spans="1:7" x14ac:dyDescent="0.4">
      <c r="A1393">
        <v>2731</v>
      </c>
      <c r="B1393" s="16" t="str">
        <f>VLOOKUP(A1393,'Kickstarter Data'!$A$1:$T$4115, 6, FALSE)</f>
        <v>successful</v>
      </c>
      <c r="C1393">
        <f>VLOOKUP(A1393,'Kickstarter Data'!$A$1:$T$4115, 12, FALSE)</f>
        <v>37</v>
      </c>
      <c r="E1393">
        <v>3975</v>
      </c>
      <c r="F1393" s="18" t="str">
        <f>VLOOKUP(E1393,'Kickstarter Data'!$A$1:$T$4115, 6, FALSE)</f>
        <v>failed</v>
      </c>
      <c r="G1393">
        <f>VLOOKUP(E1393,'Kickstarter Data'!$A$1:$T$4115, 12, FALSE)</f>
        <v>0</v>
      </c>
    </row>
    <row r="1394" spans="1:7" x14ac:dyDescent="0.4">
      <c r="A1394">
        <v>2732</v>
      </c>
      <c r="B1394" s="16" t="str">
        <f>VLOOKUP(A1394,'Kickstarter Data'!$A$1:$T$4115, 6, FALSE)</f>
        <v>successful</v>
      </c>
      <c r="C1394">
        <f>VLOOKUP(A1394,'Kickstarter Data'!$A$1:$T$4115, 12, FALSE)</f>
        <v>146</v>
      </c>
      <c r="E1394">
        <v>3976</v>
      </c>
      <c r="F1394" s="18" t="str">
        <f>VLOOKUP(E1394,'Kickstarter Data'!$A$1:$T$4115, 6, FALSE)</f>
        <v>failed</v>
      </c>
      <c r="G1394">
        <f>VLOOKUP(E1394,'Kickstarter Data'!$A$1:$T$4115, 12, FALSE)</f>
        <v>10</v>
      </c>
    </row>
    <row r="1395" spans="1:7" x14ac:dyDescent="0.4">
      <c r="A1395">
        <v>2733</v>
      </c>
      <c r="B1395" s="16" t="str">
        <f>VLOOKUP(A1395,'Kickstarter Data'!$A$1:$T$4115, 6, FALSE)</f>
        <v>successful</v>
      </c>
      <c r="C1395">
        <f>VLOOKUP(A1395,'Kickstarter Data'!$A$1:$T$4115, 12, FALSE)</f>
        <v>119</v>
      </c>
      <c r="E1395">
        <v>3977</v>
      </c>
      <c r="F1395" s="18" t="str">
        <f>VLOOKUP(E1395,'Kickstarter Data'!$A$1:$T$4115, 6, FALSE)</f>
        <v>failed</v>
      </c>
      <c r="G1395">
        <f>VLOOKUP(E1395,'Kickstarter Data'!$A$1:$T$4115, 12, FALSE)</f>
        <v>6</v>
      </c>
    </row>
    <row r="1396" spans="1:7" x14ac:dyDescent="0.4">
      <c r="A1396">
        <v>2734</v>
      </c>
      <c r="B1396" s="16" t="str">
        <f>VLOOKUP(A1396,'Kickstarter Data'!$A$1:$T$4115, 6, FALSE)</f>
        <v>successful</v>
      </c>
      <c r="C1396">
        <f>VLOOKUP(A1396,'Kickstarter Data'!$A$1:$T$4115, 12, FALSE)</f>
        <v>163</v>
      </c>
      <c r="E1396">
        <v>3978</v>
      </c>
      <c r="F1396" s="18" t="str">
        <f>VLOOKUP(E1396,'Kickstarter Data'!$A$1:$T$4115, 6, FALSE)</f>
        <v>failed</v>
      </c>
      <c r="G1396">
        <f>VLOOKUP(E1396,'Kickstarter Data'!$A$1:$T$4115, 12, FALSE)</f>
        <v>8</v>
      </c>
    </row>
    <row r="1397" spans="1:7" x14ac:dyDescent="0.4">
      <c r="A1397">
        <v>2735</v>
      </c>
      <c r="B1397" s="16" t="str">
        <f>VLOOKUP(A1397,'Kickstarter Data'!$A$1:$T$4115, 6, FALSE)</f>
        <v>successful</v>
      </c>
      <c r="C1397">
        <f>VLOOKUP(A1397,'Kickstarter Data'!$A$1:$T$4115, 12, FALSE)</f>
        <v>339</v>
      </c>
      <c r="E1397">
        <v>3979</v>
      </c>
      <c r="F1397" s="18" t="str">
        <f>VLOOKUP(E1397,'Kickstarter Data'!$A$1:$T$4115, 6, FALSE)</f>
        <v>failed</v>
      </c>
      <c r="G1397">
        <f>VLOOKUP(E1397,'Kickstarter Data'!$A$1:$T$4115, 12, FALSE)</f>
        <v>6</v>
      </c>
    </row>
    <row r="1398" spans="1:7" x14ac:dyDescent="0.4">
      <c r="A1398">
        <v>2736</v>
      </c>
      <c r="B1398" s="16" t="str">
        <f>VLOOKUP(A1398,'Kickstarter Data'!$A$1:$T$4115, 6, FALSE)</f>
        <v>successful</v>
      </c>
      <c r="C1398">
        <f>VLOOKUP(A1398,'Kickstarter Data'!$A$1:$T$4115, 12, FALSE)</f>
        <v>58</v>
      </c>
      <c r="E1398">
        <v>3980</v>
      </c>
      <c r="F1398" s="18" t="str">
        <f>VLOOKUP(E1398,'Kickstarter Data'!$A$1:$T$4115, 6, FALSE)</f>
        <v>failed</v>
      </c>
      <c r="G1398">
        <f>VLOOKUP(E1398,'Kickstarter Data'!$A$1:$T$4115, 12, FALSE)</f>
        <v>7</v>
      </c>
    </row>
    <row r="1399" spans="1:7" x14ac:dyDescent="0.4">
      <c r="A1399">
        <v>2737</v>
      </c>
      <c r="B1399" s="16" t="str">
        <f>VLOOKUP(A1399,'Kickstarter Data'!$A$1:$T$4115, 6, FALSE)</f>
        <v>successful</v>
      </c>
      <c r="C1399">
        <f>VLOOKUP(A1399,'Kickstarter Data'!$A$1:$T$4115, 12, FALSE)</f>
        <v>456</v>
      </c>
      <c r="E1399">
        <v>3981</v>
      </c>
      <c r="F1399" s="18" t="str">
        <f>VLOOKUP(E1399,'Kickstarter Data'!$A$1:$T$4115, 6, FALSE)</f>
        <v>failed</v>
      </c>
      <c r="G1399">
        <f>VLOOKUP(E1399,'Kickstarter Data'!$A$1:$T$4115, 12, FALSE)</f>
        <v>7</v>
      </c>
    </row>
    <row r="1400" spans="1:7" x14ac:dyDescent="0.4">
      <c r="A1400">
        <v>2738</v>
      </c>
      <c r="B1400" s="16" t="str">
        <f>VLOOKUP(A1400,'Kickstarter Data'!$A$1:$T$4115, 6, FALSE)</f>
        <v>successful</v>
      </c>
      <c r="C1400">
        <f>VLOOKUP(A1400,'Kickstarter Data'!$A$1:$T$4115, 12, FALSE)</f>
        <v>15</v>
      </c>
      <c r="E1400">
        <v>3982</v>
      </c>
      <c r="F1400" s="18" t="str">
        <f>VLOOKUP(E1400,'Kickstarter Data'!$A$1:$T$4115, 6, FALSE)</f>
        <v>failed</v>
      </c>
      <c r="G1400">
        <f>VLOOKUP(E1400,'Kickstarter Data'!$A$1:$T$4115, 12, FALSE)</f>
        <v>5</v>
      </c>
    </row>
    <row r="1401" spans="1:7" x14ac:dyDescent="0.4">
      <c r="A1401">
        <v>2739</v>
      </c>
      <c r="B1401" s="16" t="str">
        <f>VLOOKUP(A1401,'Kickstarter Data'!$A$1:$T$4115, 6, FALSE)</f>
        <v>successful</v>
      </c>
      <c r="C1401">
        <f>VLOOKUP(A1401,'Kickstarter Data'!$A$1:$T$4115, 12, FALSE)</f>
        <v>191</v>
      </c>
      <c r="E1401">
        <v>3983</v>
      </c>
      <c r="F1401" s="18" t="str">
        <f>VLOOKUP(E1401,'Kickstarter Data'!$A$1:$T$4115, 6, FALSE)</f>
        <v>failed</v>
      </c>
      <c r="G1401">
        <f>VLOOKUP(E1401,'Kickstarter Data'!$A$1:$T$4115, 12, FALSE)</f>
        <v>46</v>
      </c>
    </row>
    <row r="1402" spans="1:7" x14ac:dyDescent="0.4">
      <c r="A1402">
        <v>2740</v>
      </c>
      <c r="B1402" s="16" t="str">
        <f>VLOOKUP(A1402,'Kickstarter Data'!$A$1:$T$4115, 6, FALSE)</f>
        <v>successful</v>
      </c>
      <c r="C1402">
        <f>VLOOKUP(A1402,'Kickstarter Data'!$A$1:$T$4115, 12, FALSE)</f>
        <v>17</v>
      </c>
      <c r="E1402">
        <v>3984</v>
      </c>
      <c r="F1402" s="18" t="str">
        <f>VLOOKUP(E1402,'Kickstarter Data'!$A$1:$T$4115, 6, FALSE)</f>
        <v>failed</v>
      </c>
      <c r="G1402">
        <f>VLOOKUP(E1402,'Kickstarter Data'!$A$1:$T$4115, 12, FALSE)</f>
        <v>10</v>
      </c>
    </row>
    <row r="1403" spans="1:7" x14ac:dyDescent="0.4">
      <c r="A1403">
        <v>2781</v>
      </c>
      <c r="B1403" s="16" t="str">
        <f>VLOOKUP(A1403,'Kickstarter Data'!$A$1:$T$4115, 6, FALSE)</f>
        <v>successful</v>
      </c>
      <c r="C1403">
        <f>VLOOKUP(A1403,'Kickstarter Data'!$A$1:$T$4115, 12, FALSE)</f>
        <v>28</v>
      </c>
      <c r="E1403">
        <v>3985</v>
      </c>
      <c r="F1403" s="18" t="str">
        <f>VLOOKUP(E1403,'Kickstarter Data'!$A$1:$T$4115, 6, FALSE)</f>
        <v>failed</v>
      </c>
      <c r="G1403">
        <f>VLOOKUP(E1403,'Kickstarter Data'!$A$1:$T$4115, 12, FALSE)</f>
        <v>19</v>
      </c>
    </row>
    <row r="1404" spans="1:7" x14ac:dyDescent="0.4">
      <c r="A1404">
        <v>2782</v>
      </c>
      <c r="B1404" s="16" t="str">
        <f>VLOOKUP(A1404,'Kickstarter Data'!$A$1:$T$4115, 6, FALSE)</f>
        <v>successful</v>
      </c>
      <c r="C1404">
        <f>VLOOKUP(A1404,'Kickstarter Data'!$A$1:$T$4115, 12, FALSE)</f>
        <v>18</v>
      </c>
      <c r="E1404">
        <v>3986</v>
      </c>
      <c r="F1404" s="18" t="str">
        <f>VLOOKUP(E1404,'Kickstarter Data'!$A$1:$T$4115, 6, FALSE)</f>
        <v>failed</v>
      </c>
      <c r="G1404">
        <f>VLOOKUP(E1404,'Kickstarter Data'!$A$1:$T$4115, 12, FALSE)</f>
        <v>13</v>
      </c>
    </row>
    <row r="1405" spans="1:7" x14ac:dyDescent="0.4">
      <c r="A1405">
        <v>2783</v>
      </c>
      <c r="B1405" s="16" t="str">
        <f>VLOOKUP(A1405,'Kickstarter Data'!$A$1:$T$4115, 6, FALSE)</f>
        <v>successful</v>
      </c>
      <c r="C1405">
        <f>VLOOKUP(A1405,'Kickstarter Data'!$A$1:$T$4115, 12, FALSE)</f>
        <v>61</v>
      </c>
      <c r="E1405">
        <v>3987</v>
      </c>
      <c r="F1405" s="18" t="str">
        <f>VLOOKUP(E1405,'Kickstarter Data'!$A$1:$T$4115, 6, FALSE)</f>
        <v>failed</v>
      </c>
      <c r="G1405">
        <f>VLOOKUP(E1405,'Kickstarter Data'!$A$1:$T$4115, 12, FALSE)</f>
        <v>13</v>
      </c>
    </row>
    <row r="1406" spans="1:7" x14ac:dyDescent="0.4">
      <c r="A1406">
        <v>2784</v>
      </c>
      <c r="B1406" s="16" t="str">
        <f>VLOOKUP(A1406,'Kickstarter Data'!$A$1:$T$4115, 6, FALSE)</f>
        <v>successful</v>
      </c>
      <c r="C1406">
        <f>VLOOKUP(A1406,'Kickstarter Data'!$A$1:$T$4115, 12, FALSE)</f>
        <v>108</v>
      </c>
      <c r="E1406">
        <v>3988</v>
      </c>
      <c r="F1406" s="18" t="str">
        <f>VLOOKUP(E1406,'Kickstarter Data'!$A$1:$T$4115, 6, FALSE)</f>
        <v>failed</v>
      </c>
      <c r="G1406">
        <f>VLOOKUP(E1406,'Kickstarter Data'!$A$1:$T$4115, 12, FALSE)</f>
        <v>4</v>
      </c>
    </row>
    <row r="1407" spans="1:7" x14ac:dyDescent="0.4">
      <c r="A1407">
        <v>2785</v>
      </c>
      <c r="B1407" s="16" t="str">
        <f>VLOOKUP(A1407,'Kickstarter Data'!$A$1:$T$4115, 6, FALSE)</f>
        <v>successful</v>
      </c>
      <c r="C1407">
        <f>VLOOKUP(A1407,'Kickstarter Data'!$A$1:$T$4115, 12, FALSE)</f>
        <v>142</v>
      </c>
      <c r="E1407">
        <v>3989</v>
      </c>
      <c r="F1407" s="18" t="str">
        <f>VLOOKUP(E1407,'Kickstarter Data'!$A$1:$T$4115, 6, FALSE)</f>
        <v>failed</v>
      </c>
      <c r="G1407">
        <f>VLOOKUP(E1407,'Kickstarter Data'!$A$1:$T$4115, 12, FALSE)</f>
        <v>0</v>
      </c>
    </row>
    <row r="1408" spans="1:7" x14ac:dyDescent="0.4">
      <c r="A1408">
        <v>2786</v>
      </c>
      <c r="B1408" s="16" t="str">
        <f>VLOOKUP(A1408,'Kickstarter Data'!$A$1:$T$4115, 6, FALSE)</f>
        <v>successful</v>
      </c>
      <c r="C1408">
        <f>VLOOKUP(A1408,'Kickstarter Data'!$A$1:$T$4115, 12, FALSE)</f>
        <v>74</v>
      </c>
      <c r="E1408">
        <v>3990</v>
      </c>
      <c r="F1408" s="18" t="str">
        <f>VLOOKUP(E1408,'Kickstarter Data'!$A$1:$T$4115, 6, FALSE)</f>
        <v>failed</v>
      </c>
      <c r="G1408">
        <f>VLOOKUP(E1408,'Kickstarter Data'!$A$1:$T$4115, 12, FALSE)</f>
        <v>3</v>
      </c>
    </row>
    <row r="1409" spans="1:7" x14ac:dyDescent="0.4">
      <c r="A1409">
        <v>2787</v>
      </c>
      <c r="B1409" s="16" t="str">
        <f>VLOOKUP(A1409,'Kickstarter Data'!$A$1:$T$4115, 6, FALSE)</f>
        <v>successful</v>
      </c>
      <c r="C1409">
        <f>VLOOKUP(A1409,'Kickstarter Data'!$A$1:$T$4115, 12, FALSE)</f>
        <v>38</v>
      </c>
      <c r="E1409">
        <v>3991</v>
      </c>
      <c r="F1409" s="18" t="str">
        <f>VLOOKUP(E1409,'Kickstarter Data'!$A$1:$T$4115, 6, FALSE)</f>
        <v>failed</v>
      </c>
      <c r="G1409">
        <f>VLOOKUP(E1409,'Kickstarter Data'!$A$1:$T$4115, 12, FALSE)</f>
        <v>1</v>
      </c>
    </row>
    <row r="1410" spans="1:7" x14ac:dyDescent="0.4">
      <c r="A1410">
        <v>2788</v>
      </c>
      <c r="B1410" s="16" t="str">
        <f>VLOOKUP(A1410,'Kickstarter Data'!$A$1:$T$4115, 6, FALSE)</f>
        <v>successful</v>
      </c>
      <c r="C1410">
        <f>VLOOKUP(A1410,'Kickstarter Data'!$A$1:$T$4115, 12, FALSE)</f>
        <v>20</v>
      </c>
      <c r="E1410">
        <v>3992</v>
      </c>
      <c r="F1410" s="18" t="str">
        <f>VLOOKUP(E1410,'Kickstarter Data'!$A$1:$T$4115, 6, FALSE)</f>
        <v>failed</v>
      </c>
      <c r="G1410">
        <f>VLOOKUP(E1410,'Kickstarter Data'!$A$1:$T$4115, 12, FALSE)</f>
        <v>9</v>
      </c>
    </row>
    <row r="1411" spans="1:7" x14ac:dyDescent="0.4">
      <c r="A1411">
        <v>2789</v>
      </c>
      <c r="B1411" s="16" t="str">
        <f>VLOOKUP(A1411,'Kickstarter Data'!$A$1:$T$4115, 6, FALSE)</f>
        <v>successful</v>
      </c>
      <c r="C1411">
        <f>VLOOKUP(A1411,'Kickstarter Data'!$A$1:$T$4115, 12, FALSE)</f>
        <v>24</v>
      </c>
      <c r="E1411">
        <v>3993</v>
      </c>
      <c r="F1411" s="18" t="str">
        <f>VLOOKUP(E1411,'Kickstarter Data'!$A$1:$T$4115, 6, FALSE)</f>
        <v>failed</v>
      </c>
      <c r="G1411">
        <f>VLOOKUP(E1411,'Kickstarter Data'!$A$1:$T$4115, 12, FALSE)</f>
        <v>1</v>
      </c>
    </row>
    <row r="1412" spans="1:7" x14ac:dyDescent="0.4">
      <c r="A1412">
        <v>2790</v>
      </c>
      <c r="B1412" s="16" t="str">
        <f>VLOOKUP(A1412,'Kickstarter Data'!$A$1:$T$4115, 6, FALSE)</f>
        <v>successful</v>
      </c>
      <c r="C1412">
        <f>VLOOKUP(A1412,'Kickstarter Data'!$A$1:$T$4115, 12, FALSE)</f>
        <v>66</v>
      </c>
      <c r="E1412">
        <v>3994</v>
      </c>
      <c r="F1412" s="18" t="str">
        <f>VLOOKUP(E1412,'Kickstarter Data'!$A$1:$T$4115, 6, FALSE)</f>
        <v>failed</v>
      </c>
      <c r="G1412">
        <f>VLOOKUP(E1412,'Kickstarter Data'!$A$1:$T$4115, 12, FALSE)</f>
        <v>1</v>
      </c>
    </row>
    <row r="1413" spans="1:7" x14ac:dyDescent="0.4">
      <c r="A1413">
        <v>2791</v>
      </c>
      <c r="B1413" s="16" t="str">
        <f>VLOOKUP(A1413,'Kickstarter Data'!$A$1:$T$4115, 6, FALSE)</f>
        <v>successful</v>
      </c>
      <c r="C1413">
        <f>VLOOKUP(A1413,'Kickstarter Data'!$A$1:$T$4115, 12, FALSE)</f>
        <v>28</v>
      </c>
      <c r="E1413">
        <v>3995</v>
      </c>
      <c r="F1413" s="18" t="str">
        <f>VLOOKUP(E1413,'Kickstarter Data'!$A$1:$T$4115, 6, FALSE)</f>
        <v>failed</v>
      </c>
      <c r="G1413">
        <f>VLOOKUP(E1413,'Kickstarter Data'!$A$1:$T$4115, 12, FALSE)</f>
        <v>4</v>
      </c>
    </row>
    <row r="1414" spans="1:7" x14ac:dyDescent="0.4">
      <c r="A1414">
        <v>2792</v>
      </c>
      <c r="B1414" s="16" t="str">
        <f>VLOOKUP(A1414,'Kickstarter Data'!$A$1:$T$4115, 6, FALSE)</f>
        <v>successful</v>
      </c>
      <c r="C1414">
        <f>VLOOKUP(A1414,'Kickstarter Data'!$A$1:$T$4115, 12, FALSE)</f>
        <v>24</v>
      </c>
      <c r="E1414">
        <v>3996</v>
      </c>
      <c r="F1414" s="18" t="str">
        <f>VLOOKUP(E1414,'Kickstarter Data'!$A$1:$T$4115, 6, FALSE)</f>
        <v>failed</v>
      </c>
      <c r="G1414">
        <f>VLOOKUP(E1414,'Kickstarter Data'!$A$1:$T$4115, 12, FALSE)</f>
        <v>17</v>
      </c>
    </row>
    <row r="1415" spans="1:7" x14ac:dyDescent="0.4">
      <c r="A1415">
        <v>2793</v>
      </c>
      <c r="B1415" s="16" t="str">
        <f>VLOOKUP(A1415,'Kickstarter Data'!$A$1:$T$4115, 6, FALSE)</f>
        <v>successful</v>
      </c>
      <c r="C1415">
        <f>VLOOKUP(A1415,'Kickstarter Data'!$A$1:$T$4115, 12, FALSE)</f>
        <v>73</v>
      </c>
      <c r="E1415">
        <v>3997</v>
      </c>
      <c r="F1415" s="18" t="str">
        <f>VLOOKUP(E1415,'Kickstarter Data'!$A$1:$T$4115, 6, FALSE)</f>
        <v>failed</v>
      </c>
      <c r="G1415">
        <f>VLOOKUP(E1415,'Kickstarter Data'!$A$1:$T$4115, 12, FALSE)</f>
        <v>0</v>
      </c>
    </row>
    <row r="1416" spans="1:7" x14ac:dyDescent="0.4">
      <c r="A1416">
        <v>2794</v>
      </c>
      <c r="B1416" s="16" t="str">
        <f>VLOOKUP(A1416,'Kickstarter Data'!$A$1:$T$4115, 6, FALSE)</f>
        <v>successful</v>
      </c>
      <c r="C1416">
        <f>VLOOKUP(A1416,'Kickstarter Data'!$A$1:$T$4115, 12, FALSE)</f>
        <v>3</v>
      </c>
      <c r="E1416">
        <v>3998</v>
      </c>
      <c r="F1416" s="18" t="str">
        <f>VLOOKUP(E1416,'Kickstarter Data'!$A$1:$T$4115, 6, FALSE)</f>
        <v>failed</v>
      </c>
      <c r="G1416">
        <f>VLOOKUP(E1416,'Kickstarter Data'!$A$1:$T$4115, 12, FALSE)</f>
        <v>12</v>
      </c>
    </row>
    <row r="1417" spans="1:7" x14ac:dyDescent="0.4">
      <c r="A1417">
        <v>2795</v>
      </c>
      <c r="B1417" s="16" t="str">
        <f>VLOOKUP(A1417,'Kickstarter Data'!$A$1:$T$4115, 6, FALSE)</f>
        <v>successful</v>
      </c>
      <c r="C1417">
        <f>VLOOKUP(A1417,'Kickstarter Data'!$A$1:$T$4115, 12, FALSE)</f>
        <v>20</v>
      </c>
      <c r="E1417">
        <v>3999</v>
      </c>
      <c r="F1417" s="18" t="str">
        <f>VLOOKUP(E1417,'Kickstarter Data'!$A$1:$T$4115, 6, FALSE)</f>
        <v>failed</v>
      </c>
      <c r="G1417">
        <f>VLOOKUP(E1417,'Kickstarter Data'!$A$1:$T$4115, 12, FALSE)</f>
        <v>14</v>
      </c>
    </row>
    <row r="1418" spans="1:7" x14ac:dyDescent="0.4">
      <c r="A1418">
        <v>2796</v>
      </c>
      <c r="B1418" s="16" t="str">
        <f>VLOOKUP(A1418,'Kickstarter Data'!$A$1:$T$4115, 6, FALSE)</f>
        <v>successful</v>
      </c>
      <c r="C1418">
        <f>VLOOKUP(A1418,'Kickstarter Data'!$A$1:$T$4115, 12, FALSE)</f>
        <v>21</v>
      </c>
      <c r="E1418">
        <v>4000</v>
      </c>
      <c r="F1418" s="18" t="str">
        <f>VLOOKUP(E1418,'Kickstarter Data'!$A$1:$T$4115, 6, FALSE)</f>
        <v>failed</v>
      </c>
      <c r="G1418">
        <f>VLOOKUP(E1418,'Kickstarter Data'!$A$1:$T$4115, 12, FALSE)</f>
        <v>1</v>
      </c>
    </row>
    <row r="1419" spans="1:7" x14ac:dyDescent="0.4">
      <c r="A1419">
        <v>2797</v>
      </c>
      <c r="B1419" s="16" t="str">
        <f>VLOOKUP(A1419,'Kickstarter Data'!$A$1:$T$4115, 6, FALSE)</f>
        <v>successful</v>
      </c>
      <c r="C1419">
        <f>VLOOKUP(A1419,'Kickstarter Data'!$A$1:$T$4115, 12, FALSE)</f>
        <v>94</v>
      </c>
      <c r="E1419">
        <v>4001</v>
      </c>
      <c r="F1419" s="18" t="str">
        <f>VLOOKUP(E1419,'Kickstarter Data'!$A$1:$T$4115, 6, FALSE)</f>
        <v>failed</v>
      </c>
      <c r="G1419">
        <f>VLOOKUP(E1419,'Kickstarter Data'!$A$1:$T$4115, 12, FALSE)</f>
        <v>14</v>
      </c>
    </row>
    <row r="1420" spans="1:7" x14ac:dyDescent="0.4">
      <c r="A1420">
        <v>2798</v>
      </c>
      <c r="B1420" s="16" t="str">
        <f>VLOOKUP(A1420,'Kickstarter Data'!$A$1:$T$4115, 6, FALSE)</f>
        <v>successful</v>
      </c>
      <c r="C1420">
        <f>VLOOKUP(A1420,'Kickstarter Data'!$A$1:$T$4115, 12, FALSE)</f>
        <v>139</v>
      </c>
      <c r="E1420">
        <v>4002</v>
      </c>
      <c r="F1420" s="18" t="str">
        <f>VLOOKUP(E1420,'Kickstarter Data'!$A$1:$T$4115, 6, FALSE)</f>
        <v>failed</v>
      </c>
      <c r="G1420">
        <f>VLOOKUP(E1420,'Kickstarter Data'!$A$1:$T$4115, 12, FALSE)</f>
        <v>4</v>
      </c>
    </row>
    <row r="1421" spans="1:7" x14ac:dyDescent="0.4">
      <c r="A1421">
        <v>2799</v>
      </c>
      <c r="B1421" s="16" t="str">
        <f>VLOOKUP(A1421,'Kickstarter Data'!$A$1:$T$4115, 6, FALSE)</f>
        <v>successful</v>
      </c>
      <c r="C1421">
        <f>VLOOKUP(A1421,'Kickstarter Data'!$A$1:$T$4115, 12, FALSE)</f>
        <v>130</v>
      </c>
      <c r="E1421">
        <v>4003</v>
      </c>
      <c r="F1421" s="18" t="str">
        <f>VLOOKUP(E1421,'Kickstarter Data'!$A$1:$T$4115, 6, FALSE)</f>
        <v>failed</v>
      </c>
      <c r="G1421">
        <f>VLOOKUP(E1421,'Kickstarter Data'!$A$1:$T$4115, 12, FALSE)</f>
        <v>2</v>
      </c>
    </row>
    <row r="1422" spans="1:7" x14ac:dyDescent="0.4">
      <c r="A1422">
        <v>2800</v>
      </c>
      <c r="B1422" s="16" t="str">
        <f>VLOOKUP(A1422,'Kickstarter Data'!$A$1:$T$4115, 6, FALSE)</f>
        <v>successful</v>
      </c>
      <c r="C1422">
        <f>VLOOKUP(A1422,'Kickstarter Data'!$A$1:$T$4115, 12, FALSE)</f>
        <v>31</v>
      </c>
      <c r="E1422">
        <v>4004</v>
      </c>
      <c r="F1422" s="18" t="str">
        <f>VLOOKUP(E1422,'Kickstarter Data'!$A$1:$T$4115, 6, FALSE)</f>
        <v>failed</v>
      </c>
      <c r="G1422">
        <f>VLOOKUP(E1422,'Kickstarter Data'!$A$1:$T$4115, 12, FALSE)</f>
        <v>1</v>
      </c>
    </row>
    <row r="1423" spans="1:7" x14ac:dyDescent="0.4">
      <c r="A1423">
        <v>2801</v>
      </c>
      <c r="B1423" s="16" t="str">
        <f>VLOOKUP(A1423,'Kickstarter Data'!$A$1:$T$4115, 6, FALSE)</f>
        <v>successful</v>
      </c>
      <c r="C1423">
        <f>VLOOKUP(A1423,'Kickstarter Data'!$A$1:$T$4115, 12, FALSE)</f>
        <v>13</v>
      </c>
      <c r="E1423">
        <v>4005</v>
      </c>
      <c r="F1423" s="18" t="str">
        <f>VLOOKUP(E1423,'Kickstarter Data'!$A$1:$T$4115, 6, FALSE)</f>
        <v>failed</v>
      </c>
      <c r="G1423">
        <f>VLOOKUP(E1423,'Kickstarter Data'!$A$1:$T$4115, 12, FALSE)</f>
        <v>2</v>
      </c>
    </row>
    <row r="1424" spans="1:7" x14ac:dyDescent="0.4">
      <c r="A1424">
        <v>2802</v>
      </c>
      <c r="B1424" s="16" t="str">
        <f>VLOOKUP(A1424,'Kickstarter Data'!$A$1:$T$4115, 6, FALSE)</f>
        <v>successful</v>
      </c>
      <c r="C1424">
        <f>VLOOKUP(A1424,'Kickstarter Data'!$A$1:$T$4115, 12, FALSE)</f>
        <v>90</v>
      </c>
      <c r="E1424">
        <v>4006</v>
      </c>
      <c r="F1424" s="18" t="str">
        <f>VLOOKUP(E1424,'Kickstarter Data'!$A$1:$T$4115, 6, FALSE)</f>
        <v>failed</v>
      </c>
      <c r="G1424">
        <f>VLOOKUP(E1424,'Kickstarter Data'!$A$1:$T$4115, 12, FALSE)</f>
        <v>1</v>
      </c>
    </row>
    <row r="1425" spans="1:7" x14ac:dyDescent="0.4">
      <c r="A1425">
        <v>2803</v>
      </c>
      <c r="B1425" s="16" t="str">
        <f>VLOOKUP(A1425,'Kickstarter Data'!$A$1:$T$4115, 6, FALSE)</f>
        <v>successful</v>
      </c>
      <c r="C1425">
        <f>VLOOKUP(A1425,'Kickstarter Data'!$A$1:$T$4115, 12, FALSE)</f>
        <v>141</v>
      </c>
      <c r="E1425">
        <v>4007</v>
      </c>
      <c r="F1425" s="18" t="str">
        <f>VLOOKUP(E1425,'Kickstarter Data'!$A$1:$T$4115, 6, FALSE)</f>
        <v>failed</v>
      </c>
      <c r="G1425">
        <f>VLOOKUP(E1425,'Kickstarter Data'!$A$1:$T$4115, 12, FALSE)</f>
        <v>1</v>
      </c>
    </row>
    <row r="1426" spans="1:7" x14ac:dyDescent="0.4">
      <c r="A1426">
        <v>2804</v>
      </c>
      <c r="B1426" s="16" t="str">
        <f>VLOOKUP(A1426,'Kickstarter Data'!$A$1:$T$4115, 6, FALSE)</f>
        <v>successful</v>
      </c>
      <c r="C1426">
        <f>VLOOKUP(A1426,'Kickstarter Data'!$A$1:$T$4115, 12, FALSE)</f>
        <v>23</v>
      </c>
      <c r="E1426">
        <v>4008</v>
      </c>
      <c r="F1426" s="18" t="str">
        <f>VLOOKUP(E1426,'Kickstarter Data'!$A$1:$T$4115, 6, FALSE)</f>
        <v>failed</v>
      </c>
      <c r="G1426">
        <f>VLOOKUP(E1426,'Kickstarter Data'!$A$1:$T$4115, 12, FALSE)</f>
        <v>4</v>
      </c>
    </row>
    <row r="1427" spans="1:7" x14ac:dyDescent="0.4">
      <c r="A1427">
        <v>2805</v>
      </c>
      <c r="B1427" s="16" t="str">
        <f>VLOOKUP(A1427,'Kickstarter Data'!$A$1:$T$4115, 6, FALSE)</f>
        <v>successful</v>
      </c>
      <c r="C1427">
        <f>VLOOKUP(A1427,'Kickstarter Data'!$A$1:$T$4115, 12, FALSE)</f>
        <v>18</v>
      </c>
      <c r="E1427">
        <v>4009</v>
      </c>
      <c r="F1427" s="18" t="str">
        <f>VLOOKUP(E1427,'Kickstarter Data'!$A$1:$T$4115, 6, FALSE)</f>
        <v>failed</v>
      </c>
      <c r="G1427">
        <f>VLOOKUP(E1427,'Kickstarter Data'!$A$1:$T$4115, 12, FALSE)</f>
        <v>3</v>
      </c>
    </row>
    <row r="1428" spans="1:7" x14ac:dyDescent="0.4">
      <c r="A1428">
        <v>2806</v>
      </c>
      <c r="B1428" s="16" t="str">
        <f>VLOOKUP(A1428,'Kickstarter Data'!$A$1:$T$4115, 6, FALSE)</f>
        <v>successful</v>
      </c>
      <c r="C1428">
        <f>VLOOKUP(A1428,'Kickstarter Data'!$A$1:$T$4115, 12, FALSE)</f>
        <v>76</v>
      </c>
      <c r="E1428">
        <v>4010</v>
      </c>
      <c r="F1428" s="18" t="str">
        <f>VLOOKUP(E1428,'Kickstarter Data'!$A$1:$T$4115, 6, FALSE)</f>
        <v>failed</v>
      </c>
      <c r="G1428">
        <f>VLOOKUP(E1428,'Kickstarter Data'!$A$1:$T$4115, 12, FALSE)</f>
        <v>38</v>
      </c>
    </row>
    <row r="1429" spans="1:7" x14ac:dyDescent="0.4">
      <c r="A1429">
        <v>2807</v>
      </c>
      <c r="B1429" s="16" t="str">
        <f>VLOOKUP(A1429,'Kickstarter Data'!$A$1:$T$4115, 6, FALSE)</f>
        <v>successful</v>
      </c>
      <c r="C1429">
        <f>VLOOKUP(A1429,'Kickstarter Data'!$A$1:$T$4115, 12, FALSE)</f>
        <v>93</v>
      </c>
      <c r="E1429">
        <v>4011</v>
      </c>
      <c r="F1429" s="18" t="str">
        <f>VLOOKUP(E1429,'Kickstarter Data'!$A$1:$T$4115, 6, FALSE)</f>
        <v>failed</v>
      </c>
      <c r="G1429">
        <f>VLOOKUP(E1429,'Kickstarter Data'!$A$1:$T$4115, 12, FALSE)</f>
        <v>4</v>
      </c>
    </row>
    <row r="1430" spans="1:7" x14ac:dyDescent="0.4">
      <c r="A1430">
        <v>2808</v>
      </c>
      <c r="B1430" s="16" t="str">
        <f>VLOOKUP(A1430,'Kickstarter Data'!$A$1:$T$4115, 6, FALSE)</f>
        <v>successful</v>
      </c>
      <c r="C1430">
        <f>VLOOKUP(A1430,'Kickstarter Data'!$A$1:$T$4115, 12, FALSE)</f>
        <v>69</v>
      </c>
      <c r="E1430">
        <v>4012</v>
      </c>
      <c r="F1430" s="18" t="str">
        <f>VLOOKUP(E1430,'Kickstarter Data'!$A$1:$T$4115, 6, FALSE)</f>
        <v>failed</v>
      </c>
      <c r="G1430">
        <f>VLOOKUP(E1430,'Kickstarter Data'!$A$1:$T$4115, 12, FALSE)</f>
        <v>0</v>
      </c>
    </row>
    <row r="1431" spans="1:7" x14ac:dyDescent="0.4">
      <c r="A1431">
        <v>2809</v>
      </c>
      <c r="B1431" s="16" t="str">
        <f>VLOOKUP(A1431,'Kickstarter Data'!$A$1:$T$4115, 6, FALSE)</f>
        <v>successful</v>
      </c>
      <c r="C1431">
        <f>VLOOKUP(A1431,'Kickstarter Data'!$A$1:$T$4115, 12, FALSE)</f>
        <v>21</v>
      </c>
      <c r="E1431">
        <v>4013</v>
      </c>
      <c r="F1431" s="18" t="str">
        <f>VLOOKUP(E1431,'Kickstarter Data'!$A$1:$T$4115, 6, FALSE)</f>
        <v>failed</v>
      </c>
      <c r="G1431">
        <f>VLOOKUP(E1431,'Kickstarter Data'!$A$1:$T$4115, 12, FALSE)</f>
        <v>2</v>
      </c>
    </row>
    <row r="1432" spans="1:7" x14ac:dyDescent="0.4">
      <c r="A1432">
        <v>2810</v>
      </c>
      <c r="B1432" s="16" t="str">
        <f>VLOOKUP(A1432,'Kickstarter Data'!$A$1:$T$4115, 6, FALSE)</f>
        <v>successful</v>
      </c>
      <c r="C1432">
        <f>VLOOKUP(A1432,'Kickstarter Data'!$A$1:$T$4115, 12, FALSE)</f>
        <v>57</v>
      </c>
      <c r="E1432">
        <v>4014</v>
      </c>
      <c r="F1432" s="18" t="str">
        <f>VLOOKUP(E1432,'Kickstarter Data'!$A$1:$T$4115, 6, FALSE)</f>
        <v>failed</v>
      </c>
      <c r="G1432">
        <f>VLOOKUP(E1432,'Kickstarter Data'!$A$1:$T$4115, 12, FALSE)</f>
        <v>0</v>
      </c>
    </row>
    <row r="1433" spans="1:7" x14ac:dyDescent="0.4">
      <c r="A1433">
        <v>2811</v>
      </c>
      <c r="B1433" s="16" t="str">
        <f>VLOOKUP(A1433,'Kickstarter Data'!$A$1:$T$4115, 6, FALSE)</f>
        <v>successful</v>
      </c>
      <c r="C1433">
        <f>VLOOKUP(A1433,'Kickstarter Data'!$A$1:$T$4115, 12, FALSE)</f>
        <v>108</v>
      </c>
      <c r="E1433">
        <v>4015</v>
      </c>
      <c r="F1433" s="18" t="str">
        <f>VLOOKUP(E1433,'Kickstarter Data'!$A$1:$T$4115, 6, FALSE)</f>
        <v>failed</v>
      </c>
      <c r="G1433">
        <f>VLOOKUP(E1433,'Kickstarter Data'!$A$1:$T$4115, 12, FALSE)</f>
        <v>1</v>
      </c>
    </row>
    <row r="1434" spans="1:7" x14ac:dyDescent="0.4">
      <c r="A1434">
        <v>2812</v>
      </c>
      <c r="B1434" s="16" t="str">
        <f>VLOOKUP(A1434,'Kickstarter Data'!$A$1:$T$4115, 6, FALSE)</f>
        <v>successful</v>
      </c>
      <c r="C1434">
        <f>VLOOKUP(A1434,'Kickstarter Data'!$A$1:$T$4115, 12, FALSE)</f>
        <v>83</v>
      </c>
      <c r="E1434">
        <v>4016</v>
      </c>
      <c r="F1434" s="18" t="str">
        <f>VLOOKUP(E1434,'Kickstarter Data'!$A$1:$T$4115, 6, FALSE)</f>
        <v>failed</v>
      </c>
      <c r="G1434">
        <f>VLOOKUP(E1434,'Kickstarter Data'!$A$1:$T$4115, 12, FALSE)</f>
        <v>7</v>
      </c>
    </row>
    <row r="1435" spans="1:7" x14ac:dyDescent="0.4">
      <c r="A1435">
        <v>2813</v>
      </c>
      <c r="B1435" s="16" t="str">
        <f>VLOOKUP(A1435,'Kickstarter Data'!$A$1:$T$4115, 6, FALSE)</f>
        <v>successful</v>
      </c>
      <c r="C1435">
        <f>VLOOKUP(A1435,'Kickstarter Data'!$A$1:$T$4115, 12, FALSE)</f>
        <v>96</v>
      </c>
      <c r="E1435">
        <v>4017</v>
      </c>
      <c r="F1435" s="18" t="str">
        <f>VLOOKUP(E1435,'Kickstarter Data'!$A$1:$T$4115, 6, FALSE)</f>
        <v>failed</v>
      </c>
      <c r="G1435">
        <f>VLOOKUP(E1435,'Kickstarter Data'!$A$1:$T$4115, 12, FALSE)</f>
        <v>2</v>
      </c>
    </row>
    <row r="1436" spans="1:7" x14ac:dyDescent="0.4">
      <c r="A1436">
        <v>2814</v>
      </c>
      <c r="B1436" s="16" t="str">
        <f>VLOOKUP(A1436,'Kickstarter Data'!$A$1:$T$4115, 6, FALSE)</f>
        <v>successful</v>
      </c>
      <c r="C1436">
        <f>VLOOKUP(A1436,'Kickstarter Data'!$A$1:$T$4115, 12, FALSE)</f>
        <v>64</v>
      </c>
      <c r="E1436">
        <v>4018</v>
      </c>
      <c r="F1436" s="18" t="str">
        <f>VLOOKUP(E1436,'Kickstarter Data'!$A$1:$T$4115, 6, FALSE)</f>
        <v>failed</v>
      </c>
      <c r="G1436">
        <f>VLOOKUP(E1436,'Kickstarter Data'!$A$1:$T$4115, 12, FALSE)</f>
        <v>4</v>
      </c>
    </row>
    <row r="1437" spans="1:7" x14ac:dyDescent="0.4">
      <c r="A1437">
        <v>2815</v>
      </c>
      <c r="B1437" s="16" t="str">
        <f>VLOOKUP(A1437,'Kickstarter Data'!$A$1:$T$4115, 6, FALSE)</f>
        <v>successful</v>
      </c>
      <c r="C1437">
        <f>VLOOKUP(A1437,'Kickstarter Data'!$A$1:$T$4115, 12, FALSE)</f>
        <v>14</v>
      </c>
      <c r="E1437">
        <v>4019</v>
      </c>
      <c r="F1437" s="18" t="str">
        <f>VLOOKUP(E1437,'Kickstarter Data'!$A$1:$T$4115, 6, FALSE)</f>
        <v>failed</v>
      </c>
      <c r="G1437">
        <f>VLOOKUP(E1437,'Kickstarter Data'!$A$1:$T$4115, 12, FALSE)</f>
        <v>4</v>
      </c>
    </row>
    <row r="1438" spans="1:7" x14ac:dyDescent="0.4">
      <c r="A1438">
        <v>2816</v>
      </c>
      <c r="B1438" s="16" t="str">
        <f>VLOOKUP(A1438,'Kickstarter Data'!$A$1:$T$4115, 6, FALSE)</f>
        <v>successful</v>
      </c>
      <c r="C1438">
        <f>VLOOKUP(A1438,'Kickstarter Data'!$A$1:$T$4115, 12, FALSE)</f>
        <v>169</v>
      </c>
      <c r="E1438">
        <v>4020</v>
      </c>
      <c r="F1438" s="18" t="str">
        <f>VLOOKUP(E1438,'Kickstarter Data'!$A$1:$T$4115, 6, FALSE)</f>
        <v>failed</v>
      </c>
      <c r="G1438">
        <f>VLOOKUP(E1438,'Kickstarter Data'!$A$1:$T$4115, 12, FALSE)</f>
        <v>3</v>
      </c>
    </row>
    <row r="1439" spans="1:7" x14ac:dyDescent="0.4">
      <c r="A1439">
        <v>2817</v>
      </c>
      <c r="B1439" s="16" t="str">
        <f>VLOOKUP(A1439,'Kickstarter Data'!$A$1:$T$4115, 6, FALSE)</f>
        <v>successful</v>
      </c>
      <c r="C1439">
        <f>VLOOKUP(A1439,'Kickstarter Data'!$A$1:$T$4115, 12, FALSE)</f>
        <v>33</v>
      </c>
      <c r="E1439">
        <v>4021</v>
      </c>
      <c r="F1439" s="18" t="str">
        <f>VLOOKUP(E1439,'Kickstarter Data'!$A$1:$T$4115, 6, FALSE)</f>
        <v>failed</v>
      </c>
      <c r="G1439">
        <f>VLOOKUP(E1439,'Kickstarter Data'!$A$1:$T$4115, 12, FALSE)</f>
        <v>2</v>
      </c>
    </row>
    <row r="1440" spans="1:7" x14ac:dyDescent="0.4">
      <c r="A1440">
        <v>2818</v>
      </c>
      <c r="B1440" s="16" t="str">
        <f>VLOOKUP(A1440,'Kickstarter Data'!$A$1:$T$4115, 6, FALSE)</f>
        <v>successful</v>
      </c>
      <c r="C1440">
        <f>VLOOKUP(A1440,'Kickstarter Data'!$A$1:$T$4115, 12, FALSE)</f>
        <v>102</v>
      </c>
      <c r="E1440">
        <v>4022</v>
      </c>
      <c r="F1440" s="18" t="str">
        <f>VLOOKUP(E1440,'Kickstarter Data'!$A$1:$T$4115, 6, FALSE)</f>
        <v>failed</v>
      </c>
      <c r="G1440">
        <f>VLOOKUP(E1440,'Kickstarter Data'!$A$1:$T$4115, 12, FALSE)</f>
        <v>197</v>
      </c>
    </row>
    <row r="1441" spans="1:7" x14ac:dyDescent="0.4">
      <c r="A1441">
        <v>2819</v>
      </c>
      <c r="B1441" s="16" t="str">
        <f>VLOOKUP(A1441,'Kickstarter Data'!$A$1:$T$4115, 6, FALSE)</f>
        <v>successful</v>
      </c>
      <c r="C1441">
        <f>VLOOKUP(A1441,'Kickstarter Data'!$A$1:$T$4115, 12, FALSE)</f>
        <v>104</v>
      </c>
      <c r="E1441">
        <v>4023</v>
      </c>
      <c r="F1441" s="18" t="str">
        <f>VLOOKUP(E1441,'Kickstarter Data'!$A$1:$T$4115, 6, FALSE)</f>
        <v>failed</v>
      </c>
      <c r="G1441">
        <f>VLOOKUP(E1441,'Kickstarter Data'!$A$1:$T$4115, 12, FALSE)</f>
        <v>0</v>
      </c>
    </row>
    <row r="1442" spans="1:7" x14ac:dyDescent="0.4">
      <c r="A1442">
        <v>2820</v>
      </c>
      <c r="B1442" s="16" t="str">
        <f>VLOOKUP(A1442,'Kickstarter Data'!$A$1:$T$4115, 6, FALSE)</f>
        <v>successful</v>
      </c>
      <c r="C1442">
        <f>VLOOKUP(A1442,'Kickstarter Data'!$A$1:$T$4115, 12, FALSE)</f>
        <v>20</v>
      </c>
      <c r="E1442">
        <v>4024</v>
      </c>
      <c r="F1442" s="18" t="str">
        <f>VLOOKUP(E1442,'Kickstarter Data'!$A$1:$T$4115, 6, FALSE)</f>
        <v>failed</v>
      </c>
      <c r="G1442">
        <f>VLOOKUP(E1442,'Kickstarter Data'!$A$1:$T$4115, 12, FALSE)</f>
        <v>1</v>
      </c>
    </row>
    <row r="1443" spans="1:7" x14ac:dyDescent="0.4">
      <c r="A1443">
        <v>2821</v>
      </c>
      <c r="B1443" s="16" t="str">
        <f>VLOOKUP(A1443,'Kickstarter Data'!$A$1:$T$4115, 6, FALSE)</f>
        <v>successful</v>
      </c>
      <c r="C1443">
        <f>VLOOKUP(A1443,'Kickstarter Data'!$A$1:$T$4115, 12, FALSE)</f>
        <v>35</v>
      </c>
      <c r="E1443">
        <v>4025</v>
      </c>
      <c r="F1443" s="18" t="str">
        <f>VLOOKUP(E1443,'Kickstarter Data'!$A$1:$T$4115, 6, FALSE)</f>
        <v>failed</v>
      </c>
      <c r="G1443">
        <f>VLOOKUP(E1443,'Kickstarter Data'!$A$1:$T$4115, 12, FALSE)</f>
        <v>4</v>
      </c>
    </row>
    <row r="1444" spans="1:7" x14ac:dyDescent="0.4">
      <c r="A1444">
        <v>2822</v>
      </c>
      <c r="B1444" s="16" t="str">
        <f>VLOOKUP(A1444,'Kickstarter Data'!$A$1:$T$4115, 6, FALSE)</f>
        <v>successful</v>
      </c>
      <c r="C1444">
        <f>VLOOKUP(A1444,'Kickstarter Data'!$A$1:$T$4115, 12, FALSE)</f>
        <v>94</v>
      </c>
      <c r="E1444">
        <v>4026</v>
      </c>
      <c r="F1444" s="18" t="str">
        <f>VLOOKUP(E1444,'Kickstarter Data'!$A$1:$T$4115, 6, FALSE)</f>
        <v>failed</v>
      </c>
      <c r="G1444">
        <f>VLOOKUP(E1444,'Kickstarter Data'!$A$1:$T$4115, 12, FALSE)</f>
        <v>0</v>
      </c>
    </row>
    <row r="1445" spans="1:7" x14ac:dyDescent="0.4">
      <c r="A1445">
        <v>2823</v>
      </c>
      <c r="B1445" s="16" t="str">
        <f>VLOOKUP(A1445,'Kickstarter Data'!$A$1:$T$4115, 6, FALSE)</f>
        <v>successful</v>
      </c>
      <c r="C1445">
        <f>VLOOKUP(A1445,'Kickstarter Data'!$A$1:$T$4115, 12, FALSE)</f>
        <v>14</v>
      </c>
      <c r="E1445">
        <v>4027</v>
      </c>
      <c r="F1445" s="18" t="str">
        <f>VLOOKUP(E1445,'Kickstarter Data'!$A$1:$T$4115, 6, FALSE)</f>
        <v>failed</v>
      </c>
      <c r="G1445">
        <f>VLOOKUP(E1445,'Kickstarter Data'!$A$1:$T$4115, 12, FALSE)</f>
        <v>7</v>
      </c>
    </row>
    <row r="1446" spans="1:7" x14ac:dyDescent="0.4">
      <c r="A1446">
        <v>2824</v>
      </c>
      <c r="B1446" s="16" t="str">
        <f>VLOOKUP(A1446,'Kickstarter Data'!$A$1:$T$4115, 6, FALSE)</f>
        <v>successful</v>
      </c>
      <c r="C1446">
        <f>VLOOKUP(A1446,'Kickstarter Data'!$A$1:$T$4115, 12, FALSE)</f>
        <v>15</v>
      </c>
      <c r="E1446">
        <v>4028</v>
      </c>
      <c r="F1446" s="18" t="str">
        <f>VLOOKUP(E1446,'Kickstarter Data'!$A$1:$T$4115, 6, FALSE)</f>
        <v>failed</v>
      </c>
      <c r="G1446">
        <f>VLOOKUP(E1446,'Kickstarter Data'!$A$1:$T$4115, 12, FALSE)</f>
        <v>11</v>
      </c>
    </row>
    <row r="1447" spans="1:7" x14ac:dyDescent="0.4">
      <c r="A1447">
        <v>2825</v>
      </c>
      <c r="B1447" s="16" t="str">
        <f>VLOOKUP(A1447,'Kickstarter Data'!$A$1:$T$4115, 6, FALSE)</f>
        <v>successful</v>
      </c>
      <c r="C1447">
        <f>VLOOKUP(A1447,'Kickstarter Data'!$A$1:$T$4115, 12, FALSE)</f>
        <v>51</v>
      </c>
      <c r="E1447">
        <v>4029</v>
      </c>
      <c r="F1447" s="18" t="str">
        <f>VLOOKUP(E1447,'Kickstarter Data'!$A$1:$T$4115, 6, FALSE)</f>
        <v>failed</v>
      </c>
      <c r="G1447">
        <f>VLOOKUP(E1447,'Kickstarter Data'!$A$1:$T$4115, 12, FALSE)</f>
        <v>0</v>
      </c>
    </row>
    <row r="1448" spans="1:7" x14ac:dyDescent="0.4">
      <c r="A1448">
        <v>2826</v>
      </c>
      <c r="B1448" s="16" t="str">
        <f>VLOOKUP(A1448,'Kickstarter Data'!$A$1:$T$4115, 6, FALSE)</f>
        <v>successful</v>
      </c>
      <c r="C1448">
        <f>VLOOKUP(A1448,'Kickstarter Data'!$A$1:$T$4115, 12, FALSE)</f>
        <v>19</v>
      </c>
      <c r="E1448">
        <v>4030</v>
      </c>
      <c r="F1448" s="18" t="str">
        <f>VLOOKUP(E1448,'Kickstarter Data'!$A$1:$T$4115, 6, FALSE)</f>
        <v>failed</v>
      </c>
      <c r="G1448">
        <f>VLOOKUP(E1448,'Kickstarter Data'!$A$1:$T$4115, 12, FALSE)</f>
        <v>6</v>
      </c>
    </row>
    <row r="1449" spans="1:7" x14ac:dyDescent="0.4">
      <c r="A1449">
        <v>2827</v>
      </c>
      <c r="B1449" s="16" t="str">
        <f>VLOOKUP(A1449,'Kickstarter Data'!$A$1:$T$4115, 6, FALSE)</f>
        <v>successful</v>
      </c>
      <c r="C1449">
        <f>VLOOKUP(A1449,'Kickstarter Data'!$A$1:$T$4115, 12, FALSE)</f>
        <v>23</v>
      </c>
      <c r="E1449">
        <v>4031</v>
      </c>
      <c r="F1449" s="18" t="str">
        <f>VLOOKUP(E1449,'Kickstarter Data'!$A$1:$T$4115, 6, FALSE)</f>
        <v>failed</v>
      </c>
      <c r="G1449">
        <f>VLOOKUP(E1449,'Kickstarter Data'!$A$1:$T$4115, 12, FALSE)</f>
        <v>0</v>
      </c>
    </row>
    <row r="1450" spans="1:7" x14ac:dyDescent="0.4">
      <c r="A1450">
        <v>2828</v>
      </c>
      <c r="B1450" s="16" t="str">
        <f>VLOOKUP(A1450,'Kickstarter Data'!$A$1:$T$4115, 6, FALSE)</f>
        <v>successful</v>
      </c>
      <c r="C1450">
        <f>VLOOKUP(A1450,'Kickstarter Data'!$A$1:$T$4115, 12, FALSE)</f>
        <v>97</v>
      </c>
      <c r="E1450">
        <v>4032</v>
      </c>
      <c r="F1450" s="18" t="str">
        <f>VLOOKUP(E1450,'Kickstarter Data'!$A$1:$T$4115, 6, FALSE)</f>
        <v>failed</v>
      </c>
      <c r="G1450">
        <f>VLOOKUP(E1450,'Kickstarter Data'!$A$1:$T$4115, 12, FALSE)</f>
        <v>7</v>
      </c>
    </row>
    <row r="1451" spans="1:7" x14ac:dyDescent="0.4">
      <c r="A1451">
        <v>2829</v>
      </c>
      <c r="B1451" s="16" t="str">
        <f>VLOOKUP(A1451,'Kickstarter Data'!$A$1:$T$4115, 6, FALSE)</f>
        <v>successful</v>
      </c>
      <c r="C1451">
        <f>VLOOKUP(A1451,'Kickstarter Data'!$A$1:$T$4115, 12, FALSE)</f>
        <v>76</v>
      </c>
      <c r="E1451">
        <v>4033</v>
      </c>
      <c r="F1451" s="18" t="str">
        <f>VLOOKUP(E1451,'Kickstarter Data'!$A$1:$T$4115, 6, FALSE)</f>
        <v>failed</v>
      </c>
      <c r="G1451">
        <f>VLOOKUP(E1451,'Kickstarter Data'!$A$1:$T$4115, 12, FALSE)</f>
        <v>94</v>
      </c>
    </row>
    <row r="1452" spans="1:7" x14ac:dyDescent="0.4">
      <c r="A1452">
        <v>2830</v>
      </c>
      <c r="B1452" s="16" t="str">
        <f>VLOOKUP(A1452,'Kickstarter Data'!$A$1:$T$4115, 6, FALSE)</f>
        <v>successful</v>
      </c>
      <c r="C1452">
        <f>VLOOKUP(A1452,'Kickstarter Data'!$A$1:$T$4115, 12, FALSE)</f>
        <v>11</v>
      </c>
      <c r="E1452">
        <v>4034</v>
      </c>
      <c r="F1452" s="18" t="str">
        <f>VLOOKUP(E1452,'Kickstarter Data'!$A$1:$T$4115, 6, FALSE)</f>
        <v>failed</v>
      </c>
      <c r="G1452">
        <f>VLOOKUP(E1452,'Kickstarter Data'!$A$1:$T$4115, 12, FALSE)</f>
        <v>2</v>
      </c>
    </row>
    <row r="1453" spans="1:7" x14ac:dyDescent="0.4">
      <c r="A1453">
        <v>2831</v>
      </c>
      <c r="B1453" s="16" t="str">
        <f>VLOOKUP(A1453,'Kickstarter Data'!$A$1:$T$4115, 6, FALSE)</f>
        <v>successful</v>
      </c>
      <c r="C1453">
        <f>VLOOKUP(A1453,'Kickstarter Data'!$A$1:$T$4115, 12, FALSE)</f>
        <v>52</v>
      </c>
      <c r="E1453">
        <v>4035</v>
      </c>
      <c r="F1453" s="18" t="str">
        <f>VLOOKUP(E1453,'Kickstarter Data'!$A$1:$T$4115, 6, FALSE)</f>
        <v>failed</v>
      </c>
      <c r="G1453">
        <f>VLOOKUP(E1453,'Kickstarter Data'!$A$1:$T$4115, 12, FALSE)</f>
        <v>25</v>
      </c>
    </row>
    <row r="1454" spans="1:7" x14ac:dyDescent="0.4">
      <c r="A1454">
        <v>2832</v>
      </c>
      <c r="B1454" s="16" t="str">
        <f>VLOOKUP(A1454,'Kickstarter Data'!$A$1:$T$4115, 6, FALSE)</f>
        <v>successful</v>
      </c>
      <c r="C1454">
        <f>VLOOKUP(A1454,'Kickstarter Data'!$A$1:$T$4115, 12, FALSE)</f>
        <v>95</v>
      </c>
      <c r="E1454">
        <v>4036</v>
      </c>
      <c r="F1454" s="18" t="str">
        <f>VLOOKUP(E1454,'Kickstarter Data'!$A$1:$T$4115, 6, FALSE)</f>
        <v>failed</v>
      </c>
      <c r="G1454">
        <f>VLOOKUP(E1454,'Kickstarter Data'!$A$1:$T$4115, 12, FALSE)</f>
        <v>17</v>
      </c>
    </row>
    <row r="1455" spans="1:7" x14ac:dyDescent="0.4">
      <c r="A1455">
        <v>2833</v>
      </c>
      <c r="B1455" s="16" t="str">
        <f>VLOOKUP(A1455,'Kickstarter Data'!$A$1:$T$4115, 6, FALSE)</f>
        <v>successful</v>
      </c>
      <c r="C1455">
        <f>VLOOKUP(A1455,'Kickstarter Data'!$A$1:$T$4115, 12, FALSE)</f>
        <v>35</v>
      </c>
      <c r="E1455">
        <v>4037</v>
      </c>
      <c r="F1455" s="18" t="str">
        <f>VLOOKUP(E1455,'Kickstarter Data'!$A$1:$T$4115, 6, FALSE)</f>
        <v>failed</v>
      </c>
      <c r="G1455">
        <f>VLOOKUP(E1455,'Kickstarter Data'!$A$1:$T$4115, 12, FALSE)</f>
        <v>2</v>
      </c>
    </row>
    <row r="1456" spans="1:7" x14ac:dyDescent="0.4">
      <c r="A1456">
        <v>2834</v>
      </c>
      <c r="B1456" s="16" t="str">
        <f>VLOOKUP(A1456,'Kickstarter Data'!$A$1:$T$4115, 6, FALSE)</f>
        <v>successful</v>
      </c>
      <c r="C1456">
        <f>VLOOKUP(A1456,'Kickstarter Data'!$A$1:$T$4115, 12, FALSE)</f>
        <v>21</v>
      </c>
      <c r="E1456">
        <v>4038</v>
      </c>
      <c r="F1456" s="18" t="str">
        <f>VLOOKUP(E1456,'Kickstarter Data'!$A$1:$T$4115, 6, FALSE)</f>
        <v>failed</v>
      </c>
      <c r="G1456">
        <f>VLOOKUP(E1456,'Kickstarter Data'!$A$1:$T$4115, 12, FALSE)</f>
        <v>4</v>
      </c>
    </row>
    <row r="1457" spans="1:7" x14ac:dyDescent="0.4">
      <c r="A1457">
        <v>2835</v>
      </c>
      <c r="B1457" s="16" t="str">
        <f>VLOOKUP(A1457,'Kickstarter Data'!$A$1:$T$4115, 6, FALSE)</f>
        <v>successful</v>
      </c>
      <c r="C1457">
        <f>VLOOKUP(A1457,'Kickstarter Data'!$A$1:$T$4115, 12, FALSE)</f>
        <v>93</v>
      </c>
      <c r="E1457">
        <v>4039</v>
      </c>
      <c r="F1457" s="18" t="str">
        <f>VLOOKUP(E1457,'Kickstarter Data'!$A$1:$T$4115, 6, FALSE)</f>
        <v>failed</v>
      </c>
      <c r="G1457">
        <f>VLOOKUP(E1457,'Kickstarter Data'!$A$1:$T$4115, 12, FALSE)</f>
        <v>5</v>
      </c>
    </row>
    <row r="1458" spans="1:7" x14ac:dyDescent="0.4">
      <c r="A1458">
        <v>2836</v>
      </c>
      <c r="B1458" s="16" t="str">
        <f>VLOOKUP(A1458,'Kickstarter Data'!$A$1:$T$4115, 6, FALSE)</f>
        <v>successful</v>
      </c>
      <c r="C1458">
        <f>VLOOKUP(A1458,'Kickstarter Data'!$A$1:$T$4115, 12, FALSE)</f>
        <v>11</v>
      </c>
      <c r="E1458">
        <v>4040</v>
      </c>
      <c r="F1458" s="18" t="str">
        <f>VLOOKUP(E1458,'Kickstarter Data'!$A$1:$T$4115, 6, FALSE)</f>
        <v>failed</v>
      </c>
      <c r="G1458">
        <f>VLOOKUP(E1458,'Kickstarter Data'!$A$1:$T$4115, 12, FALSE)</f>
        <v>2</v>
      </c>
    </row>
    <row r="1459" spans="1:7" x14ac:dyDescent="0.4">
      <c r="A1459">
        <v>2837</v>
      </c>
      <c r="B1459" s="16" t="str">
        <f>VLOOKUP(A1459,'Kickstarter Data'!$A$1:$T$4115, 6, FALSE)</f>
        <v>successful</v>
      </c>
      <c r="C1459">
        <f>VLOOKUP(A1459,'Kickstarter Data'!$A$1:$T$4115, 12, FALSE)</f>
        <v>21</v>
      </c>
      <c r="E1459">
        <v>4041</v>
      </c>
      <c r="F1459" s="18" t="str">
        <f>VLOOKUP(E1459,'Kickstarter Data'!$A$1:$T$4115, 6, FALSE)</f>
        <v>failed</v>
      </c>
      <c r="G1459">
        <f>VLOOKUP(E1459,'Kickstarter Data'!$A$1:$T$4115, 12, FALSE)</f>
        <v>2</v>
      </c>
    </row>
    <row r="1460" spans="1:7" x14ac:dyDescent="0.4">
      <c r="A1460">
        <v>2838</v>
      </c>
      <c r="B1460" s="16" t="str">
        <f>VLOOKUP(A1460,'Kickstarter Data'!$A$1:$T$4115, 6, FALSE)</f>
        <v>successful</v>
      </c>
      <c r="C1460">
        <f>VLOOKUP(A1460,'Kickstarter Data'!$A$1:$T$4115, 12, FALSE)</f>
        <v>54</v>
      </c>
      <c r="E1460">
        <v>4042</v>
      </c>
      <c r="F1460" s="18" t="str">
        <f>VLOOKUP(E1460,'Kickstarter Data'!$A$1:$T$4115, 6, FALSE)</f>
        <v>failed</v>
      </c>
      <c r="G1460">
        <f>VLOOKUP(E1460,'Kickstarter Data'!$A$1:$T$4115, 12, FALSE)</f>
        <v>3</v>
      </c>
    </row>
    <row r="1461" spans="1:7" x14ac:dyDescent="0.4">
      <c r="A1461">
        <v>2839</v>
      </c>
      <c r="B1461" s="16" t="str">
        <f>VLOOKUP(A1461,'Kickstarter Data'!$A$1:$T$4115, 6, FALSE)</f>
        <v>successful</v>
      </c>
      <c r="C1461">
        <f>VLOOKUP(A1461,'Kickstarter Data'!$A$1:$T$4115, 12, FALSE)</f>
        <v>31</v>
      </c>
      <c r="E1461">
        <v>4043</v>
      </c>
      <c r="F1461" s="18" t="str">
        <f>VLOOKUP(E1461,'Kickstarter Data'!$A$1:$T$4115, 6, FALSE)</f>
        <v>failed</v>
      </c>
      <c r="G1461">
        <f>VLOOKUP(E1461,'Kickstarter Data'!$A$1:$T$4115, 12, FALSE)</f>
        <v>0</v>
      </c>
    </row>
    <row r="1462" spans="1:7" x14ac:dyDescent="0.4">
      <c r="A1462">
        <v>2840</v>
      </c>
      <c r="B1462" s="16" t="str">
        <f>VLOOKUP(A1462,'Kickstarter Data'!$A$1:$T$4115, 6, FALSE)</f>
        <v>successful</v>
      </c>
      <c r="C1462">
        <f>VLOOKUP(A1462,'Kickstarter Data'!$A$1:$T$4115, 12, FALSE)</f>
        <v>132</v>
      </c>
      <c r="E1462">
        <v>4044</v>
      </c>
      <c r="F1462" s="18" t="str">
        <f>VLOOKUP(E1462,'Kickstarter Data'!$A$1:$T$4115, 6, FALSE)</f>
        <v>failed</v>
      </c>
      <c r="G1462">
        <f>VLOOKUP(E1462,'Kickstarter Data'!$A$1:$T$4115, 12, FALSE)</f>
        <v>4</v>
      </c>
    </row>
    <row r="1463" spans="1:7" x14ac:dyDescent="0.4">
      <c r="A1463">
        <v>2921</v>
      </c>
      <c r="B1463" s="16" t="str">
        <f>VLOOKUP(A1463,'Kickstarter Data'!$A$1:$T$4115, 6, FALSE)</f>
        <v>successful</v>
      </c>
      <c r="C1463">
        <f>VLOOKUP(A1463,'Kickstarter Data'!$A$1:$T$4115, 12, FALSE)</f>
        <v>3</v>
      </c>
      <c r="E1463">
        <v>4045</v>
      </c>
      <c r="F1463" s="18" t="str">
        <f>VLOOKUP(E1463,'Kickstarter Data'!$A$1:$T$4115, 6, FALSE)</f>
        <v>failed</v>
      </c>
      <c r="G1463">
        <f>VLOOKUP(E1463,'Kickstarter Data'!$A$1:$T$4115, 12, FALSE)</f>
        <v>1</v>
      </c>
    </row>
    <row r="1464" spans="1:7" x14ac:dyDescent="0.4">
      <c r="A1464">
        <v>2922</v>
      </c>
      <c r="B1464" s="16" t="str">
        <f>VLOOKUP(A1464,'Kickstarter Data'!$A$1:$T$4115, 6, FALSE)</f>
        <v>successful</v>
      </c>
      <c r="C1464">
        <f>VLOOKUP(A1464,'Kickstarter Data'!$A$1:$T$4115, 12, FALSE)</f>
        <v>6</v>
      </c>
      <c r="E1464">
        <v>4046</v>
      </c>
      <c r="F1464" s="18" t="str">
        <f>VLOOKUP(E1464,'Kickstarter Data'!$A$1:$T$4115, 6, FALSE)</f>
        <v>failed</v>
      </c>
      <c r="G1464">
        <f>VLOOKUP(E1464,'Kickstarter Data'!$A$1:$T$4115, 12, FALSE)</f>
        <v>12</v>
      </c>
    </row>
    <row r="1465" spans="1:7" x14ac:dyDescent="0.4">
      <c r="A1465">
        <v>2923</v>
      </c>
      <c r="B1465" s="16" t="str">
        <f>VLOOKUP(A1465,'Kickstarter Data'!$A$1:$T$4115, 6, FALSE)</f>
        <v>successful</v>
      </c>
      <c r="C1465">
        <f>VLOOKUP(A1465,'Kickstarter Data'!$A$1:$T$4115, 12, FALSE)</f>
        <v>10</v>
      </c>
      <c r="E1465">
        <v>4047</v>
      </c>
      <c r="F1465" s="18" t="str">
        <f>VLOOKUP(E1465,'Kickstarter Data'!$A$1:$T$4115, 6, FALSE)</f>
        <v>failed</v>
      </c>
      <c r="G1465">
        <f>VLOOKUP(E1465,'Kickstarter Data'!$A$1:$T$4115, 12, FALSE)</f>
        <v>4</v>
      </c>
    </row>
    <row r="1466" spans="1:7" x14ac:dyDescent="0.4">
      <c r="A1466">
        <v>2924</v>
      </c>
      <c r="B1466" s="16" t="str">
        <f>VLOOKUP(A1466,'Kickstarter Data'!$A$1:$T$4115, 6, FALSE)</f>
        <v>successful</v>
      </c>
      <c r="C1466">
        <f>VLOOKUP(A1466,'Kickstarter Data'!$A$1:$T$4115, 12, FALSE)</f>
        <v>147</v>
      </c>
      <c r="E1466">
        <v>4048</v>
      </c>
      <c r="F1466" s="18" t="str">
        <f>VLOOKUP(E1466,'Kickstarter Data'!$A$1:$T$4115, 6, FALSE)</f>
        <v>failed</v>
      </c>
      <c r="G1466">
        <f>VLOOKUP(E1466,'Kickstarter Data'!$A$1:$T$4115, 12, FALSE)</f>
        <v>91</v>
      </c>
    </row>
    <row r="1467" spans="1:7" x14ac:dyDescent="0.4">
      <c r="A1467">
        <v>2925</v>
      </c>
      <c r="B1467" s="16" t="str">
        <f>VLOOKUP(A1467,'Kickstarter Data'!$A$1:$T$4115, 6, FALSE)</f>
        <v>successful</v>
      </c>
      <c r="C1467">
        <f>VLOOKUP(A1467,'Kickstarter Data'!$A$1:$T$4115, 12, FALSE)</f>
        <v>199</v>
      </c>
      <c r="E1467">
        <v>4049</v>
      </c>
      <c r="F1467" s="18" t="str">
        <f>VLOOKUP(E1467,'Kickstarter Data'!$A$1:$T$4115, 6, FALSE)</f>
        <v>failed</v>
      </c>
      <c r="G1467">
        <f>VLOOKUP(E1467,'Kickstarter Data'!$A$1:$T$4115, 12, FALSE)</f>
        <v>1</v>
      </c>
    </row>
    <row r="1468" spans="1:7" x14ac:dyDescent="0.4">
      <c r="A1468">
        <v>2926</v>
      </c>
      <c r="B1468" s="16" t="str">
        <f>VLOOKUP(A1468,'Kickstarter Data'!$A$1:$T$4115, 6, FALSE)</f>
        <v>successful</v>
      </c>
      <c r="C1468">
        <f>VLOOKUP(A1468,'Kickstarter Data'!$A$1:$T$4115, 12, FALSE)</f>
        <v>50</v>
      </c>
      <c r="E1468">
        <v>4050</v>
      </c>
      <c r="F1468" s="18" t="str">
        <f>VLOOKUP(E1468,'Kickstarter Data'!$A$1:$T$4115, 6, FALSE)</f>
        <v>failed</v>
      </c>
      <c r="G1468">
        <f>VLOOKUP(E1468,'Kickstarter Data'!$A$1:$T$4115, 12, FALSE)</f>
        <v>1</v>
      </c>
    </row>
    <row r="1469" spans="1:7" x14ac:dyDescent="0.4">
      <c r="A1469">
        <v>2927</v>
      </c>
      <c r="B1469" s="16" t="str">
        <f>VLOOKUP(A1469,'Kickstarter Data'!$A$1:$T$4115, 6, FALSE)</f>
        <v>successful</v>
      </c>
      <c r="C1469">
        <f>VLOOKUP(A1469,'Kickstarter Data'!$A$1:$T$4115, 12, FALSE)</f>
        <v>21</v>
      </c>
      <c r="E1469">
        <v>4051</v>
      </c>
      <c r="F1469" s="18" t="str">
        <f>VLOOKUP(E1469,'Kickstarter Data'!$A$1:$T$4115, 6, FALSE)</f>
        <v>failed</v>
      </c>
      <c r="G1469">
        <f>VLOOKUP(E1469,'Kickstarter Data'!$A$1:$T$4115, 12, FALSE)</f>
        <v>0</v>
      </c>
    </row>
    <row r="1470" spans="1:7" x14ac:dyDescent="0.4">
      <c r="A1470">
        <v>2928</v>
      </c>
      <c r="B1470" s="16" t="str">
        <f>VLOOKUP(A1470,'Kickstarter Data'!$A$1:$T$4115, 6, FALSE)</f>
        <v>successful</v>
      </c>
      <c r="C1470">
        <f>VLOOKUP(A1470,'Kickstarter Data'!$A$1:$T$4115, 12, FALSE)</f>
        <v>24</v>
      </c>
      <c r="E1470">
        <v>4052</v>
      </c>
      <c r="F1470" s="18" t="str">
        <f>VLOOKUP(E1470,'Kickstarter Data'!$A$1:$T$4115, 6, FALSE)</f>
        <v>failed</v>
      </c>
      <c r="G1470">
        <f>VLOOKUP(E1470,'Kickstarter Data'!$A$1:$T$4115, 12, FALSE)</f>
        <v>13</v>
      </c>
    </row>
    <row r="1471" spans="1:7" x14ac:dyDescent="0.4">
      <c r="A1471">
        <v>2929</v>
      </c>
      <c r="B1471" s="16" t="str">
        <f>VLOOKUP(A1471,'Kickstarter Data'!$A$1:$T$4115, 6, FALSE)</f>
        <v>successful</v>
      </c>
      <c r="C1471">
        <f>VLOOKUP(A1471,'Kickstarter Data'!$A$1:$T$4115, 12, FALSE)</f>
        <v>32</v>
      </c>
      <c r="E1471">
        <v>4053</v>
      </c>
      <c r="F1471" s="18" t="str">
        <f>VLOOKUP(E1471,'Kickstarter Data'!$A$1:$T$4115, 6, FALSE)</f>
        <v>failed</v>
      </c>
      <c r="G1471">
        <f>VLOOKUP(E1471,'Kickstarter Data'!$A$1:$T$4115, 12, FALSE)</f>
        <v>2</v>
      </c>
    </row>
    <row r="1472" spans="1:7" x14ac:dyDescent="0.4">
      <c r="A1472">
        <v>2930</v>
      </c>
      <c r="B1472" s="16" t="str">
        <f>VLOOKUP(A1472,'Kickstarter Data'!$A$1:$T$4115, 6, FALSE)</f>
        <v>successful</v>
      </c>
      <c r="C1472">
        <f>VLOOKUP(A1472,'Kickstarter Data'!$A$1:$T$4115, 12, FALSE)</f>
        <v>62</v>
      </c>
      <c r="E1472">
        <v>4054</v>
      </c>
      <c r="F1472" s="18" t="str">
        <f>VLOOKUP(E1472,'Kickstarter Data'!$A$1:$T$4115, 6, FALSE)</f>
        <v>failed</v>
      </c>
      <c r="G1472">
        <f>VLOOKUP(E1472,'Kickstarter Data'!$A$1:$T$4115, 12, FALSE)</f>
        <v>0</v>
      </c>
    </row>
    <row r="1473" spans="1:7" x14ac:dyDescent="0.4">
      <c r="A1473">
        <v>2931</v>
      </c>
      <c r="B1473" s="16" t="str">
        <f>VLOOKUP(A1473,'Kickstarter Data'!$A$1:$T$4115, 6, FALSE)</f>
        <v>successful</v>
      </c>
      <c r="C1473">
        <f>VLOOKUP(A1473,'Kickstarter Data'!$A$1:$T$4115, 12, FALSE)</f>
        <v>9</v>
      </c>
      <c r="E1473">
        <v>4055</v>
      </c>
      <c r="F1473" s="18" t="str">
        <f>VLOOKUP(E1473,'Kickstarter Data'!$A$1:$T$4115, 6, FALSE)</f>
        <v>failed</v>
      </c>
      <c r="G1473">
        <f>VLOOKUP(E1473,'Kickstarter Data'!$A$1:$T$4115, 12, FALSE)</f>
        <v>21</v>
      </c>
    </row>
    <row r="1474" spans="1:7" x14ac:dyDescent="0.4">
      <c r="A1474">
        <v>2932</v>
      </c>
      <c r="B1474" s="16" t="str">
        <f>VLOOKUP(A1474,'Kickstarter Data'!$A$1:$T$4115, 6, FALSE)</f>
        <v>successful</v>
      </c>
      <c r="C1474">
        <f>VLOOKUP(A1474,'Kickstarter Data'!$A$1:$T$4115, 12, FALSE)</f>
        <v>38</v>
      </c>
      <c r="E1474">
        <v>4056</v>
      </c>
      <c r="F1474" s="18" t="str">
        <f>VLOOKUP(E1474,'Kickstarter Data'!$A$1:$T$4115, 6, FALSE)</f>
        <v>failed</v>
      </c>
      <c r="G1474">
        <f>VLOOKUP(E1474,'Kickstarter Data'!$A$1:$T$4115, 12, FALSE)</f>
        <v>9</v>
      </c>
    </row>
    <row r="1475" spans="1:7" x14ac:dyDescent="0.4">
      <c r="A1475">
        <v>2933</v>
      </c>
      <c r="B1475" s="16" t="str">
        <f>VLOOKUP(A1475,'Kickstarter Data'!$A$1:$T$4115, 6, FALSE)</f>
        <v>successful</v>
      </c>
      <c r="C1475">
        <f>VLOOKUP(A1475,'Kickstarter Data'!$A$1:$T$4115, 12, FALSE)</f>
        <v>54</v>
      </c>
      <c r="E1475">
        <v>4057</v>
      </c>
      <c r="F1475" s="18" t="str">
        <f>VLOOKUP(E1475,'Kickstarter Data'!$A$1:$T$4115, 6, FALSE)</f>
        <v>failed</v>
      </c>
      <c r="G1475">
        <f>VLOOKUP(E1475,'Kickstarter Data'!$A$1:$T$4115, 12, FALSE)</f>
        <v>6</v>
      </c>
    </row>
    <row r="1476" spans="1:7" x14ac:dyDescent="0.4">
      <c r="A1476">
        <v>2934</v>
      </c>
      <c r="B1476" s="16" t="str">
        <f>VLOOKUP(A1476,'Kickstarter Data'!$A$1:$T$4115, 6, FALSE)</f>
        <v>successful</v>
      </c>
      <c r="C1476">
        <f>VLOOKUP(A1476,'Kickstarter Data'!$A$1:$T$4115, 12, FALSE)</f>
        <v>37</v>
      </c>
      <c r="E1476">
        <v>4058</v>
      </c>
      <c r="F1476" s="18" t="str">
        <f>VLOOKUP(E1476,'Kickstarter Data'!$A$1:$T$4115, 6, FALSE)</f>
        <v>failed</v>
      </c>
      <c r="G1476">
        <f>VLOOKUP(E1476,'Kickstarter Data'!$A$1:$T$4115, 12, FALSE)</f>
        <v>4</v>
      </c>
    </row>
    <row r="1477" spans="1:7" x14ac:dyDescent="0.4">
      <c r="A1477">
        <v>2935</v>
      </c>
      <c r="B1477" s="16" t="str">
        <f>VLOOKUP(A1477,'Kickstarter Data'!$A$1:$T$4115, 6, FALSE)</f>
        <v>successful</v>
      </c>
      <c r="C1477">
        <f>VLOOKUP(A1477,'Kickstarter Data'!$A$1:$T$4115, 12, FALSE)</f>
        <v>39</v>
      </c>
      <c r="E1477">
        <v>4059</v>
      </c>
      <c r="F1477" s="18" t="str">
        <f>VLOOKUP(E1477,'Kickstarter Data'!$A$1:$T$4115, 6, FALSE)</f>
        <v>failed</v>
      </c>
      <c r="G1477">
        <f>VLOOKUP(E1477,'Kickstarter Data'!$A$1:$T$4115, 12, FALSE)</f>
        <v>7</v>
      </c>
    </row>
    <row r="1478" spans="1:7" x14ac:dyDescent="0.4">
      <c r="A1478">
        <v>2936</v>
      </c>
      <c r="B1478" s="16" t="str">
        <f>VLOOKUP(A1478,'Kickstarter Data'!$A$1:$T$4115, 6, FALSE)</f>
        <v>successful</v>
      </c>
      <c r="C1478">
        <f>VLOOKUP(A1478,'Kickstarter Data'!$A$1:$T$4115, 12, FALSE)</f>
        <v>34</v>
      </c>
      <c r="E1478">
        <v>4060</v>
      </c>
      <c r="F1478" s="18" t="str">
        <f>VLOOKUP(E1478,'Kickstarter Data'!$A$1:$T$4115, 6, FALSE)</f>
        <v>failed</v>
      </c>
      <c r="G1478">
        <f>VLOOKUP(E1478,'Kickstarter Data'!$A$1:$T$4115, 12, FALSE)</f>
        <v>5</v>
      </c>
    </row>
    <row r="1479" spans="1:7" x14ac:dyDescent="0.4">
      <c r="A1479">
        <v>2937</v>
      </c>
      <c r="B1479" s="16" t="str">
        <f>VLOOKUP(A1479,'Kickstarter Data'!$A$1:$T$4115, 6, FALSE)</f>
        <v>successful</v>
      </c>
      <c r="C1479">
        <f>VLOOKUP(A1479,'Kickstarter Data'!$A$1:$T$4115, 12, FALSE)</f>
        <v>55</v>
      </c>
      <c r="E1479">
        <v>4061</v>
      </c>
      <c r="F1479" s="18" t="str">
        <f>VLOOKUP(E1479,'Kickstarter Data'!$A$1:$T$4115, 6, FALSE)</f>
        <v>failed</v>
      </c>
      <c r="G1479">
        <f>VLOOKUP(E1479,'Kickstarter Data'!$A$1:$T$4115, 12, FALSE)</f>
        <v>0</v>
      </c>
    </row>
    <row r="1480" spans="1:7" x14ac:dyDescent="0.4">
      <c r="A1480">
        <v>2938</v>
      </c>
      <c r="B1480" s="16" t="str">
        <f>VLOOKUP(A1480,'Kickstarter Data'!$A$1:$T$4115, 6, FALSE)</f>
        <v>successful</v>
      </c>
      <c r="C1480">
        <f>VLOOKUP(A1480,'Kickstarter Data'!$A$1:$T$4115, 12, FALSE)</f>
        <v>32</v>
      </c>
      <c r="E1480">
        <v>4062</v>
      </c>
      <c r="F1480" s="18" t="str">
        <f>VLOOKUP(E1480,'Kickstarter Data'!$A$1:$T$4115, 6, FALSE)</f>
        <v>failed</v>
      </c>
      <c r="G1480">
        <f>VLOOKUP(E1480,'Kickstarter Data'!$A$1:$T$4115, 12, FALSE)</f>
        <v>3</v>
      </c>
    </row>
    <row r="1481" spans="1:7" x14ac:dyDescent="0.4">
      <c r="A1481">
        <v>2939</v>
      </c>
      <c r="B1481" s="16" t="str">
        <f>VLOOKUP(A1481,'Kickstarter Data'!$A$1:$T$4115, 6, FALSE)</f>
        <v>successful</v>
      </c>
      <c r="C1481">
        <f>VLOOKUP(A1481,'Kickstarter Data'!$A$1:$T$4115, 12, FALSE)</f>
        <v>25</v>
      </c>
      <c r="E1481">
        <v>4063</v>
      </c>
      <c r="F1481" s="18" t="str">
        <f>VLOOKUP(E1481,'Kickstarter Data'!$A$1:$T$4115, 6, FALSE)</f>
        <v>failed</v>
      </c>
      <c r="G1481">
        <f>VLOOKUP(E1481,'Kickstarter Data'!$A$1:$T$4115, 12, FALSE)</f>
        <v>9</v>
      </c>
    </row>
    <row r="1482" spans="1:7" x14ac:dyDescent="0.4">
      <c r="A1482">
        <v>2940</v>
      </c>
      <c r="B1482" s="16" t="str">
        <f>VLOOKUP(A1482,'Kickstarter Data'!$A$1:$T$4115, 6, FALSE)</f>
        <v>successful</v>
      </c>
      <c r="C1482">
        <f>VLOOKUP(A1482,'Kickstarter Data'!$A$1:$T$4115, 12, FALSE)</f>
        <v>33</v>
      </c>
      <c r="E1482">
        <v>4064</v>
      </c>
      <c r="F1482" s="18" t="str">
        <f>VLOOKUP(E1482,'Kickstarter Data'!$A$1:$T$4115, 6, FALSE)</f>
        <v>failed</v>
      </c>
      <c r="G1482">
        <f>VLOOKUP(E1482,'Kickstarter Data'!$A$1:$T$4115, 12, FALSE)</f>
        <v>6</v>
      </c>
    </row>
    <row r="1483" spans="1:7" x14ac:dyDescent="0.4">
      <c r="A1483">
        <v>2961</v>
      </c>
      <c r="B1483" s="16" t="str">
        <f>VLOOKUP(A1483,'Kickstarter Data'!$A$1:$T$4115, 6, FALSE)</f>
        <v>successful</v>
      </c>
      <c r="C1483">
        <f>VLOOKUP(A1483,'Kickstarter Data'!$A$1:$T$4115, 12, FALSE)</f>
        <v>108</v>
      </c>
      <c r="E1483">
        <v>4065</v>
      </c>
      <c r="F1483" s="18" t="str">
        <f>VLOOKUP(E1483,'Kickstarter Data'!$A$1:$T$4115, 6, FALSE)</f>
        <v>failed</v>
      </c>
      <c r="G1483">
        <f>VLOOKUP(E1483,'Kickstarter Data'!$A$1:$T$4115, 12, FALSE)</f>
        <v>4</v>
      </c>
    </row>
    <row r="1484" spans="1:7" x14ac:dyDescent="0.4">
      <c r="A1484">
        <v>2962</v>
      </c>
      <c r="B1484" s="16" t="str">
        <f>VLOOKUP(A1484,'Kickstarter Data'!$A$1:$T$4115, 6, FALSE)</f>
        <v>successful</v>
      </c>
      <c r="C1484">
        <f>VLOOKUP(A1484,'Kickstarter Data'!$A$1:$T$4115, 12, FALSE)</f>
        <v>20</v>
      </c>
      <c r="E1484">
        <v>4066</v>
      </c>
      <c r="F1484" s="18" t="str">
        <f>VLOOKUP(E1484,'Kickstarter Data'!$A$1:$T$4115, 6, FALSE)</f>
        <v>failed</v>
      </c>
      <c r="G1484">
        <f>VLOOKUP(E1484,'Kickstarter Data'!$A$1:$T$4115, 12, FALSE)</f>
        <v>1</v>
      </c>
    </row>
    <row r="1485" spans="1:7" x14ac:dyDescent="0.4">
      <c r="A1485">
        <v>2963</v>
      </c>
      <c r="B1485" s="16" t="str">
        <f>VLOOKUP(A1485,'Kickstarter Data'!$A$1:$T$4115, 6, FALSE)</f>
        <v>successful</v>
      </c>
      <c r="C1485">
        <f>VLOOKUP(A1485,'Kickstarter Data'!$A$1:$T$4115, 12, FALSE)</f>
        <v>98</v>
      </c>
      <c r="E1485">
        <v>4067</v>
      </c>
      <c r="F1485" s="18" t="str">
        <f>VLOOKUP(E1485,'Kickstarter Data'!$A$1:$T$4115, 6, FALSE)</f>
        <v>failed</v>
      </c>
      <c r="G1485">
        <f>VLOOKUP(E1485,'Kickstarter Data'!$A$1:$T$4115, 12, FALSE)</f>
        <v>17</v>
      </c>
    </row>
    <row r="1486" spans="1:7" x14ac:dyDescent="0.4">
      <c r="A1486">
        <v>2964</v>
      </c>
      <c r="B1486" s="16" t="str">
        <f>VLOOKUP(A1486,'Kickstarter Data'!$A$1:$T$4115, 6, FALSE)</f>
        <v>successful</v>
      </c>
      <c r="C1486">
        <f>VLOOKUP(A1486,'Kickstarter Data'!$A$1:$T$4115, 12, FALSE)</f>
        <v>196</v>
      </c>
      <c r="E1486">
        <v>4068</v>
      </c>
      <c r="F1486" s="18" t="str">
        <f>VLOOKUP(E1486,'Kickstarter Data'!$A$1:$T$4115, 6, FALSE)</f>
        <v>failed</v>
      </c>
      <c r="G1486">
        <f>VLOOKUP(E1486,'Kickstarter Data'!$A$1:$T$4115, 12, FALSE)</f>
        <v>1</v>
      </c>
    </row>
    <row r="1487" spans="1:7" x14ac:dyDescent="0.4">
      <c r="A1487">
        <v>2965</v>
      </c>
      <c r="B1487" s="16" t="str">
        <f>VLOOKUP(A1487,'Kickstarter Data'!$A$1:$T$4115, 6, FALSE)</f>
        <v>successful</v>
      </c>
      <c r="C1487">
        <f>VLOOKUP(A1487,'Kickstarter Data'!$A$1:$T$4115, 12, FALSE)</f>
        <v>39</v>
      </c>
      <c r="E1487">
        <v>4069</v>
      </c>
      <c r="F1487" s="18" t="str">
        <f>VLOOKUP(E1487,'Kickstarter Data'!$A$1:$T$4115, 6, FALSE)</f>
        <v>failed</v>
      </c>
      <c r="G1487">
        <f>VLOOKUP(E1487,'Kickstarter Data'!$A$1:$T$4115, 12, FALSE)</f>
        <v>13</v>
      </c>
    </row>
    <row r="1488" spans="1:7" x14ac:dyDescent="0.4">
      <c r="A1488">
        <v>2966</v>
      </c>
      <c r="B1488" s="16" t="str">
        <f>VLOOKUP(A1488,'Kickstarter Data'!$A$1:$T$4115, 6, FALSE)</f>
        <v>successful</v>
      </c>
      <c r="C1488">
        <f>VLOOKUP(A1488,'Kickstarter Data'!$A$1:$T$4115, 12, FALSE)</f>
        <v>128</v>
      </c>
      <c r="E1488">
        <v>4070</v>
      </c>
      <c r="F1488" s="18" t="str">
        <f>VLOOKUP(E1488,'Kickstarter Data'!$A$1:$T$4115, 6, FALSE)</f>
        <v>failed</v>
      </c>
      <c r="G1488">
        <f>VLOOKUP(E1488,'Kickstarter Data'!$A$1:$T$4115, 12, FALSE)</f>
        <v>6</v>
      </c>
    </row>
    <row r="1489" spans="1:7" x14ac:dyDescent="0.4">
      <c r="A1489">
        <v>2967</v>
      </c>
      <c r="B1489" s="16" t="str">
        <f>VLOOKUP(A1489,'Kickstarter Data'!$A$1:$T$4115, 6, FALSE)</f>
        <v>successful</v>
      </c>
      <c r="C1489">
        <f>VLOOKUP(A1489,'Kickstarter Data'!$A$1:$T$4115, 12, FALSE)</f>
        <v>71</v>
      </c>
      <c r="E1489">
        <v>4071</v>
      </c>
      <c r="F1489" s="18" t="str">
        <f>VLOOKUP(E1489,'Kickstarter Data'!$A$1:$T$4115, 6, FALSE)</f>
        <v>failed</v>
      </c>
      <c r="G1489">
        <f>VLOOKUP(E1489,'Kickstarter Data'!$A$1:$T$4115, 12, FALSE)</f>
        <v>0</v>
      </c>
    </row>
    <row r="1490" spans="1:7" x14ac:dyDescent="0.4">
      <c r="A1490">
        <v>2968</v>
      </c>
      <c r="B1490" s="16" t="str">
        <f>VLOOKUP(A1490,'Kickstarter Data'!$A$1:$T$4115, 6, FALSE)</f>
        <v>successful</v>
      </c>
      <c r="C1490">
        <f>VLOOKUP(A1490,'Kickstarter Data'!$A$1:$T$4115, 12, FALSE)</f>
        <v>47</v>
      </c>
      <c r="E1490">
        <v>4072</v>
      </c>
      <c r="F1490" s="18" t="str">
        <f>VLOOKUP(E1490,'Kickstarter Data'!$A$1:$T$4115, 6, FALSE)</f>
        <v>failed</v>
      </c>
      <c r="G1490">
        <f>VLOOKUP(E1490,'Kickstarter Data'!$A$1:$T$4115, 12, FALSE)</f>
        <v>2</v>
      </c>
    </row>
    <row r="1491" spans="1:7" x14ac:dyDescent="0.4">
      <c r="A1491">
        <v>2969</v>
      </c>
      <c r="B1491" s="16" t="str">
        <f>VLOOKUP(A1491,'Kickstarter Data'!$A$1:$T$4115, 6, FALSE)</f>
        <v>successful</v>
      </c>
      <c r="C1491">
        <f>VLOOKUP(A1491,'Kickstarter Data'!$A$1:$T$4115, 12, FALSE)</f>
        <v>17</v>
      </c>
      <c r="E1491">
        <v>4073</v>
      </c>
      <c r="F1491" s="18" t="str">
        <f>VLOOKUP(E1491,'Kickstarter Data'!$A$1:$T$4115, 6, FALSE)</f>
        <v>failed</v>
      </c>
      <c r="G1491">
        <f>VLOOKUP(E1491,'Kickstarter Data'!$A$1:$T$4115, 12, FALSE)</f>
        <v>2</v>
      </c>
    </row>
    <row r="1492" spans="1:7" x14ac:dyDescent="0.4">
      <c r="A1492">
        <v>2970</v>
      </c>
      <c r="B1492" s="16" t="str">
        <f>VLOOKUP(A1492,'Kickstarter Data'!$A$1:$T$4115, 6, FALSE)</f>
        <v>successful</v>
      </c>
      <c r="C1492">
        <f>VLOOKUP(A1492,'Kickstarter Data'!$A$1:$T$4115, 12, FALSE)</f>
        <v>91</v>
      </c>
      <c r="E1492">
        <v>4074</v>
      </c>
      <c r="F1492" s="18" t="str">
        <f>VLOOKUP(E1492,'Kickstarter Data'!$A$1:$T$4115, 6, FALSE)</f>
        <v>failed</v>
      </c>
      <c r="G1492">
        <f>VLOOKUP(E1492,'Kickstarter Data'!$A$1:$T$4115, 12, FALSE)</f>
        <v>21</v>
      </c>
    </row>
    <row r="1493" spans="1:7" x14ac:dyDescent="0.4">
      <c r="A1493">
        <v>2971</v>
      </c>
      <c r="B1493" s="16" t="str">
        <f>VLOOKUP(A1493,'Kickstarter Data'!$A$1:$T$4115, 6, FALSE)</f>
        <v>successful</v>
      </c>
      <c r="C1493">
        <f>VLOOKUP(A1493,'Kickstarter Data'!$A$1:$T$4115, 12, FALSE)</f>
        <v>43</v>
      </c>
      <c r="E1493">
        <v>4075</v>
      </c>
      <c r="F1493" s="18" t="str">
        <f>VLOOKUP(E1493,'Kickstarter Data'!$A$1:$T$4115, 6, FALSE)</f>
        <v>failed</v>
      </c>
      <c r="G1493">
        <f>VLOOKUP(E1493,'Kickstarter Data'!$A$1:$T$4115, 12, FALSE)</f>
        <v>13</v>
      </c>
    </row>
    <row r="1494" spans="1:7" x14ac:dyDescent="0.4">
      <c r="A1494">
        <v>2972</v>
      </c>
      <c r="B1494" s="16" t="str">
        <f>VLOOKUP(A1494,'Kickstarter Data'!$A$1:$T$4115, 6, FALSE)</f>
        <v>successful</v>
      </c>
      <c r="C1494">
        <f>VLOOKUP(A1494,'Kickstarter Data'!$A$1:$T$4115, 12, FALSE)</f>
        <v>17</v>
      </c>
      <c r="E1494">
        <v>4076</v>
      </c>
      <c r="F1494" s="18" t="str">
        <f>VLOOKUP(E1494,'Kickstarter Data'!$A$1:$T$4115, 6, FALSE)</f>
        <v>failed</v>
      </c>
      <c r="G1494">
        <f>VLOOKUP(E1494,'Kickstarter Data'!$A$1:$T$4115, 12, FALSE)</f>
        <v>0</v>
      </c>
    </row>
    <row r="1495" spans="1:7" x14ac:dyDescent="0.4">
      <c r="A1495">
        <v>2973</v>
      </c>
      <c r="B1495" s="16" t="str">
        <f>VLOOKUP(A1495,'Kickstarter Data'!$A$1:$T$4115, 6, FALSE)</f>
        <v>successful</v>
      </c>
      <c r="C1495">
        <f>VLOOKUP(A1495,'Kickstarter Data'!$A$1:$T$4115, 12, FALSE)</f>
        <v>33</v>
      </c>
      <c r="E1495">
        <v>4077</v>
      </c>
      <c r="F1495" s="18" t="str">
        <f>VLOOKUP(E1495,'Kickstarter Data'!$A$1:$T$4115, 6, FALSE)</f>
        <v>failed</v>
      </c>
      <c r="G1495">
        <f>VLOOKUP(E1495,'Kickstarter Data'!$A$1:$T$4115, 12, FALSE)</f>
        <v>6</v>
      </c>
    </row>
    <row r="1496" spans="1:7" x14ac:dyDescent="0.4">
      <c r="A1496">
        <v>2974</v>
      </c>
      <c r="B1496" s="16" t="str">
        <f>VLOOKUP(A1496,'Kickstarter Data'!$A$1:$T$4115, 6, FALSE)</f>
        <v>successful</v>
      </c>
      <c r="C1496">
        <f>VLOOKUP(A1496,'Kickstarter Data'!$A$1:$T$4115, 12, FALSE)</f>
        <v>87</v>
      </c>
      <c r="E1496">
        <v>4078</v>
      </c>
      <c r="F1496" s="18" t="str">
        <f>VLOOKUP(E1496,'Kickstarter Data'!$A$1:$T$4115, 6, FALSE)</f>
        <v>failed</v>
      </c>
      <c r="G1496">
        <f>VLOOKUP(E1496,'Kickstarter Data'!$A$1:$T$4115, 12, FALSE)</f>
        <v>0</v>
      </c>
    </row>
    <row r="1497" spans="1:7" x14ac:dyDescent="0.4">
      <c r="A1497">
        <v>2975</v>
      </c>
      <c r="B1497" s="16" t="str">
        <f>VLOOKUP(A1497,'Kickstarter Data'!$A$1:$T$4115, 6, FALSE)</f>
        <v>successful</v>
      </c>
      <c r="C1497">
        <f>VLOOKUP(A1497,'Kickstarter Data'!$A$1:$T$4115, 12, FALSE)</f>
        <v>113</v>
      </c>
      <c r="E1497">
        <v>4079</v>
      </c>
      <c r="F1497" s="18" t="str">
        <f>VLOOKUP(E1497,'Kickstarter Data'!$A$1:$T$4115, 6, FALSE)</f>
        <v>failed</v>
      </c>
      <c r="G1497">
        <f>VLOOKUP(E1497,'Kickstarter Data'!$A$1:$T$4115, 12, FALSE)</f>
        <v>1</v>
      </c>
    </row>
    <row r="1498" spans="1:7" x14ac:dyDescent="0.4">
      <c r="A1498">
        <v>2976</v>
      </c>
      <c r="B1498" s="16" t="str">
        <f>VLOOKUP(A1498,'Kickstarter Data'!$A$1:$T$4115, 6, FALSE)</f>
        <v>successful</v>
      </c>
      <c r="C1498">
        <f>VLOOKUP(A1498,'Kickstarter Data'!$A$1:$T$4115, 12, FALSE)</f>
        <v>14</v>
      </c>
      <c r="E1498">
        <v>4080</v>
      </c>
      <c r="F1498" s="18" t="str">
        <f>VLOOKUP(E1498,'Kickstarter Data'!$A$1:$T$4115, 6, FALSE)</f>
        <v>failed</v>
      </c>
      <c r="G1498">
        <f>VLOOKUP(E1498,'Kickstarter Data'!$A$1:$T$4115, 12, FALSE)</f>
        <v>0</v>
      </c>
    </row>
    <row r="1499" spans="1:7" x14ac:dyDescent="0.4">
      <c r="A1499">
        <v>2977</v>
      </c>
      <c r="B1499" s="16" t="str">
        <f>VLOOKUP(A1499,'Kickstarter Data'!$A$1:$T$4115, 6, FALSE)</f>
        <v>successful</v>
      </c>
      <c r="C1499">
        <f>VLOOKUP(A1499,'Kickstarter Data'!$A$1:$T$4115, 12, FALSE)</f>
        <v>30</v>
      </c>
      <c r="E1499">
        <v>4081</v>
      </c>
      <c r="F1499" s="18" t="str">
        <f>VLOOKUP(E1499,'Kickstarter Data'!$A$1:$T$4115, 6, FALSE)</f>
        <v>failed</v>
      </c>
      <c r="G1499">
        <f>VLOOKUP(E1499,'Kickstarter Data'!$A$1:$T$4115, 12, FALSE)</f>
        <v>12</v>
      </c>
    </row>
    <row r="1500" spans="1:7" x14ac:dyDescent="0.4">
      <c r="A1500">
        <v>2978</v>
      </c>
      <c r="B1500" s="16" t="str">
        <f>VLOOKUP(A1500,'Kickstarter Data'!$A$1:$T$4115, 6, FALSE)</f>
        <v>successful</v>
      </c>
      <c r="C1500">
        <f>VLOOKUP(A1500,'Kickstarter Data'!$A$1:$T$4115, 12, FALSE)</f>
        <v>16</v>
      </c>
      <c r="E1500">
        <v>4082</v>
      </c>
      <c r="F1500" s="18" t="str">
        <f>VLOOKUP(E1500,'Kickstarter Data'!$A$1:$T$4115, 6, FALSE)</f>
        <v>failed</v>
      </c>
      <c r="G1500">
        <f>VLOOKUP(E1500,'Kickstarter Data'!$A$1:$T$4115, 12, FALSE)</f>
        <v>2</v>
      </c>
    </row>
    <row r="1501" spans="1:7" x14ac:dyDescent="0.4">
      <c r="A1501">
        <v>2979</v>
      </c>
      <c r="B1501" s="16" t="str">
        <f>VLOOKUP(A1501,'Kickstarter Data'!$A$1:$T$4115, 6, FALSE)</f>
        <v>successful</v>
      </c>
      <c r="C1501">
        <f>VLOOKUP(A1501,'Kickstarter Data'!$A$1:$T$4115, 12, FALSE)</f>
        <v>46</v>
      </c>
      <c r="E1501">
        <v>4083</v>
      </c>
      <c r="F1501" s="18" t="str">
        <f>VLOOKUP(E1501,'Kickstarter Data'!$A$1:$T$4115, 6, FALSE)</f>
        <v>failed</v>
      </c>
      <c r="G1501">
        <f>VLOOKUP(E1501,'Kickstarter Data'!$A$1:$T$4115, 12, FALSE)</f>
        <v>6</v>
      </c>
    </row>
    <row r="1502" spans="1:7" x14ac:dyDescent="0.4">
      <c r="A1502">
        <v>2980</v>
      </c>
      <c r="B1502" s="16" t="str">
        <f>VLOOKUP(A1502,'Kickstarter Data'!$A$1:$T$4115, 6, FALSE)</f>
        <v>successful</v>
      </c>
      <c r="C1502">
        <f>VLOOKUP(A1502,'Kickstarter Data'!$A$1:$T$4115, 12, FALSE)</f>
        <v>24</v>
      </c>
      <c r="E1502">
        <v>4084</v>
      </c>
      <c r="F1502" s="18" t="str">
        <f>VLOOKUP(E1502,'Kickstarter Data'!$A$1:$T$4115, 6, FALSE)</f>
        <v>failed</v>
      </c>
      <c r="G1502">
        <f>VLOOKUP(E1502,'Kickstarter Data'!$A$1:$T$4115, 12, FALSE)</f>
        <v>1</v>
      </c>
    </row>
    <row r="1503" spans="1:7" x14ac:dyDescent="0.4">
      <c r="A1503">
        <v>2981</v>
      </c>
      <c r="B1503" s="16" t="str">
        <f>VLOOKUP(A1503,'Kickstarter Data'!$A$1:$T$4115, 6, FALSE)</f>
        <v>successful</v>
      </c>
      <c r="C1503">
        <f>VLOOKUP(A1503,'Kickstarter Data'!$A$1:$T$4115, 12, FALSE)</f>
        <v>97</v>
      </c>
      <c r="E1503">
        <v>4085</v>
      </c>
      <c r="F1503" s="18" t="str">
        <f>VLOOKUP(E1503,'Kickstarter Data'!$A$1:$T$4115, 6, FALSE)</f>
        <v>failed</v>
      </c>
      <c r="G1503">
        <f>VLOOKUP(E1503,'Kickstarter Data'!$A$1:$T$4115, 12, FALSE)</f>
        <v>1</v>
      </c>
    </row>
    <row r="1504" spans="1:7" x14ac:dyDescent="0.4">
      <c r="A1504">
        <v>2982</v>
      </c>
      <c r="B1504" s="16" t="str">
        <f>VLOOKUP(A1504,'Kickstarter Data'!$A$1:$T$4115, 6, FALSE)</f>
        <v>successful</v>
      </c>
      <c r="C1504">
        <f>VLOOKUP(A1504,'Kickstarter Data'!$A$1:$T$4115, 12, FALSE)</f>
        <v>59</v>
      </c>
      <c r="E1504">
        <v>4086</v>
      </c>
      <c r="F1504" s="18" t="str">
        <f>VLOOKUP(E1504,'Kickstarter Data'!$A$1:$T$4115, 6, FALSE)</f>
        <v>failed</v>
      </c>
      <c r="G1504">
        <f>VLOOKUP(E1504,'Kickstarter Data'!$A$1:$T$4115, 12, FALSE)</f>
        <v>5</v>
      </c>
    </row>
    <row r="1505" spans="1:7" x14ac:dyDescent="0.4">
      <c r="A1505">
        <v>2983</v>
      </c>
      <c r="B1505" s="16" t="str">
        <f>VLOOKUP(A1505,'Kickstarter Data'!$A$1:$T$4115, 6, FALSE)</f>
        <v>successful</v>
      </c>
      <c r="C1505">
        <f>VLOOKUP(A1505,'Kickstarter Data'!$A$1:$T$4115, 12, FALSE)</f>
        <v>1095</v>
      </c>
      <c r="E1505">
        <v>4087</v>
      </c>
      <c r="F1505" s="18" t="str">
        <f>VLOOKUP(E1505,'Kickstarter Data'!$A$1:$T$4115, 6, FALSE)</f>
        <v>failed</v>
      </c>
      <c r="G1505">
        <f>VLOOKUP(E1505,'Kickstarter Data'!$A$1:$T$4115, 12, FALSE)</f>
        <v>0</v>
      </c>
    </row>
    <row r="1506" spans="1:7" x14ac:dyDescent="0.4">
      <c r="A1506">
        <v>2984</v>
      </c>
      <c r="B1506" s="16" t="str">
        <f>VLOOKUP(A1506,'Kickstarter Data'!$A$1:$T$4115, 6, FALSE)</f>
        <v>successful</v>
      </c>
      <c r="C1506">
        <f>VLOOKUP(A1506,'Kickstarter Data'!$A$1:$T$4115, 12, FALSE)</f>
        <v>218</v>
      </c>
      <c r="E1506">
        <v>4088</v>
      </c>
      <c r="F1506" s="18" t="str">
        <f>VLOOKUP(E1506,'Kickstarter Data'!$A$1:$T$4115, 6, FALSE)</f>
        <v>failed</v>
      </c>
      <c r="G1506">
        <f>VLOOKUP(E1506,'Kickstarter Data'!$A$1:$T$4115, 12, FALSE)</f>
        <v>3</v>
      </c>
    </row>
    <row r="1507" spans="1:7" x14ac:dyDescent="0.4">
      <c r="A1507">
        <v>2985</v>
      </c>
      <c r="B1507" s="16" t="str">
        <f>VLOOKUP(A1507,'Kickstarter Data'!$A$1:$T$4115, 6, FALSE)</f>
        <v>successful</v>
      </c>
      <c r="C1507">
        <f>VLOOKUP(A1507,'Kickstarter Data'!$A$1:$T$4115, 12, FALSE)</f>
        <v>111</v>
      </c>
      <c r="E1507">
        <v>4089</v>
      </c>
      <c r="F1507" s="18" t="str">
        <f>VLOOKUP(E1507,'Kickstarter Data'!$A$1:$T$4115, 6, FALSE)</f>
        <v>failed</v>
      </c>
      <c r="G1507">
        <f>VLOOKUP(E1507,'Kickstarter Data'!$A$1:$T$4115, 12, FALSE)</f>
        <v>8</v>
      </c>
    </row>
    <row r="1508" spans="1:7" x14ac:dyDescent="0.4">
      <c r="A1508">
        <v>2986</v>
      </c>
      <c r="B1508" s="16" t="str">
        <f>VLOOKUP(A1508,'Kickstarter Data'!$A$1:$T$4115, 6, FALSE)</f>
        <v>successful</v>
      </c>
      <c r="C1508">
        <f>VLOOKUP(A1508,'Kickstarter Data'!$A$1:$T$4115, 12, FALSE)</f>
        <v>56</v>
      </c>
      <c r="E1508">
        <v>4090</v>
      </c>
      <c r="F1508" s="18" t="str">
        <f>VLOOKUP(E1508,'Kickstarter Data'!$A$1:$T$4115, 6, FALSE)</f>
        <v>failed</v>
      </c>
      <c r="G1508">
        <f>VLOOKUP(E1508,'Kickstarter Data'!$A$1:$T$4115, 12, FALSE)</f>
        <v>3</v>
      </c>
    </row>
    <row r="1509" spans="1:7" x14ac:dyDescent="0.4">
      <c r="A1509">
        <v>2987</v>
      </c>
      <c r="B1509" s="16" t="str">
        <f>VLOOKUP(A1509,'Kickstarter Data'!$A$1:$T$4115, 6, FALSE)</f>
        <v>successful</v>
      </c>
      <c r="C1509">
        <f>VLOOKUP(A1509,'Kickstarter Data'!$A$1:$T$4115, 12, FALSE)</f>
        <v>265</v>
      </c>
      <c r="E1509">
        <v>4091</v>
      </c>
      <c r="F1509" s="18" t="str">
        <f>VLOOKUP(E1509,'Kickstarter Data'!$A$1:$T$4115, 6, FALSE)</f>
        <v>failed</v>
      </c>
      <c r="G1509">
        <f>VLOOKUP(E1509,'Kickstarter Data'!$A$1:$T$4115, 12, FALSE)</f>
        <v>8</v>
      </c>
    </row>
    <row r="1510" spans="1:7" x14ac:dyDescent="0.4">
      <c r="A1510">
        <v>2988</v>
      </c>
      <c r="B1510" s="16" t="str">
        <f>VLOOKUP(A1510,'Kickstarter Data'!$A$1:$T$4115, 6, FALSE)</f>
        <v>successful</v>
      </c>
      <c r="C1510">
        <f>VLOOKUP(A1510,'Kickstarter Data'!$A$1:$T$4115, 12, FALSE)</f>
        <v>28</v>
      </c>
      <c r="E1510">
        <v>4092</v>
      </c>
      <c r="F1510" s="18" t="str">
        <f>VLOOKUP(E1510,'Kickstarter Data'!$A$1:$T$4115, 6, FALSE)</f>
        <v>failed</v>
      </c>
      <c r="G1510">
        <f>VLOOKUP(E1510,'Kickstarter Data'!$A$1:$T$4115, 12, FALSE)</f>
        <v>1</v>
      </c>
    </row>
    <row r="1511" spans="1:7" x14ac:dyDescent="0.4">
      <c r="A1511">
        <v>2989</v>
      </c>
      <c r="B1511" s="16" t="str">
        <f>VLOOKUP(A1511,'Kickstarter Data'!$A$1:$T$4115, 6, FALSE)</f>
        <v>successful</v>
      </c>
      <c r="C1511">
        <f>VLOOKUP(A1511,'Kickstarter Data'!$A$1:$T$4115, 12, FALSE)</f>
        <v>364</v>
      </c>
      <c r="E1511">
        <v>4093</v>
      </c>
      <c r="F1511" s="18" t="str">
        <f>VLOOKUP(E1511,'Kickstarter Data'!$A$1:$T$4115, 6, FALSE)</f>
        <v>failed</v>
      </c>
      <c r="G1511">
        <f>VLOOKUP(E1511,'Kickstarter Data'!$A$1:$T$4115, 12, FALSE)</f>
        <v>4</v>
      </c>
    </row>
    <row r="1512" spans="1:7" x14ac:dyDescent="0.4">
      <c r="A1512">
        <v>2990</v>
      </c>
      <c r="B1512" s="16" t="str">
        <f>VLOOKUP(A1512,'Kickstarter Data'!$A$1:$T$4115, 6, FALSE)</f>
        <v>successful</v>
      </c>
      <c r="C1512">
        <f>VLOOKUP(A1512,'Kickstarter Data'!$A$1:$T$4115, 12, FALSE)</f>
        <v>27</v>
      </c>
      <c r="E1512">
        <v>4094</v>
      </c>
      <c r="F1512" s="18" t="str">
        <f>VLOOKUP(E1512,'Kickstarter Data'!$A$1:$T$4115, 6, FALSE)</f>
        <v>failed</v>
      </c>
      <c r="G1512">
        <f>VLOOKUP(E1512,'Kickstarter Data'!$A$1:$T$4115, 12, FALSE)</f>
        <v>8</v>
      </c>
    </row>
    <row r="1513" spans="1:7" x14ac:dyDescent="0.4">
      <c r="A1513">
        <v>2991</v>
      </c>
      <c r="B1513" s="16" t="str">
        <f>VLOOKUP(A1513,'Kickstarter Data'!$A$1:$T$4115, 6, FALSE)</f>
        <v>successful</v>
      </c>
      <c r="C1513">
        <f>VLOOKUP(A1513,'Kickstarter Data'!$A$1:$T$4115, 12, FALSE)</f>
        <v>93</v>
      </c>
      <c r="E1513">
        <v>4095</v>
      </c>
      <c r="F1513" s="18" t="str">
        <f>VLOOKUP(E1513,'Kickstarter Data'!$A$1:$T$4115, 6, FALSE)</f>
        <v>failed</v>
      </c>
      <c r="G1513">
        <f>VLOOKUP(E1513,'Kickstarter Data'!$A$1:$T$4115, 12, FALSE)</f>
        <v>1</v>
      </c>
    </row>
    <row r="1514" spans="1:7" x14ac:dyDescent="0.4">
      <c r="A1514">
        <v>2992</v>
      </c>
      <c r="B1514" s="16" t="str">
        <f>VLOOKUP(A1514,'Kickstarter Data'!$A$1:$T$4115, 6, FALSE)</f>
        <v>successful</v>
      </c>
      <c r="C1514">
        <f>VLOOKUP(A1514,'Kickstarter Data'!$A$1:$T$4115, 12, FALSE)</f>
        <v>64</v>
      </c>
      <c r="E1514">
        <v>4096</v>
      </c>
      <c r="F1514" s="18" t="str">
        <f>VLOOKUP(E1514,'Kickstarter Data'!$A$1:$T$4115, 6, FALSE)</f>
        <v>failed</v>
      </c>
      <c r="G1514">
        <f>VLOOKUP(E1514,'Kickstarter Data'!$A$1:$T$4115, 12, FALSE)</f>
        <v>5</v>
      </c>
    </row>
    <row r="1515" spans="1:7" x14ac:dyDescent="0.4">
      <c r="A1515">
        <v>2993</v>
      </c>
      <c r="B1515" s="16" t="str">
        <f>VLOOKUP(A1515,'Kickstarter Data'!$A$1:$T$4115, 6, FALSE)</f>
        <v>successful</v>
      </c>
      <c r="C1515">
        <f>VLOOKUP(A1515,'Kickstarter Data'!$A$1:$T$4115, 12, FALSE)</f>
        <v>22</v>
      </c>
      <c r="E1515">
        <v>4097</v>
      </c>
      <c r="F1515" s="18" t="str">
        <f>VLOOKUP(E1515,'Kickstarter Data'!$A$1:$T$4115, 6, FALSE)</f>
        <v>failed</v>
      </c>
      <c r="G1515">
        <f>VLOOKUP(E1515,'Kickstarter Data'!$A$1:$T$4115, 12, FALSE)</f>
        <v>0</v>
      </c>
    </row>
    <row r="1516" spans="1:7" x14ac:dyDescent="0.4">
      <c r="A1516">
        <v>2994</v>
      </c>
      <c r="B1516" s="16" t="str">
        <f>VLOOKUP(A1516,'Kickstarter Data'!$A$1:$T$4115, 6, FALSE)</f>
        <v>successful</v>
      </c>
      <c r="C1516">
        <f>VLOOKUP(A1516,'Kickstarter Data'!$A$1:$T$4115, 12, FALSE)</f>
        <v>59</v>
      </c>
      <c r="E1516">
        <v>4098</v>
      </c>
      <c r="F1516" s="18" t="str">
        <f>VLOOKUP(E1516,'Kickstarter Data'!$A$1:$T$4115, 6, FALSE)</f>
        <v>failed</v>
      </c>
      <c r="G1516">
        <f>VLOOKUP(E1516,'Kickstarter Data'!$A$1:$T$4115, 12, FALSE)</f>
        <v>0</v>
      </c>
    </row>
    <row r="1517" spans="1:7" x14ac:dyDescent="0.4">
      <c r="A1517">
        <v>2995</v>
      </c>
      <c r="B1517" s="16" t="str">
        <f>VLOOKUP(A1517,'Kickstarter Data'!$A$1:$T$4115, 6, FALSE)</f>
        <v>successful</v>
      </c>
      <c r="C1517">
        <f>VLOOKUP(A1517,'Kickstarter Data'!$A$1:$T$4115, 12, FALSE)</f>
        <v>249</v>
      </c>
      <c r="E1517">
        <v>4099</v>
      </c>
      <c r="F1517" s="18" t="str">
        <f>VLOOKUP(E1517,'Kickstarter Data'!$A$1:$T$4115, 6, FALSE)</f>
        <v>failed</v>
      </c>
      <c r="G1517">
        <f>VLOOKUP(E1517,'Kickstarter Data'!$A$1:$T$4115, 12, FALSE)</f>
        <v>1</v>
      </c>
    </row>
    <row r="1518" spans="1:7" x14ac:dyDescent="0.4">
      <c r="A1518">
        <v>2996</v>
      </c>
      <c r="B1518" s="16" t="str">
        <f>VLOOKUP(A1518,'Kickstarter Data'!$A$1:$T$4115, 6, FALSE)</f>
        <v>successful</v>
      </c>
      <c r="C1518">
        <f>VLOOKUP(A1518,'Kickstarter Data'!$A$1:$T$4115, 12, FALSE)</f>
        <v>392</v>
      </c>
      <c r="E1518">
        <v>4100</v>
      </c>
      <c r="F1518" s="18" t="str">
        <f>VLOOKUP(E1518,'Kickstarter Data'!$A$1:$T$4115, 6, FALSE)</f>
        <v>failed</v>
      </c>
      <c r="G1518">
        <f>VLOOKUP(E1518,'Kickstarter Data'!$A$1:$T$4115, 12, FALSE)</f>
        <v>0</v>
      </c>
    </row>
    <row r="1519" spans="1:7" x14ac:dyDescent="0.4">
      <c r="A1519">
        <v>2997</v>
      </c>
      <c r="B1519" s="16" t="str">
        <f>VLOOKUP(A1519,'Kickstarter Data'!$A$1:$T$4115, 6, FALSE)</f>
        <v>successful</v>
      </c>
      <c r="C1519">
        <f>VLOOKUP(A1519,'Kickstarter Data'!$A$1:$T$4115, 12, FALSE)</f>
        <v>115</v>
      </c>
      <c r="E1519">
        <v>4101</v>
      </c>
      <c r="F1519" s="18" t="str">
        <f>VLOOKUP(E1519,'Kickstarter Data'!$A$1:$T$4115, 6, FALSE)</f>
        <v>failed</v>
      </c>
      <c r="G1519">
        <f>VLOOKUP(E1519,'Kickstarter Data'!$A$1:$T$4115, 12, FALSE)</f>
        <v>0</v>
      </c>
    </row>
    <row r="1520" spans="1:7" x14ac:dyDescent="0.4">
      <c r="A1520">
        <v>2998</v>
      </c>
      <c r="B1520" s="16" t="str">
        <f>VLOOKUP(A1520,'Kickstarter Data'!$A$1:$T$4115, 6, FALSE)</f>
        <v>successful</v>
      </c>
      <c r="C1520">
        <f>VLOOKUP(A1520,'Kickstarter Data'!$A$1:$T$4115, 12, FALSE)</f>
        <v>433</v>
      </c>
      <c r="E1520">
        <v>4102</v>
      </c>
      <c r="F1520" s="18" t="str">
        <f>VLOOKUP(E1520,'Kickstarter Data'!$A$1:$T$4115, 6, FALSE)</f>
        <v>failed</v>
      </c>
      <c r="G1520">
        <f>VLOOKUP(E1520,'Kickstarter Data'!$A$1:$T$4115, 12, FALSE)</f>
        <v>6</v>
      </c>
    </row>
    <row r="1521" spans="1:7" x14ac:dyDescent="0.4">
      <c r="A1521">
        <v>2999</v>
      </c>
      <c r="B1521" s="16" t="str">
        <f>VLOOKUP(A1521,'Kickstarter Data'!$A$1:$T$4115, 6, FALSE)</f>
        <v>successful</v>
      </c>
      <c r="C1521">
        <f>VLOOKUP(A1521,'Kickstarter Data'!$A$1:$T$4115, 12, FALSE)</f>
        <v>20</v>
      </c>
      <c r="E1521">
        <v>4103</v>
      </c>
      <c r="F1521" s="18" t="str">
        <f>VLOOKUP(E1521,'Kickstarter Data'!$A$1:$T$4115, 6, FALSE)</f>
        <v>failed</v>
      </c>
      <c r="G1521">
        <f>VLOOKUP(E1521,'Kickstarter Data'!$A$1:$T$4115, 12, FALSE)</f>
        <v>6</v>
      </c>
    </row>
    <row r="1522" spans="1:7" x14ac:dyDescent="0.4">
      <c r="A1522">
        <v>3000</v>
      </c>
      <c r="B1522" s="16" t="str">
        <f>VLOOKUP(A1522,'Kickstarter Data'!$A$1:$T$4115, 6, FALSE)</f>
        <v>successful</v>
      </c>
      <c r="C1522">
        <f>VLOOKUP(A1522,'Kickstarter Data'!$A$1:$T$4115, 12, FALSE)</f>
        <v>8</v>
      </c>
      <c r="E1522">
        <v>4104</v>
      </c>
      <c r="F1522" s="18" t="str">
        <f>VLOOKUP(E1522,'Kickstarter Data'!$A$1:$T$4115, 6, FALSE)</f>
        <v>failed</v>
      </c>
      <c r="G1522">
        <f>VLOOKUP(E1522,'Kickstarter Data'!$A$1:$T$4115, 12, FALSE)</f>
        <v>14</v>
      </c>
    </row>
    <row r="1523" spans="1:7" x14ac:dyDescent="0.4">
      <c r="A1523">
        <v>3001</v>
      </c>
      <c r="B1523" s="16" t="str">
        <f>VLOOKUP(A1523,'Kickstarter Data'!$A$1:$T$4115, 6, FALSE)</f>
        <v>successful</v>
      </c>
      <c r="C1523">
        <f>VLOOKUP(A1523,'Kickstarter Data'!$A$1:$T$4115, 12, FALSE)</f>
        <v>175</v>
      </c>
      <c r="E1523">
        <v>4105</v>
      </c>
      <c r="F1523" s="18" t="str">
        <f>VLOOKUP(E1523,'Kickstarter Data'!$A$1:$T$4115, 6, FALSE)</f>
        <v>failed</v>
      </c>
      <c r="G1523">
        <f>VLOOKUP(E1523,'Kickstarter Data'!$A$1:$T$4115, 12, FALSE)</f>
        <v>6</v>
      </c>
    </row>
    <row r="1524" spans="1:7" x14ac:dyDescent="0.4">
      <c r="A1524">
        <v>3002</v>
      </c>
      <c r="B1524" s="16" t="str">
        <f>VLOOKUP(A1524,'Kickstarter Data'!$A$1:$T$4115, 6, FALSE)</f>
        <v>successful</v>
      </c>
      <c r="C1524">
        <f>VLOOKUP(A1524,'Kickstarter Data'!$A$1:$T$4115, 12, FALSE)</f>
        <v>104</v>
      </c>
      <c r="E1524">
        <v>4106</v>
      </c>
      <c r="F1524" s="18" t="str">
        <f>VLOOKUP(E1524,'Kickstarter Data'!$A$1:$T$4115, 6, FALSE)</f>
        <v>failed</v>
      </c>
      <c r="G1524">
        <f>VLOOKUP(E1524,'Kickstarter Data'!$A$1:$T$4115, 12, FALSE)</f>
        <v>33</v>
      </c>
    </row>
    <row r="1525" spans="1:7" x14ac:dyDescent="0.4">
      <c r="A1525">
        <v>3003</v>
      </c>
      <c r="B1525" s="16" t="str">
        <f>VLOOKUP(A1525,'Kickstarter Data'!$A$1:$T$4115, 6, FALSE)</f>
        <v>successful</v>
      </c>
      <c r="C1525">
        <f>VLOOKUP(A1525,'Kickstarter Data'!$A$1:$T$4115, 12, FALSE)</f>
        <v>17</v>
      </c>
      <c r="E1525">
        <v>4107</v>
      </c>
      <c r="F1525" s="18" t="str">
        <f>VLOOKUP(E1525,'Kickstarter Data'!$A$1:$T$4115, 6, FALSE)</f>
        <v>failed</v>
      </c>
      <c r="G1525">
        <f>VLOOKUP(E1525,'Kickstarter Data'!$A$1:$T$4115, 12, FALSE)</f>
        <v>4</v>
      </c>
    </row>
    <row r="1526" spans="1:7" x14ac:dyDescent="0.4">
      <c r="A1526">
        <v>3004</v>
      </c>
      <c r="B1526" s="16" t="str">
        <f>VLOOKUP(A1526,'Kickstarter Data'!$A$1:$T$4115, 6, FALSE)</f>
        <v>successful</v>
      </c>
      <c r="C1526">
        <f>VLOOKUP(A1526,'Kickstarter Data'!$A$1:$T$4115, 12, FALSE)</f>
        <v>277</v>
      </c>
      <c r="E1526">
        <v>4108</v>
      </c>
      <c r="F1526" s="18" t="str">
        <f>VLOOKUP(E1526,'Kickstarter Data'!$A$1:$T$4115, 6, FALSE)</f>
        <v>failed</v>
      </c>
      <c r="G1526">
        <f>VLOOKUP(E1526,'Kickstarter Data'!$A$1:$T$4115, 12, FALSE)</f>
        <v>1</v>
      </c>
    </row>
    <row r="1527" spans="1:7" x14ac:dyDescent="0.4">
      <c r="A1527">
        <v>3005</v>
      </c>
      <c r="B1527" s="16" t="str">
        <f>VLOOKUP(A1527,'Kickstarter Data'!$A$1:$T$4115, 6, FALSE)</f>
        <v>successful</v>
      </c>
      <c r="C1527">
        <f>VLOOKUP(A1527,'Kickstarter Data'!$A$1:$T$4115, 12, FALSE)</f>
        <v>118</v>
      </c>
      <c r="E1527">
        <v>4109</v>
      </c>
      <c r="F1527" s="18" t="str">
        <f>VLOOKUP(E1527,'Kickstarter Data'!$A$1:$T$4115, 6, FALSE)</f>
        <v>failed</v>
      </c>
      <c r="G1527">
        <f>VLOOKUP(E1527,'Kickstarter Data'!$A$1:$T$4115, 12, FALSE)</f>
        <v>0</v>
      </c>
    </row>
    <row r="1528" spans="1:7" x14ac:dyDescent="0.4">
      <c r="A1528">
        <v>3006</v>
      </c>
      <c r="B1528" s="16" t="str">
        <f>VLOOKUP(A1528,'Kickstarter Data'!$A$1:$T$4115, 6, FALSE)</f>
        <v>successful</v>
      </c>
      <c r="C1528">
        <f>VLOOKUP(A1528,'Kickstarter Data'!$A$1:$T$4115, 12, FALSE)</f>
        <v>97</v>
      </c>
      <c r="E1528">
        <v>4110</v>
      </c>
      <c r="F1528" s="18" t="str">
        <f>VLOOKUP(E1528,'Kickstarter Data'!$A$1:$T$4115, 6, FALSE)</f>
        <v>failed</v>
      </c>
      <c r="G1528">
        <f>VLOOKUP(E1528,'Kickstarter Data'!$A$1:$T$4115, 12, FALSE)</f>
        <v>6</v>
      </c>
    </row>
    <row r="1529" spans="1:7" x14ac:dyDescent="0.4">
      <c r="A1529">
        <v>3007</v>
      </c>
      <c r="B1529" s="16" t="str">
        <f>VLOOKUP(A1529,'Kickstarter Data'!$A$1:$T$4115, 6, FALSE)</f>
        <v>successful</v>
      </c>
      <c r="C1529">
        <f>VLOOKUP(A1529,'Kickstarter Data'!$A$1:$T$4115, 12, FALSE)</f>
        <v>20</v>
      </c>
      <c r="E1529">
        <v>4111</v>
      </c>
      <c r="F1529" s="18" t="str">
        <f>VLOOKUP(E1529,'Kickstarter Data'!$A$1:$T$4115, 6, FALSE)</f>
        <v>failed</v>
      </c>
      <c r="G1529">
        <f>VLOOKUP(E1529,'Kickstarter Data'!$A$1:$T$4115, 12, FALSE)</f>
        <v>6</v>
      </c>
    </row>
    <row r="1530" spans="1:7" x14ac:dyDescent="0.4">
      <c r="A1530">
        <v>3008</v>
      </c>
      <c r="B1530" s="16" t="str">
        <f>VLOOKUP(A1530,'Kickstarter Data'!$A$1:$T$4115, 6, FALSE)</f>
        <v>successful</v>
      </c>
      <c r="C1530">
        <f>VLOOKUP(A1530,'Kickstarter Data'!$A$1:$T$4115, 12, FALSE)</f>
        <v>26</v>
      </c>
      <c r="E1530">
        <v>4112</v>
      </c>
      <c r="F1530" s="18" t="str">
        <f>VLOOKUP(E1530,'Kickstarter Data'!$A$1:$T$4115, 6, FALSE)</f>
        <v>failed</v>
      </c>
      <c r="G1530">
        <f>VLOOKUP(E1530,'Kickstarter Data'!$A$1:$T$4115, 12, FALSE)</f>
        <v>1</v>
      </c>
    </row>
    <row r="1531" spans="1:7" x14ac:dyDescent="0.4">
      <c r="A1531">
        <v>3009</v>
      </c>
      <c r="B1531" s="16" t="str">
        <f>VLOOKUP(A1531,'Kickstarter Data'!$A$1:$T$4115, 6, FALSE)</f>
        <v>successful</v>
      </c>
      <c r="C1531">
        <f>VLOOKUP(A1531,'Kickstarter Data'!$A$1:$T$4115, 12, FALSE)</f>
        <v>128</v>
      </c>
      <c r="E1531">
        <v>4113</v>
      </c>
      <c r="F1531" s="18" t="str">
        <f>VLOOKUP(E1531,'Kickstarter Data'!$A$1:$T$4115, 6, FALSE)</f>
        <v>failed</v>
      </c>
      <c r="G1531">
        <f>VLOOKUP(E1531,'Kickstarter Data'!$A$1:$T$4115, 12, FALSE)</f>
        <v>3</v>
      </c>
    </row>
    <row r="1532" spans="1:7" x14ac:dyDescent="0.4">
      <c r="A1532">
        <v>3010</v>
      </c>
      <c r="B1532" s="16" t="str">
        <f>VLOOKUP(A1532,'Kickstarter Data'!$A$1:$T$4115, 6, FALSE)</f>
        <v>successful</v>
      </c>
      <c r="C1532">
        <f>VLOOKUP(A1532,'Kickstarter Data'!$A$1:$T$4115, 12, FALSE)</f>
        <v>15</v>
      </c>
      <c r="E1532">
        <v>120</v>
      </c>
      <c r="F1532" s="18" t="str">
        <f>VLOOKUP(E1532,'Kickstarter Data'!$A$1:$T$4115, 6, FALSE)</f>
        <v>canceled</v>
      </c>
      <c r="G1532">
        <f>VLOOKUP(E1532,'Kickstarter Data'!$A$1:$T$4115, 12, FALSE)</f>
        <v>1</v>
      </c>
    </row>
    <row r="1533" spans="1:7" x14ac:dyDescent="0.4">
      <c r="A1533">
        <v>3011</v>
      </c>
      <c r="B1533" s="16" t="str">
        <f>VLOOKUP(A1533,'Kickstarter Data'!$A$1:$T$4115, 6, FALSE)</f>
        <v>successful</v>
      </c>
      <c r="C1533">
        <f>VLOOKUP(A1533,'Kickstarter Data'!$A$1:$T$4115, 12, FALSE)</f>
        <v>25</v>
      </c>
      <c r="E1533">
        <v>121</v>
      </c>
      <c r="F1533" s="18" t="str">
        <f>VLOOKUP(E1533,'Kickstarter Data'!$A$1:$T$4115, 6, FALSE)</f>
        <v>canceled</v>
      </c>
      <c r="G1533">
        <f>VLOOKUP(E1533,'Kickstarter Data'!$A$1:$T$4115, 12, FALSE)</f>
        <v>1</v>
      </c>
    </row>
    <row r="1534" spans="1:7" x14ac:dyDescent="0.4">
      <c r="A1534">
        <v>3012</v>
      </c>
      <c r="B1534" s="16" t="str">
        <f>VLOOKUP(A1534,'Kickstarter Data'!$A$1:$T$4115, 6, FALSE)</f>
        <v>successful</v>
      </c>
      <c r="C1534">
        <f>VLOOKUP(A1534,'Kickstarter Data'!$A$1:$T$4115, 12, FALSE)</f>
        <v>55</v>
      </c>
      <c r="E1534">
        <v>122</v>
      </c>
      <c r="F1534" s="18" t="str">
        <f>VLOOKUP(E1534,'Kickstarter Data'!$A$1:$T$4115, 6, FALSE)</f>
        <v>canceled</v>
      </c>
      <c r="G1534">
        <f>VLOOKUP(E1534,'Kickstarter Data'!$A$1:$T$4115, 12, FALSE)</f>
        <v>0</v>
      </c>
    </row>
    <row r="1535" spans="1:7" x14ac:dyDescent="0.4">
      <c r="A1535">
        <v>3013</v>
      </c>
      <c r="B1535" s="16" t="str">
        <f>VLOOKUP(A1535,'Kickstarter Data'!$A$1:$T$4115, 6, FALSE)</f>
        <v>successful</v>
      </c>
      <c r="C1535">
        <f>VLOOKUP(A1535,'Kickstarter Data'!$A$1:$T$4115, 12, FALSE)</f>
        <v>107</v>
      </c>
      <c r="E1535">
        <v>123</v>
      </c>
      <c r="F1535" s="18" t="str">
        <f>VLOOKUP(E1535,'Kickstarter Data'!$A$1:$T$4115, 6, FALSE)</f>
        <v>canceled</v>
      </c>
      <c r="G1535">
        <f>VLOOKUP(E1535,'Kickstarter Data'!$A$1:$T$4115, 12, FALSE)</f>
        <v>6</v>
      </c>
    </row>
    <row r="1536" spans="1:7" x14ac:dyDescent="0.4">
      <c r="A1536">
        <v>3014</v>
      </c>
      <c r="B1536" s="16" t="str">
        <f>VLOOKUP(A1536,'Kickstarter Data'!$A$1:$T$4115, 6, FALSE)</f>
        <v>successful</v>
      </c>
      <c r="C1536">
        <f>VLOOKUP(A1536,'Kickstarter Data'!$A$1:$T$4115, 12, FALSE)</f>
        <v>557</v>
      </c>
      <c r="E1536">
        <v>124</v>
      </c>
      <c r="F1536" s="18" t="str">
        <f>VLOOKUP(E1536,'Kickstarter Data'!$A$1:$T$4115, 6, FALSE)</f>
        <v>canceled</v>
      </c>
      <c r="G1536">
        <f>VLOOKUP(E1536,'Kickstarter Data'!$A$1:$T$4115, 12, FALSE)</f>
        <v>0</v>
      </c>
    </row>
    <row r="1537" spans="1:7" x14ac:dyDescent="0.4">
      <c r="A1537">
        <v>3015</v>
      </c>
      <c r="B1537" s="16" t="str">
        <f>VLOOKUP(A1537,'Kickstarter Data'!$A$1:$T$4115, 6, FALSE)</f>
        <v>successful</v>
      </c>
      <c r="C1537">
        <f>VLOOKUP(A1537,'Kickstarter Data'!$A$1:$T$4115, 12, FALSE)</f>
        <v>40</v>
      </c>
      <c r="E1537">
        <v>125</v>
      </c>
      <c r="F1537" s="18" t="str">
        <f>VLOOKUP(E1537,'Kickstarter Data'!$A$1:$T$4115, 6, FALSE)</f>
        <v>canceled</v>
      </c>
      <c r="G1537">
        <f>VLOOKUP(E1537,'Kickstarter Data'!$A$1:$T$4115, 12, FALSE)</f>
        <v>6</v>
      </c>
    </row>
    <row r="1538" spans="1:7" x14ac:dyDescent="0.4">
      <c r="A1538">
        <v>3016</v>
      </c>
      <c r="B1538" s="16" t="str">
        <f>VLOOKUP(A1538,'Kickstarter Data'!$A$1:$T$4115, 6, FALSE)</f>
        <v>successful</v>
      </c>
      <c r="C1538">
        <f>VLOOKUP(A1538,'Kickstarter Data'!$A$1:$T$4115, 12, FALSE)</f>
        <v>36</v>
      </c>
      <c r="E1538">
        <v>126</v>
      </c>
      <c r="F1538" s="18" t="str">
        <f>VLOOKUP(E1538,'Kickstarter Data'!$A$1:$T$4115, 6, FALSE)</f>
        <v>canceled</v>
      </c>
      <c r="G1538">
        <f>VLOOKUP(E1538,'Kickstarter Data'!$A$1:$T$4115, 12, FALSE)</f>
        <v>13</v>
      </c>
    </row>
    <row r="1539" spans="1:7" x14ac:dyDescent="0.4">
      <c r="A1539">
        <v>3017</v>
      </c>
      <c r="B1539" s="16" t="str">
        <f>VLOOKUP(A1539,'Kickstarter Data'!$A$1:$T$4115, 6, FALSE)</f>
        <v>successful</v>
      </c>
      <c r="C1539">
        <f>VLOOKUP(A1539,'Kickstarter Data'!$A$1:$T$4115, 12, FALSE)</f>
        <v>159</v>
      </c>
      <c r="E1539">
        <v>127</v>
      </c>
      <c r="F1539" s="18" t="str">
        <f>VLOOKUP(E1539,'Kickstarter Data'!$A$1:$T$4115, 6, FALSE)</f>
        <v>canceled</v>
      </c>
      <c r="G1539">
        <f>VLOOKUP(E1539,'Kickstarter Data'!$A$1:$T$4115, 12, FALSE)</f>
        <v>4</v>
      </c>
    </row>
    <row r="1540" spans="1:7" x14ac:dyDescent="0.4">
      <c r="A1540">
        <v>3018</v>
      </c>
      <c r="B1540" s="16" t="str">
        <f>VLOOKUP(A1540,'Kickstarter Data'!$A$1:$T$4115, 6, FALSE)</f>
        <v>successful</v>
      </c>
      <c r="C1540">
        <f>VLOOKUP(A1540,'Kickstarter Data'!$A$1:$T$4115, 12, FALSE)</f>
        <v>41</v>
      </c>
      <c r="E1540">
        <v>128</v>
      </c>
      <c r="F1540" s="18" t="str">
        <f>VLOOKUP(E1540,'Kickstarter Data'!$A$1:$T$4115, 6, FALSE)</f>
        <v>canceled</v>
      </c>
      <c r="G1540">
        <f>VLOOKUP(E1540,'Kickstarter Data'!$A$1:$T$4115, 12, FALSE)</f>
        <v>6</v>
      </c>
    </row>
    <row r="1541" spans="1:7" x14ac:dyDescent="0.4">
      <c r="A1541">
        <v>3019</v>
      </c>
      <c r="B1541" s="16" t="str">
        <f>VLOOKUP(A1541,'Kickstarter Data'!$A$1:$T$4115, 6, FALSE)</f>
        <v>successful</v>
      </c>
      <c r="C1541">
        <f>VLOOKUP(A1541,'Kickstarter Data'!$A$1:$T$4115, 12, FALSE)</f>
        <v>226</v>
      </c>
      <c r="E1541">
        <v>129</v>
      </c>
      <c r="F1541" s="18" t="str">
        <f>VLOOKUP(E1541,'Kickstarter Data'!$A$1:$T$4115, 6, FALSE)</f>
        <v>canceled</v>
      </c>
      <c r="G1541">
        <f>VLOOKUP(E1541,'Kickstarter Data'!$A$1:$T$4115, 12, FALSE)</f>
        <v>0</v>
      </c>
    </row>
    <row r="1542" spans="1:7" x14ac:dyDescent="0.4">
      <c r="A1542">
        <v>3020</v>
      </c>
      <c r="B1542" s="16" t="str">
        <f>VLOOKUP(A1542,'Kickstarter Data'!$A$1:$T$4115, 6, FALSE)</f>
        <v>successful</v>
      </c>
      <c r="C1542">
        <f>VLOOKUP(A1542,'Kickstarter Data'!$A$1:$T$4115, 12, FALSE)</f>
        <v>30</v>
      </c>
      <c r="E1542">
        <v>130</v>
      </c>
      <c r="F1542" s="18" t="str">
        <f>VLOOKUP(E1542,'Kickstarter Data'!$A$1:$T$4115, 6, FALSE)</f>
        <v>canceled</v>
      </c>
      <c r="G1542">
        <f>VLOOKUP(E1542,'Kickstarter Data'!$A$1:$T$4115, 12, FALSE)</f>
        <v>0</v>
      </c>
    </row>
    <row r="1543" spans="1:7" x14ac:dyDescent="0.4">
      <c r="A1543">
        <v>3021</v>
      </c>
      <c r="B1543" s="16" t="str">
        <f>VLOOKUP(A1543,'Kickstarter Data'!$A$1:$T$4115, 6, FALSE)</f>
        <v>successful</v>
      </c>
      <c r="C1543">
        <f>VLOOKUP(A1543,'Kickstarter Data'!$A$1:$T$4115, 12, FALSE)</f>
        <v>103</v>
      </c>
      <c r="E1543">
        <v>131</v>
      </c>
      <c r="F1543" s="18" t="str">
        <f>VLOOKUP(E1543,'Kickstarter Data'!$A$1:$T$4115, 6, FALSE)</f>
        <v>canceled</v>
      </c>
      <c r="G1543">
        <f>VLOOKUP(E1543,'Kickstarter Data'!$A$1:$T$4115, 12, FALSE)</f>
        <v>0</v>
      </c>
    </row>
    <row r="1544" spans="1:7" x14ac:dyDescent="0.4">
      <c r="A1544">
        <v>3022</v>
      </c>
      <c r="B1544" s="16" t="str">
        <f>VLOOKUP(A1544,'Kickstarter Data'!$A$1:$T$4115, 6, FALSE)</f>
        <v>successful</v>
      </c>
      <c r="C1544">
        <f>VLOOKUP(A1544,'Kickstarter Data'!$A$1:$T$4115, 12, FALSE)</f>
        <v>62</v>
      </c>
      <c r="E1544">
        <v>132</v>
      </c>
      <c r="F1544" s="18" t="str">
        <f>VLOOKUP(E1544,'Kickstarter Data'!$A$1:$T$4115, 6, FALSE)</f>
        <v>canceled</v>
      </c>
      <c r="G1544">
        <f>VLOOKUP(E1544,'Kickstarter Data'!$A$1:$T$4115, 12, FALSE)</f>
        <v>81</v>
      </c>
    </row>
    <row r="1545" spans="1:7" x14ac:dyDescent="0.4">
      <c r="A1545">
        <v>3023</v>
      </c>
      <c r="B1545" s="16" t="str">
        <f>VLOOKUP(A1545,'Kickstarter Data'!$A$1:$T$4115, 6, FALSE)</f>
        <v>successful</v>
      </c>
      <c r="C1545">
        <f>VLOOKUP(A1545,'Kickstarter Data'!$A$1:$T$4115, 12, FALSE)</f>
        <v>6</v>
      </c>
      <c r="E1545">
        <v>133</v>
      </c>
      <c r="F1545" s="18" t="str">
        <f>VLOOKUP(E1545,'Kickstarter Data'!$A$1:$T$4115, 6, FALSE)</f>
        <v>canceled</v>
      </c>
      <c r="G1545">
        <f>VLOOKUP(E1545,'Kickstarter Data'!$A$1:$T$4115, 12, FALSE)</f>
        <v>0</v>
      </c>
    </row>
    <row r="1546" spans="1:7" x14ac:dyDescent="0.4">
      <c r="A1546">
        <v>3024</v>
      </c>
      <c r="B1546" s="16" t="str">
        <f>VLOOKUP(A1546,'Kickstarter Data'!$A$1:$T$4115, 6, FALSE)</f>
        <v>successful</v>
      </c>
      <c r="C1546">
        <f>VLOOKUP(A1546,'Kickstarter Data'!$A$1:$T$4115, 12, FALSE)</f>
        <v>182</v>
      </c>
      <c r="E1546">
        <v>134</v>
      </c>
      <c r="F1546" s="18" t="str">
        <f>VLOOKUP(E1546,'Kickstarter Data'!$A$1:$T$4115, 6, FALSE)</f>
        <v>canceled</v>
      </c>
      <c r="G1546">
        <f>VLOOKUP(E1546,'Kickstarter Data'!$A$1:$T$4115, 12, FALSE)</f>
        <v>0</v>
      </c>
    </row>
    <row r="1547" spans="1:7" x14ac:dyDescent="0.4">
      <c r="A1547">
        <v>3025</v>
      </c>
      <c r="B1547" s="16" t="str">
        <f>VLOOKUP(A1547,'Kickstarter Data'!$A$1:$T$4115, 6, FALSE)</f>
        <v>successful</v>
      </c>
      <c r="C1547">
        <f>VLOOKUP(A1547,'Kickstarter Data'!$A$1:$T$4115, 12, FALSE)</f>
        <v>145</v>
      </c>
      <c r="E1547">
        <v>135</v>
      </c>
      <c r="F1547" s="18" t="str">
        <f>VLOOKUP(E1547,'Kickstarter Data'!$A$1:$T$4115, 6, FALSE)</f>
        <v>canceled</v>
      </c>
      <c r="G1547">
        <f>VLOOKUP(E1547,'Kickstarter Data'!$A$1:$T$4115, 12, FALSE)</f>
        <v>5</v>
      </c>
    </row>
    <row r="1548" spans="1:7" x14ac:dyDescent="0.4">
      <c r="A1548">
        <v>3026</v>
      </c>
      <c r="B1548" s="16" t="str">
        <f>VLOOKUP(A1548,'Kickstarter Data'!$A$1:$T$4115, 6, FALSE)</f>
        <v>successful</v>
      </c>
      <c r="C1548">
        <f>VLOOKUP(A1548,'Kickstarter Data'!$A$1:$T$4115, 12, FALSE)</f>
        <v>25</v>
      </c>
      <c r="E1548">
        <v>136</v>
      </c>
      <c r="F1548" s="18" t="str">
        <f>VLOOKUP(E1548,'Kickstarter Data'!$A$1:$T$4115, 6, FALSE)</f>
        <v>canceled</v>
      </c>
      <c r="G1548">
        <f>VLOOKUP(E1548,'Kickstarter Data'!$A$1:$T$4115, 12, FALSE)</f>
        <v>0</v>
      </c>
    </row>
    <row r="1549" spans="1:7" x14ac:dyDescent="0.4">
      <c r="A1549">
        <v>3027</v>
      </c>
      <c r="B1549" s="16" t="str">
        <f>VLOOKUP(A1549,'Kickstarter Data'!$A$1:$T$4115, 6, FALSE)</f>
        <v>successful</v>
      </c>
      <c r="C1549">
        <f>VLOOKUP(A1549,'Kickstarter Data'!$A$1:$T$4115, 12, FALSE)</f>
        <v>320</v>
      </c>
      <c r="E1549">
        <v>137</v>
      </c>
      <c r="F1549" s="18" t="str">
        <f>VLOOKUP(E1549,'Kickstarter Data'!$A$1:$T$4115, 6, FALSE)</f>
        <v>canceled</v>
      </c>
      <c r="G1549">
        <f>VLOOKUP(E1549,'Kickstarter Data'!$A$1:$T$4115, 12, FALSE)</f>
        <v>0</v>
      </c>
    </row>
    <row r="1550" spans="1:7" x14ac:dyDescent="0.4">
      <c r="A1550">
        <v>3028</v>
      </c>
      <c r="B1550" s="16" t="str">
        <f>VLOOKUP(A1550,'Kickstarter Data'!$A$1:$T$4115, 6, FALSE)</f>
        <v>successful</v>
      </c>
      <c r="C1550">
        <f>VLOOKUP(A1550,'Kickstarter Data'!$A$1:$T$4115, 12, FALSE)</f>
        <v>99</v>
      </c>
      <c r="E1550">
        <v>138</v>
      </c>
      <c r="F1550" s="18" t="str">
        <f>VLOOKUP(E1550,'Kickstarter Data'!$A$1:$T$4115, 6, FALSE)</f>
        <v>canceled</v>
      </c>
      <c r="G1550">
        <f>VLOOKUP(E1550,'Kickstarter Data'!$A$1:$T$4115, 12, FALSE)</f>
        <v>58</v>
      </c>
    </row>
    <row r="1551" spans="1:7" x14ac:dyDescent="0.4">
      <c r="A1551">
        <v>3029</v>
      </c>
      <c r="B1551" s="16" t="str">
        <f>VLOOKUP(A1551,'Kickstarter Data'!$A$1:$T$4115, 6, FALSE)</f>
        <v>successful</v>
      </c>
      <c r="C1551">
        <f>VLOOKUP(A1551,'Kickstarter Data'!$A$1:$T$4115, 12, FALSE)</f>
        <v>348</v>
      </c>
      <c r="E1551">
        <v>139</v>
      </c>
      <c r="F1551" s="18" t="str">
        <f>VLOOKUP(E1551,'Kickstarter Data'!$A$1:$T$4115, 6, FALSE)</f>
        <v>canceled</v>
      </c>
      <c r="G1551">
        <f>VLOOKUP(E1551,'Kickstarter Data'!$A$1:$T$4115, 12, FALSE)</f>
        <v>1</v>
      </c>
    </row>
    <row r="1552" spans="1:7" x14ac:dyDescent="0.4">
      <c r="A1552">
        <v>3030</v>
      </c>
      <c r="B1552" s="16" t="str">
        <f>VLOOKUP(A1552,'Kickstarter Data'!$A$1:$T$4115, 6, FALSE)</f>
        <v>successful</v>
      </c>
      <c r="C1552">
        <f>VLOOKUP(A1552,'Kickstarter Data'!$A$1:$T$4115, 12, FALSE)</f>
        <v>41</v>
      </c>
      <c r="E1552">
        <v>140</v>
      </c>
      <c r="F1552" s="18" t="str">
        <f>VLOOKUP(E1552,'Kickstarter Data'!$A$1:$T$4115, 6, FALSE)</f>
        <v>canceled</v>
      </c>
      <c r="G1552">
        <f>VLOOKUP(E1552,'Kickstarter Data'!$A$1:$T$4115, 12, FALSE)</f>
        <v>0</v>
      </c>
    </row>
    <row r="1553" spans="1:7" x14ac:dyDescent="0.4">
      <c r="A1553">
        <v>3031</v>
      </c>
      <c r="B1553" s="16" t="str">
        <f>VLOOKUP(A1553,'Kickstarter Data'!$A$1:$T$4115, 6, FALSE)</f>
        <v>successful</v>
      </c>
      <c r="C1553">
        <f>VLOOKUP(A1553,'Kickstarter Data'!$A$1:$T$4115, 12, FALSE)</f>
        <v>29</v>
      </c>
      <c r="E1553">
        <v>141</v>
      </c>
      <c r="F1553" s="18" t="str">
        <f>VLOOKUP(E1553,'Kickstarter Data'!$A$1:$T$4115, 6, FALSE)</f>
        <v>canceled</v>
      </c>
      <c r="G1553">
        <f>VLOOKUP(E1553,'Kickstarter Data'!$A$1:$T$4115, 12, FALSE)</f>
        <v>28</v>
      </c>
    </row>
    <row r="1554" spans="1:7" x14ac:dyDescent="0.4">
      <c r="A1554">
        <v>3032</v>
      </c>
      <c r="B1554" s="16" t="str">
        <f>VLOOKUP(A1554,'Kickstarter Data'!$A$1:$T$4115, 6, FALSE)</f>
        <v>successful</v>
      </c>
      <c r="C1554">
        <f>VLOOKUP(A1554,'Kickstarter Data'!$A$1:$T$4115, 12, FALSE)</f>
        <v>25</v>
      </c>
      <c r="E1554">
        <v>142</v>
      </c>
      <c r="F1554" s="18" t="str">
        <f>VLOOKUP(E1554,'Kickstarter Data'!$A$1:$T$4115, 6, FALSE)</f>
        <v>canceled</v>
      </c>
      <c r="G1554">
        <f>VLOOKUP(E1554,'Kickstarter Data'!$A$1:$T$4115, 12, FALSE)</f>
        <v>1</v>
      </c>
    </row>
    <row r="1555" spans="1:7" x14ac:dyDescent="0.4">
      <c r="A1555">
        <v>3033</v>
      </c>
      <c r="B1555" s="16" t="str">
        <f>VLOOKUP(A1555,'Kickstarter Data'!$A$1:$T$4115, 6, FALSE)</f>
        <v>successful</v>
      </c>
      <c r="C1555">
        <f>VLOOKUP(A1555,'Kickstarter Data'!$A$1:$T$4115, 12, FALSE)</f>
        <v>23</v>
      </c>
      <c r="E1555">
        <v>143</v>
      </c>
      <c r="F1555" s="18" t="str">
        <f>VLOOKUP(E1555,'Kickstarter Data'!$A$1:$T$4115, 6, FALSE)</f>
        <v>canceled</v>
      </c>
      <c r="G1555">
        <f>VLOOKUP(E1555,'Kickstarter Data'!$A$1:$T$4115, 12, FALSE)</f>
        <v>0</v>
      </c>
    </row>
    <row r="1556" spans="1:7" x14ac:dyDescent="0.4">
      <c r="A1556">
        <v>3034</v>
      </c>
      <c r="B1556" s="16" t="str">
        <f>VLOOKUP(A1556,'Kickstarter Data'!$A$1:$T$4115, 6, FALSE)</f>
        <v>successful</v>
      </c>
      <c r="C1556">
        <f>VLOOKUP(A1556,'Kickstarter Data'!$A$1:$T$4115, 12, FALSE)</f>
        <v>1260</v>
      </c>
      <c r="E1556">
        <v>144</v>
      </c>
      <c r="F1556" s="18" t="str">
        <f>VLOOKUP(E1556,'Kickstarter Data'!$A$1:$T$4115, 6, FALSE)</f>
        <v>canceled</v>
      </c>
      <c r="G1556">
        <f>VLOOKUP(E1556,'Kickstarter Data'!$A$1:$T$4115, 12, FALSE)</f>
        <v>37</v>
      </c>
    </row>
    <row r="1557" spans="1:7" x14ac:dyDescent="0.4">
      <c r="A1557">
        <v>3035</v>
      </c>
      <c r="B1557" s="16" t="str">
        <f>VLOOKUP(A1557,'Kickstarter Data'!$A$1:$T$4115, 6, FALSE)</f>
        <v>successful</v>
      </c>
      <c r="C1557">
        <f>VLOOKUP(A1557,'Kickstarter Data'!$A$1:$T$4115, 12, FALSE)</f>
        <v>307</v>
      </c>
      <c r="E1557">
        <v>145</v>
      </c>
      <c r="F1557" s="18" t="str">
        <f>VLOOKUP(E1557,'Kickstarter Data'!$A$1:$T$4115, 6, FALSE)</f>
        <v>canceled</v>
      </c>
      <c r="G1557">
        <f>VLOOKUP(E1557,'Kickstarter Data'!$A$1:$T$4115, 12, FALSE)</f>
        <v>9</v>
      </c>
    </row>
    <row r="1558" spans="1:7" x14ac:dyDescent="0.4">
      <c r="A1558">
        <v>3036</v>
      </c>
      <c r="B1558" s="16" t="str">
        <f>VLOOKUP(A1558,'Kickstarter Data'!$A$1:$T$4115, 6, FALSE)</f>
        <v>successful</v>
      </c>
      <c r="C1558">
        <f>VLOOKUP(A1558,'Kickstarter Data'!$A$1:$T$4115, 12, FALSE)</f>
        <v>329</v>
      </c>
      <c r="E1558">
        <v>146</v>
      </c>
      <c r="F1558" s="18" t="str">
        <f>VLOOKUP(E1558,'Kickstarter Data'!$A$1:$T$4115, 6, FALSE)</f>
        <v>canceled</v>
      </c>
      <c r="G1558">
        <f>VLOOKUP(E1558,'Kickstarter Data'!$A$1:$T$4115, 12, FALSE)</f>
        <v>3</v>
      </c>
    </row>
    <row r="1559" spans="1:7" x14ac:dyDescent="0.4">
      <c r="A1559">
        <v>3037</v>
      </c>
      <c r="B1559" s="16" t="str">
        <f>VLOOKUP(A1559,'Kickstarter Data'!$A$1:$T$4115, 6, FALSE)</f>
        <v>successful</v>
      </c>
      <c r="C1559">
        <f>VLOOKUP(A1559,'Kickstarter Data'!$A$1:$T$4115, 12, FALSE)</f>
        <v>32</v>
      </c>
      <c r="E1559">
        <v>147</v>
      </c>
      <c r="F1559" s="18" t="str">
        <f>VLOOKUP(E1559,'Kickstarter Data'!$A$1:$T$4115, 6, FALSE)</f>
        <v>canceled</v>
      </c>
      <c r="G1559">
        <f>VLOOKUP(E1559,'Kickstarter Data'!$A$1:$T$4115, 12, FALSE)</f>
        <v>0</v>
      </c>
    </row>
    <row r="1560" spans="1:7" x14ac:dyDescent="0.4">
      <c r="A1560">
        <v>3038</v>
      </c>
      <c r="B1560" s="16" t="str">
        <f>VLOOKUP(A1560,'Kickstarter Data'!$A$1:$T$4115, 6, FALSE)</f>
        <v>successful</v>
      </c>
      <c r="C1560">
        <f>VLOOKUP(A1560,'Kickstarter Data'!$A$1:$T$4115, 12, FALSE)</f>
        <v>27</v>
      </c>
      <c r="E1560">
        <v>148</v>
      </c>
      <c r="F1560" s="18" t="str">
        <f>VLOOKUP(E1560,'Kickstarter Data'!$A$1:$T$4115, 6, FALSE)</f>
        <v>canceled</v>
      </c>
      <c r="G1560">
        <f>VLOOKUP(E1560,'Kickstarter Data'!$A$1:$T$4115, 12, FALSE)</f>
        <v>2</v>
      </c>
    </row>
    <row r="1561" spans="1:7" x14ac:dyDescent="0.4">
      <c r="A1561">
        <v>3039</v>
      </c>
      <c r="B1561" s="16" t="str">
        <f>VLOOKUP(A1561,'Kickstarter Data'!$A$1:$T$4115, 6, FALSE)</f>
        <v>successful</v>
      </c>
      <c r="C1561">
        <f>VLOOKUP(A1561,'Kickstarter Data'!$A$1:$T$4115, 12, FALSE)</f>
        <v>236</v>
      </c>
      <c r="E1561">
        <v>149</v>
      </c>
      <c r="F1561" s="18" t="str">
        <f>VLOOKUP(E1561,'Kickstarter Data'!$A$1:$T$4115, 6, FALSE)</f>
        <v>canceled</v>
      </c>
      <c r="G1561">
        <f>VLOOKUP(E1561,'Kickstarter Data'!$A$1:$T$4115, 12, FALSE)</f>
        <v>6</v>
      </c>
    </row>
    <row r="1562" spans="1:7" x14ac:dyDescent="0.4">
      <c r="A1562">
        <v>3040</v>
      </c>
      <c r="B1562" s="16" t="str">
        <f>VLOOKUP(A1562,'Kickstarter Data'!$A$1:$T$4115, 6, FALSE)</f>
        <v>successful</v>
      </c>
      <c r="C1562">
        <f>VLOOKUP(A1562,'Kickstarter Data'!$A$1:$T$4115, 12, FALSE)</f>
        <v>42</v>
      </c>
      <c r="E1562">
        <v>150</v>
      </c>
      <c r="F1562" s="18" t="str">
        <f>VLOOKUP(E1562,'Kickstarter Data'!$A$1:$T$4115, 6, FALSE)</f>
        <v>canceled</v>
      </c>
      <c r="G1562">
        <f>VLOOKUP(E1562,'Kickstarter Data'!$A$1:$T$4115, 12, FALSE)</f>
        <v>67</v>
      </c>
    </row>
    <row r="1563" spans="1:7" x14ac:dyDescent="0.4">
      <c r="A1563">
        <v>3041</v>
      </c>
      <c r="B1563" s="16" t="str">
        <f>VLOOKUP(A1563,'Kickstarter Data'!$A$1:$T$4115, 6, FALSE)</f>
        <v>successful</v>
      </c>
      <c r="C1563">
        <f>VLOOKUP(A1563,'Kickstarter Data'!$A$1:$T$4115, 12, FALSE)</f>
        <v>95</v>
      </c>
      <c r="E1563">
        <v>151</v>
      </c>
      <c r="F1563" s="18" t="str">
        <f>VLOOKUP(E1563,'Kickstarter Data'!$A$1:$T$4115, 6, FALSE)</f>
        <v>canceled</v>
      </c>
      <c r="G1563">
        <f>VLOOKUP(E1563,'Kickstarter Data'!$A$1:$T$4115, 12, FALSE)</f>
        <v>5</v>
      </c>
    </row>
    <row r="1564" spans="1:7" x14ac:dyDescent="0.4">
      <c r="A1564">
        <v>3042</v>
      </c>
      <c r="B1564" s="16" t="str">
        <f>VLOOKUP(A1564,'Kickstarter Data'!$A$1:$T$4115, 6, FALSE)</f>
        <v>successful</v>
      </c>
      <c r="C1564">
        <f>VLOOKUP(A1564,'Kickstarter Data'!$A$1:$T$4115, 12, FALSE)</f>
        <v>37</v>
      </c>
      <c r="E1564">
        <v>152</v>
      </c>
      <c r="F1564" s="18" t="str">
        <f>VLOOKUP(E1564,'Kickstarter Data'!$A$1:$T$4115, 6, FALSE)</f>
        <v>canceled</v>
      </c>
      <c r="G1564">
        <f>VLOOKUP(E1564,'Kickstarter Data'!$A$1:$T$4115, 12, FALSE)</f>
        <v>2</v>
      </c>
    </row>
    <row r="1565" spans="1:7" x14ac:dyDescent="0.4">
      <c r="A1565">
        <v>3043</v>
      </c>
      <c r="B1565" s="16" t="str">
        <f>VLOOKUP(A1565,'Kickstarter Data'!$A$1:$T$4115, 6, FALSE)</f>
        <v>successful</v>
      </c>
      <c r="C1565">
        <f>VLOOKUP(A1565,'Kickstarter Data'!$A$1:$T$4115, 12, FALSE)</f>
        <v>128</v>
      </c>
      <c r="E1565">
        <v>153</v>
      </c>
      <c r="F1565" s="18" t="str">
        <f>VLOOKUP(E1565,'Kickstarter Data'!$A$1:$T$4115, 6, FALSE)</f>
        <v>canceled</v>
      </c>
      <c r="G1565">
        <f>VLOOKUP(E1565,'Kickstarter Data'!$A$1:$T$4115, 12, FALSE)</f>
        <v>10</v>
      </c>
    </row>
    <row r="1566" spans="1:7" x14ac:dyDescent="0.4">
      <c r="A1566">
        <v>3044</v>
      </c>
      <c r="B1566" s="16" t="str">
        <f>VLOOKUP(A1566,'Kickstarter Data'!$A$1:$T$4115, 6, FALSE)</f>
        <v>successful</v>
      </c>
      <c r="C1566">
        <f>VLOOKUP(A1566,'Kickstarter Data'!$A$1:$T$4115, 12, FALSE)</f>
        <v>156</v>
      </c>
      <c r="E1566">
        <v>154</v>
      </c>
      <c r="F1566" s="18" t="str">
        <f>VLOOKUP(E1566,'Kickstarter Data'!$A$1:$T$4115, 6, FALSE)</f>
        <v>canceled</v>
      </c>
      <c r="G1566">
        <f>VLOOKUP(E1566,'Kickstarter Data'!$A$1:$T$4115, 12, FALSE)</f>
        <v>3</v>
      </c>
    </row>
    <row r="1567" spans="1:7" x14ac:dyDescent="0.4">
      <c r="A1567">
        <v>3045</v>
      </c>
      <c r="B1567" s="16" t="str">
        <f>VLOOKUP(A1567,'Kickstarter Data'!$A$1:$T$4115, 6, FALSE)</f>
        <v>successful</v>
      </c>
      <c r="C1567">
        <f>VLOOKUP(A1567,'Kickstarter Data'!$A$1:$T$4115, 12, FALSE)</f>
        <v>64</v>
      </c>
      <c r="E1567">
        <v>155</v>
      </c>
      <c r="F1567" s="18" t="str">
        <f>VLOOKUP(E1567,'Kickstarter Data'!$A$1:$T$4115, 6, FALSE)</f>
        <v>canceled</v>
      </c>
      <c r="G1567">
        <f>VLOOKUP(E1567,'Kickstarter Data'!$A$1:$T$4115, 12, FALSE)</f>
        <v>4</v>
      </c>
    </row>
    <row r="1568" spans="1:7" x14ac:dyDescent="0.4">
      <c r="A1568">
        <v>3046</v>
      </c>
      <c r="B1568" s="16" t="str">
        <f>VLOOKUP(A1568,'Kickstarter Data'!$A$1:$T$4115, 6, FALSE)</f>
        <v>successful</v>
      </c>
      <c r="C1568">
        <f>VLOOKUP(A1568,'Kickstarter Data'!$A$1:$T$4115, 12, FALSE)</f>
        <v>58</v>
      </c>
      <c r="E1568">
        <v>156</v>
      </c>
      <c r="F1568" s="18" t="str">
        <f>VLOOKUP(E1568,'Kickstarter Data'!$A$1:$T$4115, 6, FALSE)</f>
        <v>canceled</v>
      </c>
      <c r="G1568">
        <f>VLOOKUP(E1568,'Kickstarter Data'!$A$1:$T$4115, 12, FALSE)</f>
        <v>15</v>
      </c>
    </row>
    <row r="1569" spans="1:7" x14ac:dyDescent="0.4">
      <c r="A1569">
        <v>3047</v>
      </c>
      <c r="B1569" s="16" t="str">
        <f>VLOOKUP(A1569,'Kickstarter Data'!$A$1:$T$4115, 6, FALSE)</f>
        <v>successful</v>
      </c>
      <c r="C1569">
        <f>VLOOKUP(A1569,'Kickstarter Data'!$A$1:$T$4115, 12, FALSE)</f>
        <v>20</v>
      </c>
      <c r="E1569">
        <v>157</v>
      </c>
      <c r="F1569" s="18" t="str">
        <f>VLOOKUP(E1569,'Kickstarter Data'!$A$1:$T$4115, 6, FALSE)</f>
        <v>canceled</v>
      </c>
      <c r="G1569">
        <f>VLOOKUP(E1569,'Kickstarter Data'!$A$1:$T$4115, 12, FALSE)</f>
        <v>2</v>
      </c>
    </row>
    <row r="1570" spans="1:7" x14ac:dyDescent="0.4">
      <c r="A1570">
        <v>3048</v>
      </c>
      <c r="B1570" s="16" t="str">
        <f>VLOOKUP(A1570,'Kickstarter Data'!$A$1:$T$4115, 6, FALSE)</f>
        <v>successful</v>
      </c>
      <c r="C1570">
        <f>VLOOKUP(A1570,'Kickstarter Data'!$A$1:$T$4115, 12, FALSE)</f>
        <v>47</v>
      </c>
      <c r="E1570">
        <v>158</v>
      </c>
      <c r="F1570" s="18" t="str">
        <f>VLOOKUP(E1570,'Kickstarter Data'!$A$1:$T$4115, 6, FALSE)</f>
        <v>canceled</v>
      </c>
      <c r="G1570">
        <f>VLOOKUP(E1570,'Kickstarter Data'!$A$1:$T$4115, 12, FALSE)</f>
        <v>0</v>
      </c>
    </row>
    <row r="1571" spans="1:7" x14ac:dyDescent="0.4">
      <c r="A1571">
        <v>3049</v>
      </c>
      <c r="B1571" s="16" t="str">
        <f>VLOOKUP(A1571,'Kickstarter Data'!$A$1:$T$4115, 6, FALSE)</f>
        <v>successful</v>
      </c>
      <c r="C1571">
        <f>VLOOKUP(A1571,'Kickstarter Data'!$A$1:$T$4115, 12, FALSE)</f>
        <v>54</v>
      </c>
      <c r="E1571">
        <v>159</v>
      </c>
      <c r="F1571" s="18" t="str">
        <f>VLOOKUP(E1571,'Kickstarter Data'!$A$1:$T$4115, 6, FALSE)</f>
        <v>canceled</v>
      </c>
      <c r="G1571">
        <f>VLOOKUP(E1571,'Kickstarter Data'!$A$1:$T$4115, 12, FALSE)</f>
        <v>1</v>
      </c>
    </row>
    <row r="1572" spans="1:7" x14ac:dyDescent="0.4">
      <c r="A1572">
        <v>3050</v>
      </c>
      <c r="B1572" s="16" t="str">
        <f>VLOOKUP(A1572,'Kickstarter Data'!$A$1:$T$4115, 6, FALSE)</f>
        <v>successful</v>
      </c>
      <c r="C1572">
        <f>VLOOKUP(A1572,'Kickstarter Data'!$A$1:$T$4115, 12, FALSE)</f>
        <v>9</v>
      </c>
      <c r="E1572">
        <v>600</v>
      </c>
      <c r="F1572" s="18" t="str">
        <f>VLOOKUP(E1572,'Kickstarter Data'!$A$1:$T$4115, 6, FALSE)</f>
        <v>canceled</v>
      </c>
      <c r="G1572">
        <f>VLOOKUP(E1572,'Kickstarter Data'!$A$1:$T$4115, 12, FALSE)</f>
        <v>1</v>
      </c>
    </row>
    <row r="1573" spans="1:7" x14ac:dyDescent="0.4">
      <c r="A1573">
        <v>3147</v>
      </c>
      <c r="B1573" s="16" t="str">
        <f>VLOOKUP(A1573,'Kickstarter Data'!$A$1:$T$4115, 6, FALSE)</f>
        <v>successful</v>
      </c>
      <c r="C1573">
        <f>VLOOKUP(A1573,'Kickstarter Data'!$A$1:$T$4115, 12, FALSE)</f>
        <v>213</v>
      </c>
      <c r="E1573">
        <v>601</v>
      </c>
      <c r="F1573" s="18" t="str">
        <f>VLOOKUP(E1573,'Kickstarter Data'!$A$1:$T$4115, 6, FALSE)</f>
        <v>canceled</v>
      </c>
      <c r="G1573">
        <f>VLOOKUP(E1573,'Kickstarter Data'!$A$1:$T$4115, 12, FALSE)</f>
        <v>6</v>
      </c>
    </row>
    <row r="1574" spans="1:7" x14ac:dyDescent="0.4">
      <c r="A1574">
        <v>3148</v>
      </c>
      <c r="B1574" s="16" t="str">
        <f>VLOOKUP(A1574,'Kickstarter Data'!$A$1:$T$4115, 6, FALSE)</f>
        <v>successful</v>
      </c>
      <c r="C1574">
        <f>VLOOKUP(A1574,'Kickstarter Data'!$A$1:$T$4115, 12, FALSE)</f>
        <v>57</v>
      </c>
      <c r="E1574">
        <v>602</v>
      </c>
      <c r="F1574" s="18" t="str">
        <f>VLOOKUP(E1574,'Kickstarter Data'!$A$1:$T$4115, 6, FALSE)</f>
        <v>canceled</v>
      </c>
      <c r="G1574">
        <f>VLOOKUP(E1574,'Kickstarter Data'!$A$1:$T$4115, 12, FALSE)</f>
        <v>0</v>
      </c>
    </row>
    <row r="1575" spans="1:7" x14ac:dyDescent="0.4">
      <c r="A1575">
        <v>3149</v>
      </c>
      <c r="B1575" s="16" t="str">
        <f>VLOOKUP(A1575,'Kickstarter Data'!$A$1:$T$4115, 6, FALSE)</f>
        <v>successful</v>
      </c>
      <c r="C1575">
        <f>VLOOKUP(A1575,'Kickstarter Data'!$A$1:$T$4115, 12, FALSE)</f>
        <v>25</v>
      </c>
      <c r="E1575">
        <v>603</v>
      </c>
      <c r="F1575" s="18" t="str">
        <f>VLOOKUP(E1575,'Kickstarter Data'!$A$1:$T$4115, 6, FALSE)</f>
        <v>canceled</v>
      </c>
      <c r="G1575">
        <f>VLOOKUP(E1575,'Kickstarter Data'!$A$1:$T$4115, 12, FALSE)</f>
        <v>13</v>
      </c>
    </row>
    <row r="1576" spans="1:7" x14ac:dyDescent="0.4">
      <c r="A1576">
        <v>3150</v>
      </c>
      <c r="B1576" s="16" t="str">
        <f>VLOOKUP(A1576,'Kickstarter Data'!$A$1:$T$4115, 6, FALSE)</f>
        <v>successful</v>
      </c>
      <c r="C1576">
        <f>VLOOKUP(A1576,'Kickstarter Data'!$A$1:$T$4115, 12, FALSE)</f>
        <v>104</v>
      </c>
      <c r="E1576">
        <v>604</v>
      </c>
      <c r="F1576" s="18" t="str">
        <f>VLOOKUP(E1576,'Kickstarter Data'!$A$1:$T$4115, 6, FALSE)</f>
        <v>canceled</v>
      </c>
      <c r="G1576">
        <f>VLOOKUP(E1576,'Kickstarter Data'!$A$1:$T$4115, 12, FALSE)</f>
        <v>0</v>
      </c>
    </row>
    <row r="1577" spans="1:7" x14ac:dyDescent="0.4">
      <c r="A1577">
        <v>3151</v>
      </c>
      <c r="B1577" s="16" t="str">
        <f>VLOOKUP(A1577,'Kickstarter Data'!$A$1:$T$4115, 6, FALSE)</f>
        <v>successful</v>
      </c>
      <c r="C1577">
        <f>VLOOKUP(A1577,'Kickstarter Data'!$A$1:$T$4115, 12, FALSE)</f>
        <v>34</v>
      </c>
      <c r="E1577">
        <v>605</v>
      </c>
      <c r="F1577" s="18" t="str">
        <f>VLOOKUP(E1577,'Kickstarter Data'!$A$1:$T$4115, 6, FALSE)</f>
        <v>canceled</v>
      </c>
      <c r="G1577">
        <f>VLOOKUP(E1577,'Kickstarter Data'!$A$1:$T$4115, 12, FALSE)</f>
        <v>8</v>
      </c>
    </row>
    <row r="1578" spans="1:7" x14ac:dyDescent="0.4">
      <c r="A1578">
        <v>3152</v>
      </c>
      <c r="B1578" s="16" t="str">
        <f>VLOOKUP(A1578,'Kickstarter Data'!$A$1:$T$4115, 6, FALSE)</f>
        <v>successful</v>
      </c>
      <c r="C1578">
        <f>VLOOKUP(A1578,'Kickstarter Data'!$A$1:$T$4115, 12, FALSE)</f>
        <v>67</v>
      </c>
      <c r="E1578">
        <v>606</v>
      </c>
      <c r="F1578" s="18" t="str">
        <f>VLOOKUP(E1578,'Kickstarter Data'!$A$1:$T$4115, 6, FALSE)</f>
        <v>canceled</v>
      </c>
      <c r="G1578">
        <f>VLOOKUP(E1578,'Kickstarter Data'!$A$1:$T$4115, 12, FALSE)</f>
        <v>1</v>
      </c>
    </row>
    <row r="1579" spans="1:7" x14ac:dyDescent="0.4">
      <c r="A1579">
        <v>3153</v>
      </c>
      <c r="B1579" s="16" t="str">
        <f>VLOOKUP(A1579,'Kickstarter Data'!$A$1:$T$4115, 6, FALSE)</f>
        <v>successful</v>
      </c>
      <c r="C1579">
        <f>VLOOKUP(A1579,'Kickstarter Data'!$A$1:$T$4115, 12, FALSE)</f>
        <v>241</v>
      </c>
      <c r="E1579">
        <v>607</v>
      </c>
      <c r="F1579" s="18" t="str">
        <f>VLOOKUP(E1579,'Kickstarter Data'!$A$1:$T$4115, 6, FALSE)</f>
        <v>canceled</v>
      </c>
      <c r="G1579">
        <f>VLOOKUP(E1579,'Kickstarter Data'!$A$1:$T$4115, 12, FALSE)</f>
        <v>0</v>
      </c>
    </row>
    <row r="1580" spans="1:7" x14ac:dyDescent="0.4">
      <c r="A1580">
        <v>3154</v>
      </c>
      <c r="B1580" s="16" t="str">
        <f>VLOOKUP(A1580,'Kickstarter Data'!$A$1:$T$4115, 6, FALSE)</f>
        <v>successful</v>
      </c>
      <c r="C1580">
        <f>VLOOKUP(A1580,'Kickstarter Data'!$A$1:$T$4115, 12, FALSE)</f>
        <v>123</v>
      </c>
      <c r="E1580">
        <v>608</v>
      </c>
      <c r="F1580" s="18" t="str">
        <f>VLOOKUP(E1580,'Kickstarter Data'!$A$1:$T$4115, 6, FALSE)</f>
        <v>canceled</v>
      </c>
      <c r="G1580">
        <f>VLOOKUP(E1580,'Kickstarter Data'!$A$1:$T$4115, 12, FALSE)</f>
        <v>5</v>
      </c>
    </row>
    <row r="1581" spans="1:7" x14ac:dyDescent="0.4">
      <c r="A1581">
        <v>3155</v>
      </c>
      <c r="B1581" s="16" t="str">
        <f>VLOOKUP(A1581,'Kickstarter Data'!$A$1:$T$4115, 6, FALSE)</f>
        <v>successful</v>
      </c>
      <c r="C1581">
        <f>VLOOKUP(A1581,'Kickstarter Data'!$A$1:$T$4115, 12, FALSE)</f>
        <v>302</v>
      </c>
      <c r="E1581">
        <v>609</v>
      </c>
      <c r="F1581" s="18" t="str">
        <f>VLOOKUP(E1581,'Kickstarter Data'!$A$1:$T$4115, 6, FALSE)</f>
        <v>canceled</v>
      </c>
      <c r="G1581">
        <f>VLOOKUP(E1581,'Kickstarter Data'!$A$1:$T$4115, 12, FALSE)</f>
        <v>1</v>
      </c>
    </row>
    <row r="1582" spans="1:7" x14ac:dyDescent="0.4">
      <c r="A1582">
        <v>3156</v>
      </c>
      <c r="B1582" s="16" t="str">
        <f>VLOOKUP(A1582,'Kickstarter Data'!$A$1:$T$4115, 6, FALSE)</f>
        <v>successful</v>
      </c>
      <c r="C1582">
        <f>VLOOKUP(A1582,'Kickstarter Data'!$A$1:$T$4115, 12, FALSE)</f>
        <v>89</v>
      </c>
      <c r="E1582">
        <v>610</v>
      </c>
      <c r="F1582" s="18" t="str">
        <f>VLOOKUP(E1582,'Kickstarter Data'!$A$1:$T$4115, 6, FALSE)</f>
        <v>canceled</v>
      </c>
      <c r="G1582">
        <f>VLOOKUP(E1582,'Kickstarter Data'!$A$1:$T$4115, 12, FALSE)</f>
        <v>0</v>
      </c>
    </row>
    <row r="1583" spans="1:7" x14ac:dyDescent="0.4">
      <c r="A1583">
        <v>3157</v>
      </c>
      <c r="B1583" s="16" t="str">
        <f>VLOOKUP(A1583,'Kickstarter Data'!$A$1:$T$4115, 6, FALSE)</f>
        <v>successful</v>
      </c>
      <c r="C1583">
        <f>VLOOKUP(A1583,'Kickstarter Data'!$A$1:$T$4115, 12, FALSE)</f>
        <v>41</v>
      </c>
      <c r="E1583">
        <v>611</v>
      </c>
      <c r="F1583" s="18" t="str">
        <f>VLOOKUP(E1583,'Kickstarter Data'!$A$1:$T$4115, 6, FALSE)</f>
        <v>canceled</v>
      </c>
      <c r="G1583">
        <f>VLOOKUP(E1583,'Kickstarter Data'!$A$1:$T$4115, 12, FALSE)</f>
        <v>0</v>
      </c>
    </row>
    <row r="1584" spans="1:7" x14ac:dyDescent="0.4">
      <c r="A1584">
        <v>3158</v>
      </c>
      <c r="B1584" s="16" t="str">
        <f>VLOOKUP(A1584,'Kickstarter Data'!$A$1:$T$4115, 6, FALSE)</f>
        <v>successful</v>
      </c>
      <c r="C1584">
        <f>VLOOKUP(A1584,'Kickstarter Data'!$A$1:$T$4115, 12, FALSE)</f>
        <v>69</v>
      </c>
      <c r="E1584">
        <v>612</v>
      </c>
      <c r="F1584" s="18" t="str">
        <f>VLOOKUP(E1584,'Kickstarter Data'!$A$1:$T$4115, 6, FALSE)</f>
        <v>canceled</v>
      </c>
      <c r="G1584">
        <f>VLOOKUP(E1584,'Kickstarter Data'!$A$1:$T$4115, 12, FALSE)</f>
        <v>0</v>
      </c>
    </row>
    <row r="1585" spans="1:7" x14ac:dyDescent="0.4">
      <c r="A1585">
        <v>3159</v>
      </c>
      <c r="B1585" s="16" t="str">
        <f>VLOOKUP(A1585,'Kickstarter Data'!$A$1:$T$4115, 6, FALSE)</f>
        <v>successful</v>
      </c>
      <c r="C1585">
        <f>VLOOKUP(A1585,'Kickstarter Data'!$A$1:$T$4115, 12, FALSE)</f>
        <v>52</v>
      </c>
      <c r="E1585">
        <v>613</v>
      </c>
      <c r="F1585" s="18" t="str">
        <f>VLOOKUP(E1585,'Kickstarter Data'!$A$1:$T$4115, 6, FALSE)</f>
        <v>canceled</v>
      </c>
      <c r="G1585">
        <f>VLOOKUP(E1585,'Kickstarter Data'!$A$1:$T$4115, 12, FALSE)</f>
        <v>121</v>
      </c>
    </row>
    <row r="1586" spans="1:7" x14ac:dyDescent="0.4">
      <c r="A1586">
        <v>3160</v>
      </c>
      <c r="B1586" s="16" t="str">
        <f>VLOOKUP(A1586,'Kickstarter Data'!$A$1:$T$4115, 6, FALSE)</f>
        <v>successful</v>
      </c>
      <c r="C1586">
        <f>VLOOKUP(A1586,'Kickstarter Data'!$A$1:$T$4115, 12, FALSE)</f>
        <v>57</v>
      </c>
      <c r="E1586">
        <v>614</v>
      </c>
      <c r="F1586" s="18" t="str">
        <f>VLOOKUP(E1586,'Kickstarter Data'!$A$1:$T$4115, 6, FALSE)</f>
        <v>canceled</v>
      </c>
      <c r="G1586">
        <f>VLOOKUP(E1586,'Kickstarter Data'!$A$1:$T$4115, 12, FALSE)</f>
        <v>0</v>
      </c>
    </row>
    <row r="1587" spans="1:7" x14ac:dyDescent="0.4">
      <c r="A1587">
        <v>3161</v>
      </c>
      <c r="B1587" s="16" t="str">
        <f>VLOOKUP(A1587,'Kickstarter Data'!$A$1:$T$4115, 6, FALSE)</f>
        <v>successful</v>
      </c>
      <c r="C1587">
        <f>VLOOKUP(A1587,'Kickstarter Data'!$A$1:$T$4115, 12, FALSE)</f>
        <v>74</v>
      </c>
      <c r="E1587">
        <v>615</v>
      </c>
      <c r="F1587" s="18" t="str">
        <f>VLOOKUP(E1587,'Kickstarter Data'!$A$1:$T$4115, 6, FALSE)</f>
        <v>canceled</v>
      </c>
      <c r="G1587">
        <f>VLOOKUP(E1587,'Kickstarter Data'!$A$1:$T$4115, 12, FALSE)</f>
        <v>0</v>
      </c>
    </row>
    <row r="1588" spans="1:7" x14ac:dyDescent="0.4">
      <c r="A1588">
        <v>3162</v>
      </c>
      <c r="B1588" s="16" t="str">
        <f>VLOOKUP(A1588,'Kickstarter Data'!$A$1:$T$4115, 6, FALSE)</f>
        <v>successful</v>
      </c>
      <c r="C1588">
        <f>VLOOKUP(A1588,'Kickstarter Data'!$A$1:$T$4115, 12, FALSE)</f>
        <v>63</v>
      </c>
      <c r="E1588">
        <v>616</v>
      </c>
      <c r="F1588" s="18" t="str">
        <f>VLOOKUP(E1588,'Kickstarter Data'!$A$1:$T$4115, 6, FALSE)</f>
        <v>canceled</v>
      </c>
      <c r="G1588">
        <f>VLOOKUP(E1588,'Kickstarter Data'!$A$1:$T$4115, 12, FALSE)</f>
        <v>0</v>
      </c>
    </row>
    <row r="1589" spans="1:7" x14ac:dyDescent="0.4">
      <c r="A1589">
        <v>3163</v>
      </c>
      <c r="B1589" s="16" t="str">
        <f>VLOOKUP(A1589,'Kickstarter Data'!$A$1:$T$4115, 6, FALSE)</f>
        <v>successful</v>
      </c>
      <c r="C1589">
        <f>VLOOKUP(A1589,'Kickstarter Data'!$A$1:$T$4115, 12, FALSE)</f>
        <v>72</v>
      </c>
      <c r="E1589">
        <v>617</v>
      </c>
      <c r="F1589" s="18" t="str">
        <f>VLOOKUP(E1589,'Kickstarter Data'!$A$1:$T$4115, 6, FALSE)</f>
        <v>canceled</v>
      </c>
      <c r="G1589">
        <f>VLOOKUP(E1589,'Kickstarter Data'!$A$1:$T$4115, 12, FALSE)</f>
        <v>3</v>
      </c>
    </row>
    <row r="1590" spans="1:7" x14ac:dyDescent="0.4">
      <c r="A1590">
        <v>3164</v>
      </c>
      <c r="B1590" s="16" t="str">
        <f>VLOOKUP(A1590,'Kickstarter Data'!$A$1:$T$4115, 6, FALSE)</f>
        <v>successful</v>
      </c>
      <c r="C1590">
        <f>VLOOKUP(A1590,'Kickstarter Data'!$A$1:$T$4115, 12, FALSE)</f>
        <v>71</v>
      </c>
      <c r="E1590">
        <v>618</v>
      </c>
      <c r="F1590" s="18" t="str">
        <f>VLOOKUP(E1590,'Kickstarter Data'!$A$1:$T$4115, 6, FALSE)</f>
        <v>canceled</v>
      </c>
      <c r="G1590">
        <f>VLOOKUP(E1590,'Kickstarter Data'!$A$1:$T$4115, 12, FALSE)</f>
        <v>0</v>
      </c>
    </row>
    <row r="1591" spans="1:7" x14ac:dyDescent="0.4">
      <c r="A1591">
        <v>3165</v>
      </c>
      <c r="B1591" s="16" t="str">
        <f>VLOOKUP(A1591,'Kickstarter Data'!$A$1:$T$4115, 6, FALSE)</f>
        <v>successful</v>
      </c>
      <c r="C1591">
        <f>VLOOKUP(A1591,'Kickstarter Data'!$A$1:$T$4115, 12, FALSE)</f>
        <v>21</v>
      </c>
      <c r="E1591">
        <v>619</v>
      </c>
      <c r="F1591" s="18" t="str">
        <f>VLOOKUP(E1591,'Kickstarter Data'!$A$1:$T$4115, 6, FALSE)</f>
        <v>canceled</v>
      </c>
      <c r="G1591">
        <f>VLOOKUP(E1591,'Kickstarter Data'!$A$1:$T$4115, 12, FALSE)</f>
        <v>1</v>
      </c>
    </row>
    <row r="1592" spans="1:7" x14ac:dyDescent="0.4">
      <c r="A1592">
        <v>3166</v>
      </c>
      <c r="B1592" s="16" t="str">
        <f>VLOOKUP(A1592,'Kickstarter Data'!$A$1:$T$4115, 6, FALSE)</f>
        <v>successful</v>
      </c>
      <c r="C1592">
        <f>VLOOKUP(A1592,'Kickstarter Data'!$A$1:$T$4115, 12, FALSE)</f>
        <v>930</v>
      </c>
      <c r="E1592">
        <v>620</v>
      </c>
      <c r="F1592" s="18" t="str">
        <f>VLOOKUP(E1592,'Kickstarter Data'!$A$1:$T$4115, 6, FALSE)</f>
        <v>canceled</v>
      </c>
      <c r="G1592">
        <f>VLOOKUP(E1592,'Kickstarter Data'!$A$1:$T$4115, 12, FALSE)</f>
        <v>1</v>
      </c>
    </row>
    <row r="1593" spans="1:7" x14ac:dyDescent="0.4">
      <c r="A1593">
        <v>3167</v>
      </c>
      <c r="B1593" s="16" t="str">
        <f>VLOOKUP(A1593,'Kickstarter Data'!$A$1:$T$4115, 6, FALSE)</f>
        <v>successful</v>
      </c>
      <c r="C1593">
        <f>VLOOKUP(A1593,'Kickstarter Data'!$A$1:$T$4115, 12, FALSE)</f>
        <v>55</v>
      </c>
      <c r="E1593">
        <v>621</v>
      </c>
      <c r="F1593" s="18" t="str">
        <f>VLOOKUP(E1593,'Kickstarter Data'!$A$1:$T$4115, 6, FALSE)</f>
        <v>canceled</v>
      </c>
      <c r="G1593">
        <f>VLOOKUP(E1593,'Kickstarter Data'!$A$1:$T$4115, 12, FALSE)</f>
        <v>3</v>
      </c>
    </row>
    <row r="1594" spans="1:7" x14ac:dyDescent="0.4">
      <c r="A1594">
        <v>3168</v>
      </c>
      <c r="B1594" s="16" t="str">
        <f>VLOOKUP(A1594,'Kickstarter Data'!$A$1:$T$4115, 6, FALSE)</f>
        <v>successful</v>
      </c>
      <c r="C1594">
        <f>VLOOKUP(A1594,'Kickstarter Data'!$A$1:$T$4115, 12, FALSE)</f>
        <v>61</v>
      </c>
      <c r="E1594">
        <v>622</v>
      </c>
      <c r="F1594" s="18" t="str">
        <f>VLOOKUP(E1594,'Kickstarter Data'!$A$1:$T$4115, 6, FALSE)</f>
        <v>canceled</v>
      </c>
      <c r="G1594">
        <f>VLOOKUP(E1594,'Kickstarter Data'!$A$1:$T$4115, 12, FALSE)</f>
        <v>9</v>
      </c>
    </row>
    <row r="1595" spans="1:7" x14ac:dyDescent="0.4">
      <c r="A1595">
        <v>3169</v>
      </c>
      <c r="B1595" s="16" t="str">
        <f>VLOOKUP(A1595,'Kickstarter Data'!$A$1:$T$4115, 6, FALSE)</f>
        <v>successful</v>
      </c>
      <c r="C1595">
        <f>VLOOKUP(A1595,'Kickstarter Data'!$A$1:$T$4115, 12, FALSE)</f>
        <v>82</v>
      </c>
      <c r="E1595">
        <v>623</v>
      </c>
      <c r="F1595" s="18" t="str">
        <f>VLOOKUP(E1595,'Kickstarter Data'!$A$1:$T$4115, 6, FALSE)</f>
        <v>canceled</v>
      </c>
      <c r="G1595">
        <f>VLOOKUP(E1595,'Kickstarter Data'!$A$1:$T$4115, 12, FALSE)</f>
        <v>0</v>
      </c>
    </row>
    <row r="1596" spans="1:7" x14ac:dyDescent="0.4">
      <c r="A1596">
        <v>3170</v>
      </c>
      <c r="B1596" s="16" t="str">
        <f>VLOOKUP(A1596,'Kickstarter Data'!$A$1:$T$4115, 6, FALSE)</f>
        <v>successful</v>
      </c>
      <c r="C1596">
        <f>VLOOKUP(A1596,'Kickstarter Data'!$A$1:$T$4115, 12, FALSE)</f>
        <v>71</v>
      </c>
      <c r="E1596">
        <v>624</v>
      </c>
      <c r="F1596" s="18" t="str">
        <f>VLOOKUP(E1596,'Kickstarter Data'!$A$1:$T$4115, 6, FALSE)</f>
        <v>canceled</v>
      </c>
      <c r="G1596">
        <f>VLOOKUP(E1596,'Kickstarter Data'!$A$1:$T$4115, 12, FALSE)</f>
        <v>0</v>
      </c>
    </row>
    <row r="1597" spans="1:7" x14ac:dyDescent="0.4">
      <c r="A1597">
        <v>3171</v>
      </c>
      <c r="B1597" s="16" t="str">
        <f>VLOOKUP(A1597,'Kickstarter Data'!$A$1:$T$4115, 6, FALSE)</f>
        <v>successful</v>
      </c>
      <c r="C1597">
        <f>VLOOKUP(A1597,'Kickstarter Data'!$A$1:$T$4115, 12, FALSE)</f>
        <v>117</v>
      </c>
      <c r="E1597">
        <v>625</v>
      </c>
      <c r="F1597" s="18" t="str">
        <f>VLOOKUP(E1597,'Kickstarter Data'!$A$1:$T$4115, 6, FALSE)</f>
        <v>canceled</v>
      </c>
      <c r="G1597">
        <f>VLOOKUP(E1597,'Kickstarter Data'!$A$1:$T$4115, 12, FALSE)</f>
        <v>0</v>
      </c>
    </row>
    <row r="1598" spans="1:7" x14ac:dyDescent="0.4">
      <c r="A1598">
        <v>3172</v>
      </c>
      <c r="B1598" s="16" t="str">
        <f>VLOOKUP(A1598,'Kickstarter Data'!$A$1:$T$4115, 6, FALSE)</f>
        <v>successful</v>
      </c>
      <c r="C1598">
        <f>VLOOKUP(A1598,'Kickstarter Data'!$A$1:$T$4115, 12, FALSE)</f>
        <v>29</v>
      </c>
      <c r="E1598">
        <v>626</v>
      </c>
      <c r="F1598" s="18" t="str">
        <f>VLOOKUP(E1598,'Kickstarter Data'!$A$1:$T$4115, 6, FALSE)</f>
        <v>canceled</v>
      </c>
      <c r="G1598">
        <f>VLOOKUP(E1598,'Kickstarter Data'!$A$1:$T$4115, 12, FALSE)</f>
        <v>39</v>
      </c>
    </row>
    <row r="1599" spans="1:7" x14ac:dyDescent="0.4">
      <c r="A1599">
        <v>3173</v>
      </c>
      <c r="B1599" s="16" t="str">
        <f>VLOOKUP(A1599,'Kickstarter Data'!$A$1:$T$4115, 6, FALSE)</f>
        <v>successful</v>
      </c>
      <c r="C1599">
        <f>VLOOKUP(A1599,'Kickstarter Data'!$A$1:$T$4115, 12, FALSE)</f>
        <v>74</v>
      </c>
      <c r="E1599">
        <v>627</v>
      </c>
      <c r="F1599" s="18" t="str">
        <f>VLOOKUP(E1599,'Kickstarter Data'!$A$1:$T$4115, 6, FALSE)</f>
        <v>canceled</v>
      </c>
      <c r="G1599">
        <f>VLOOKUP(E1599,'Kickstarter Data'!$A$1:$T$4115, 12, FALSE)</f>
        <v>1</v>
      </c>
    </row>
    <row r="1600" spans="1:7" x14ac:dyDescent="0.4">
      <c r="A1600">
        <v>3174</v>
      </c>
      <c r="B1600" s="16" t="str">
        <f>VLOOKUP(A1600,'Kickstarter Data'!$A$1:$T$4115, 6, FALSE)</f>
        <v>successful</v>
      </c>
      <c r="C1600">
        <f>VLOOKUP(A1600,'Kickstarter Data'!$A$1:$T$4115, 12, FALSE)</f>
        <v>23</v>
      </c>
      <c r="E1600">
        <v>628</v>
      </c>
      <c r="F1600" s="18" t="str">
        <f>VLOOKUP(E1600,'Kickstarter Data'!$A$1:$T$4115, 6, FALSE)</f>
        <v>canceled</v>
      </c>
      <c r="G1600">
        <f>VLOOKUP(E1600,'Kickstarter Data'!$A$1:$T$4115, 12, FALSE)</f>
        <v>0</v>
      </c>
    </row>
    <row r="1601" spans="1:7" x14ac:dyDescent="0.4">
      <c r="A1601">
        <v>3175</v>
      </c>
      <c r="B1601" s="16" t="str">
        <f>VLOOKUP(A1601,'Kickstarter Data'!$A$1:$T$4115, 6, FALSE)</f>
        <v>successful</v>
      </c>
      <c r="C1601">
        <f>VLOOKUP(A1601,'Kickstarter Data'!$A$1:$T$4115, 12, FALSE)</f>
        <v>60</v>
      </c>
      <c r="E1601">
        <v>629</v>
      </c>
      <c r="F1601" s="18" t="str">
        <f>VLOOKUP(E1601,'Kickstarter Data'!$A$1:$T$4115, 6, FALSE)</f>
        <v>canceled</v>
      </c>
      <c r="G1601">
        <f>VLOOKUP(E1601,'Kickstarter Data'!$A$1:$T$4115, 12, FALSE)</f>
        <v>3</v>
      </c>
    </row>
    <row r="1602" spans="1:7" x14ac:dyDescent="0.4">
      <c r="A1602">
        <v>3176</v>
      </c>
      <c r="B1602" s="16" t="str">
        <f>VLOOKUP(A1602,'Kickstarter Data'!$A$1:$T$4115, 6, FALSE)</f>
        <v>successful</v>
      </c>
      <c r="C1602">
        <f>VLOOKUP(A1602,'Kickstarter Data'!$A$1:$T$4115, 12, FALSE)</f>
        <v>55</v>
      </c>
      <c r="E1602">
        <v>630</v>
      </c>
      <c r="F1602" s="18" t="str">
        <f>VLOOKUP(E1602,'Kickstarter Data'!$A$1:$T$4115, 6, FALSE)</f>
        <v>canceled</v>
      </c>
      <c r="G1602">
        <f>VLOOKUP(E1602,'Kickstarter Data'!$A$1:$T$4115, 12, FALSE)</f>
        <v>1</v>
      </c>
    </row>
    <row r="1603" spans="1:7" x14ac:dyDescent="0.4">
      <c r="A1603">
        <v>3177</v>
      </c>
      <c r="B1603" s="16" t="str">
        <f>VLOOKUP(A1603,'Kickstarter Data'!$A$1:$T$4115, 6, FALSE)</f>
        <v>successful</v>
      </c>
      <c r="C1603">
        <f>VLOOKUP(A1603,'Kickstarter Data'!$A$1:$T$4115, 12, FALSE)</f>
        <v>51</v>
      </c>
      <c r="E1603">
        <v>631</v>
      </c>
      <c r="F1603" s="18" t="str">
        <f>VLOOKUP(E1603,'Kickstarter Data'!$A$1:$T$4115, 6, FALSE)</f>
        <v>canceled</v>
      </c>
      <c r="G1603">
        <f>VLOOKUP(E1603,'Kickstarter Data'!$A$1:$T$4115, 12, FALSE)</f>
        <v>9</v>
      </c>
    </row>
    <row r="1604" spans="1:7" x14ac:dyDescent="0.4">
      <c r="A1604">
        <v>3178</v>
      </c>
      <c r="B1604" s="16" t="str">
        <f>VLOOKUP(A1604,'Kickstarter Data'!$A$1:$T$4115, 6, FALSE)</f>
        <v>successful</v>
      </c>
      <c r="C1604">
        <f>VLOOKUP(A1604,'Kickstarter Data'!$A$1:$T$4115, 12, FALSE)</f>
        <v>78</v>
      </c>
      <c r="E1604">
        <v>632</v>
      </c>
      <c r="F1604" s="18" t="str">
        <f>VLOOKUP(E1604,'Kickstarter Data'!$A$1:$T$4115, 6, FALSE)</f>
        <v>canceled</v>
      </c>
      <c r="G1604">
        <f>VLOOKUP(E1604,'Kickstarter Data'!$A$1:$T$4115, 12, FALSE)</f>
        <v>0</v>
      </c>
    </row>
    <row r="1605" spans="1:7" x14ac:dyDescent="0.4">
      <c r="A1605">
        <v>3179</v>
      </c>
      <c r="B1605" s="16" t="str">
        <f>VLOOKUP(A1605,'Kickstarter Data'!$A$1:$T$4115, 6, FALSE)</f>
        <v>successful</v>
      </c>
      <c r="C1605">
        <f>VLOOKUP(A1605,'Kickstarter Data'!$A$1:$T$4115, 12, FALSE)</f>
        <v>62</v>
      </c>
      <c r="E1605">
        <v>633</v>
      </c>
      <c r="F1605" s="18" t="str">
        <f>VLOOKUP(E1605,'Kickstarter Data'!$A$1:$T$4115, 6, FALSE)</f>
        <v>canceled</v>
      </c>
      <c r="G1605">
        <f>VLOOKUP(E1605,'Kickstarter Data'!$A$1:$T$4115, 12, FALSE)</f>
        <v>25</v>
      </c>
    </row>
    <row r="1606" spans="1:7" x14ac:dyDescent="0.4">
      <c r="A1606">
        <v>3180</v>
      </c>
      <c r="B1606" s="16" t="str">
        <f>VLOOKUP(A1606,'Kickstarter Data'!$A$1:$T$4115, 6, FALSE)</f>
        <v>successful</v>
      </c>
      <c r="C1606">
        <f>VLOOKUP(A1606,'Kickstarter Data'!$A$1:$T$4115, 12, FALSE)</f>
        <v>45</v>
      </c>
      <c r="E1606">
        <v>634</v>
      </c>
      <c r="F1606" s="18" t="str">
        <f>VLOOKUP(E1606,'Kickstarter Data'!$A$1:$T$4115, 6, FALSE)</f>
        <v>canceled</v>
      </c>
      <c r="G1606">
        <f>VLOOKUP(E1606,'Kickstarter Data'!$A$1:$T$4115, 12, FALSE)</f>
        <v>1</v>
      </c>
    </row>
    <row r="1607" spans="1:7" x14ac:dyDescent="0.4">
      <c r="A1607">
        <v>3181</v>
      </c>
      <c r="B1607" s="16" t="str">
        <f>VLOOKUP(A1607,'Kickstarter Data'!$A$1:$T$4115, 6, FALSE)</f>
        <v>successful</v>
      </c>
      <c r="C1607">
        <f>VLOOKUP(A1607,'Kickstarter Data'!$A$1:$T$4115, 12, FALSE)</f>
        <v>15</v>
      </c>
      <c r="E1607">
        <v>635</v>
      </c>
      <c r="F1607" s="18" t="str">
        <f>VLOOKUP(E1607,'Kickstarter Data'!$A$1:$T$4115, 6, FALSE)</f>
        <v>canceled</v>
      </c>
      <c r="G1607">
        <f>VLOOKUP(E1607,'Kickstarter Data'!$A$1:$T$4115, 12, FALSE)</f>
        <v>1</v>
      </c>
    </row>
    <row r="1608" spans="1:7" x14ac:dyDescent="0.4">
      <c r="A1608">
        <v>3182</v>
      </c>
      <c r="B1608" s="16" t="str">
        <f>VLOOKUP(A1608,'Kickstarter Data'!$A$1:$T$4115, 6, FALSE)</f>
        <v>successful</v>
      </c>
      <c r="C1608">
        <f>VLOOKUP(A1608,'Kickstarter Data'!$A$1:$T$4115, 12, FALSE)</f>
        <v>151</v>
      </c>
      <c r="E1608">
        <v>636</v>
      </c>
      <c r="F1608" s="18" t="str">
        <f>VLOOKUP(E1608,'Kickstarter Data'!$A$1:$T$4115, 6, FALSE)</f>
        <v>canceled</v>
      </c>
      <c r="G1608">
        <f>VLOOKUP(E1608,'Kickstarter Data'!$A$1:$T$4115, 12, FALSE)</f>
        <v>1</v>
      </c>
    </row>
    <row r="1609" spans="1:7" x14ac:dyDescent="0.4">
      <c r="A1609">
        <v>3183</v>
      </c>
      <c r="B1609" s="16" t="str">
        <f>VLOOKUP(A1609,'Kickstarter Data'!$A$1:$T$4115, 6, FALSE)</f>
        <v>successful</v>
      </c>
      <c r="C1609">
        <f>VLOOKUP(A1609,'Kickstarter Data'!$A$1:$T$4115, 12, FALSE)</f>
        <v>68</v>
      </c>
      <c r="E1609">
        <v>637</v>
      </c>
      <c r="F1609" s="18" t="str">
        <f>VLOOKUP(E1609,'Kickstarter Data'!$A$1:$T$4115, 6, FALSE)</f>
        <v>canceled</v>
      </c>
      <c r="G1609">
        <f>VLOOKUP(E1609,'Kickstarter Data'!$A$1:$T$4115, 12, FALSE)</f>
        <v>0</v>
      </c>
    </row>
    <row r="1610" spans="1:7" x14ac:dyDescent="0.4">
      <c r="A1610">
        <v>3184</v>
      </c>
      <c r="B1610" s="16" t="str">
        <f>VLOOKUP(A1610,'Kickstarter Data'!$A$1:$T$4115, 6, FALSE)</f>
        <v>successful</v>
      </c>
      <c r="C1610">
        <f>VLOOKUP(A1610,'Kickstarter Data'!$A$1:$T$4115, 12, FALSE)</f>
        <v>46</v>
      </c>
      <c r="E1610">
        <v>638</v>
      </c>
      <c r="F1610" s="18" t="str">
        <f>VLOOKUP(E1610,'Kickstarter Data'!$A$1:$T$4115, 6, FALSE)</f>
        <v>canceled</v>
      </c>
      <c r="G1610">
        <f>VLOOKUP(E1610,'Kickstarter Data'!$A$1:$T$4115, 12, FALSE)</f>
        <v>6</v>
      </c>
    </row>
    <row r="1611" spans="1:7" x14ac:dyDescent="0.4">
      <c r="A1611">
        <v>3185</v>
      </c>
      <c r="B1611" s="16" t="str">
        <f>VLOOKUP(A1611,'Kickstarter Data'!$A$1:$T$4115, 6, FALSE)</f>
        <v>successful</v>
      </c>
      <c r="C1611">
        <f>VLOOKUP(A1611,'Kickstarter Data'!$A$1:$T$4115, 12, FALSE)</f>
        <v>24</v>
      </c>
      <c r="E1611">
        <v>639</v>
      </c>
      <c r="F1611" s="18" t="str">
        <f>VLOOKUP(E1611,'Kickstarter Data'!$A$1:$T$4115, 6, FALSE)</f>
        <v>canceled</v>
      </c>
      <c r="G1611">
        <f>VLOOKUP(E1611,'Kickstarter Data'!$A$1:$T$4115, 12, FALSE)</f>
        <v>1</v>
      </c>
    </row>
    <row r="1612" spans="1:7" x14ac:dyDescent="0.4">
      <c r="A1612">
        <v>3186</v>
      </c>
      <c r="B1612" s="16" t="str">
        <f>VLOOKUP(A1612,'Kickstarter Data'!$A$1:$T$4115, 6, FALSE)</f>
        <v>successful</v>
      </c>
      <c r="C1612">
        <f>VLOOKUP(A1612,'Kickstarter Data'!$A$1:$T$4115, 12, FALSE)</f>
        <v>70</v>
      </c>
      <c r="E1612">
        <v>1000</v>
      </c>
      <c r="F1612" s="18" t="str">
        <f>VLOOKUP(E1612,'Kickstarter Data'!$A$1:$T$4115, 6, FALSE)</f>
        <v>canceled</v>
      </c>
      <c r="G1612">
        <f>VLOOKUP(E1612,'Kickstarter Data'!$A$1:$T$4115, 12, FALSE)</f>
        <v>6</v>
      </c>
    </row>
    <row r="1613" spans="1:7" x14ac:dyDescent="0.4">
      <c r="A1613">
        <v>3187</v>
      </c>
      <c r="B1613" s="16" t="str">
        <f>VLOOKUP(A1613,'Kickstarter Data'!$A$1:$T$4115, 6, FALSE)</f>
        <v>successful</v>
      </c>
      <c r="C1613">
        <f>VLOOKUP(A1613,'Kickstarter Data'!$A$1:$T$4115, 12, FALSE)</f>
        <v>244</v>
      </c>
      <c r="E1613">
        <v>1001</v>
      </c>
      <c r="F1613" s="18" t="str">
        <f>VLOOKUP(E1613,'Kickstarter Data'!$A$1:$T$4115, 6, FALSE)</f>
        <v>canceled</v>
      </c>
      <c r="G1613">
        <f>VLOOKUP(E1613,'Kickstarter Data'!$A$1:$T$4115, 12, FALSE)</f>
        <v>4</v>
      </c>
    </row>
    <row r="1614" spans="1:7" x14ac:dyDescent="0.4">
      <c r="A1614">
        <v>3208</v>
      </c>
      <c r="B1614" s="16" t="str">
        <f>VLOOKUP(A1614,'Kickstarter Data'!$A$1:$T$4115, 6, FALSE)</f>
        <v>successful</v>
      </c>
      <c r="C1614">
        <f>VLOOKUP(A1614,'Kickstarter Data'!$A$1:$T$4115, 12, FALSE)</f>
        <v>82</v>
      </c>
      <c r="E1614">
        <v>1002</v>
      </c>
      <c r="F1614" s="18" t="str">
        <f>VLOOKUP(E1614,'Kickstarter Data'!$A$1:$T$4115, 6, FALSE)</f>
        <v>canceled</v>
      </c>
      <c r="G1614">
        <f>VLOOKUP(E1614,'Kickstarter Data'!$A$1:$T$4115, 12, FALSE)</f>
        <v>22</v>
      </c>
    </row>
    <row r="1615" spans="1:7" x14ac:dyDescent="0.4">
      <c r="A1615">
        <v>3209</v>
      </c>
      <c r="B1615" s="16" t="str">
        <f>VLOOKUP(A1615,'Kickstarter Data'!$A$1:$T$4115, 6, FALSE)</f>
        <v>successful</v>
      </c>
      <c r="C1615">
        <f>VLOOKUP(A1615,'Kickstarter Data'!$A$1:$T$4115, 12, FALSE)</f>
        <v>226</v>
      </c>
      <c r="E1615">
        <v>1003</v>
      </c>
      <c r="F1615" s="18" t="str">
        <f>VLOOKUP(E1615,'Kickstarter Data'!$A$1:$T$4115, 6, FALSE)</f>
        <v>canceled</v>
      </c>
      <c r="G1615">
        <f>VLOOKUP(E1615,'Kickstarter Data'!$A$1:$T$4115, 12, FALSE)</f>
        <v>15</v>
      </c>
    </row>
    <row r="1616" spans="1:7" x14ac:dyDescent="0.4">
      <c r="A1616">
        <v>3210</v>
      </c>
      <c r="B1616" s="16" t="str">
        <f>VLOOKUP(A1616,'Kickstarter Data'!$A$1:$T$4115, 6, FALSE)</f>
        <v>successful</v>
      </c>
      <c r="C1616">
        <f>VLOOKUP(A1616,'Kickstarter Data'!$A$1:$T$4115, 12, FALSE)</f>
        <v>60</v>
      </c>
      <c r="E1616">
        <v>1004</v>
      </c>
      <c r="F1616" s="18" t="str">
        <f>VLOOKUP(E1616,'Kickstarter Data'!$A$1:$T$4115, 6, FALSE)</f>
        <v>canceled</v>
      </c>
      <c r="G1616">
        <f>VLOOKUP(E1616,'Kickstarter Data'!$A$1:$T$4115, 12, FALSE)</f>
        <v>95</v>
      </c>
    </row>
    <row r="1617" spans="1:7" x14ac:dyDescent="0.4">
      <c r="A1617">
        <v>3211</v>
      </c>
      <c r="B1617" s="16" t="str">
        <f>VLOOKUP(A1617,'Kickstarter Data'!$A$1:$T$4115, 6, FALSE)</f>
        <v>successful</v>
      </c>
      <c r="C1617">
        <f>VLOOKUP(A1617,'Kickstarter Data'!$A$1:$T$4115, 12, FALSE)</f>
        <v>322</v>
      </c>
      <c r="E1617">
        <v>1005</v>
      </c>
      <c r="F1617" s="18" t="str">
        <f>VLOOKUP(E1617,'Kickstarter Data'!$A$1:$T$4115, 6, FALSE)</f>
        <v>canceled</v>
      </c>
      <c r="G1617">
        <f>VLOOKUP(E1617,'Kickstarter Data'!$A$1:$T$4115, 12, FALSE)</f>
        <v>161</v>
      </c>
    </row>
    <row r="1618" spans="1:7" x14ac:dyDescent="0.4">
      <c r="A1618">
        <v>3212</v>
      </c>
      <c r="B1618" s="16" t="str">
        <f>VLOOKUP(A1618,'Kickstarter Data'!$A$1:$T$4115, 6, FALSE)</f>
        <v>successful</v>
      </c>
      <c r="C1618">
        <f>VLOOKUP(A1618,'Kickstarter Data'!$A$1:$T$4115, 12, FALSE)</f>
        <v>94</v>
      </c>
      <c r="E1618">
        <v>1006</v>
      </c>
      <c r="F1618" s="18" t="str">
        <f>VLOOKUP(E1618,'Kickstarter Data'!$A$1:$T$4115, 6, FALSE)</f>
        <v>canceled</v>
      </c>
      <c r="G1618">
        <f>VLOOKUP(E1618,'Kickstarter Data'!$A$1:$T$4115, 12, FALSE)</f>
        <v>8</v>
      </c>
    </row>
    <row r="1619" spans="1:7" x14ac:dyDescent="0.4">
      <c r="A1619">
        <v>3213</v>
      </c>
      <c r="B1619" s="16" t="str">
        <f>VLOOKUP(A1619,'Kickstarter Data'!$A$1:$T$4115, 6, FALSE)</f>
        <v>successful</v>
      </c>
      <c r="C1619">
        <f>VLOOKUP(A1619,'Kickstarter Data'!$A$1:$T$4115, 12, FALSE)</f>
        <v>47</v>
      </c>
      <c r="E1619">
        <v>1007</v>
      </c>
      <c r="F1619" s="18" t="str">
        <f>VLOOKUP(E1619,'Kickstarter Data'!$A$1:$T$4115, 6, FALSE)</f>
        <v>canceled</v>
      </c>
      <c r="G1619">
        <f>VLOOKUP(E1619,'Kickstarter Data'!$A$1:$T$4115, 12, FALSE)</f>
        <v>76</v>
      </c>
    </row>
    <row r="1620" spans="1:7" x14ac:dyDescent="0.4">
      <c r="A1620">
        <v>3214</v>
      </c>
      <c r="B1620" s="16" t="str">
        <f>VLOOKUP(A1620,'Kickstarter Data'!$A$1:$T$4115, 6, FALSE)</f>
        <v>successful</v>
      </c>
      <c r="C1620">
        <f>VLOOKUP(A1620,'Kickstarter Data'!$A$1:$T$4115, 12, FALSE)</f>
        <v>115</v>
      </c>
      <c r="E1620">
        <v>1008</v>
      </c>
      <c r="F1620" s="18" t="str">
        <f>VLOOKUP(E1620,'Kickstarter Data'!$A$1:$T$4115, 6, FALSE)</f>
        <v>canceled</v>
      </c>
      <c r="G1620">
        <f>VLOOKUP(E1620,'Kickstarter Data'!$A$1:$T$4115, 12, FALSE)</f>
        <v>1</v>
      </c>
    </row>
    <row r="1621" spans="1:7" x14ac:dyDescent="0.4">
      <c r="A1621">
        <v>3215</v>
      </c>
      <c r="B1621" s="16" t="str">
        <f>VLOOKUP(A1621,'Kickstarter Data'!$A$1:$T$4115, 6, FALSE)</f>
        <v>successful</v>
      </c>
      <c r="C1621">
        <f>VLOOKUP(A1621,'Kickstarter Data'!$A$1:$T$4115, 12, FALSE)</f>
        <v>134</v>
      </c>
      <c r="E1621">
        <v>1009</v>
      </c>
      <c r="F1621" s="18" t="str">
        <f>VLOOKUP(E1621,'Kickstarter Data'!$A$1:$T$4115, 6, FALSE)</f>
        <v>canceled</v>
      </c>
      <c r="G1621">
        <f>VLOOKUP(E1621,'Kickstarter Data'!$A$1:$T$4115, 12, FALSE)</f>
        <v>101</v>
      </c>
    </row>
    <row r="1622" spans="1:7" x14ac:dyDescent="0.4">
      <c r="A1622">
        <v>3216</v>
      </c>
      <c r="B1622" s="16" t="str">
        <f>VLOOKUP(A1622,'Kickstarter Data'!$A$1:$T$4115, 6, FALSE)</f>
        <v>successful</v>
      </c>
      <c r="C1622">
        <f>VLOOKUP(A1622,'Kickstarter Data'!$A$1:$T$4115, 12, FALSE)</f>
        <v>35</v>
      </c>
      <c r="E1622">
        <v>1010</v>
      </c>
      <c r="F1622" s="18" t="str">
        <f>VLOOKUP(E1622,'Kickstarter Data'!$A$1:$T$4115, 6, FALSE)</f>
        <v>canceled</v>
      </c>
      <c r="G1622">
        <f>VLOOKUP(E1622,'Kickstarter Data'!$A$1:$T$4115, 12, FALSE)</f>
        <v>4</v>
      </c>
    </row>
    <row r="1623" spans="1:7" x14ac:dyDescent="0.4">
      <c r="A1623">
        <v>3217</v>
      </c>
      <c r="B1623" s="16" t="str">
        <f>VLOOKUP(A1623,'Kickstarter Data'!$A$1:$T$4115, 6, FALSE)</f>
        <v>successful</v>
      </c>
      <c r="C1623">
        <f>VLOOKUP(A1623,'Kickstarter Data'!$A$1:$T$4115, 12, FALSE)</f>
        <v>104</v>
      </c>
      <c r="E1623">
        <v>1011</v>
      </c>
      <c r="F1623" s="18" t="str">
        <f>VLOOKUP(E1623,'Kickstarter Data'!$A$1:$T$4115, 6, FALSE)</f>
        <v>canceled</v>
      </c>
      <c r="G1623">
        <f>VLOOKUP(E1623,'Kickstarter Data'!$A$1:$T$4115, 12, FALSE)</f>
        <v>1</v>
      </c>
    </row>
    <row r="1624" spans="1:7" x14ac:dyDescent="0.4">
      <c r="A1624">
        <v>3218</v>
      </c>
      <c r="B1624" s="16" t="str">
        <f>VLOOKUP(A1624,'Kickstarter Data'!$A$1:$T$4115, 6, FALSE)</f>
        <v>successful</v>
      </c>
      <c r="C1624">
        <f>VLOOKUP(A1624,'Kickstarter Data'!$A$1:$T$4115, 12, FALSE)</f>
        <v>184</v>
      </c>
      <c r="E1624">
        <v>1012</v>
      </c>
      <c r="F1624" s="18" t="str">
        <f>VLOOKUP(E1624,'Kickstarter Data'!$A$1:$T$4115, 6, FALSE)</f>
        <v>canceled</v>
      </c>
      <c r="G1624">
        <f>VLOOKUP(E1624,'Kickstarter Data'!$A$1:$T$4115, 12, FALSE)</f>
        <v>775</v>
      </c>
    </row>
    <row r="1625" spans="1:7" x14ac:dyDescent="0.4">
      <c r="A1625">
        <v>3219</v>
      </c>
      <c r="B1625" s="16" t="str">
        <f>VLOOKUP(A1625,'Kickstarter Data'!$A$1:$T$4115, 6, FALSE)</f>
        <v>successful</v>
      </c>
      <c r="C1625">
        <f>VLOOKUP(A1625,'Kickstarter Data'!$A$1:$T$4115, 12, FALSE)</f>
        <v>119</v>
      </c>
      <c r="E1625">
        <v>1013</v>
      </c>
      <c r="F1625" s="18" t="str">
        <f>VLOOKUP(E1625,'Kickstarter Data'!$A$1:$T$4115, 6, FALSE)</f>
        <v>canceled</v>
      </c>
      <c r="G1625">
        <f>VLOOKUP(E1625,'Kickstarter Data'!$A$1:$T$4115, 12, FALSE)</f>
        <v>90</v>
      </c>
    </row>
    <row r="1626" spans="1:7" x14ac:dyDescent="0.4">
      <c r="A1626">
        <v>3220</v>
      </c>
      <c r="B1626" s="16" t="str">
        <f>VLOOKUP(A1626,'Kickstarter Data'!$A$1:$T$4115, 6, FALSE)</f>
        <v>successful</v>
      </c>
      <c r="C1626">
        <f>VLOOKUP(A1626,'Kickstarter Data'!$A$1:$T$4115, 12, FALSE)</f>
        <v>59</v>
      </c>
      <c r="E1626">
        <v>1014</v>
      </c>
      <c r="F1626" s="18" t="str">
        <f>VLOOKUP(E1626,'Kickstarter Data'!$A$1:$T$4115, 6, FALSE)</f>
        <v>canceled</v>
      </c>
      <c r="G1626">
        <f>VLOOKUP(E1626,'Kickstarter Data'!$A$1:$T$4115, 12, FALSE)</f>
        <v>16</v>
      </c>
    </row>
    <row r="1627" spans="1:7" x14ac:dyDescent="0.4">
      <c r="A1627">
        <v>3221</v>
      </c>
      <c r="B1627" s="16" t="str">
        <f>VLOOKUP(A1627,'Kickstarter Data'!$A$1:$T$4115, 6, FALSE)</f>
        <v>successful</v>
      </c>
      <c r="C1627">
        <f>VLOOKUP(A1627,'Kickstarter Data'!$A$1:$T$4115, 12, FALSE)</f>
        <v>113</v>
      </c>
      <c r="E1627">
        <v>1015</v>
      </c>
      <c r="F1627" s="18" t="str">
        <f>VLOOKUP(E1627,'Kickstarter Data'!$A$1:$T$4115, 6, FALSE)</f>
        <v>canceled</v>
      </c>
      <c r="G1627">
        <f>VLOOKUP(E1627,'Kickstarter Data'!$A$1:$T$4115, 12, FALSE)</f>
        <v>6</v>
      </c>
    </row>
    <row r="1628" spans="1:7" x14ac:dyDescent="0.4">
      <c r="A1628">
        <v>3222</v>
      </c>
      <c r="B1628" s="16" t="str">
        <f>VLOOKUP(A1628,'Kickstarter Data'!$A$1:$T$4115, 6, FALSE)</f>
        <v>successful</v>
      </c>
      <c r="C1628">
        <f>VLOOKUP(A1628,'Kickstarter Data'!$A$1:$T$4115, 12, FALSE)</f>
        <v>84</v>
      </c>
      <c r="E1628">
        <v>1016</v>
      </c>
      <c r="F1628" s="18" t="str">
        <f>VLOOKUP(E1628,'Kickstarter Data'!$A$1:$T$4115, 6, FALSE)</f>
        <v>canceled</v>
      </c>
      <c r="G1628">
        <f>VLOOKUP(E1628,'Kickstarter Data'!$A$1:$T$4115, 12, FALSE)</f>
        <v>38</v>
      </c>
    </row>
    <row r="1629" spans="1:7" x14ac:dyDescent="0.4">
      <c r="A1629">
        <v>3223</v>
      </c>
      <c r="B1629" s="16" t="str">
        <f>VLOOKUP(A1629,'Kickstarter Data'!$A$1:$T$4115, 6, FALSE)</f>
        <v>successful</v>
      </c>
      <c r="C1629">
        <f>VLOOKUP(A1629,'Kickstarter Data'!$A$1:$T$4115, 12, FALSE)</f>
        <v>74</v>
      </c>
      <c r="E1629">
        <v>1017</v>
      </c>
      <c r="F1629" s="18" t="str">
        <f>VLOOKUP(E1629,'Kickstarter Data'!$A$1:$T$4115, 6, FALSE)</f>
        <v>canceled</v>
      </c>
      <c r="G1629">
        <f>VLOOKUP(E1629,'Kickstarter Data'!$A$1:$T$4115, 12, FALSE)</f>
        <v>355</v>
      </c>
    </row>
    <row r="1630" spans="1:7" x14ac:dyDescent="0.4">
      <c r="A1630">
        <v>3224</v>
      </c>
      <c r="B1630" s="16" t="str">
        <f>VLOOKUP(A1630,'Kickstarter Data'!$A$1:$T$4115, 6, FALSE)</f>
        <v>successful</v>
      </c>
      <c r="C1630">
        <f>VLOOKUP(A1630,'Kickstarter Data'!$A$1:$T$4115, 12, FALSE)</f>
        <v>216</v>
      </c>
      <c r="E1630">
        <v>1018</v>
      </c>
      <c r="F1630" s="18" t="str">
        <f>VLOOKUP(E1630,'Kickstarter Data'!$A$1:$T$4115, 6, FALSE)</f>
        <v>canceled</v>
      </c>
      <c r="G1630">
        <f>VLOOKUP(E1630,'Kickstarter Data'!$A$1:$T$4115, 12, FALSE)</f>
        <v>7</v>
      </c>
    </row>
    <row r="1631" spans="1:7" x14ac:dyDescent="0.4">
      <c r="A1631">
        <v>3225</v>
      </c>
      <c r="B1631" s="16" t="str">
        <f>VLOOKUP(A1631,'Kickstarter Data'!$A$1:$T$4115, 6, FALSE)</f>
        <v>successful</v>
      </c>
      <c r="C1631">
        <f>VLOOKUP(A1631,'Kickstarter Data'!$A$1:$T$4115, 12, FALSE)</f>
        <v>39</v>
      </c>
      <c r="E1631">
        <v>1019</v>
      </c>
      <c r="F1631" s="18" t="str">
        <f>VLOOKUP(E1631,'Kickstarter Data'!$A$1:$T$4115, 6, FALSE)</f>
        <v>canceled</v>
      </c>
      <c r="G1631">
        <f>VLOOKUP(E1631,'Kickstarter Data'!$A$1:$T$4115, 12, FALSE)</f>
        <v>400</v>
      </c>
    </row>
    <row r="1632" spans="1:7" x14ac:dyDescent="0.4">
      <c r="A1632">
        <v>3226</v>
      </c>
      <c r="B1632" s="16" t="str">
        <f>VLOOKUP(A1632,'Kickstarter Data'!$A$1:$T$4115, 6, FALSE)</f>
        <v>successful</v>
      </c>
      <c r="C1632">
        <f>VLOOKUP(A1632,'Kickstarter Data'!$A$1:$T$4115, 12, FALSE)</f>
        <v>21</v>
      </c>
      <c r="E1632">
        <v>1040</v>
      </c>
      <c r="F1632" s="18" t="str">
        <f>VLOOKUP(E1632,'Kickstarter Data'!$A$1:$T$4115, 6, FALSE)</f>
        <v>canceled</v>
      </c>
      <c r="G1632">
        <f>VLOOKUP(E1632,'Kickstarter Data'!$A$1:$T$4115, 12, FALSE)</f>
        <v>1</v>
      </c>
    </row>
    <row r="1633" spans="1:7" x14ac:dyDescent="0.4">
      <c r="A1633">
        <v>3227</v>
      </c>
      <c r="B1633" s="16" t="str">
        <f>VLOOKUP(A1633,'Kickstarter Data'!$A$1:$T$4115, 6, FALSE)</f>
        <v>successful</v>
      </c>
      <c r="C1633">
        <f>VLOOKUP(A1633,'Kickstarter Data'!$A$1:$T$4115, 12, FALSE)</f>
        <v>30</v>
      </c>
      <c r="E1633">
        <v>1041</v>
      </c>
      <c r="F1633" s="18" t="str">
        <f>VLOOKUP(E1633,'Kickstarter Data'!$A$1:$T$4115, 6, FALSE)</f>
        <v>canceled</v>
      </c>
      <c r="G1633">
        <f>VLOOKUP(E1633,'Kickstarter Data'!$A$1:$T$4115, 12, FALSE)</f>
        <v>0</v>
      </c>
    </row>
    <row r="1634" spans="1:7" x14ac:dyDescent="0.4">
      <c r="A1634">
        <v>3228</v>
      </c>
      <c r="B1634" s="16" t="str">
        <f>VLOOKUP(A1634,'Kickstarter Data'!$A$1:$T$4115, 6, FALSE)</f>
        <v>successful</v>
      </c>
      <c r="C1634">
        <f>VLOOKUP(A1634,'Kickstarter Data'!$A$1:$T$4115, 12, FALSE)</f>
        <v>37</v>
      </c>
      <c r="E1634">
        <v>1042</v>
      </c>
      <c r="F1634" s="18" t="str">
        <f>VLOOKUP(E1634,'Kickstarter Data'!$A$1:$T$4115, 6, FALSE)</f>
        <v>canceled</v>
      </c>
      <c r="G1634">
        <f>VLOOKUP(E1634,'Kickstarter Data'!$A$1:$T$4115, 12, FALSE)</f>
        <v>1</v>
      </c>
    </row>
    <row r="1635" spans="1:7" x14ac:dyDescent="0.4">
      <c r="A1635">
        <v>3229</v>
      </c>
      <c r="B1635" s="16" t="str">
        <f>VLOOKUP(A1635,'Kickstarter Data'!$A$1:$T$4115, 6, FALSE)</f>
        <v>successful</v>
      </c>
      <c r="C1635">
        <f>VLOOKUP(A1635,'Kickstarter Data'!$A$1:$T$4115, 12, FALSE)</f>
        <v>202</v>
      </c>
      <c r="E1635">
        <v>1043</v>
      </c>
      <c r="F1635" s="18" t="str">
        <f>VLOOKUP(E1635,'Kickstarter Data'!$A$1:$T$4115, 6, FALSE)</f>
        <v>canceled</v>
      </c>
      <c r="G1635">
        <f>VLOOKUP(E1635,'Kickstarter Data'!$A$1:$T$4115, 12, FALSE)</f>
        <v>292</v>
      </c>
    </row>
    <row r="1636" spans="1:7" x14ac:dyDescent="0.4">
      <c r="A1636">
        <v>3230</v>
      </c>
      <c r="B1636" s="16" t="str">
        <f>VLOOKUP(A1636,'Kickstarter Data'!$A$1:$T$4115, 6, FALSE)</f>
        <v>successful</v>
      </c>
      <c r="C1636">
        <f>VLOOKUP(A1636,'Kickstarter Data'!$A$1:$T$4115, 12, FALSE)</f>
        <v>37</v>
      </c>
      <c r="E1636">
        <v>1044</v>
      </c>
      <c r="F1636" s="18" t="str">
        <f>VLOOKUP(E1636,'Kickstarter Data'!$A$1:$T$4115, 6, FALSE)</f>
        <v>canceled</v>
      </c>
      <c r="G1636">
        <f>VLOOKUP(E1636,'Kickstarter Data'!$A$1:$T$4115, 12, FALSE)</f>
        <v>2</v>
      </c>
    </row>
    <row r="1637" spans="1:7" x14ac:dyDescent="0.4">
      <c r="A1637">
        <v>3231</v>
      </c>
      <c r="B1637" s="16" t="str">
        <f>VLOOKUP(A1637,'Kickstarter Data'!$A$1:$T$4115, 6, FALSE)</f>
        <v>successful</v>
      </c>
      <c r="C1637">
        <f>VLOOKUP(A1637,'Kickstarter Data'!$A$1:$T$4115, 12, FALSE)</f>
        <v>28</v>
      </c>
      <c r="E1637">
        <v>1045</v>
      </c>
      <c r="F1637" s="18" t="str">
        <f>VLOOKUP(E1637,'Kickstarter Data'!$A$1:$T$4115, 6, FALSE)</f>
        <v>canceled</v>
      </c>
      <c r="G1637">
        <f>VLOOKUP(E1637,'Kickstarter Data'!$A$1:$T$4115, 12, FALSE)</f>
        <v>8</v>
      </c>
    </row>
    <row r="1638" spans="1:7" x14ac:dyDescent="0.4">
      <c r="A1638">
        <v>3232</v>
      </c>
      <c r="B1638" s="16" t="str">
        <f>VLOOKUP(A1638,'Kickstarter Data'!$A$1:$T$4115, 6, FALSE)</f>
        <v>successful</v>
      </c>
      <c r="C1638">
        <f>VLOOKUP(A1638,'Kickstarter Data'!$A$1:$T$4115, 12, FALSE)</f>
        <v>26</v>
      </c>
      <c r="E1638">
        <v>1046</v>
      </c>
      <c r="F1638" s="18" t="str">
        <f>VLOOKUP(E1638,'Kickstarter Data'!$A$1:$T$4115, 6, FALSE)</f>
        <v>canceled</v>
      </c>
      <c r="G1638">
        <f>VLOOKUP(E1638,'Kickstarter Data'!$A$1:$T$4115, 12, FALSE)</f>
        <v>0</v>
      </c>
    </row>
    <row r="1639" spans="1:7" x14ac:dyDescent="0.4">
      <c r="A1639">
        <v>3233</v>
      </c>
      <c r="B1639" s="16" t="str">
        <f>VLOOKUP(A1639,'Kickstarter Data'!$A$1:$T$4115, 6, FALSE)</f>
        <v>successful</v>
      </c>
      <c r="C1639">
        <f>VLOOKUP(A1639,'Kickstarter Data'!$A$1:$T$4115, 12, FALSE)</f>
        <v>61</v>
      </c>
      <c r="E1639">
        <v>1047</v>
      </c>
      <c r="F1639" s="18" t="str">
        <f>VLOOKUP(E1639,'Kickstarter Data'!$A$1:$T$4115, 6, FALSE)</f>
        <v>canceled</v>
      </c>
      <c r="G1639">
        <f>VLOOKUP(E1639,'Kickstarter Data'!$A$1:$T$4115, 12, FALSE)</f>
        <v>1</v>
      </c>
    </row>
    <row r="1640" spans="1:7" x14ac:dyDescent="0.4">
      <c r="A1640">
        <v>3234</v>
      </c>
      <c r="B1640" s="16" t="str">
        <f>VLOOKUP(A1640,'Kickstarter Data'!$A$1:$T$4115, 6, FALSE)</f>
        <v>successful</v>
      </c>
      <c r="C1640">
        <f>VLOOKUP(A1640,'Kickstarter Data'!$A$1:$T$4115, 12, FALSE)</f>
        <v>115</v>
      </c>
      <c r="E1640">
        <v>1048</v>
      </c>
      <c r="F1640" s="18" t="str">
        <f>VLOOKUP(E1640,'Kickstarter Data'!$A$1:$T$4115, 6, FALSE)</f>
        <v>canceled</v>
      </c>
      <c r="G1640">
        <f>VLOOKUP(E1640,'Kickstarter Data'!$A$1:$T$4115, 12, FALSE)</f>
        <v>4</v>
      </c>
    </row>
    <row r="1641" spans="1:7" x14ac:dyDescent="0.4">
      <c r="A1641">
        <v>3235</v>
      </c>
      <c r="B1641" s="16" t="str">
        <f>VLOOKUP(A1641,'Kickstarter Data'!$A$1:$T$4115, 6, FALSE)</f>
        <v>successful</v>
      </c>
      <c r="C1641">
        <f>VLOOKUP(A1641,'Kickstarter Data'!$A$1:$T$4115, 12, FALSE)</f>
        <v>181</v>
      </c>
      <c r="E1641">
        <v>1049</v>
      </c>
      <c r="F1641" s="18" t="str">
        <f>VLOOKUP(E1641,'Kickstarter Data'!$A$1:$T$4115, 6, FALSE)</f>
        <v>canceled</v>
      </c>
      <c r="G1641">
        <f>VLOOKUP(E1641,'Kickstarter Data'!$A$1:$T$4115, 12, FALSE)</f>
        <v>0</v>
      </c>
    </row>
    <row r="1642" spans="1:7" x14ac:dyDescent="0.4">
      <c r="A1642">
        <v>3236</v>
      </c>
      <c r="B1642" s="16" t="str">
        <f>VLOOKUP(A1642,'Kickstarter Data'!$A$1:$T$4115, 6, FALSE)</f>
        <v>successful</v>
      </c>
      <c r="C1642">
        <f>VLOOKUP(A1642,'Kickstarter Data'!$A$1:$T$4115, 12, FALSE)</f>
        <v>110</v>
      </c>
      <c r="E1642">
        <v>1050</v>
      </c>
      <c r="F1642" s="18" t="str">
        <f>VLOOKUP(E1642,'Kickstarter Data'!$A$1:$T$4115, 6, FALSE)</f>
        <v>canceled</v>
      </c>
      <c r="G1642">
        <f>VLOOKUP(E1642,'Kickstarter Data'!$A$1:$T$4115, 12, FALSE)</f>
        <v>0</v>
      </c>
    </row>
    <row r="1643" spans="1:7" x14ac:dyDescent="0.4">
      <c r="A1643">
        <v>3237</v>
      </c>
      <c r="B1643" s="16" t="str">
        <f>VLOOKUP(A1643,'Kickstarter Data'!$A$1:$T$4115, 6, FALSE)</f>
        <v>successful</v>
      </c>
      <c r="C1643">
        <f>VLOOKUP(A1643,'Kickstarter Data'!$A$1:$T$4115, 12, FALSE)</f>
        <v>269</v>
      </c>
      <c r="E1643">
        <v>1051</v>
      </c>
      <c r="F1643" s="18" t="str">
        <f>VLOOKUP(E1643,'Kickstarter Data'!$A$1:$T$4115, 6, FALSE)</f>
        <v>canceled</v>
      </c>
      <c r="G1643">
        <f>VLOOKUP(E1643,'Kickstarter Data'!$A$1:$T$4115, 12, FALSE)</f>
        <v>0</v>
      </c>
    </row>
    <row r="1644" spans="1:7" x14ac:dyDescent="0.4">
      <c r="A1644">
        <v>3238</v>
      </c>
      <c r="B1644" s="16" t="str">
        <f>VLOOKUP(A1644,'Kickstarter Data'!$A$1:$T$4115, 6, FALSE)</f>
        <v>successful</v>
      </c>
      <c r="C1644">
        <f>VLOOKUP(A1644,'Kickstarter Data'!$A$1:$T$4115, 12, FALSE)</f>
        <v>79</v>
      </c>
      <c r="E1644">
        <v>1052</v>
      </c>
      <c r="F1644" s="18" t="str">
        <f>VLOOKUP(E1644,'Kickstarter Data'!$A$1:$T$4115, 6, FALSE)</f>
        <v>canceled</v>
      </c>
      <c r="G1644">
        <f>VLOOKUP(E1644,'Kickstarter Data'!$A$1:$T$4115, 12, FALSE)</f>
        <v>0</v>
      </c>
    </row>
    <row r="1645" spans="1:7" x14ac:dyDescent="0.4">
      <c r="A1645">
        <v>3239</v>
      </c>
      <c r="B1645" s="16" t="str">
        <f>VLOOKUP(A1645,'Kickstarter Data'!$A$1:$T$4115, 6, FALSE)</f>
        <v>successful</v>
      </c>
      <c r="C1645">
        <f>VLOOKUP(A1645,'Kickstarter Data'!$A$1:$T$4115, 12, FALSE)</f>
        <v>104</v>
      </c>
      <c r="E1645">
        <v>1053</v>
      </c>
      <c r="F1645" s="18" t="str">
        <f>VLOOKUP(E1645,'Kickstarter Data'!$A$1:$T$4115, 6, FALSE)</f>
        <v>canceled</v>
      </c>
      <c r="G1645">
        <f>VLOOKUP(E1645,'Kickstarter Data'!$A$1:$T$4115, 12, FALSE)</f>
        <v>1</v>
      </c>
    </row>
    <row r="1646" spans="1:7" x14ac:dyDescent="0.4">
      <c r="A1646">
        <v>3240</v>
      </c>
      <c r="B1646" s="16" t="str">
        <f>VLOOKUP(A1646,'Kickstarter Data'!$A$1:$T$4115, 6, FALSE)</f>
        <v>successful</v>
      </c>
      <c r="C1646">
        <f>VLOOKUP(A1646,'Kickstarter Data'!$A$1:$T$4115, 12, FALSE)</f>
        <v>34</v>
      </c>
      <c r="E1646">
        <v>1054</v>
      </c>
      <c r="F1646" s="18" t="str">
        <f>VLOOKUP(E1646,'Kickstarter Data'!$A$1:$T$4115, 6, FALSE)</f>
        <v>canceled</v>
      </c>
      <c r="G1646">
        <f>VLOOKUP(E1646,'Kickstarter Data'!$A$1:$T$4115, 12, FALSE)</f>
        <v>0</v>
      </c>
    </row>
    <row r="1647" spans="1:7" x14ac:dyDescent="0.4">
      <c r="A1647">
        <v>3241</v>
      </c>
      <c r="B1647" s="16" t="str">
        <f>VLOOKUP(A1647,'Kickstarter Data'!$A$1:$T$4115, 6, FALSE)</f>
        <v>successful</v>
      </c>
      <c r="C1647">
        <f>VLOOKUP(A1647,'Kickstarter Data'!$A$1:$T$4115, 12, FALSE)</f>
        <v>167</v>
      </c>
      <c r="E1647">
        <v>1055</v>
      </c>
      <c r="F1647" s="18" t="str">
        <f>VLOOKUP(E1647,'Kickstarter Data'!$A$1:$T$4115, 6, FALSE)</f>
        <v>canceled</v>
      </c>
      <c r="G1647">
        <f>VLOOKUP(E1647,'Kickstarter Data'!$A$1:$T$4115, 12, FALSE)</f>
        <v>0</v>
      </c>
    </row>
    <row r="1648" spans="1:7" x14ac:dyDescent="0.4">
      <c r="A1648">
        <v>3242</v>
      </c>
      <c r="B1648" s="16" t="str">
        <f>VLOOKUP(A1648,'Kickstarter Data'!$A$1:$T$4115, 6, FALSE)</f>
        <v>successful</v>
      </c>
      <c r="C1648">
        <f>VLOOKUP(A1648,'Kickstarter Data'!$A$1:$T$4115, 12, FALSE)</f>
        <v>183</v>
      </c>
      <c r="E1648">
        <v>1056</v>
      </c>
      <c r="F1648" s="18" t="str">
        <f>VLOOKUP(E1648,'Kickstarter Data'!$A$1:$T$4115, 6, FALSE)</f>
        <v>canceled</v>
      </c>
      <c r="G1648">
        <f>VLOOKUP(E1648,'Kickstarter Data'!$A$1:$T$4115, 12, FALSE)</f>
        <v>0</v>
      </c>
    </row>
    <row r="1649" spans="1:7" x14ac:dyDescent="0.4">
      <c r="A1649">
        <v>3243</v>
      </c>
      <c r="B1649" s="16" t="str">
        <f>VLOOKUP(A1649,'Kickstarter Data'!$A$1:$T$4115, 6, FALSE)</f>
        <v>successful</v>
      </c>
      <c r="C1649">
        <f>VLOOKUP(A1649,'Kickstarter Data'!$A$1:$T$4115, 12, FALSE)</f>
        <v>71</v>
      </c>
      <c r="E1649">
        <v>1057</v>
      </c>
      <c r="F1649" s="18" t="str">
        <f>VLOOKUP(E1649,'Kickstarter Data'!$A$1:$T$4115, 6, FALSE)</f>
        <v>canceled</v>
      </c>
      <c r="G1649">
        <f>VLOOKUP(E1649,'Kickstarter Data'!$A$1:$T$4115, 12, FALSE)</f>
        <v>0</v>
      </c>
    </row>
    <row r="1650" spans="1:7" x14ac:dyDescent="0.4">
      <c r="A1650">
        <v>3244</v>
      </c>
      <c r="B1650" s="16" t="str">
        <f>VLOOKUP(A1650,'Kickstarter Data'!$A$1:$T$4115, 6, FALSE)</f>
        <v>successful</v>
      </c>
      <c r="C1650">
        <f>VLOOKUP(A1650,'Kickstarter Data'!$A$1:$T$4115, 12, FALSE)</f>
        <v>69</v>
      </c>
      <c r="E1650">
        <v>1058</v>
      </c>
      <c r="F1650" s="18" t="str">
        <f>VLOOKUP(E1650,'Kickstarter Data'!$A$1:$T$4115, 6, FALSE)</f>
        <v>canceled</v>
      </c>
      <c r="G1650">
        <f>VLOOKUP(E1650,'Kickstarter Data'!$A$1:$T$4115, 12, FALSE)</f>
        <v>0</v>
      </c>
    </row>
    <row r="1651" spans="1:7" x14ac:dyDescent="0.4">
      <c r="A1651">
        <v>3245</v>
      </c>
      <c r="B1651" s="16" t="str">
        <f>VLOOKUP(A1651,'Kickstarter Data'!$A$1:$T$4115, 6, FALSE)</f>
        <v>successful</v>
      </c>
      <c r="C1651">
        <f>VLOOKUP(A1651,'Kickstarter Data'!$A$1:$T$4115, 12, FALSE)</f>
        <v>270</v>
      </c>
      <c r="E1651">
        <v>1059</v>
      </c>
      <c r="F1651" s="18" t="str">
        <f>VLOOKUP(E1651,'Kickstarter Data'!$A$1:$T$4115, 6, FALSE)</f>
        <v>canceled</v>
      </c>
      <c r="G1651">
        <f>VLOOKUP(E1651,'Kickstarter Data'!$A$1:$T$4115, 12, FALSE)</f>
        <v>0</v>
      </c>
    </row>
    <row r="1652" spans="1:7" x14ac:dyDescent="0.4">
      <c r="A1652">
        <v>3246</v>
      </c>
      <c r="B1652" s="16" t="str">
        <f>VLOOKUP(A1652,'Kickstarter Data'!$A$1:$T$4115, 6, FALSE)</f>
        <v>successful</v>
      </c>
      <c r="C1652">
        <f>VLOOKUP(A1652,'Kickstarter Data'!$A$1:$T$4115, 12, FALSE)</f>
        <v>193</v>
      </c>
      <c r="E1652">
        <v>1060</v>
      </c>
      <c r="F1652" s="18" t="str">
        <f>VLOOKUP(E1652,'Kickstarter Data'!$A$1:$T$4115, 6, FALSE)</f>
        <v>canceled</v>
      </c>
      <c r="G1652">
        <f>VLOOKUP(E1652,'Kickstarter Data'!$A$1:$T$4115, 12, FALSE)</f>
        <v>1</v>
      </c>
    </row>
    <row r="1653" spans="1:7" x14ac:dyDescent="0.4">
      <c r="A1653">
        <v>3247</v>
      </c>
      <c r="B1653" s="16" t="str">
        <f>VLOOKUP(A1653,'Kickstarter Data'!$A$1:$T$4115, 6, FALSE)</f>
        <v>successful</v>
      </c>
      <c r="C1653">
        <f>VLOOKUP(A1653,'Kickstarter Data'!$A$1:$T$4115, 12, FALSE)</f>
        <v>57</v>
      </c>
      <c r="E1653">
        <v>1061</v>
      </c>
      <c r="F1653" s="18" t="str">
        <f>VLOOKUP(E1653,'Kickstarter Data'!$A$1:$T$4115, 6, FALSE)</f>
        <v>canceled</v>
      </c>
      <c r="G1653">
        <f>VLOOKUP(E1653,'Kickstarter Data'!$A$1:$T$4115, 12, FALSE)</f>
        <v>0</v>
      </c>
    </row>
    <row r="1654" spans="1:7" x14ac:dyDescent="0.4">
      <c r="A1654">
        <v>3248</v>
      </c>
      <c r="B1654" s="16" t="str">
        <f>VLOOKUP(A1654,'Kickstarter Data'!$A$1:$T$4115, 6, FALSE)</f>
        <v>successful</v>
      </c>
      <c r="C1654">
        <f>VLOOKUP(A1654,'Kickstarter Data'!$A$1:$T$4115, 12, FALSE)</f>
        <v>200</v>
      </c>
      <c r="E1654">
        <v>1062</v>
      </c>
      <c r="F1654" s="18" t="str">
        <f>VLOOKUP(E1654,'Kickstarter Data'!$A$1:$T$4115, 6, FALSE)</f>
        <v>canceled</v>
      </c>
      <c r="G1654">
        <f>VLOOKUP(E1654,'Kickstarter Data'!$A$1:$T$4115, 12, FALSE)</f>
        <v>4</v>
      </c>
    </row>
    <row r="1655" spans="1:7" x14ac:dyDescent="0.4">
      <c r="A1655">
        <v>3249</v>
      </c>
      <c r="B1655" s="16" t="str">
        <f>VLOOKUP(A1655,'Kickstarter Data'!$A$1:$T$4115, 6, FALSE)</f>
        <v>successful</v>
      </c>
      <c r="C1655">
        <f>VLOOKUP(A1655,'Kickstarter Data'!$A$1:$T$4115, 12, FALSE)</f>
        <v>88</v>
      </c>
      <c r="E1655">
        <v>1063</v>
      </c>
      <c r="F1655" s="18" t="str">
        <f>VLOOKUP(E1655,'Kickstarter Data'!$A$1:$T$4115, 6, FALSE)</f>
        <v>canceled</v>
      </c>
      <c r="G1655">
        <f>VLOOKUP(E1655,'Kickstarter Data'!$A$1:$T$4115, 12, FALSE)</f>
        <v>0</v>
      </c>
    </row>
    <row r="1656" spans="1:7" x14ac:dyDescent="0.4">
      <c r="A1656">
        <v>3250</v>
      </c>
      <c r="B1656" s="16" t="str">
        <f>VLOOKUP(A1656,'Kickstarter Data'!$A$1:$T$4115, 6, FALSE)</f>
        <v>successful</v>
      </c>
      <c r="C1656">
        <f>VLOOKUP(A1656,'Kickstarter Data'!$A$1:$T$4115, 12, FALSE)</f>
        <v>213</v>
      </c>
      <c r="E1656">
        <v>1224</v>
      </c>
      <c r="F1656" s="18" t="str">
        <f>VLOOKUP(E1656,'Kickstarter Data'!$A$1:$T$4115, 6, FALSE)</f>
        <v>canceled</v>
      </c>
      <c r="G1656">
        <f>VLOOKUP(E1656,'Kickstarter Data'!$A$1:$T$4115, 12, FALSE)</f>
        <v>18</v>
      </c>
    </row>
    <row r="1657" spans="1:7" x14ac:dyDescent="0.4">
      <c r="A1657">
        <v>3251</v>
      </c>
      <c r="B1657" s="16" t="str">
        <f>VLOOKUP(A1657,'Kickstarter Data'!$A$1:$T$4115, 6, FALSE)</f>
        <v>successful</v>
      </c>
      <c r="C1657">
        <f>VLOOKUP(A1657,'Kickstarter Data'!$A$1:$T$4115, 12, FALSE)</f>
        <v>20</v>
      </c>
      <c r="E1657">
        <v>1225</v>
      </c>
      <c r="F1657" s="18" t="str">
        <f>VLOOKUP(E1657,'Kickstarter Data'!$A$1:$T$4115, 6, FALSE)</f>
        <v>canceled</v>
      </c>
      <c r="G1657">
        <f>VLOOKUP(E1657,'Kickstarter Data'!$A$1:$T$4115, 12, FALSE)</f>
        <v>3</v>
      </c>
    </row>
    <row r="1658" spans="1:7" x14ac:dyDescent="0.4">
      <c r="A1658">
        <v>3252</v>
      </c>
      <c r="B1658" s="16" t="str">
        <f>VLOOKUP(A1658,'Kickstarter Data'!$A$1:$T$4115, 6, FALSE)</f>
        <v>successful</v>
      </c>
      <c r="C1658">
        <f>VLOOKUP(A1658,'Kickstarter Data'!$A$1:$T$4115, 12, FALSE)</f>
        <v>50</v>
      </c>
      <c r="E1658">
        <v>1226</v>
      </c>
      <c r="F1658" s="18" t="str">
        <f>VLOOKUP(E1658,'Kickstarter Data'!$A$1:$T$4115, 6, FALSE)</f>
        <v>canceled</v>
      </c>
      <c r="G1658">
        <f>VLOOKUP(E1658,'Kickstarter Data'!$A$1:$T$4115, 12, FALSE)</f>
        <v>40</v>
      </c>
    </row>
    <row r="1659" spans="1:7" x14ac:dyDescent="0.4">
      <c r="A1659">
        <v>3253</v>
      </c>
      <c r="B1659" s="16" t="str">
        <f>VLOOKUP(A1659,'Kickstarter Data'!$A$1:$T$4115, 6, FALSE)</f>
        <v>successful</v>
      </c>
      <c r="C1659">
        <f>VLOOKUP(A1659,'Kickstarter Data'!$A$1:$T$4115, 12, FALSE)</f>
        <v>115</v>
      </c>
      <c r="E1659">
        <v>1227</v>
      </c>
      <c r="F1659" s="18" t="str">
        <f>VLOOKUP(E1659,'Kickstarter Data'!$A$1:$T$4115, 6, FALSE)</f>
        <v>canceled</v>
      </c>
      <c r="G1659">
        <f>VLOOKUP(E1659,'Kickstarter Data'!$A$1:$T$4115, 12, FALSE)</f>
        <v>0</v>
      </c>
    </row>
    <row r="1660" spans="1:7" x14ac:dyDescent="0.4">
      <c r="A1660">
        <v>3254</v>
      </c>
      <c r="B1660" s="16" t="str">
        <f>VLOOKUP(A1660,'Kickstarter Data'!$A$1:$T$4115, 6, FALSE)</f>
        <v>successful</v>
      </c>
      <c r="C1660">
        <f>VLOOKUP(A1660,'Kickstarter Data'!$A$1:$T$4115, 12, FALSE)</f>
        <v>186</v>
      </c>
      <c r="E1660">
        <v>1228</v>
      </c>
      <c r="F1660" s="18" t="str">
        <f>VLOOKUP(E1660,'Kickstarter Data'!$A$1:$T$4115, 6, FALSE)</f>
        <v>canceled</v>
      </c>
      <c r="G1660">
        <f>VLOOKUP(E1660,'Kickstarter Data'!$A$1:$T$4115, 12, FALSE)</f>
        <v>24</v>
      </c>
    </row>
    <row r="1661" spans="1:7" x14ac:dyDescent="0.4">
      <c r="A1661">
        <v>3255</v>
      </c>
      <c r="B1661" s="16" t="str">
        <f>VLOOKUP(A1661,'Kickstarter Data'!$A$1:$T$4115, 6, FALSE)</f>
        <v>successful</v>
      </c>
      <c r="C1661">
        <f>VLOOKUP(A1661,'Kickstarter Data'!$A$1:$T$4115, 12, FALSE)</f>
        <v>18</v>
      </c>
      <c r="E1661">
        <v>1229</v>
      </c>
      <c r="F1661" s="18" t="str">
        <f>VLOOKUP(E1661,'Kickstarter Data'!$A$1:$T$4115, 6, FALSE)</f>
        <v>canceled</v>
      </c>
      <c r="G1661">
        <f>VLOOKUP(E1661,'Kickstarter Data'!$A$1:$T$4115, 12, FALSE)</f>
        <v>1</v>
      </c>
    </row>
    <row r="1662" spans="1:7" x14ac:dyDescent="0.4">
      <c r="A1662">
        <v>3256</v>
      </c>
      <c r="B1662" s="16" t="str">
        <f>VLOOKUP(A1662,'Kickstarter Data'!$A$1:$T$4115, 6, FALSE)</f>
        <v>successful</v>
      </c>
      <c r="C1662">
        <f>VLOOKUP(A1662,'Kickstarter Data'!$A$1:$T$4115, 12, FALSE)</f>
        <v>176</v>
      </c>
      <c r="E1662">
        <v>1230</v>
      </c>
      <c r="F1662" s="18" t="str">
        <f>VLOOKUP(E1662,'Kickstarter Data'!$A$1:$T$4115, 6, FALSE)</f>
        <v>canceled</v>
      </c>
      <c r="G1662">
        <f>VLOOKUP(E1662,'Kickstarter Data'!$A$1:$T$4115, 12, FALSE)</f>
        <v>0</v>
      </c>
    </row>
    <row r="1663" spans="1:7" x14ac:dyDescent="0.4">
      <c r="A1663">
        <v>3257</v>
      </c>
      <c r="B1663" s="16" t="str">
        <f>VLOOKUP(A1663,'Kickstarter Data'!$A$1:$T$4115, 6, FALSE)</f>
        <v>successful</v>
      </c>
      <c r="C1663">
        <f>VLOOKUP(A1663,'Kickstarter Data'!$A$1:$T$4115, 12, FALSE)</f>
        <v>41</v>
      </c>
      <c r="E1663">
        <v>1231</v>
      </c>
      <c r="F1663" s="18" t="str">
        <f>VLOOKUP(E1663,'Kickstarter Data'!$A$1:$T$4115, 6, FALSE)</f>
        <v>canceled</v>
      </c>
      <c r="G1663">
        <f>VLOOKUP(E1663,'Kickstarter Data'!$A$1:$T$4115, 12, FALSE)</f>
        <v>0</v>
      </c>
    </row>
    <row r="1664" spans="1:7" x14ac:dyDescent="0.4">
      <c r="A1664">
        <v>3258</v>
      </c>
      <c r="B1664" s="16" t="str">
        <f>VLOOKUP(A1664,'Kickstarter Data'!$A$1:$T$4115, 6, FALSE)</f>
        <v>successful</v>
      </c>
      <c r="C1664">
        <f>VLOOKUP(A1664,'Kickstarter Data'!$A$1:$T$4115, 12, FALSE)</f>
        <v>75</v>
      </c>
      <c r="E1664">
        <v>1232</v>
      </c>
      <c r="F1664" s="18" t="str">
        <f>VLOOKUP(E1664,'Kickstarter Data'!$A$1:$T$4115, 6, FALSE)</f>
        <v>canceled</v>
      </c>
      <c r="G1664">
        <f>VLOOKUP(E1664,'Kickstarter Data'!$A$1:$T$4115, 12, FALSE)</f>
        <v>1</v>
      </c>
    </row>
    <row r="1665" spans="1:7" x14ac:dyDescent="0.4">
      <c r="A1665">
        <v>3259</v>
      </c>
      <c r="B1665" s="16" t="str">
        <f>VLOOKUP(A1665,'Kickstarter Data'!$A$1:$T$4115, 6, FALSE)</f>
        <v>successful</v>
      </c>
      <c r="C1665">
        <f>VLOOKUP(A1665,'Kickstarter Data'!$A$1:$T$4115, 12, FALSE)</f>
        <v>97</v>
      </c>
      <c r="E1665">
        <v>1233</v>
      </c>
      <c r="F1665" s="18" t="str">
        <f>VLOOKUP(E1665,'Kickstarter Data'!$A$1:$T$4115, 6, FALSE)</f>
        <v>canceled</v>
      </c>
      <c r="G1665">
        <f>VLOOKUP(E1665,'Kickstarter Data'!$A$1:$T$4115, 12, FALSE)</f>
        <v>6</v>
      </c>
    </row>
    <row r="1666" spans="1:7" x14ac:dyDescent="0.4">
      <c r="A1666">
        <v>3260</v>
      </c>
      <c r="B1666" s="16" t="str">
        <f>VLOOKUP(A1666,'Kickstarter Data'!$A$1:$T$4115, 6, FALSE)</f>
        <v>successful</v>
      </c>
      <c r="C1666">
        <f>VLOOKUP(A1666,'Kickstarter Data'!$A$1:$T$4115, 12, FALSE)</f>
        <v>73</v>
      </c>
      <c r="E1666">
        <v>1234</v>
      </c>
      <c r="F1666" s="18" t="str">
        <f>VLOOKUP(E1666,'Kickstarter Data'!$A$1:$T$4115, 6, FALSE)</f>
        <v>canceled</v>
      </c>
      <c r="G1666">
        <f>VLOOKUP(E1666,'Kickstarter Data'!$A$1:$T$4115, 12, FALSE)</f>
        <v>0</v>
      </c>
    </row>
    <row r="1667" spans="1:7" x14ac:dyDescent="0.4">
      <c r="A1667">
        <v>3261</v>
      </c>
      <c r="B1667" s="16" t="str">
        <f>VLOOKUP(A1667,'Kickstarter Data'!$A$1:$T$4115, 6, FALSE)</f>
        <v>successful</v>
      </c>
      <c r="C1667">
        <f>VLOOKUP(A1667,'Kickstarter Data'!$A$1:$T$4115, 12, FALSE)</f>
        <v>49</v>
      </c>
      <c r="E1667">
        <v>1235</v>
      </c>
      <c r="F1667" s="18" t="str">
        <f>VLOOKUP(E1667,'Kickstarter Data'!$A$1:$T$4115, 6, FALSE)</f>
        <v>canceled</v>
      </c>
      <c r="G1667">
        <f>VLOOKUP(E1667,'Kickstarter Data'!$A$1:$T$4115, 12, FALSE)</f>
        <v>6</v>
      </c>
    </row>
    <row r="1668" spans="1:7" x14ac:dyDescent="0.4">
      <c r="A1668">
        <v>3262</v>
      </c>
      <c r="B1668" s="16" t="str">
        <f>VLOOKUP(A1668,'Kickstarter Data'!$A$1:$T$4115, 6, FALSE)</f>
        <v>successful</v>
      </c>
      <c r="C1668">
        <f>VLOOKUP(A1668,'Kickstarter Data'!$A$1:$T$4115, 12, FALSE)</f>
        <v>134</v>
      </c>
      <c r="E1668">
        <v>1236</v>
      </c>
      <c r="F1668" s="18" t="str">
        <f>VLOOKUP(E1668,'Kickstarter Data'!$A$1:$T$4115, 6, FALSE)</f>
        <v>canceled</v>
      </c>
      <c r="G1668">
        <f>VLOOKUP(E1668,'Kickstarter Data'!$A$1:$T$4115, 12, FALSE)</f>
        <v>0</v>
      </c>
    </row>
    <row r="1669" spans="1:7" x14ac:dyDescent="0.4">
      <c r="A1669">
        <v>3263</v>
      </c>
      <c r="B1669" s="16" t="str">
        <f>VLOOKUP(A1669,'Kickstarter Data'!$A$1:$T$4115, 6, FALSE)</f>
        <v>successful</v>
      </c>
      <c r="C1669">
        <f>VLOOKUP(A1669,'Kickstarter Data'!$A$1:$T$4115, 12, FALSE)</f>
        <v>68</v>
      </c>
      <c r="E1669">
        <v>1237</v>
      </c>
      <c r="F1669" s="18" t="str">
        <f>VLOOKUP(E1669,'Kickstarter Data'!$A$1:$T$4115, 6, FALSE)</f>
        <v>canceled</v>
      </c>
      <c r="G1669">
        <f>VLOOKUP(E1669,'Kickstarter Data'!$A$1:$T$4115, 12, FALSE)</f>
        <v>0</v>
      </c>
    </row>
    <row r="1670" spans="1:7" x14ac:dyDescent="0.4">
      <c r="A1670">
        <v>3264</v>
      </c>
      <c r="B1670" s="16" t="str">
        <f>VLOOKUP(A1670,'Kickstarter Data'!$A$1:$T$4115, 6, FALSE)</f>
        <v>successful</v>
      </c>
      <c r="C1670">
        <f>VLOOKUP(A1670,'Kickstarter Data'!$A$1:$T$4115, 12, FALSE)</f>
        <v>49</v>
      </c>
      <c r="E1670">
        <v>1238</v>
      </c>
      <c r="F1670" s="18" t="str">
        <f>VLOOKUP(E1670,'Kickstarter Data'!$A$1:$T$4115, 6, FALSE)</f>
        <v>canceled</v>
      </c>
      <c r="G1670">
        <f>VLOOKUP(E1670,'Kickstarter Data'!$A$1:$T$4115, 12, FALSE)</f>
        <v>3</v>
      </c>
    </row>
    <row r="1671" spans="1:7" x14ac:dyDescent="0.4">
      <c r="A1671">
        <v>3265</v>
      </c>
      <c r="B1671" s="16" t="str">
        <f>VLOOKUP(A1671,'Kickstarter Data'!$A$1:$T$4115, 6, FALSE)</f>
        <v>successful</v>
      </c>
      <c r="C1671">
        <f>VLOOKUP(A1671,'Kickstarter Data'!$A$1:$T$4115, 12, FALSE)</f>
        <v>63</v>
      </c>
      <c r="E1671">
        <v>1239</v>
      </c>
      <c r="F1671" s="18" t="str">
        <f>VLOOKUP(E1671,'Kickstarter Data'!$A$1:$T$4115, 6, FALSE)</f>
        <v>canceled</v>
      </c>
      <c r="G1671">
        <f>VLOOKUP(E1671,'Kickstarter Data'!$A$1:$T$4115, 12, FALSE)</f>
        <v>0</v>
      </c>
    </row>
    <row r="1672" spans="1:7" x14ac:dyDescent="0.4">
      <c r="A1672">
        <v>3266</v>
      </c>
      <c r="B1672" s="16" t="str">
        <f>VLOOKUP(A1672,'Kickstarter Data'!$A$1:$T$4115, 6, FALSE)</f>
        <v>successful</v>
      </c>
      <c r="C1672">
        <f>VLOOKUP(A1672,'Kickstarter Data'!$A$1:$T$4115, 12, FALSE)</f>
        <v>163</v>
      </c>
      <c r="E1672">
        <v>1240</v>
      </c>
      <c r="F1672" s="18" t="str">
        <f>VLOOKUP(E1672,'Kickstarter Data'!$A$1:$T$4115, 6, FALSE)</f>
        <v>canceled</v>
      </c>
      <c r="G1672">
        <f>VLOOKUP(E1672,'Kickstarter Data'!$A$1:$T$4115, 12, FALSE)</f>
        <v>8</v>
      </c>
    </row>
    <row r="1673" spans="1:7" x14ac:dyDescent="0.4">
      <c r="A1673">
        <v>3267</v>
      </c>
      <c r="B1673" s="16" t="str">
        <f>VLOOKUP(A1673,'Kickstarter Data'!$A$1:$T$4115, 6, FALSE)</f>
        <v>successful</v>
      </c>
      <c r="C1673">
        <f>VLOOKUP(A1673,'Kickstarter Data'!$A$1:$T$4115, 12, FALSE)</f>
        <v>288</v>
      </c>
      <c r="E1673">
        <v>1241</v>
      </c>
      <c r="F1673" s="18" t="str">
        <f>VLOOKUP(E1673,'Kickstarter Data'!$A$1:$T$4115, 6, FALSE)</f>
        <v>canceled</v>
      </c>
      <c r="G1673">
        <f>VLOOKUP(E1673,'Kickstarter Data'!$A$1:$T$4115, 12, FALSE)</f>
        <v>34</v>
      </c>
    </row>
    <row r="1674" spans="1:7" x14ac:dyDescent="0.4">
      <c r="A1674">
        <v>3268</v>
      </c>
      <c r="B1674" s="16" t="str">
        <f>VLOOKUP(A1674,'Kickstarter Data'!$A$1:$T$4115, 6, FALSE)</f>
        <v>successful</v>
      </c>
      <c r="C1674">
        <f>VLOOKUP(A1674,'Kickstarter Data'!$A$1:$T$4115, 12, FALSE)</f>
        <v>42</v>
      </c>
      <c r="E1674">
        <v>1242</v>
      </c>
      <c r="F1674" s="18" t="str">
        <f>VLOOKUP(E1674,'Kickstarter Data'!$A$1:$T$4115, 6, FALSE)</f>
        <v>canceled</v>
      </c>
      <c r="G1674">
        <f>VLOOKUP(E1674,'Kickstarter Data'!$A$1:$T$4115, 12, FALSE)</f>
        <v>1</v>
      </c>
    </row>
    <row r="1675" spans="1:7" x14ac:dyDescent="0.4">
      <c r="A1675">
        <v>3269</v>
      </c>
      <c r="B1675" s="16" t="str">
        <f>VLOOKUP(A1675,'Kickstarter Data'!$A$1:$T$4115, 6, FALSE)</f>
        <v>successful</v>
      </c>
      <c r="C1675">
        <f>VLOOKUP(A1675,'Kickstarter Data'!$A$1:$T$4115, 12, FALSE)</f>
        <v>70</v>
      </c>
      <c r="E1675">
        <v>1243</v>
      </c>
      <c r="F1675" s="18" t="str">
        <f>VLOOKUP(E1675,'Kickstarter Data'!$A$1:$T$4115, 6, FALSE)</f>
        <v>canceled</v>
      </c>
      <c r="G1675">
        <f>VLOOKUP(E1675,'Kickstarter Data'!$A$1:$T$4115, 12, FALSE)</f>
        <v>38</v>
      </c>
    </row>
    <row r="1676" spans="1:7" x14ac:dyDescent="0.4">
      <c r="A1676">
        <v>3270</v>
      </c>
      <c r="B1676" s="16" t="str">
        <f>VLOOKUP(A1676,'Kickstarter Data'!$A$1:$T$4115, 6, FALSE)</f>
        <v>successful</v>
      </c>
      <c r="C1676">
        <f>VLOOKUP(A1676,'Kickstarter Data'!$A$1:$T$4115, 12, FALSE)</f>
        <v>30</v>
      </c>
      <c r="E1676">
        <v>1304</v>
      </c>
      <c r="F1676" s="18" t="str">
        <f>VLOOKUP(E1676,'Kickstarter Data'!$A$1:$T$4115, 6, FALSE)</f>
        <v>canceled</v>
      </c>
      <c r="G1676">
        <f>VLOOKUP(E1676,'Kickstarter Data'!$A$1:$T$4115, 12, FALSE)</f>
        <v>104</v>
      </c>
    </row>
    <row r="1677" spans="1:7" x14ac:dyDescent="0.4">
      <c r="A1677">
        <v>3271</v>
      </c>
      <c r="B1677" s="16" t="str">
        <f>VLOOKUP(A1677,'Kickstarter Data'!$A$1:$T$4115, 6, FALSE)</f>
        <v>successful</v>
      </c>
      <c r="C1677">
        <f>VLOOKUP(A1677,'Kickstarter Data'!$A$1:$T$4115, 12, FALSE)</f>
        <v>51</v>
      </c>
      <c r="E1677">
        <v>1305</v>
      </c>
      <c r="F1677" s="18" t="str">
        <f>VLOOKUP(E1677,'Kickstarter Data'!$A$1:$T$4115, 6, FALSE)</f>
        <v>canceled</v>
      </c>
      <c r="G1677">
        <f>VLOOKUP(E1677,'Kickstarter Data'!$A$1:$T$4115, 12, FALSE)</f>
        <v>86</v>
      </c>
    </row>
    <row r="1678" spans="1:7" x14ac:dyDescent="0.4">
      <c r="A1678">
        <v>3272</v>
      </c>
      <c r="B1678" s="16" t="str">
        <f>VLOOKUP(A1678,'Kickstarter Data'!$A$1:$T$4115, 6, FALSE)</f>
        <v>successful</v>
      </c>
      <c r="C1678">
        <f>VLOOKUP(A1678,'Kickstarter Data'!$A$1:$T$4115, 12, FALSE)</f>
        <v>145</v>
      </c>
      <c r="E1678">
        <v>1306</v>
      </c>
      <c r="F1678" s="18" t="str">
        <f>VLOOKUP(E1678,'Kickstarter Data'!$A$1:$T$4115, 6, FALSE)</f>
        <v>canceled</v>
      </c>
      <c r="G1678">
        <f>VLOOKUP(E1678,'Kickstarter Data'!$A$1:$T$4115, 12, FALSE)</f>
        <v>356</v>
      </c>
    </row>
    <row r="1679" spans="1:7" x14ac:dyDescent="0.4">
      <c r="A1679">
        <v>3273</v>
      </c>
      <c r="B1679" s="16" t="str">
        <f>VLOOKUP(A1679,'Kickstarter Data'!$A$1:$T$4115, 6, FALSE)</f>
        <v>successful</v>
      </c>
      <c r="C1679">
        <f>VLOOKUP(A1679,'Kickstarter Data'!$A$1:$T$4115, 12, FALSE)</f>
        <v>21</v>
      </c>
      <c r="E1679">
        <v>1307</v>
      </c>
      <c r="F1679" s="18" t="str">
        <f>VLOOKUP(E1679,'Kickstarter Data'!$A$1:$T$4115, 6, FALSE)</f>
        <v>canceled</v>
      </c>
      <c r="G1679">
        <f>VLOOKUP(E1679,'Kickstarter Data'!$A$1:$T$4115, 12, FALSE)</f>
        <v>45</v>
      </c>
    </row>
    <row r="1680" spans="1:7" x14ac:dyDescent="0.4">
      <c r="A1680">
        <v>3274</v>
      </c>
      <c r="B1680" s="16" t="str">
        <f>VLOOKUP(A1680,'Kickstarter Data'!$A$1:$T$4115, 6, FALSE)</f>
        <v>successful</v>
      </c>
      <c r="C1680">
        <f>VLOOKUP(A1680,'Kickstarter Data'!$A$1:$T$4115, 12, FALSE)</f>
        <v>286</v>
      </c>
      <c r="E1680">
        <v>1308</v>
      </c>
      <c r="F1680" s="18" t="str">
        <f>VLOOKUP(E1680,'Kickstarter Data'!$A$1:$T$4115, 6, FALSE)</f>
        <v>canceled</v>
      </c>
      <c r="G1680">
        <f>VLOOKUP(E1680,'Kickstarter Data'!$A$1:$T$4115, 12, FALSE)</f>
        <v>38</v>
      </c>
    </row>
    <row r="1681" spans="1:7" x14ac:dyDescent="0.4">
      <c r="A1681">
        <v>3275</v>
      </c>
      <c r="B1681" s="16" t="str">
        <f>VLOOKUP(A1681,'Kickstarter Data'!$A$1:$T$4115, 6, FALSE)</f>
        <v>successful</v>
      </c>
      <c r="C1681">
        <f>VLOOKUP(A1681,'Kickstarter Data'!$A$1:$T$4115, 12, FALSE)</f>
        <v>12</v>
      </c>
      <c r="E1681">
        <v>1309</v>
      </c>
      <c r="F1681" s="18" t="str">
        <f>VLOOKUP(E1681,'Kickstarter Data'!$A$1:$T$4115, 6, FALSE)</f>
        <v>canceled</v>
      </c>
      <c r="G1681">
        <f>VLOOKUP(E1681,'Kickstarter Data'!$A$1:$T$4115, 12, FALSE)</f>
        <v>35</v>
      </c>
    </row>
    <row r="1682" spans="1:7" x14ac:dyDescent="0.4">
      <c r="A1682">
        <v>3276</v>
      </c>
      <c r="B1682" s="16" t="str">
        <f>VLOOKUP(A1682,'Kickstarter Data'!$A$1:$T$4115, 6, FALSE)</f>
        <v>successful</v>
      </c>
      <c r="C1682">
        <f>VLOOKUP(A1682,'Kickstarter Data'!$A$1:$T$4115, 12, FALSE)</f>
        <v>100</v>
      </c>
      <c r="E1682">
        <v>1310</v>
      </c>
      <c r="F1682" s="18" t="str">
        <f>VLOOKUP(E1682,'Kickstarter Data'!$A$1:$T$4115, 6, FALSE)</f>
        <v>canceled</v>
      </c>
      <c r="G1682">
        <f>VLOOKUP(E1682,'Kickstarter Data'!$A$1:$T$4115, 12, FALSE)</f>
        <v>24</v>
      </c>
    </row>
    <row r="1683" spans="1:7" x14ac:dyDescent="0.4">
      <c r="A1683">
        <v>3277</v>
      </c>
      <c r="B1683" s="16" t="str">
        <f>VLOOKUP(A1683,'Kickstarter Data'!$A$1:$T$4115, 6, FALSE)</f>
        <v>successful</v>
      </c>
      <c r="C1683">
        <f>VLOOKUP(A1683,'Kickstarter Data'!$A$1:$T$4115, 12, FALSE)</f>
        <v>100</v>
      </c>
      <c r="E1683">
        <v>1311</v>
      </c>
      <c r="F1683" s="18" t="str">
        <f>VLOOKUP(E1683,'Kickstarter Data'!$A$1:$T$4115, 6, FALSE)</f>
        <v>canceled</v>
      </c>
      <c r="G1683">
        <f>VLOOKUP(E1683,'Kickstarter Data'!$A$1:$T$4115, 12, FALSE)</f>
        <v>100</v>
      </c>
    </row>
    <row r="1684" spans="1:7" x14ac:dyDescent="0.4">
      <c r="A1684">
        <v>3278</v>
      </c>
      <c r="B1684" s="16" t="str">
        <f>VLOOKUP(A1684,'Kickstarter Data'!$A$1:$T$4115, 6, FALSE)</f>
        <v>successful</v>
      </c>
      <c r="C1684">
        <f>VLOOKUP(A1684,'Kickstarter Data'!$A$1:$T$4115, 12, FALSE)</f>
        <v>34</v>
      </c>
      <c r="E1684">
        <v>1312</v>
      </c>
      <c r="F1684" s="18" t="str">
        <f>VLOOKUP(E1684,'Kickstarter Data'!$A$1:$T$4115, 6, FALSE)</f>
        <v>canceled</v>
      </c>
      <c r="G1684">
        <f>VLOOKUP(E1684,'Kickstarter Data'!$A$1:$T$4115, 12, FALSE)</f>
        <v>1</v>
      </c>
    </row>
    <row r="1685" spans="1:7" x14ac:dyDescent="0.4">
      <c r="A1685">
        <v>3279</v>
      </c>
      <c r="B1685" s="16" t="str">
        <f>VLOOKUP(A1685,'Kickstarter Data'!$A$1:$T$4115, 6, FALSE)</f>
        <v>successful</v>
      </c>
      <c r="C1685">
        <f>VLOOKUP(A1685,'Kickstarter Data'!$A$1:$T$4115, 12, FALSE)</f>
        <v>63</v>
      </c>
      <c r="E1685">
        <v>1313</v>
      </c>
      <c r="F1685" s="18" t="str">
        <f>VLOOKUP(E1685,'Kickstarter Data'!$A$1:$T$4115, 6, FALSE)</f>
        <v>canceled</v>
      </c>
      <c r="G1685">
        <f>VLOOKUP(E1685,'Kickstarter Data'!$A$1:$T$4115, 12, FALSE)</f>
        <v>122</v>
      </c>
    </row>
    <row r="1686" spans="1:7" x14ac:dyDescent="0.4">
      <c r="A1686">
        <v>3280</v>
      </c>
      <c r="B1686" s="16" t="str">
        <f>VLOOKUP(A1686,'Kickstarter Data'!$A$1:$T$4115, 6, FALSE)</f>
        <v>successful</v>
      </c>
      <c r="C1686">
        <f>VLOOKUP(A1686,'Kickstarter Data'!$A$1:$T$4115, 12, FALSE)</f>
        <v>30</v>
      </c>
      <c r="E1686">
        <v>1314</v>
      </c>
      <c r="F1686" s="18" t="str">
        <f>VLOOKUP(E1686,'Kickstarter Data'!$A$1:$T$4115, 6, FALSE)</f>
        <v>canceled</v>
      </c>
      <c r="G1686">
        <f>VLOOKUP(E1686,'Kickstarter Data'!$A$1:$T$4115, 12, FALSE)</f>
        <v>11</v>
      </c>
    </row>
    <row r="1687" spans="1:7" x14ac:dyDescent="0.4">
      <c r="A1687">
        <v>3281</v>
      </c>
      <c r="B1687" s="16" t="str">
        <f>VLOOKUP(A1687,'Kickstarter Data'!$A$1:$T$4115, 6, FALSE)</f>
        <v>successful</v>
      </c>
      <c r="C1687">
        <f>VLOOKUP(A1687,'Kickstarter Data'!$A$1:$T$4115, 12, FALSE)</f>
        <v>47</v>
      </c>
      <c r="E1687">
        <v>1315</v>
      </c>
      <c r="F1687" s="18" t="str">
        <f>VLOOKUP(E1687,'Kickstarter Data'!$A$1:$T$4115, 6, FALSE)</f>
        <v>canceled</v>
      </c>
      <c r="G1687">
        <f>VLOOKUP(E1687,'Kickstarter Data'!$A$1:$T$4115, 12, FALSE)</f>
        <v>248</v>
      </c>
    </row>
    <row r="1688" spans="1:7" x14ac:dyDescent="0.4">
      <c r="A1688">
        <v>3282</v>
      </c>
      <c r="B1688" s="16" t="str">
        <f>VLOOKUP(A1688,'Kickstarter Data'!$A$1:$T$4115, 6, FALSE)</f>
        <v>successful</v>
      </c>
      <c r="C1688">
        <f>VLOOKUP(A1688,'Kickstarter Data'!$A$1:$T$4115, 12, FALSE)</f>
        <v>237</v>
      </c>
      <c r="E1688">
        <v>1316</v>
      </c>
      <c r="F1688" s="18" t="str">
        <f>VLOOKUP(E1688,'Kickstarter Data'!$A$1:$T$4115, 6, FALSE)</f>
        <v>canceled</v>
      </c>
      <c r="G1688">
        <f>VLOOKUP(E1688,'Kickstarter Data'!$A$1:$T$4115, 12, FALSE)</f>
        <v>1</v>
      </c>
    </row>
    <row r="1689" spans="1:7" x14ac:dyDescent="0.4">
      <c r="A1689">
        <v>3283</v>
      </c>
      <c r="B1689" s="16" t="str">
        <f>VLOOKUP(A1689,'Kickstarter Data'!$A$1:$T$4115, 6, FALSE)</f>
        <v>successful</v>
      </c>
      <c r="C1689">
        <f>VLOOKUP(A1689,'Kickstarter Data'!$A$1:$T$4115, 12, FALSE)</f>
        <v>47</v>
      </c>
      <c r="E1689">
        <v>1317</v>
      </c>
      <c r="F1689" s="18" t="str">
        <f>VLOOKUP(E1689,'Kickstarter Data'!$A$1:$T$4115, 6, FALSE)</f>
        <v>canceled</v>
      </c>
      <c r="G1689">
        <f>VLOOKUP(E1689,'Kickstarter Data'!$A$1:$T$4115, 12, FALSE)</f>
        <v>19</v>
      </c>
    </row>
    <row r="1690" spans="1:7" x14ac:dyDescent="0.4">
      <c r="A1690">
        <v>3284</v>
      </c>
      <c r="B1690" s="16" t="str">
        <f>VLOOKUP(A1690,'Kickstarter Data'!$A$1:$T$4115, 6, FALSE)</f>
        <v>successful</v>
      </c>
      <c r="C1690">
        <f>VLOOKUP(A1690,'Kickstarter Data'!$A$1:$T$4115, 12, FALSE)</f>
        <v>15</v>
      </c>
      <c r="E1690">
        <v>1318</v>
      </c>
      <c r="F1690" s="18" t="str">
        <f>VLOOKUP(E1690,'Kickstarter Data'!$A$1:$T$4115, 6, FALSE)</f>
        <v>canceled</v>
      </c>
      <c r="G1690">
        <f>VLOOKUP(E1690,'Kickstarter Data'!$A$1:$T$4115, 12, FALSE)</f>
        <v>135</v>
      </c>
    </row>
    <row r="1691" spans="1:7" x14ac:dyDescent="0.4">
      <c r="A1691">
        <v>3285</v>
      </c>
      <c r="B1691" s="16" t="str">
        <f>VLOOKUP(A1691,'Kickstarter Data'!$A$1:$T$4115, 6, FALSE)</f>
        <v>successful</v>
      </c>
      <c r="C1691">
        <f>VLOOKUP(A1691,'Kickstarter Data'!$A$1:$T$4115, 12, FALSE)</f>
        <v>81</v>
      </c>
      <c r="E1691">
        <v>1319</v>
      </c>
      <c r="F1691" s="18" t="str">
        <f>VLOOKUP(E1691,'Kickstarter Data'!$A$1:$T$4115, 6, FALSE)</f>
        <v>canceled</v>
      </c>
      <c r="G1691">
        <f>VLOOKUP(E1691,'Kickstarter Data'!$A$1:$T$4115, 12, FALSE)</f>
        <v>9</v>
      </c>
    </row>
    <row r="1692" spans="1:7" x14ac:dyDescent="0.4">
      <c r="A1692">
        <v>3286</v>
      </c>
      <c r="B1692" s="16" t="str">
        <f>VLOOKUP(A1692,'Kickstarter Data'!$A$1:$T$4115, 6, FALSE)</f>
        <v>successful</v>
      </c>
      <c r="C1692">
        <f>VLOOKUP(A1692,'Kickstarter Data'!$A$1:$T$4115, 12, FALSE)</f>
        <v>122</v>
      </c>
      <c r="E1692">
        <v>1320</v>
      </c>
      <c r="F1692" s="18" t="str">
        <f>VLOOKUP(E1692,'Kickstarter Data'!$A$1:$T$4115, 6, FALSE)</f>
        <v>canceled</v>
      </c>
      <c r="G1692">
        <f>VLOOKUP(E1692,'Kickstarter Data'!$A$1:$T$4115, 12, FALSE)</f>
        <v>3</v>
      </c>
    </row>
    <row r="1693" spans="1:7" x14ac:dyDescent="0.4">
      <c r="A1693">
        <v>3287</v>
      </c>
      <c r="B1693" s="16" t="str">
        <f>VLOOKUP(A1693,'Kickstarter Data'!$A$1:$T$4115, 6, FALSE)</f>
        <v>successful</v>
      </c>
      <c r="C1693">
        <f>VLOOKUP(A1693,'Kickstarter Data'!$A$1:$T$4115, 12, FALSE)</f>
        <v>34</v>
      </c>
      <c r="E1693">
        <v>1321</v>
      </c>
      <c r="F1693" s="18" t="str">
        <f>VLOOKUP(E1693,'Kickstarter Data'!$A$1:$T$4115, 6, FALSE)</f>
        <v>canceled</v>
      </c>
      <c r="G1693">
        <f>VLOOKUP(E1693,'Kickstarter Data'!$A$1:$T$4115, 12, FALSE)</f>
        <v>7</v>
      </c>
    </row>
    <row r="1694" spans="1:7" x14ac:dyDescent="0.4">
      <c r="A1694">
        <v>3288</v>
      </c>
      <c r="B1694" s="16" t="str">
        <f>VLOOKUP(A1694,'Kickstarter Data'!$A$1:$T$4115, 6, FALSE)</f>
        <v>successful</v>
      </c>
      <c r="C1694">
        <f>VLOOKUP(A1694,'Kickstarter Data'!$A$1:$T$4115, 12, FALSE)</f>
        <v>207</v>
      </c>
      <c r="E1694">
        <v>1322</v>
      </c>
      <c r="F1694" s="18" t="str">
        <f>VLOOKUP(E1694,'Kickstarter Data'!$A$1:$T$4115, 6, FALSE)</f>
        <v>canceled</v>
      </c>
      <c r="G1694">
        <f>VLOOKUP(E1694,'Kickstarter Data'!$A$1:$T$4115, 12, FALSE)</f>
        <v>4</v>
      </c>
    </row>
    <row r="1695" spans="1:7" x14ac:dyDescent="0.4">
      <c r="A1695">
        <v>3289</v>
      </c>
      <c r="B1695" s="16" t="str">
        <f>VLOOKUP(A1695,'Kickstarter Data'!$A$1:$T$4115, 6, FALSE)</f>
        <v>successful</v>
      </c>
      <c r="C1695">
        <f>VLOOKUP(A1695,'Kickstarter Data'!$A$1:$T$4115, 12, FALSE)</f>
        <v>25</v>
      </c>
      <c r="E1695">
        <v>1323</v>
      </c>
      <c r="F1695" s="18" t="str">
        <f>VLOOKUP(E1695,'Kickstarter Data'!$A$1:$T$4115, 6, FALSE)</f>
        <v>canceled</v>
      </c>
      <c r="G1695">
        <f>VLOOKUP(E1695,'Kickstarter Data'!$A$1:$T$4115, 12, FALSE)</f>
        <v>44</v>
      </c>
    </row>
    <row r="1696" spans="1:7" x14ac:dyDescent="0.4">
      <c r="A1696">
        <v>3290</v>
      </c>
      <c r="B1696" s="16" t="str">
        <f>VLOOKUP(A1696,'Kickstarter Data'!$A$1:$T$4115, 6, FALSE)</f>
        <v>successful</v>
      </c>
      <c r="C1696">
        <f>VLOOKUP(A1696,'Kickstarter Data'!$A$1:$T$4115, 12, FALSE)</f>
        <v>72</v>
      </c>
      <c r="E1696">
        <v>1324</v>
      </c>
      <c r="F1696" s="18" t="str">
        <f>VLOOKUP(E1696,'Kickstarter Data'!$A$1:$T$4115, 6, FALSE)</f>
        <v>canceled</v>
      </c>
      <c r="G1696">
        <f>VLOOKUP(E1696,'Kickstarter Data'!$A$1:$T$4115, 12, FALSE)</f>
        <v>90</v>
      </c>
    </row>
    <row r="1697" spans="1:7" x14ac:dyDescent="0.4">
      <c r="A1697">
        <v>3291</v>
      </c>
      <c r="B1697" s="16" t="str">
        <f>VLOOKUP(A1697,'Kickstarter Data'!$A$1:$T$4115, 6, FALSE)</f>
        <v>successful</v>
      </c>
      <c r="C1697">
        <f>VLOOKUP(A1697,'Kickstarter Data'!$A$1:$T$4115, 12, FALSE)</f>
        <v>14</v>
      </c>
      <c r="E1697">
        <v>1325</v>
      </c>
      <c r="F1697" s="18" t="str">
        <f>VLOOKUP(E1697,'Kickstarter Data'!$A$1:$T$4115, 6, FALSE)</f>
        <v>canceled</v>
      </c>
      <c r="G1697">
        <f>VLOOKUP(E1697,'Kickstarter Data'!$A$1:$T$4115, 12, FALSE)</f>
        <v>8</v>
      </c>
    </row>
    <row r="1698" spans="1:7" x14ac:dyDescent="0.4">
      <c r="A1698">
        <v>3292</v>
      </c>
      <c r="B1698" s="16" t="str">
        <f>VLOOKUP(A1698,'Kickstarter Data'!$A$1:$T$4115, 6, FALSE)</f>
        <v>successful</v>
      </c>
      <c r="C1698">
        <f>VLOOKUP(A1698,'Kickstarter Data'!$A$1:$T$4115, 12, FALSE)</f>
        <v>15</v>
      </c>
      <c r="E1698">
        <v>1326</v>
      </c>
      <c r="F1698" s="18" t="str">
        <f>VLOOKUP(E1698,'Kickstarter Data'!$A$1:$T$4115, 6, FALSE)</f>
        <v>canceled</v>
      </c>
      <c r="G1698">
        <f>VLOOKUP(E1698,'Kickstarter Data'!$A$1:$T$4115, 12, FALSE)</f>
        <v>11</v>
      </c>
    </row>
    <row r="1699" spans="1:7" x14ac:dyDescent="0.4">
      <c r="A1699">
        <v>3293</v>
      </c>
      <c r="B1699" s="16" t="str">
        <f>VLOOKUP(A1699,'Kickstarter Data'!$A$1:$T$4115, 6, FALSE)</f>
        <v>successful</v>
      </c>
      <c r="C1699">
        <f>VLOOKUP(A1699,'Kickstarter Data'!$A$1:$T$4115, 12, FALSE)</f>
        <v>91</v>
      </c>
      <c r="E1699">
        <v>1327</v>
      </c>
      <c r="F1699" s="18" t="str">
        <f>VLOOKUP(E1699,'Kickstarter Data'!$A$1:$T$4115, 6, FALSE)</f>
        <v>canceled</v>
      </c>
      <c r="G1699">
        <f>VLOOKUP(E1699,'Kickstarter Data'!$A$1:$T$4115, 12, FALSE)</f>
        <v>41</v>
      </c>
    </row>
    <row r="1700" spans="1:7" x14ac:dyDescent="0.4">
      <c r="A1700">
        <v>3294</v>
      </c>
      <c r="B1700" s="16" t="str">
        <f>VLOOKUP(A1700,'Kickstarter Data'!$A$1:$T$4115, 6, FALSE)</f>
        <v>successful</v>
      </c>
      <c r="C1700">
        <f>VLOOKUP(A1700,'Kickstarter Data'!$A$1:$T$4115, 12, FALSE)</f>
        <v>24</v>
      </c>
      <c r="E1700">
        <v>1328</v>
      </c>
      <c r="F1700" s="18" t="str">
        <f>VLOOKUP(E1700,'Kickstarter Data'!$A$1:$T$4115, 6, FALSE)</f>
        <v>canceled</v>
      </c>
      <c r="G1700">
        <f>VLOOKUP(E1700,'Kickstarter Data'!$A$1:$T$4115, 12, FALSE)</f>
        <v>15</v>
      </c>
    </row>
    <row r="1701" spans="1:7" x14ac:dyDescent="0.4">
      <c r="A1701">
        <v>3295</v>
      </c>
      <c r="B1701" s="16" t="str">
        <f>VLOOKUP(A1701,'Kickstarter Data'!$A$1:$T$4115, 6, FALSE)</f>
        <v>successful</v>
      </c>
      <c r="C1701">
        <f>VLOOKUP(A1701,'Kickstarter Data'!$A$1:$T$4115, 12, FALSE)</f>
        <v>27</v>
      </c>
      <c r="E1701">
        <v>1329</v>
      </c>
      <c r="F1701" s="18" t="str">
        <f>VLOOKUP(E1701,'Kickstarter Data'!$A$1:$T$4115, 6, FALSE)</f>
        <v>canceled</v>
      </c>
      <c r="G1701">
        <f>VLOOKUP(E1701,'Kickstarter Data'!$A$1:$T$4115, 12, FALSE)</f>
        <v>9</v>
      </c>
    </row>
    <row r="1702" spans="1:7" x14ac:dyDescent="0.4">
      <c r="A1702">
        <v>3296</v>
      </c>
      <c r="B1702" s="16" t="str">
        <f>VLOOKUP(A1702,'Kickstarter Data'!$A$1:$T$4115, 6, FALSE)</f>
        <v>successful</v>
      </c>
      <c r="C1702">
        <f>VLOOKUP(A1702,'Kickstarter Data'!$A$1:$T$4115, 12, FALSE)</f>
        <v>47</v>
      </c>
      <c r="E1702">
        <v>1330</v>
      </c>
      <c r="F1702" s="18" t="str">
        <f>VLOOKUP(E1702,'Kickstarter Data'!$A$1:$T$4115, 6, FALSE)</f>
        <v>canceled</v>
      </c>
      <c r="G1702">
        <f>VLOOKUP(E1702,'Kickstarter Data'!$A$1:$T$4115, 12, FALSE)</f>
        <v>50</v>
      </c>
    </row>
    <row r="1703" spans="1:7" x14ac:dyDescent="0.4">
      <c r="A1703">
        <v>3297</v>
      </c>
      <c r="B1703" s="16" t="str">
        <f>VLOOKUP(A1703,'Kickstarter Data'!$A$1:$T$4115, 6, FALSE)</f>
        <v>successful</v>
      </c>
      <c r="C1703">
        <f>VLOOKUP(A1703,'Kickstarter Data'!$A$1:$T$4115, 12, FALSE)</f>
        <v>44</v>
      </c>
      <c r="E1703">
        <v>1331</v>
      </c>
      <c r="F1703" s="18" t="str">
        <f>VLOOKUP(E1703,'Kickstarter Data'!$A$1:$T$4115, 6, FALSE)</f>
        <v>canceled</v>
      </c>
      <c r="G1703">
        <f>VLOOKUP(E1703,'Kickstarter Data'!$A$1:$T$4115, 12, FALSE)</f>
        <v>34</v>
      </c>
    </row>
    <row r="1704" spans="1:7" x14ac:dyDescent="0.4">
      <c r="A1704">
        <v>3298</v>
      </c>
      <c r="B1704" s="16" t="str">
        <f>VLOOKUP(A1704,'Kickstarter Data'!$A$1:$T$4115, 6, FALSE)</f>
        <v>successful</v>
      </c>
      <c r="C1704">
        <f>VLOOKUP(A1704,'Kickstarter Data'!$A$1:$T$4115, 12, FALSE)</f>
        <v>72</v>
      </c>
      <c r="E1704">
        <v>1332</v>
      </c>
      <c r="F1704" s="18" t="str">
        <f>VLOOKUP(E1704,'Kickstarter Data'!$A$1:$T$4115, 6, FALSE)</f>
        <v>canceled</v>
      </c>
      <c r="G1704">
        <f>VLOOKUP(E1704,'Kickstarter Data'!$A$1:$T$4115, 12, FALSE)</f>
        <v>0</v>
      </c>
    </row>
    <row r="1705" spans="1:7" x14ac:dyDescent="0.4">
      <c r="A1705">
        <v>3299</v>
      </c>
      <c r="B1705" s="16" t="str">
        <f>VLOOKUP(A1705,'Kickstarter Data'!$A$1:$T$4115, 6, FALSE)</f>
        <v>successful</v>
      </c>
      <c r="C1705">
        <f>VLOOKUP(A1705,'Kickstarter Data'!$A$1:$T$4115, 12, FALSE)</f>
        <v>63</v>
      </c>
      <c r="E1705">
        <v>1333</v>
      </c>
      <c r="F1705" s="18" t="str">
        <f>VLOOKUP(E1705,'Kickstarter Data'!$A$1:$T$4115, 6, FALSE)</f>
        <v>canceled</v>
      </c>
      <c r="G1705">
        <f>VLOOKUP(E1705,'Kickstarter Data'!$A$1:$T$4115, 12, FALSE)</f>
        <v>0</v>
      </c>
    </row>
    <row r="1706" spans="1:7" x14ac:dyDescent="0.4">
      <c r="A1706">
        <v>3300</v>
      </c>
      <c r="B1706" s="16" t="str">
        <f>VLOOKUP(A1706,'Kickstarter Data'!$A$1:$T$4115, 6, FALSE)</f>
        <v>successful</v>
      </c>
      <c r="C1706">
        <f>VLOOKUP(A1706,'Kickstarter Data'!$A$1:$T$4115, 12, FALSE)</f>
        <v>88</v>
      </c>
      <c r="E1706">
        <v>1334</v>
      </c>
      <c r="F1706" s="18" t="str">
        <f>VLOOKUP(E1706,'Kickstarter Data'!$A$1:$T$4115, 6, FALSE)</f>
        <v>canceled</v>
      </c>
      <c r="G1706">
        <f>VLOOKUP(E1706,'Kickstarter Data'!$A$1:$T$4115, 12, FALSE)</f>
        <v>276</v>
      </c>
    </row>
    <row r="1707" spans="1:7" x14ac:dyDescent="0.4">
      <c r="A1707">
        <v>3301</v>
      </c>
      <c r="B1707" s="16" t="str">
        <f>VLOOKUP(A1707,'Kickstarter Data'!$A$1:$T$4115, 6, FALSE)</f>
        <v>successful</v>
      </c>
      <c r="C1707">
        <f>VLOOKUP(A1707,'Kickstarter Data'!$A$1:$T$4115, 12, FALSE)</f>
        <v>70</v>
      </c>
      <c r="E1707">
        <v>1335</v>
      </c>
      <c r="F1707" s="18" t="str">
        <f>VLOOKUP(E1707,'Kickstarter Data'!$A$1:$T$4115, 6, FALSE)</f>
        <v>canceled</v>
      </c>
      <c r="G1707">
        <f>VLOOKUP(E1707,'Kickstarter Data'!$A$1:$T$4115, 12, FALSE)</f>
        <v>16</v>
      </c>
    </row>
    <row r="1708" spans="1:7" x14ac:dyDescent="0.4">
      <c r="A1708">
        <v>3302</v>
      </c>
      <c r="B1708" s="16" t="str">
        <f>VLOOKUP(A1708,'Kickstarter Data'!$A$1:$T$4115, 6, FALSE)</f>
        <v>successful</v>
      </c>
      <c r="C1708">
        <f>VLOOKUP(A1708,'Kickstarter Data'!$A$1:$T$4115, 12, FALSE)</f>
        <v>50</v>
      </c>
      <c r="E1708">
        <v>1336</v>
      </c>
      <c r="F1708" s="18" t="str">
        <f>VLOOKUP(E1708,'Kickstarter Data'!$A$1:$T$4115, 6, FALSE)</f>
        <v>canceled</v>
      </c>
      <c r="G1708">
        <f>VLOOKUP(E1708,'Kickstarter Data'!$A$1:$T$4115, 12, FALSE)</f>
        <v>224</v>
      </c>
    </row>
    <row r="1709" spans="1:7" x14ac:dyDescent="0.4">
      <c r="A1709">
        <v>3303</v>
      </c>
      <c r="B1709" s="16" t="str">
        <f>VLOOKUP(A1709,'Kickstarter Data'!$A$1:$T$4115, 6, FALSE)</f>
        <v>successful</v>
      </c>
      <c r="C1709">
        <f>VLOOKUP(A1709,'Kickstarter Data'!$A$1:$T$4115, 12, FALSE)</f>
        <v>35</v>
      </c>
      <c r="E1709">
        <v>1337</v>
      </c>
      <c r="F1709" s="18" t="str">
        <f>VLOOKUP(E1709,'Kickstarter Data'!$A$1:$T$4115, 6, FALSE)</f>
        <v>canceled</v>
      </c>
      <c r="G1709">
        <f>VLOOKUP(E1709,'Kickstarter Data'!$A$1:$T$4115, 12, FALSE)</f>
        <v>140</v>
      </c>
    </row>
    <row r="1710" spans="1:7" x14ac:dyDescent="0.4">
      <c r="A1710">
        <v>3304</v>
      </c>
      <c r="B1710" s="16" t="str">
        <f>VLOOKUP(A1710,'Kickstarter Data'!$A$1:$T$4115, 6, FALSE)</f>
        <v>successful</v>
      </c>
      <c r="C1710">
        <f>VLOOKUP(A1710,'Kickstarter Data'!$A$1:$T$4115, 12, FALSE)</f>
        <v>175</v>
      </c>
      <c r="E1710">
        <v>1338</v>
      </c>
      <c r="F1710" s="18" t="str">
        <f>VLOOKUP(E1710,'Kickstarter Data'!$A$1:$T$4115, 6, FALSE)</f>
        <v>canceled</v>
      </c>
      <c r="G1710">
        <f>VLOOKUP(E1710,'Kickstarter Data'!$A$1:$T$4115, 12, FALSE)</f>
        <v>15</v>
      </c>
    </row>
    <row r="1711" spans="1:7" x14ac:dyDescent="0.4">
      <c r="A1711">
        <v>3305</v>
      </c>
      <c r="B1711" s="16" t="str">
        <f>VLOOKUP(A1711,'Kickstarter Data'!$A$1:$T$4115, 6, FALSE)</f>
        <v>successful</v>
      </c>
      <c r="C1711">
        <f>VLOOKUP(A1711,'Kickstarter Data'!$A$1:$T$4115, 12, FALSE)</f>
        <v>20</v>
      </c>
      <c r="E1711">
        <v>1339</v>
      </c>
      <c r="F1711" s="18" t="str">
        <f>VLOOKUP(E1711,'Kickstarter Data'!$A$1:$T$4115, 6, FALSE)</f>
        <v>canceled</v>
      </c>
      <c r="G1711">
        <f>VLOOKUP(E1711,'Kickstarter Data'!$A$1:$T$4115, 12, FALSE)</f>
        <v>37</v>
      </c>
    </row>
    <row r="1712" spans="1:7" x14ac:dyDescent="0.4">
      <c r="A1712">
        <v>3306</v>
      </c>
      <c r="B1712" s="16" t="str">
        <f>VLOOKUP(A1712,'Kickstarter Data'!$A$1:$T$4115, 6, FALSE)</f>
        <v>successful</v>
      </c>
      <c r="C1712">
        <f>VLOOKUP(A1712,'Kickstarter Data'!$A$1:$T$4115, 12, FALSE)</f>
        <v>54</v>
      </c>
      <c r="E1712">
        <v>1340</v>
      </c>
      <c r="F1712" s="18" t="str">
        <f>VLOOKUP(E1712,'Kickstarter Data'!$A$1:$T$4115, 6, FALSE)</f>
        <v>canceled</v>
      </c>
      <c r="G1712">
        <f>VLOOKUP(E1712,'Kickstarter Data'!$A$1:$T$4115, 12, FALSE)</f>
        <v>0</v>
      </c>
    </row>
    <row r="1713" spans="1:7" x14ac:dyDescent="0.4">
      <c r="A1713">
        <v>3307</v>
      </c>
      <c r="B1713" s="16" t="str">
        <f>VLOOKUP(A1713,'Kickstarter Data'!$A$1:$T$4115, 6, FALSE)</f>
        <v>successful</v>
      </c>
      <c r="C1713">
        <f>VLOOKUP(A1713,'Kickstarter Data'!$A$1:$T$4115, 12, FALSE)</f>
        <v>20</v>
      </c>
      <c r="E1713">
        <v>1341</v>
      </c>
      <c r="F1713" s="18" t="str">
        <f>VLOOKUP(E1713,'Kickstarter Data'!$A$1:$T$4115, 6, FALSE)</f>
        <v>canceled</v>
      </c>
      <c r="G1713">
        <f>VLOOKUP(E1713,'Kickstarter Data'!$A$1:$T$4115, 12, FALSE)</f>
        <v>46</v>
      </c>
    </row>
    <row r="1714" spans="1:7" x14ac:dyDescent="0.4">
      <c r="A1714">
        <v>3308</v>
      </c>
      <c r="B1714" s="16" t="str">
        <f>VLOOKUP(A1714,'Kickstarter Data'!$A$1:$T$4115, 6, FALSE)</f>
        <v>successful</v>
      </c>
      <c r="C1714">
        <f>VLOOKUP(A1714,'Kickstarter Data'!$A$1:$T$4115, 12, FALSE)</f>
        <v>57</v>
      </c>
      <c r="E1714">
        <v>1342</v>
      </c>
      <c r="F1714" s="18" t="str">
        <f>VLOOKUP(E1714,'Kickstarter Data'!$A$1:$T$4115, 6, FALSE)</f>
        <v>canceled</v>
      </c>
      <c r="G1714">
        <f>VLOOKUP(E1714,'Kickstarter Data'!$A$1:$T$4115, 12, FALSE)</f>
        <v>1</v>
      </c>
    </row>
    <row r="1715" spans="1:7" x14ac:dyDescent="0.4">
      <c r="A1715">
        <v>3309</v>
      </c>
      <c r="B1715" s="16" t="str">
        <f>VLOOKUP(A1715,'Kickstarter Data'!$A$1:$T$4115, 6, FALSE)</f>
        <v>successful</v>
      </c>
      <c r="C1715">
        <f>VLOOKUP(A1715,'Kickstarter Data'!$A$1:$T$4115, 12, FALSE)</f>
        <v>31</v>
      </c>
      <c r="E1715">
        <v>1343</v>
      </c>
      <c r="F1715" s="18" t="str">
        <f>VLOOKUP(E1715,'Kickstarter Data'!$A$1:$T$4115, 6, FALSE)</f>
        <v>canceled</v>
      </c>
      <c r="G1715">
        <f>VLOOKUP(E1715,'Kickstarter Data'!$A$1:$T$4115, 12, FALSE)</f>
        <v>323</v>
      </c>
    </row>
    <row r="1716" spans="1:7" x14ac:dyDescent="0.4">
      <c r="A1716">
        <v>3310</v>
      </c>
      <c r="B1716" s="16" t="str">
        <f>VLOOKUP(A1716,'Kickstarter Data'!$A$1:$T$4115, 6, FALSE)</f>
        <v>successful</v>
      </c>
      <c r="C1716">
        <f>VLOOKUP(A1716,'Kickstarter Data'!$A$1:$T$4115, 12, FALSE)</f>
        <v>31</v>
      </c>
      <c r="E1716">
        <v>1451</v>
      </c>
      <c r="F1716" s="18" t="str">
        <f>VLOOKUP(E1716,'Kickstarter Data'!$A$1:$T$4115, 6, FALSE)</f>
        <v>canceled</v>
      </c>
      <c r="G1716">
        <f>VLOOKUP(E1716,'Kickstarter Data'!$A$1:$T$4115, 12, FALSE)</f>
        <v>2</v>
      </c>
    </row>
    <row r="1717" spans="1:7" x14ac:dyDescent="0.4">
      <c r="A1717">
        <v>3311</v>
      </c>
      <c r="B1717" s="16" t="str">
        <f>VLOOKUP(A1717,'Kickstarter Data'!$A$1:$T$4115, 6, FALSE)</f>
        <v>successful</v>
      </c>
      <c r="C1717">
        <f>VLOOKUP(A1717,'Kickstarter Data'!$A$1:$T$4115, 12, FALSE)</f>
        <v>45</v>
      </c>
      <c r="E1717">
        <v>1452</v>
      </c>
      <c r="F1717" s="18" t="str">
        <f>VLOOKUP(E1717,'Kickstarter Data'!$A$1:$T$4115, 6, FALSE)</f>
        <v>canceled</v>
      </c>
      <c r="G1717">
        <f>VLOOKUP(E1717,'Kickstarter Data'!$A$1:$T$4115, 12, FALSE)</f>
        <v>0</v>
      </c>
    </row>
    <row r="1718" spans="1:7" x14ac:dyDescent="0.4">
      <c r="A1718">
        <v>3312</v>
      </c>
      <c r="B1718" s="16" t="str">
        <f>VLOOKUP(A1718,'Kickstarter Data'!$A$1:$T$4115, 6, FALSE)</f>
        <v>successful</v>
      </c>
      <c r="C1718">
        <f>VLOOKUP(A1718,'Kickstarter Data'!$A$1:$T$4115, 12, FALSE)</f>
        <v>41</v>
      </c>
      <c r="E1718">
        <v>1453</v>
      </c>
      <c r="F1718" s="18" t="str">
        <f>VLOOKUP(E1718,'Kickstarter Data'!$A$1:$T$4115, 6, FALSE)</f>
        <v>canceled</v>
      </c>
      <c r="G1718">
        <f>VLOOKUP(E1718,'Kickstarter Data'!$A$1:$T$4115, 12, FALSE)</f>
        <v>0</v>
      </c>
    </row>
    <row r="1719" spans="1:7" x14ac:dyDescent="0.4">
      <c r="A1719">
        <v>3313</v>
      </c>
      <c r="B1719" s="16" t="str">
        <f>VLOOKUP(A1719,'Kickstarter Data'!$A$1:$T$4115, 6, FALSE)</f>
        <v>successful</v>
      </c>
      <c r="C1719">
        <f>VLOOKUP(A1719,'Kickstarter Data'!$A$1:$T$4115, 12, FALSE)</f>
        <v>29</v>
      </c>
      <c r="E1719">
        <v>1454</v>
      </c>
      <c r="F1719" s="18" t="str">
        <f>VLOOKUP(E1719,'Kickstarter Data'!$A$1:$T$4115, 6, FALSE)</f>
        <v>canceled</v>
      </c>
      <c r="G1719">
        <f>VLOOKUP(E1719,'Kickstarter Data'!$A$1:$T$4115, 12, FALSE)</f>
        <v>1</v>
      </c>
    </row>
    <row r="1720" spans="1:7" x14ac:dyDescent="0.4">
      <c r="A1720">
        <v>3314</v>
      </c>
      <c r="B1720" s="16" t="str">
        <f>VLOOKUP(A1720,'Kickstarter Data'!$A$1:$T$4115, 6, FALSE)</f>
        <v>successful</v>
      </c>
      <c r="C1720">
        <f>VLOOKUP(A1720,'Kickstarter Data'!$A$1:$T$4115, 12, FALSE)</f>
        <v>58</v>
      </c>
      <c r="E1720">
        <v>1455</v>
      </c>
      <c r="F1720" s="18" t="str">
        <f>VLOOKUP(E1720,'Kickstarter Data'!$A$1:$T$4115, 6, FALSE)</f>
        <v>canceled</v>
      </c>
      <c r="G1720">
        <f>VLOOKUP(E1720,'Kickstarter Data'!$A$1:$T$4115, 12, FALSE)</f>
        <v>7</v>
      </c>
    </row>
    <row r="1721" spans="1:7" x14ac:dyDescent="0.4">
      <c r="A1721">
        <v>3315</v>
      </c>
      <c r="B1721" s="16" t="str">
        <f>VLOOKUP(A1721,'Kickstarter Data'!$A$1:$T$4115, 6, FALSE)</f>
        <v>successful</v>
      </c>
      <c r="C1721">
        <f>VLOOKUP(A1721,'Kickstarter Data'!$A$1:$T$4115, 12, FALSE)</f>
        <v>89</v>
      </c>
      <c r="E1721">
        <v>1456</v>
      </c>
      <c r="F1721" s="18" t="str">
        <f>VLOOKUP(E1721,'Kickstarter Data'!$A$1:$T$4115, 6, FALSE)</f>
        <v>canceled</v>
      </c>
      <c r="G1721">
        <f>VLOOKUP(E1721,'Kickstarter Data'!$A$1:$T$4115, 12, FALSE)</f>
        <v>3</v>
      </c>
    </row>
    <row r="1722" spans="1:7" x14ac:dyDescent="0.4">
      <c r="A1722">
        <v>3316</v>
      </c>
      <c r="B1722" s="16" t="str">
        <f>VLOOKUP(A1722,'Kickstarter Data'!$A$1:$T$4115, 6, FALSE)</f>
        <v>successful</v>
      </c>
      <c r="C1722">
        <f>VLOOKUP(A1722,'Kickstarter Data'!$A$1:$T$4115, 12, FALSE)</f>
        <v>125</v>
      </c>
      <c r="E1722">
        <v>1457</v>
      </c>
      <c r="F1722" s="18" t="str">
        <f>VLOOKUP(E1722,'Kickstarter Data'!$A$1:$T$4115, 6, FALSE)</f>
        <v>canceled</v>
      </c>
      <c r="G1722">
        <f>VLOOKUP(E1722,'Kickstarter Data'!$A$1:$T$4115, 12, FALSE)</f>
        <v>0</v>
      </c>
    </row>
    <row r="1723" spans="1:7" x14ac:dyDescent="0.4">
      <c r="A1723">
        <v>3317</v>
      </c>
      <c r="B1723" s="16" t="str">
        <f>VLOOKUP(A1723,'Kickstarter Data'!$A$1:$T$4115, 6, FALSE)</f>
        <v>successful</v>
      </c>
      <c r="C1723">
        <f>VLOOKUP(A1723,'Kickstarter Data'!$A$1:$T$4115, 12, FALSE)</f>
        <v>18</v>
      </c>
      <c r="E1723">
        <v>1458</v>
      </c>
      <c r="F1723" s="18" t="str">
        <f>VLOOKUP(E1723,'Kickstarter Data'!$A$1:$T$4115, 6, FALSE)</f>
        <v>canceled</v>
      </c>
      <c r="G1723">
        <f>VLOOKUP(E1723,'Kickstarter Data'!$A$1:$T$4115, 12, FALSE)</f>
        <v>0</v>
      </c>
    </row>
    <row r="1724" spans="1:7" x14ac:dyDescent="0.4">
      <c r="A1724">
        <v>3318</v>
      </c>
      <c r="B1724" s="16" t="str">
        <f>VLOOKUP(A1724,'Kickstarter Data'!$A$1:$T$4115, 6, FALSE)</f>
        <v>successful</v>
      </c>
      <c r="C1724">
        <f>VLOOKUP(A1724,'Kickstarter Data'!$A$1:$T$4115, 12, FALSE)</f>
        <v>32</v>
      </c>
      <c r="E1724">
        <v>1459</v>
      </c>
      <c r="F1724" s="18" t="str">
        <f>VLOOKUP(E1724,'Kickstarter Data'!$A$1:$T$4115, 6, FALSE)</f>
        <v>canceled</v>
      </c>
      <c r="G1724">
        <f>VLOOKUP(E1724,'Kickstarter Data'!$A$1:$T$4115, 12, FALSE)</f>
        <v>0</v>
      </c>
    </row>
    <row r="1725" spans="1:7" x14ac:dyDescent="0.4">
      <c r="A1725">
        <v>3319</v>
      </c>
      <c r="B1725" s="16" t="str">
        <f>VLOOKUP(A1725,'Kickstarter Data'!$A$1:$T$4115, 6, FALSE)</f>
        <v>successful</v>
      </c>
      <c r="C1725">
        <f>VLOOKUP(A1725,'Kickstarter Data'!$A$1:$T$4115, 12, FALSE)</f>
        <v>16</v>
      </c>
      <c r="E1725">
        <v>1460</v>
      </c>
      <c r="F1725" s="18" t="str">
        <f>VLOOKUP(E1725,'Kickstarter Data'!$A$1:$T$4115, 6, FALSE)</f>
        <v>canceled</v>
      </c>
      <c r="G1725">
        <f>VLOOKUP(E1725,'Kickstarter Data'!$A$1:$T$4115, 12, FALSE)</f>
        <v>0</v>
      </c>
    </row>
    <row r="1726" spans="1:7" x14ac:dyDescent="0.4">
      <c r="A1726">
        <v>3320</v>
      </c>
      <c r="B1726" s="16" t="str">
        <f>VLOOKUP(A1726,'Kickstarter Data'!$A$1:$T$4115, 6, FALSE)</f>
        <v>successful</v>
      </c>
      <c r="C1726">
        <f>VLOOKUP(A1726,'Kickstarter Data'!$A$1:$T$4115, 12, FALSE)</f>
        <v>38</v>
      </c>
      <c r="E1726">
        <v>1561</v>
      </c>
      <c r="F1726" s="18" t="str">
        <f>VLOOKUP(E1726,'Kickstarter Data'!$A$1:$T$4115, 6, FALSE)</f>
        <v>canceled</v>
      </c>
      <c r="G1726">
        <f>VLOOKUP(E1726,'Kickstarter Data'!$A$1:$T$4115, 12, FALSE)</f>
        <v>1</v>
      </c>
    </row>
    <row r="1727" spans="1:7" x14ac:dyDescent="0.4">
      <c r="A1727">
        <v>3321</v>
      </c>
      <c r="B1727" s="16" t="str">
        <f>VLOOKUP(A1727,'Kickstarter Data'!$A$1:$T$4115, 6, FALSE)</f>
        <v>successful</v>
      </c>
      <c r="C1727">
        <f>VLOOKUP(A1727,'Kickstarter Data'!$A$1:$T$4115, 12, FALSE)</f>
        <v>15</v>
      </c>
      <c r="E1727">
        <v>1562</v>
      </c>
      <c r="F1727" s="18" t="str">
        <f>VLOOKUP(E1727,'Kickstarter Data'!$A$1:$T$4115, 6, FALSE)</f>
        <v>canceled</v>
      </c>
      <c r="G1727">
        <f>VLOOKUP(E1727,'Kickstarter Data'!$A$1:$T$4115, 12, FALSE)</f>
        <v>0</v>
      </c>
    </row>
    <row r="1728" spans="1:7" x14ac:dyDescent="0.4">
      <c r="A1728">
        <v>3322</v>
      </c>
      <c r="B1728" s="16" t="str">
        <f>VLOOKUP(A1728,'Kickstarter Data'!$A$1:$T$4115, 6, FALSE)</f>
        <v>successful</v>
      </c>
      <c r="C1728">
        <f>VLOOKUP(A1728,'Kickstarter Data'!$A$1:$T$4115, 12, FALSE)</f>
        <v>23</v>
      </c>
      <c r="E1728">
        <v>1563</v>
      </c>
      <c r="F1728" s="18" t="str">
        <f>VLOOKUP(E1728,'Kickstarter Data'!$A$1:$T$4115, 6, FALSE)</f>
        <v>canceled</v>
      </c>
      <c r="G1728">
        <f>VLOOKUP(E1728,'Kickstarter Data'!$A$1:$T$4115, 12, FALSE)</f>
        <v>2</v>
      </c>
    </row>
    <row r="1729" spans="1:7" x14ac:dyDescent="0.4">
      <c r="A1729">
        <v>3323</v>
      </c>
      <c r="B1729" s="16" t="str">
        <f>VLOOKUP(A1729,'Kickstarter Data'!$A$1:$T$4115, 6, FALSE)</f>
        <v>successful</v>
      </c>
      <c r="C1729">
        <f>VLOOKUP(A1729,'Kickstarter Data'!$A$1:$T$4115, 12, FALSE)</f>
        <v>49</v>
      </c>
      <c r="E1729">
        <v>1564</v>
      </c>
      <c r="F1729" s="18" t="str">
        <f>VLOOKUP(E1729,'Kickstarter Data'!$A$1:$T$4115, 6, FALSE)</f>
        <v>canceled</v>
      </c>
      <c r="G1729">
        <f>VLOOKUP(E1729,'Kickstarter Data'!$A$1:$T$4115, 12, FALSE)</f>
        <v>1</v>
      </c>
    </row>
    <row r="1730" spans="1:7" x14ac:dyDescent="0.4">
      <c r="A1730">
        <v>3324</v>
      </c>
      <c r="B1730" s="16" t="str">
        <f>VLOOKUP(A1730,'Kickstarter Data'!$A$1:$T$4115, 6, FALSE)</f>
        <v>successful</v>
      </c>
      <c r="C1730">
        <f>VLOOKUP(A1730,'Kickstarter Data'!$A$1:$T$4115, 12, FALSE)</f>
        <v>10</v>
      </c>
      <c r="E1730">
        <v>1565</v>
      </c>
      <c r="F1730" s="18" t="str">
        <f>VLOOKUP(E1730,'Kickstarter Data'!$A$1:$T$4115, 6, FALSE)</f>
        <v>canceled</v>
      </c>
      <c r="G1730">
        <f>VLOOKUP(E1730,'Kickstarter Data'!$A$1:$T$4115, 12, FALSE)</f>
        <v>1</v>
      </c>
    </row>
    <row r="1731" spans="1:7" x14ac:dyDescent="0.4">
      <c r="A1731">
        <v>3325</v>
      </c>
      <c r="B1731" s="16" t="str">
        <f>VLOOKUP(A1731,'Kickstarter Data'!$A$1:$T$4115, 6, FALSE)</f>
        <v>successful</v>
      </c>
      <c r="C1731">
        <f>VLOOKUP(A1731,'Kickstarter Data'!$A$1:$T$4115, 12, FALSE)</f>
        <v>15</v>
      </c>
      <c r="E1731">
        <v>1566</v>
      </c>
      <c r="F1731" s="18" t="str">
        <f>VLOOKUP(E1731,'Kickstarter Data'!$A$1:$T$4115, 6, FALSE)</f>
        <v>canceled</v>
      </c>
      <c r="G1731">
        <f>VLOOKUP(E1731,'Kickstarter Data'!$A$1:$T$4115, 12, FALSE)</f>
        <v>59</v>
      </c>
    </row>
    <row r="1732" spans="1:7" x14ac:dyDescent="0.4">
      <c r="A1732">
        <v>3326</v>
      </c>
      <c r="B1732" s="16" t="str">
        <f>VLOOKUP(A1732,'Kickstarter Data'!$A$1:$T$4115, 6, FALSE)</f>
        <v>successful</v>
      </c>
      <c r="C1732">
        <f>VLOOKUP(A1732,'Kickstarter Data'!$A$1:$T$4115, 12, FALSE)</f>
        <v>57</v>
      </c>
      <c r="E1732">
        <v>1567</v>
      </c>
      <c r="F1732" s="18" t="str">
        <f>VLOOKUP(E1732,'Kickstarter Data'!$A$1:$T$4115, 6, FALSE)</f>
        <v>canceled</v>
      </c>
      <c r="G1732">
        <f>VLOOKUP(E1732,'Kickstarter Data'!$A$1:$T$4115, 12, FALSE)</f>
        <v>13</v>
      </c>
    </row>
    <row r="1733" spans="1:7" x14ac:dyDescent="0.4">
      <c r="A1733">
        <v>3327</v>
      </c>
      <c r="B1733" s="16" t="str">
        <f>VLOOKUP(A1733,'Kickstarter Data'!$A$1:$T$4115, 6, FALSE)</f>
        <v>successful</v>
      </c>
      <c r="C1733">
        <f>VLOOKUP(A1733,'Kickstarter Data'!$A$1:$T$4115, 12, FALSE)</f>
        <v>33</v>
      </c>
      <c r="E1733">
        <v>1568</v>
      </c>
      <c r="F1733" s="18" t="str">
        <f>VLOOKUP(E1733,'Kickstarter Data'!$A$1:$T$4115, 6, FALSE)</f>
        <v>canceled</v>
      </c>
      <c r="G1733">
        <f>VLOOKUP(E1733,'Kickstarter Data'!$A$1:$T$4115, 12, FALSE)</f>
        <v>22</v>
      </c>
    </row>
    <row r="1734" spans="1:7" x14ac:dyDescent="0.4">
      <c r="A1734">
        <v>3328</v>
      </c>
      <c r="B1734" s="16" t="str">
        <f>VLOOKUP(A1734,'Kickstarter Data'!$A$1:$T$4115, 6, FALSE)</f>
        <v>successful</v>
      </c>
      <c r="C1734">
        <f>VLOOKUP(A1734,'Kickstarter Data'!$A$1:$T$4115, 12, FALSE)</f>
        <v>9</v>
      </c>
      <c r="E1734">
        <v>1569</v>
      </c>
      <c r="F1734" s="18" t="str">
        <f>VLOOKUP(E1734,'Kickstarter Data'!$A$1:$T$4115, 6, FALSE)</f>
        <v>canceled</v>
      </c>
      <c r="G1734">
        <f>VLOOKUP(E1734,'Kickstarter Data'!$A$1:$T$4115, 12, FALSE)</f>
        <v>0</v>
      </c>
    </row>
    <row r="1735" spans="1:7" x14ac:dyDescent="0.4">
      <c r="A1735">
        <v>3329</v>
      </c>
      <c r="B1735" s="16" t="str">
        <f>VLOOKUP(A1735,'Kickstarter Data'!$A$1:$T$4115, 6, FALSE)</f>
        <v>successful</v>
      </c>
      <c r="C1735">
        <f>VLOOKUP(A1735,'Kickstarter Data'!$A$1:$T$4115, 12, FALSE)</f>
        <v>26</v>
      </c>
      <c r="E1735">
        <v>1570</v>
      </c>
      <c r="F1735" s="18" t="str">
        <f>VLOOKUP(E1735,'Kickstarter Data'!$A$1:$T$4115, 6, FALSE)</f>
        <v>canceled</v>
      </c>
      <c r="G1735">
        <f>VLOOKUP(E1735,'Kickstarter Data'!$A$1:$T$4115, 12, FALSE)</f>
        <v>52</v>
      </c>
    </row>
    <row r="1736" spans="1:7" x14ac:dyDescent="0.4">
      <c r="A1736">
        <v>3330</v>
      </c>
      <c r="B1736" s="16" t="str">
        <f>VLOOKUP(A1736,'Kickstarter Data'!$A$1:$T$4115, 6, FALSE)</f>
        <v>successful</v>
      </c>
      <c r="C1736">
        <f>VLOOKUP(A1736,'Kickstarter Data'!$A$1:$T$4115, 12, FALSE)</f>
        <v>69</v>
      </c>
      <c r="E1736">
        <v>1571</v>
      </c>
      <c r="F1736" s="18" t="str">
        <f>VLOOKUP(E1736,'Kickstarter Data'!$A$1:$T$4115, 6, FALSE)</f>
        <v>canceled</v>
      </c>
      <c r="G1736">
        <f>VLOOKUP(E1736,'Kickstarter Data'!$A$1:$T$4115, 12, FALSE)</f>
        <v>4</v>
      </c>
    </row>
    <row r="1737" spans="1:7" x14ac:dyDescent="0.4">
      <c r="A1737">
        <v>3331</v>
      </c>
      <c r="B1737" s="16" t="str">
        <f>VLOOKUP(A1737,'Kickstarter Data'!$A$1:$T$4115, 6, FALSE)</f>
        <v>successful</v>
      </c>
      <c r="C1737">
        <f>VLOOKUP(A1737,'Kickstarter Data'!$A$1:$T$4115, 12, FALSE)</f>
        <v>65</v>
      </c>
      <c r="E1737">
        <v>1572</v>
      </c>
      <c r="F1737" s="18" t="str">
        <f>VLOOKUP(E1737,'Kickstarter Data'!$A$1:$T$4115, 6, FALSE)</f>
        <v>canceled</v>
      </c>
      <c r="G1737">
        <f>VLOOKUP(E1737,'Kickstarter Data'!$A$1:$T$4115, 12, FALSE)</f>
        <v>3</v>
      </c>
    </row>
    <row r="1738" spans="1:7" x14ac:dyDescent="0.4">
      <c r="A1738">
        <v>3332</v>
      </c>
      <c r="B1738" s="16" t="str">
        <f>VLOOKUP(A1738,'Kickstarter Data'!$A$1:$T$4115, 6, FALSE)</f>
        <v>successful</v>
      </c>
      <c r="C1738">
        <f>VLOOKUP(A1738,'Kickstarter Data'!$A$1:$T$4115, 12, FALSE)</f>
        <v>83</v>
      </c>
      <c r="E1738">
        <v>1573</v>
      </c>
      <c r="F1738" s="18" t="str">
        <f>VLOOKUP(E1738,'Kickstarter Data'!$A$1:$T$4115, 6, FALSE)</f>
        <v>canceled</v>
      </c>
      <c r="G1738">
        <f>VLOOKUP(E1738,'Kickstarter Data'!$A$1:$T$4115, 12, FALSE)</f>
        <v>3</v>
      </c>
    </row>
    <row r="1739" spans="1:7" x14ac:dyDescent="0.4">
      <c r="A1739">
        <v>3333</v>
      </c>
      <c r="B1739" s="16" t="str">
        <f>VLOOKUP(A1739,'Kickstarter Data'!$A$1:$T$4115, 6, FALSE)</f>
        <v>successful</v>
      </c>
      <c r="C1739">
        <f>VLOOKUP(A1739,'Kickstarter Data'!$A$1:$T$4115, 12, FALSE)</f>
        <v>111</v>
      </c>
      <c r="E1739">
        <v>1574</v>
      </c>
      <c r="F1739" s="18" t="str">
        <f>VLOOKUP(E1739,'Kickstarter Data'!$A$1:$T$4115, 6, FALSE)</f>
        <v>canceled</v>
      </c>
      <c r="G1739">
        <f>VLOOKUP(E1739,'Kickstarter Data'!$A$1:$T$4115, 12, FALSE)</f>
        <v>6</v>
      </c>
    </row>
    <row r="1740" spans="1:7" x14ac:dyDescent="0.4">
      <c r="A1740">
        <v>3334</v>
      </c>
      <c r="B1740" s="16" t="str">
        <f>VLOOKUP(A1740,'Kickstarter Data'!$A$1:$T$4115, 6, FALSE)</f>
        <v>successful</v>
      </c>
      <c r="C1740">
        <f>VLOOKUP(A1740,'Kickstarter Data'!$A$1:$T$4115, 12, FALSE)</f>
        <v>46</v>
      </c>
      <c r="E1740">
        <v>1575</v>
      </c>
      <c r="F1740" s="18" t="str">
        <f>VLOOKUP(E1740,'Kickstarter Data'!$A$1:$T$4115, 6, FALSE)</f>
        <v>canceled</v>
      </c>
      <c r="G1740">
        <f>VLOOKUP(E1740,'Kickstarter Data'!$A$1:$T$4115, 12, FALSE)</f>
        <v>35</v>
      </c>
    </row>
    <row r="1741" spans="1:7" x14ac:dyDescent="0.4">
      <c r="A1741">
        <v>3335</v>
      </c>
      <c r="B1741" s="16" t="str">
        <f>VLOOKUP(A1741,'Kickstarter Data'!$A$1:$T$4115, 6, FALSE)</f>
        <v>successful</v>
      </c>
      <c r="C1741">
        <f>VLOOKUP(A1741,'Kickstarter Data'!$A$1:$T$4115, 12, FALSE)</f>
        <v>63</v>
      </c>
      <c r="E1741">
        <v>1576</v>
      </c>
      <c r="F1741" s="18" t="str">
        <f>VLOOKUP(E1741,'Kickstarter Data'!$A$1:$T$4115, 6, FALSE)</f>
        <v>canceled</v>
      </c>
      <c r="G1741">
        <f>VLOOKUP(E1741,'Kickstarter Data'!$A$1:$T$4115, 12, FALSE)</f>
        <v>10</v>
      </c>
    </row>
    <row r="1742" spans="1:7" x14ac:dyDescent="0.4">
      <c r="A1742">
        <v>3336</v>
      </c>
      <c r="B1742" s="16" t="str">
        <f>VLOOKUP(A1742,'Kickstarter Data'!$A$1:$T$4115, 6, FALSE)</f>
        <v>successful</v>
      </c>
      <c r="C1742">
        <f>VLOOKUP(A1742,'Kickstarter Data'!$A$1:$T$4115, 12, FALSE)</f>
        <v>9</v>
      </c>
      <c r="E1742">
        <v>1577</v>
      </c>
      <c r="F1742" s="18" t="str">
        <f>VLOOKUP(E1742,'Kickstarter Data'!$A$1:$T$4115, 6, FALSE)</f>
        <v>canceled</v>
      </c>
      <c r="G1742">
        <f>VLOOKUP(E1742,'Kickstarter Data'!$A$1:$T$4115, 12, FALSE)</f>
        <v>2</v>
      </c>
    </row>
    <row r="1743" spans="1:7" x14ac:dyDescent="0.4">
      <c r="A1743">
        <v>3337</v>
      </c>
      <c r="B1743" s="16" t="str">
        <f>VLOOKUP(A1743,'Kickstarter Data'!$A$1:$T$4115, 6, FALSE)</f>
        <v>successful</v>
      </c>
      <c r="C1743">
        <f>VLOOKUP(A1743,'Kickstarter Data'!$A$1:$T$4115, 12, FALSE)</f>
        <v>34</v>
      </c>
      <c r="E1743">
        <v>1578</v>
      </c>
      <c r="F1743" s="18" t="str">
        <f>VLOOKUP(E1743,'Kickstarter Data'!$A$1:$T$4115, 6, FALSE)</f>
        <v>canceled</v>
      </c>
      <c r="G1743">
        <f>VLOOKUP(E1743,'Kickstarter Data'!$A$1:$T$4115, 12, FALSE)</f>
        <v>4</v>
      </c>
    </row>
    <row r="1744" spans="1:7" x14ac:dyDescent="0.4">
      <c r="A1744">
        <v>3338</v>
      </c>
      <c r="B1744" s="16" t="str">
        <f>VLOOKUP(A1744,'Kickstarter Data'!$A$1:$T$4115, 6, FALSE)</f>
        <v>successful</v>
      </c>
      <c r="C1744">
        <f>VLOOKUP(A1744,'Kickstarter Data'!$A$1:$T$4115, 12, FALSE)</f>
        <v>112</v>
      </c>
      <c r="E1744">
        <v>1579</v>
      </c>
      <c r="F1744" s="18" t="str">
        <f>VLOOKUP(E1744,'Kickstarter Data'!$A$1:$T$4115, 6, FALSE)</f>
        <v>canceled</v>
      </c>
      <c r="G1744">
        <f>VLOOKUP(E1744,'Kickstarter Data'!$A$1:$T$4115, 12, FALSE)</f>
        <v>2</v>
      </c>
    </row>
    <row r="1745" spans="1:7" x14ac:dyDescent="0.4">
      <c r="A1745">
        <v>3339</v>
      </c>
      <c r="B1745" s="16" t="str">
        <f>VLOOKUP(A1745,'Kickstarter Data'!$A$1:$T$4115, 6, FALSE)</f>
        <v>successful</v>
      </c>
      <c r="C1745">
        <f>VLOOKUP(A1745,'Kickstarter Data'!$A$1:$T$4115, 12, FALSE)</f>
        <v>47</v>
      </c>
      <c r="E1745">
        <v>1580</v>
      </c>
      <c r="F1745" s="18" t="str">
        <f>VLOOKUP(E1745,'Kickstarter Data'!$A$1:$T$4115, 6, FALSE)</f>
        <v>canceled</v>
      </c>
      <c r="G1745">
        <f>VLOOKUP(E1745,'Kickstarter Data'!$A$1:$T$4115, 12, FALSE)</f>
        <v>0</v>
      </c>
    </row>
    <row r="1746" spans="1:7" x14ac:dyDescent="0.4">
      <c r="A1746">
        <v>3340</v>
      </c>
      <c r="B1746" s="16" t="str">
        <f>VLOOKUP(A1746,'Kickstarter Data'!$A$1:$T$4115, 6, FALSE)</f>
        <v>successful</v>
      </c>
      <c r="C1746">
        <f>VLOOKUP(A1746,'Kickstarter Data'!$A$1:$T$4115, 12, FALSE)</f>
        <v>38</v>
      </c>
      <c r="E1746">
        <v>2341</v>
      </c>
      <c r="F1746" s="18" t="str">
        <f>VLOOKUP(E1746,'Kickstarter Data'!$A$1:$T$4115, 6, FALSE)</f>
        <v>canceled</v>
      </c>
      <c r="G1746">
        <f>VLOOKUP(E1746,'Kickstarter Data'!$A$1:$T$4115, 12, FALSE)</f>
        <v>0</v>
      </c>
    </row>
    <row r="1747" spans="1:7" x14ac:dyDescent="0.4">
      <c r="A1747">
        <v>3341</v>
      </c>
      <c r="B1747" s="16" t="str">
        <f>VLOOKUP(A1747,'Kickstarter Data'!$A$1:$T$4115, 6, FALSE)</f>
        <v>successful</v>
      </c>
      <c r="C1747">
        <f>VLOOKUP(A1747,'Kickstarter Data'!$A$1:$T$4115, 12, FALSE)</f>
        <v>28</v>
      </c>
      <c r="E1747">
        <v>2342</v>
      </c>
      <c r="F1747" s="18" t="str">
        <f>VLOOKUP(E1747,'Kickstarter Data'!$A$1:$T$4115, 6, FALSE)</f>
        <v>canceled</v>
      </c>
      <c r="G1747">
        <f>VLOOKUP(E1747,'Kickstarter Data'!$A$1:$T$4115, 12, FALSE)</f>
        <v>0</v>
      </c>
    </row>
    <row r="1748" spans="1:7" x14ac:dyDescent="0.4">
      <c r="A1748">
        <v>3342</v>
      </c>
      <c r="B1748" s="16" t="str">
        <f>VLOOKUP(A1748,'Kickstarter Data'!$A$1:$T$4115, 6, FALSE)</f>
        <v>successful</v>
      </c>
      <c r="C1748">
        <f>VLOOKUP(A1748,'Kickstarter Data'!$A$1:$T$4115, 12, FALSE)</f>
        <v>78</v>
      </c>
      <c r="E1748">
        <v>2343</v>
      </c>
      <c r="F1748" s="18" t="str">
        <f>VLOOKUP(E1748,'Kickstarter Data'!$A$1:$T$4115, 6, FALSE)</f>
        <v>canceled</v>
      </c>
      <c r="G1748">
        <f>VLOOKUP(E1748,'Kickstarter Data'!$A$1:$T$4115, 12, FALSE)</f>
        <v>1</v>
      </c>
    </row>
    <row r="1749" spans="1:7" x14ac:dyDescent="0.4">
      <c r="A1749">
        <v>3343</v>
      </c>
      <c r="B1749" s="16" t="str">
        <f>VLOOKUP(A1749,'Kickstarter Data'!$A$1:$T$4115, 6, FALSE)</f>
        <v>successful</v>
      </c>
      <c r="C1749">
        <f>VLOOKUP(A1749,'Kickstarter Data'!$A$1:$T$4115, 12, FALSE)</f>
        <v>23</v>
      </c>
      <c r="E1749">
        <v>2344</v>
      </c>
      <c r="F1749" s="18" t="str">
        <f>VLOOKUP(E1749,'Kickstarter Data'!$A$1:$T$4115, 6, FALSE)</f>
        <v>canceled</v>
      </c>
      <c r="G1749">
        <f>VLOOKUP(E1749,'Kickstarter Data'!$A$1:$T$4115, 12, FALSE)</f>
        <v>1</v>
      </c>
    </row>
    <row r="1750" spans="1:7" x14ac:dyDescent="0.4">
      <c r="A1750">
        <v>3344</v>
      </c>
      <c r="B1750" s="16" t="str">
        <f>VLOOKUP(A1750,'Kickstarter Data'!$A$1:$T$4115, 6, FALSE)</f>
        <v>successful</v>
      </c>
      <c r="C1750">
        <f>VLOOKUP(A1750,'Kickstarter Data'!$A$1:$T$4115, 12, FALSE)</f>
        <v>40</v>
      </c>
      <c r="E1750">
        <v>2345</v>
      </c>
      <c r="F1750" s="18" t="str">
        <f>VLOOKUP(E1750,'Kickstarter Data'!$A$1:$T$4115, 6, FALSE)</f>
        <v>canceled</v>
      </c>
      <c r="G1750">
        <f>VLOOKUP(E1750,'Kickstarter Data'!$A$1:$T$4115, 12, FALSE)</f>
        <v>0</v>
      </c>
    </row>
    <row r="1751" spans="1:7" x14ac:dyDescent="0.4">
      <c r="A1751">
        <v>3345</v>
      </c>
      <c r="B1751" s="16" t="str">
        <f>VLOOKUP(A1751,'Kickstarter Data'!$A$1:$T$4115, 6, FALSE)</f>
        <v>successful</v>
      </c>
      <c r="C1751">
        <f>VLOOKUP(A1751,'Kickstarter Data'!$A$1:$T$4115, 12, FALSE)</f>
        <v>13</v>
      </c>
      <c r="E1751">
        <v>2346</v>
      </c>
      <c r="F1751" s="18" t="str">
        <f>VLOOKUP(E1751,'Kickstarter Data'!$A$1:$T$4115, 6, FALSE)</f>
        <v>canceled</v>
      </c>
      <c r="G1751">
        <f>VLOOKUP(E1751,'Kickstarter Data'!$A$1:$T$4115, 12, FALSE)</f>
        <v>3</v>
      </c>
    </row>
    <row r="1752" spans="1:7" x14ac:dyDescent="0.4">
      <c r="A1752">
        <v>3346</v>
      </c>
      <c r="B1752" s="16" t="str">
        <f>VLOOKUP(A1752,'Kickstarter Data'!$A$1:$T$4115, 6, FALSE)</f>
        <v>successful</v>
      </c>
      <c r="C1752">
        <f>VLOOKUP(A1752,'Kickstarter Data'!$A$1:$T$4115, 12, FALSE)</f>
        <v>18</v>
      </c>
      <c r="E1752">
        <v>2347</v>
      </c>
      <c r="F1752" s="18" t="str">
        <f>VLOOKUP(E1752,'Kickstarter Data'!$A$1:$T$4115, 6, FALSE)</f>
        <v>canceled</v>
      </c>
      <c r="G1752">
        <f>VLOOKUP(E1752,'Kickstarter Data'!$A$1:$T$4115, 12, FALSE)</f>
        <v>1</v>
      </c>
    </row>
    <row r="1753" spans="1:7" x14ac:dyDescent="0.4">
      <c r="A1753">
        <v>3347</v>
      </c>
      <c r="B1753" s="16" t="str">
        <f>VLOOKUP(A1753,'Kickstarter Data'!$A$1:$T$4115, 6, FALSE)</f>
        <v>successful</v>
      </c>
      <c r="C1753">
        <f>VLOOKUP(A1753,'Kickstarter Data'!$A$1:$T$4115, 12, FALSE)</f>
        <v>22</v>
      </c>
      <c r="E1753">
        <v>2348</v>
      </c>
      <c r="F1753" s="18" t="str">
        <f>VLOOKUP(E1753,'Kickstarter Data'!$A$1:$T$4115, 6, FALSE)</f>
        <v>canceled</v>
      </c>
      <c r="G1753">
        <f>VLOOKUP(E1753,'Kickstarter Data'!$A$1:$T$4115, 12, FALSE)</f>
        <v>5</v>
      </c>
    </row>
    <row r="1754" spans="1:7" x14ac:dyDescent="0.4">
      <c r="A1754">
        <v>3348</v>
      </c>
      <c r="B1754" s="16" t="str">
        <f>VLOOKUP(A1754,'Kickstarter Data'!$A$1:$T$4115, 6, FALSE)</f>
        <v>successful</v>
      </c>
      <c r="C1754">
        <f>VLOOKUP(A1754,'Kickstarter Data'!$A$1:$T$4115, 12, FALSE)</f>
        <v>79</v>
      </c>
      <c r="E1754">
        <v>2349</v>
      </c>
      <c r="F1754" s="18" t="str">
        <f>VLOOKUP(E1754,'Kickstarter Data'!$A$1:$T$4115, 6, FALSE)</f>
        <v>canceled</v>
      </c>
      <c r="G1754">
        <f>VLOOKUP(E1754,'Kickstarter Data'!$A$1:$T$4115, 12, FALSE)</f>
        <v>0</v>
      </c>
    </row>
    <row r="1755" spans="1:7" x14ac:dyDescent="0.4">
      <c r="A1755">
        <v>3349</v>
      </c>
      <c r="B1755" s="16" t="str">
        <f>VLOOKUP(A1755,'Kickstarter Data'!$A$1:$T$4115, 6, FALSE)</f>
        <v>successful</v>
      </c>
      <c r="C1755">
        <f>VLOOKUP(A1755,'Kickstarter Data'!$A$1:$T$4115, 12, FALSE)</f>
        <v>14</v>
      </c>
      <c r="E1755">
        <v>2350</v>
      </c>
      <c r="F1755" s="18" t="str">
        <f>VLOOKUP(E1755,'Kickstarter Data'!$A$1:$T$4115, 6, FALSE)</f>
        <v>canceled</v>
      </c>
      <c r="G1755">
        <f>VLOOKUP(E1755,'Kickstarter Data'!$A$1:$T$4115, 12, FALSE)</f>
        <v>0</v>
      </c>
    </row>
    <row r="1756" spans="1:7" x14ac:dyDescent="0.4">
      <c r="A1756">
        <v>3350</v>
      </c>
      <c r="B1756" s="16" t="str">
        <f>VLOOKUP(A1756,'Kickstarter Data'!$A$1:$T$4115, 6, FALSE)</f>
        <v>successful</v>
      </c>
      <c r="C1756">
        <f>VLOOKUP(A1756,'Kickstarter Data'!$A$1:$T$4115, 12, FALSE)</f>
        <v>51</v>
      </c>
      <c r="E1756">
        <v>2351</v>
      </c>
      <c r="F1756" s="18" t="str">
        <f>VLOOKUP(E1756,'Kickstarter Data'!$A$1:$T$4115, 6, FALSE)</f>
        <v>canceled</v>
      </c>
      <c r="G1756">
        <f>VLOOKUP(E1756,'Kickstarter Data'!$A$1:$T$4115, 12, FALSE)</f>
        <v>7</v>
      </c>
    </row>
    <row r="1757" spans="1:7" x14ac:dyDescent="0.4">
      <c r="A1757">
        <v>3351</v>
      </c>
      <c r="B1757" s="16" t="str">
        <f>VLOOKUP(A1757,'Kickstarter Data'!$A$1:$T$4115, 6, FALSE)</f>
        <v>successful</v>
      </c>
      <c r="C1757">
        <f>VLOOKUP(A1757,'Kickstarter Data'!$A$1:$T$4115, 12, FALSE)</f>
        <v>54</v>
      </c>
      <c r="E1757">
        <v>2352</v>
      </c>
      <c r="F1757" s="18" t="str">
        <f>VLOOKUP(E1757,'Kickstarter Data'!$A$1:$T$4115, 6, FALSE)</f>
        <v>canceled</v>
      </c>
      <c r="G1757">
        <f>VLOOKUP(E1757,'Kickstarter Data'!$A$1:$T$4115, 12, FALSE)</f>
        <v>0</v>
      </c>
    </row>
    <row r="1758" spans="1:7" x14ac:dyDescent="0.4">
      <c r="A1758">
        <v>3352</v>
      </c>
      <c r="B1758" s="16" t="str">
        <f>VLOOKUP(A1758,'Kickstarter Data'!$A$1:$T$4115, 6, FALSE)</f>
        <v>successful</v>
      </c>
      <c r="C1758">
        <f>VLOOKUP(A1758,'Kickstarter Data'!$A$1:$T$4115, 12, FALSE)</f>
        <v>70</v>
      </c>
      <c r="E1758">
        <v>2353</v>
      </c>
      <c r="F1758" s="18" t="str">
        <f>VLOOKUP(E1758,'Kickstarter Data'!$A$1:$T$4115, 6, FALSE)</f>
        <v>canceled</v>
      </c>
      <c r="G1758">
        <f>VLOOKUP(E1758,'Kickstarter Data'!$A$1:$T$4115, 12, FALSE)</f>
        <v>0</v>
      </c>
    </row>
    <row r="1759" spans="1:7" x14ac:dyDescent="0.4">
      <c r="A1759">
        <v>3353</v>
      </c>
      <c r="B1759" s="16" t="str">
        <f>VLOOKUP(A1759,'Kickstarter Data'!$A$1:$T$4115, 6, FALSE)</f>
        <v>successful</v>
      </c>
      <c r="C1759">
        <f>VLOOKUP(A1759,'Kickstarter Data'!$A$1:$T$4115, 12, FALSE)</f>
        <v>44</v>
      </c>
      <c r="E1759">
        <v>2354</v>
      </c>
      <c r="F1759" s="18" t="str">
        <f>VLOOKUP(E1759,'Kickstarter Data'!$A$1:$T$4115, 6, FALSE)</f>
        <v>canceled</v>
      </c>
      <c r="G1759">
        <f>VLOOKUP(E1759,'Kickstarter Data'!$A$1:$T$4115, 12, FALSE)</f>
        <v>1</v>
      </c>
    </row>
    <row r="1760" spans="1:7" x14ac:dyDescent="0.4">
      <c r="A1760">
        <v>3354</v>
      </c>
      <c r="B1760" s="16" t="str">
        <f>VLOOKUP(A1760,'Kickstarter Data'!$A$1:$T$4115, 6, FALSE)</f>
        <v>successful</v>
      </c>
      <c r="C1760">
        <f>VLOOKUP(A1760,'Kickstarter Data'!$A$1:$T$4115, 12, FALSE)</f>
        <v>55</v>
      </c>
      <c r="E1760">
        <v>2355</v>
      </c>
      <c r="F1760" s="18" t="str">
        <f>VLOOKUP(E1760,'Kickstarter Data'!$A$1:$T$4115, 6, FALSE)</f>
        <v>canceled</v>
      </c>
      <c r="G1760">
        <f>VLOOKUP(E1760,'Kickstarter Data'!$A$1:$T$4115, 12, FALSE)</f>
        <v>2</v>
      </c>
    </row>
    <row r="1761" spans="1:7" x14ac:dyDescent="0.4">
      <c r="A1761">
        <v>3355</v>
      </c>
      <c r="B1761" s="16" t="str">
        <f>VLOOKUP(A1761,'Kickstarter Data'!$A$1:$T$4115, 6, FALSE)</f>
        <v>successful</v>
      </c>
      <c r="C1761">
        <f>VLOOKUP(A1761,'Kickstarter Data'!$A$1:$T$4115, 12, FALSE)</f>
        <v>15</v>
      </c>
      <c r="E1761">
        <v>2356</v>
      </c>
      <c r="F1761" s="18" t="str">
        <f>VLOOKUP(E1761,'Kickstarter Data'!$A$1:$T$4115, 6, FALSE)</f>
        <v>canceled</v>
      </c>
      <c r="G1761">
        <f>VLOOKUP(E1761,'Kickstarter Data'!$A$1:$T$4115, 12, FALSE)</f>
        <v>0</v>
      </c>
    </row>
    <row r="1762" spans="1:7" x14ac:dyDescent="0.4">
      <c r="A1762">
        <v>3356</v>
      </c>
      <c r="B1762" s="16" t="str">
        <f>VLOOKUP(A1762,'Kickstarter Data'!$A$1:$T$4115, 6, FALSE)</f>
        <v>successful</v>
      </c>
      <c r="C1762">
        <f>VLOOKUP(A1762,'Kickstarter Data'!$A$1:$T$4115, 12, FALSE)</f>
        <v>27</v>
      </c>
      <c r="E1762">
        <v>2357</v>
      </c>
      <c r="F1762" s="18" t="str">
        <f>VLOOKUP(E1762,'Kickstarter Data'!$A$1:$T$4115, 6, FALSE)</f>
        <v>canceled</v>
      </c>
      <c r="G1762">
        <f>VLOOKUP(E1762,'Kickstarter Data'!$A$1:$T$4115, 12, FALSE)</f>
        <v>0</v>
      </c>
    </row>
    <row r="1763" spans="1:7" x14ac:dyDescent="0.4">
      <c r="A1763">
        <v>3357</v>
      </c>
      <c r="B1763" s="16" t="str">
        <f>VLOOKUP(A1763,'Kickstarter Data'!$A$1:$T$4115, 6, FALSE)</f>
        <v>successful</v>
      </c>
      <c r="C1763">
        <f>VLOOKUP(A1763,'Kickstarter Data'!$A$1:$T$4115, 12, FALSE)</f>
        <v>21</v>
      </c>
      <c r="E1763">
        <v>2358</v>
      </c>
      <c r="F1763" s="18" t="str">
        <f>VLOOKUP(E1763,'Kickstarter Data'!$A$1:$T$4115, 6, FALSE)</f>
        <v>canceled</v>
      </c>
      <c r="G1763">
        <f>VLOOKUP(E1763,'Kickstarter Data'!$A$1:$T$4115, 12, FALSE)</f>
        <v>0</v>
      </c>
    </row>
    <row r="1764" spans="1:7" x14ac:dyDescent="0.4">
      <c r="A1764">
        <v>3358</v>
      </c>
      <c r="B1764" s="16" t="str">
        <f>VLOOKUP(A1764,'Kickstarter Data'!$A$1:$T$4115, 6, FALSE)</f>
        <v>successful</v>
      </c>
      <c r="C1764">
        <f>VLOOKUP(A1764,'Kickstarter Data'!$A$1:$T$4115, 12, FALSE)</f>
        <v>162</v>
      </c>
      <c r="E1764">
        <v>2359</v>
      </c>
      <c r="F1764" s="18" t="str">
        <f>VLOOKUP(E1764,'Kickstarter Data'!$A$1:$T$4115, 6, FALSE)</f>
        <v>canceled</v>
      </c>
      <c r="G1764">
        <f>VLOOKUP(E1764,'Kickstarter Data'!$A$1:$T$4115, 12, FALSE)</f>
        <v>3</v>
      </c>
    </row>
    <row r="1765" spans="1:7" x14ac:dyDescent="0.4">
      <c r="A1765">
        <v>3359</v>
      </c>
      <c r="B1765" s="16" t="str">
        <f>VLOOKUP(A1765,'Kickstarter Data'!$A$1:$T$4115, 6, FALSE)</f>
        <v>successful</v>
      </c>
      <c r="C1765">
        <f>VLOOKUP(A1765,'Kickstarter Data'!$A$1:$T$4115, 12, FALSE)</f>
        <v>23</v>
      </c>
      <c r="E1765">
        <v>2360</v>
      </c>
      <c r="F1765" s="18" t="str">
        <f>VLOOKUP(E1765,'Kickstarter Data'!$A$1:$T$4115, 6, FALSE)</f>
        <v>canceled</v>
      </c>
      <c r="G1765">
        <f>VLOOKUP(E1765,'Kickstarter Data'!$A$1:$T$4115, 12, FALSE)</f>
        <v>1</v>
      </c>
    </row>
    <row r="1766" spans="1:7" x14ac:dyDescent="0.4">
      <c r="A1766">
        <v>3360</v>
      </c>
      <c r="B1766" s="16" t="str">
        <f>VLOOKUP(A1766,'Kickstarter Data'!$A$1:$T$4115, 6, FALSE)</f>
        <v>successful</v>
      </c>
      <c r="C1766">
        <f>VLOOKUP(A1766,'Kickstarter Data'!$A$1:$T$4115, 12, FALSE)</f>
        <v>72</v>
      </c>
      <c r="E1766">
        <v>2361</v>
      </c>
      <c r="F1766" s="18" t="str">
        <f>VLOOKUP(E1766,'Kickstarter Data'!$A$1:$T$4115, 6, FALSE)</f>
        <v>canceled</v>
      </c>
      <c r="G1766">
        <f>VLOOKUP(E1766,'Kickstarter Data'!$A$1:$T$4115, 12, FALSE)</f>
        <v>0</v>
      </c>
    </row>
    <row r="1767" spans="1:7" x14ac:dyDescent="0.4">
      <c r="A1767">
        <v>3361</v>
      </c>
      <c r="B1767" s="16" t="str">
        <f>VLOOKUP(A1767,'Kickstarter Data'!$A$1:$T$4115, 6, FALSE)</f>
        <v>successful</v>
      </c>
      <c r="C1767">
        <f>VLOOKUP(A1767,'Kickstarter Data'!$A$1:$T$4115, 12, FALSE)</f>
        <v>68</v>
      </c>
      <c r="E1767">
        <v>2362</v>
      </c>
      <c r="F1767" s="18" t="str">
        <f>VLOOKUP(E1767,'Kickstarter Data'!$A$1:$T$4115, 6, FALSE)</f>
        <v>canceled</v>
      </c>
      <c r="G1767">
        <f>VLOOKUP(E1767,'Kickstarter Data'!$A$1:$T$4115, 12, FALSE)</f>
        <v>2</v>
      </c>
    </row>
    <row r="1768" spans="1:7" x14ac:dyDescent="0.4">
      <c r="A1768">
        <v>3362</v>
      </c>
      <c r="B1768" s="16" t="str">
        <f>VLOOKUP(A1768,'Kickstarter Data'!$A$1:$T$4115, 6, FALSE)</f>
        <v>successful</v>
      </c>
      <c r="C1768">
        <f>VLOOKUP(A1768,'Kickstarter Data'!$A$1:$T$4115, 12, FALSE)</f>
        <v>20</v>
      </c>
      <c r="E1768">
        <v>2363</v>
      </c>
      <c r="F1768" s="18" t="str">
        <f>VLOOKUP(E1768,'Kickstarter Data'!$A$1:$T$4115, 6, FALSE)</f>
        <v>canceled</v>
      </c>
      <c r="G1768">
        <f>VLOOKUP(E1768,'Kickstarter Data'!$A$1:$T$4115, 12, FALSE)</f>
        <v>0</v>
      </c>
    </row>
    <row r="1769" spans="1:7" x14ac:dyDescent="0.4">
      <c r="A1769">
        <v>3363</v>
      </c>
      <c r="B1769" s="16" t="str">
        <f>VLOOKUP(A1769,'Kickstarter Data'!$A$1:$T$4115, 6, FALSE)</f>
        <v>successful</v>
      </c>
      <c r="C1769">
        <f>VLOOKUP(A1769,'Kickstarter Data'!$A$1:$T$4115, 12, FALSE)</f>
        <v>26</v>
      </c>
      <c r="E1769">
        <v>2364</v>
      </c>
      <c r="F1769" s="18" t="str">
        <f>VLOOKUP(E1769,'Kickstarter Data'!$A$1:$T$4115, 6, FALSE)</f>
        <v>canceled</v>
      </c>
      <c r="G1769">
        <f>VLOOKUP(E1769,'Kickstarter Data'!$A$1:$T$4115, 12, FALSE)</f>
        <v>0</v>
      </c>
    </row>
    <row r="1770" spans="1:7" x14ac:dyDescent="0.4">
      <c r="A1770">
        <v>3364</v>
      </c>
      <c r="B1770" s="16" t="str">
        <f>VLOOKUP(A1770,'Kickstarter Data'!$A$1:$T$4115, 6, FALSE)</f>
        <v>successful</v>
      </c>
      <c r="C1770">
        <f>VLOOKUP(A1770,'Kickstarter Data'!$A$1:$T$4115, 12, FALSE)</f>
        <v>72</v>
      </c>
      <c r="E1770">
        <v>2365</v>
      </c>
      <c r="F1770" s="18" t="str">
        <f>VLOOKUP(E1770,'Kickstarter Data'!$A$1:$T$4115, 6, FALSE)</f>
        <v>canceled</v>
      </c>
      <c r="G1770">
        <f>VLOOKUP(E1770,'Kickstarter Data'!$A$1:$T$4115, 12, FALSE)</f>
        <v>0</v>
      </c>
    </row>
    <row r="1771" spans="1:7" x14ac:dyDescent="0.4">
      <c r="A1771">
        <v>3365</v>
      </c>
      <c r="B1771" s="16" t="str">
        <f>VLOOKUP(A1771,'Kickstarter Data'!$A$1:$T$4115, 6, FALSE)</f>
        <v>successful</v>
      </c>
      <c r="C1771">
        <f>VLOOKUP(A1771,'Kickstarter Data'!$A$1:$T$4115, 12, FALSE)</f>
        <v>3</v>
      </c>
      <c r="E1771">
        <v>2366</v>
      </c>
      <c r="F1771" s="18" t="str">
        <f>VLOOKUP(E1771,'Kickstarter Data'!$A$1:$T$4115, 6, FALSE)</f>
        <v>canceled</v>
      </c>
      <c r="G1771">
        <f>VLOOKUP(E1771,'Kickstarter Data'!$A$1:$T$4115, 12, FALSE)</f>
        <v>27</v>
      </c>
    </row>
    <row r="1772" spans="1:7" x14ac:dyDescent="0.4">
      <c r="A1772">
        <v>3366</v>
      </c>
      <c r="B1772" s="16" t="str">
        <f>VLOOKUP(A1772,'Kickstarter Data'!$A$1:$T$4115, 6, FALSE)</f>
        <v>successful</v>
      </c>
      <c r="C1772">
        <f>VLOOKUP(A1772,'Kickstarter Data'!$A$1:$T$4115, 12, FALSE)</f>
        <v>18</v>
      </c>
      <c r="E1772">
        <v>2367</v>
      </c>
      <c r="F1772" s="18" t="str">
        <f>VLOOKUP(E1772,'Kickstarter Data'!$A$1:$T$4115, 6, FALSE)</f>
        <v>canceled</v>
      </c>
      <c r="G1772">
        <f>VLOOKUP(E1772,'Kickstarter Data'!$A$1:$T$4115, 12, FALSE)</f>
        <v>14</v>
      </c>
    </row>
    <row r="1773" spans="1:7" x14ac:dyDescent="0.4">
      <c r="A1773">
        <v>3367</v>
      </c>
      <c r="B1773" s="16" t="str">
        <f>VLOOKUP(A1773,'Kickstarter Data'!$A$1:$T$4115, 6, FALSE)</f>
        <v>successful</v>
      </c>
      <c r="C1773">
        <f>VLOOKUP(A1773,'Kickstarter Data'!$A$1:$T$4115, 12, FALSE)</f>
        <v>30</v>
      </c>
      <c r="E1773">
        <v>2368</v>
      </c>
      <c r="F1773" s="18" t="str">
        <f>VLOOKUP(E1773,'Kickstarter Data'!$A$1:$T$4115, 6, FALSE)</f>
        <v>canceled</v>
      </c>
      <c r="G1773">
        <f>VLOOKUP(E1773,'Kickstarter Data'!$A$1:$T$4115, 12, FALSE)</f>
        <v>2</v>
      </c>
    </row>
    <row r="1774" spans="1:7" x14ac:dyDescent="0.4">
      <c r="A1774">
        <v>3368</v>
      </c>
      <c r="B1774" s="16" t="str">
        <f>VLOOKUP(A1774,'Kickstarter Data'!$A$1:$T$4115, 6, FALSE)</f>
        <v>successful</v>
      </c>
      <c r="C1774">
        <f>VLOOKUP(A1774,'Kickstarter Data'!$A$1:$T$4115, 12, FALSE)</f>
        <v>23</v>
      </c>
      <c r="E1774">
        <v>2369</v>
      </c>
      <c r="F1774" s="18" t="str">
        <f>VLOOKUP(E1774,'Kickstarter Data'!$A$1:$T$4115, 6, FALSE)</f>
        <v>canceled</v>
      </c>
      <c r="G1774">
        <f>VLOOKUP(E1774,'Kickstarter Data'!$A$1:$T$4115, 12, FALSE)</f>
        <v>0</v>
      </c>
    </row>
    <row r="1775" spans="1:7" x14ac:dyDescent="0.4">
      <c r="A1775">
        <v>3369</v>
      </c>
      <c r="B1775" s="16" t="str">
        <f>VLOOKUP(A1775,'Kickstarter Data'!$A$1:$T$4115, 6, FALSE)</f>
        <v>successful</v>
      </c>
      <c r="C1775">
        <f>VLOOKUP(A1775,'Kickstarter Data'!$A$1:$T$4115, 12, FALSE)</f>
        <v>54</v>
      </c>
      <c r="E1775">
        <v>2370</v>
      </c>
      <c r="F1775" s="18" t="str">
        <f>VLOOKUP(E1775,'Kickstarter Data'!$A$1:$T$4115, 6, FALSE)</f>
        <v>canceled</v>
      </c>
      <c r="G1775">
        <f>VLOOKUP(E1775,'Kickstarter Data'!$A$1:$T$4115, 12, FALSE)</f>
        <v>4</v>
      </c>
    </row>
    <row r="1776" spans="1:7" x14ac:dyDescent="0.4">
      <c r="A1776">
        <v>3370</v>
      </c>
      <c r="B1776" s="16" t="str">
        <f>VLOOKUP(A1776,'Kickstarter Data'!$A$1:$T$4115, 6, FALSE)</f>
        <v>successful</v>
      </c>
      <c r="C1776">
        <f>VLOOKUP(A1776,'Kickstarter Data'!$A$1:$T$4115, 12, FALSE)</f>
        <v>26</v>
      </c>
      <c r="E1776">
        <v>2371</v>
      </c>
      <c r="F1776" s="18" t="str">
        <f>VLOOKUP(E1776,'Kickstarter Data'!$A$1:$T$4115, 6, FALSE)</f>
        <v>canceled</v>
      </c>
      <c r="G1776">
        <f>VLOOKUP(E1776,'Kickstarter Data'!$A$1:$T$4115, 12, FALSE)</f>
        <v>0</v>
      </c>
    </row>
    <row r="1777" spans="1:7" x14ac:dyDescent="0.4">
      <c r="A1777">
        <v>3371</v>
      </c>
      <c r="B1777" s="16" t="str">
        <f>VLOOKUP(A1777,'Kickstarter Data'!$A$1:$T$4115, 6, FALSE)</f>
        <v>successful</v>
      </c>
      <c r="C1777">
        <f>VLOOKUP(A1777,'Kickstarter Data'!$A$1:$T$4115, 12, FALSE)</f>
        <v>9</v>
      </c>
      <c r="E1777">
        <v>2372</v>
      </c>
      <c r="F1777" s="18" t="str">
        <f>VLOOKUP(E1777,'Kickstarter Data'!$A$1:$T$4115, 6, FALSE)</f>
        <v>canceled</v>
      </c>
      <c r="G1777">
        <f>VLOOKUP(E1777,'Kickstarter Data'!$A$1:$T$4115, 12, FALSE)</f>
        <v>6</v>
      </c>
    </row>
    <row r="1778" spans="1:7" x14ac:dyDescent="0.4">
      <c r="A1778">
        <v>3372</v>
      </c>
      <c r="B1778" s="16" t="str">
        <f>VLOOKUP(A1778,'Kickstarter Data'!$A$1:$T$4115, 6, FALSE)</f>
        <v>successful</v>
      </c>
      <c r="C1778">
        <f>VLOOKUP(A1778,'Kickstarter Data'!$A$1:$T$4115, 12, FALSE)</f>
        <v>27</v>
      </c>
      <c r="E1778">
        <v>2373</v>
      </c>
      <c r="F1778" s="18" t="str">
        <f>VLOOKUP(E1778,'Kickstarter Data'!$A$1:$T$4115, 6, FALSE)</f>
        <v>canceled</v>
      </c>
      <c r="G1778">
        <f>VLOOKUP(E1778,'Kickstarter Data'!$A$1:$T$4115, 12, FALSE)</f>
        <v>1</v>
      </c>
    </row>
    <row r="1779" spans="1:7" x14ac:dyDescent="0.4">
      <c r="A1779">
        <v>3373</v>
      </c>
      <c r="B1779" s="16" t="str">
        <f>VLOOKUP(A1779,'Kickstarter Data'!$A$1:$T$4115, 6, FALSE)</f>
        <v>successful</v>
      </c>
      <c r="C1779">
        <f>VLOOKUP(A1779,'Kickstarter Data'!$A$1:$T$4115, 12, FALSE)</f>
        <v>30</v>
      </c>
      <c r="E1779">
        <v>2374</v>
      </c>
      <c r="F1779" s="18" t="str">
        <f>VLOOKUP(E1779,'Kickstarter Data'!$A$1:$T$4115, 6, FALSE)</f>
        <v>canceled</v>
      </c>
      <c r="G1779">
        <f>VLOOKUP(E1779,'Kickstarter Data'!$A$1:$T$4115, 12, FALSE)</f>
        <v>1</v>
      </c>
    </row>
    <row r="1780" spans="1:7" x14ac:dyDescent="0.4">
      <c r="A1780">
        <v>3374</v>
      </c>
      <c r="B1780" s="16" t="str">
        <f>VLOOKUP(A1780,'Kickstarter Data'!$A$1:$T$4115, 6, FALSE)</f>
        <v>successful</v>
      </c>
      <c r="C1780">
        <f>VLOOKUP(A1780,'Kickstarter Data'!$A$1:$T$4115, 12, FALSE)</f>
        <v>52</v>
      </c>
      <c r="E1780">
        <v>2375</v>
      </c>
      <c r="F1780" s="18" t="str">
        <f>VLOOKUP(E1780,'Kickstarter Data'!$A$1:$T$4115, 6, FALSE)</f>
        <v>canceled</v>
      </c>
      <c r="G1780">
        <f>VLOOKUP(E1780,'Kickstarter Data'!$A$1:$T$4115, 12, FALSE)</f>
        <v>0</v>
      </c>
    </row>
    <row r="1781" spans="1:7" x14ac:dyDescent="0.4">
      <c r="A1781">
        <v>3375</v>
      </c>
      <c r="B1781" s="16" t="str">
        <f>VLOOKUP(A1781,'Kickstarter Data'!$A$1:$T$4115, 6, FALSE)</f>
        <v>successful</v>
      </c>
      <c r="C1781">
        <f>VLOOKUP(A1781,'Kickstarter Data'!$A$1:$T$4115, 12, FALSE)</f>
        <v>17</v>
      </c>
      <c r="E1781">
        <v>2376</v>
      </c>
      <c r="F1781" s="18" t="str">
        <f>VLOOKUP(E1781,'Kickstarter Data'!$A$1:$T$4115, 6, FALSE)</f>
        <v>canceled</v>
      </c>
      <c r="G1781">
        <f>VLOOKUP(E1781,'Kickstarter Data'!$A$1:$T$4115, 12, FALSE)</f>
        <v>4</v>
      </c>
    </row>
    <row r="1782" spans="1:7" x14ac:dyDescent="0.4">
      <c r="A1782">
        <v>3376</v>
      </c>
      <c r="B1782" s="16" t="str">
        <f>VLOOKUP(A1782,'Kickstarter Data'!$A$1:$T$4115, 6, FALSE)</f>
        <v>successful</v>
      </c>
      <c r="C1782">
        <f>VLOOKUP(A1782,'Kickstarter Data'!$A$1:$T$4115, 12, FALSE)</f>
        <v>19</v>
      </c>
      <c r="E1782">
        <v>2377</v>
      </c>
      <c r="F1782" s="18" t="str">
        <f>VLOOKUP(E1782,'Kickstarter Data'!$A$1:$T$4115, 6, FALSE)</f>
        <v>canceled</v>
      </c>
      <c r="G1782">
        <f>VLOOKUP(E1782,'Kickstarter Data'!$A$1:$T$4115, 12, FALSE)</f>
        <v>0</v>
      </c>
    </row>
    <row r="1783" spans="1:7" x14ac:dyDescent="0.4">
      <c r="A1783">
        <v>3377</v>
      </c>
      <c r="B1783" s="16" t="str">
        <f>VLOOKUP(A1783,'Kickstarter Data'!$A$1:$T$4115, 6, FALSE)</f>
        <v>successful</v>
      </c>
      <c r="C1783">
        <f>VLOOKUP(A1783,'Kickstarter Data'!$A$1:$T$4115, 12, FALSE)</f>
        <v>77</v>
      </c>
      <c r="E1783">
        <v>2378</v>
      </c>
      <c r="F1783" s="18" t="str">
        <f>VLOOKUP(E1783,'Kickstarter Data'!$A$1:$T$4115, 6, FALSE)</f>
        <v>canceled</v>
      </c>
      <c r="G1783">
        <f>VLOOKUP(E1783,'Kickstarter Data'!$A$1:$T$4115, 12, FALSE)</f>
        <v>0</v>
      </c>
    </row>
    <row r="1784" spans="1:7" x14ac:dyDescent="0.4">
      <c r="A1784">
        <v>3378</v>
      </c>
      <c r="B1784" s="16" t="str">
        <f>VLOOKUP(A1784,'Kickstarter Data'!$A$1:$T$4115, 6, FALSE)</f>
        <v>successful</v>
      </c>
      <c r="C1784">
        <f>VLOOKUP(A1784,'Kickstarter Data'!$A$1:$T$4115, 12, FALSE)</f>
        <v>21</v>
      </c>
      <c r="E1784">
        <v>2379</v>
      </c>
      <c r="F1784" s="18" t="str">
        <f>VLOOKUP(E1784,'Kickstarter Data'!$A$1:$T$4115, 6, FALSE)</f>
        <v>canceled</v>
      </c>
      <c r="G1784">
        <f>VLOOKUP(E1784,'Kickstarter Data'!$A$1:$T$4115, 12, FALSE)</f>
        <v>0</v>
      </c>
    </row>
    <row r="1785" spans="1:7" x14ac:dyDescent="0.4">
      <c r="A1785">
        <v>3379</v>
      </c>
      <c r="B1785" s="16" t="str">
        <f>VLOOKUP(A1785,'Kickstarter Data'!$A$1:$T$4115, 6, FALSE)</f>
        <v>successful</v>
      </c>
      <c r="C1785">
        <f>VLOOKUP(A1785,'Kickstarter Data'!$A$1:$T$4115, 12, FALSE)</f>
        <v>38</v>
      </c>
      <c r="E1785">
        <v>2380</v>
      </c>
      <c r="F1785" s="18" t="str">
        <f>VLOOKUP(E1785,'Kickstarter Data'!$A$1:$T$4115, 6, FALSE)</f>
        <v>canceled</v>
      </c>
      <c r="G1785">
        <f>VLOOKUP(E1785,'Kickstarter Data'!$A$1:$T$4115, 12, FALSE)</f>
        <v>3</v>
      </c>
    </row>
    <row r="1786" spans="1:7" x14ac:dyDescent="0.4">
      <c r="A1786">
        <v>3380</v>
      </c>
      <c r="B1786" s="16" t="str">
        <f>VLOOKUP(A1786,'Kickstarter Data'!$A$1:$T$4115, 6, FALSE)</f>
        <v>successful</v>
      </c>
      <c r="C1786">
        <f>VLOOKUP(A1786,'Kickstarter Data'!$A$1:$T$4115, 12, FALSE)</f>
        <v>28</v>
      </c>
      <c r="E1786">
        <v>2381</v>
      </c>
      <c r="F1786" s="18" t="str">
        <f>VLOOKUP(E1786,'Kickstarter Data'!$A$1:$T$4115, 6, FALSE)</f>
        <v>canceled</v>
      </c>
      <c r="G1786">
        <f>VLOOKUP(E1786,'Kickstarter Data'!$A$1:$T$4115, 12, FALSE)</f>
        <v>7</v>
      </c>
    </row>
    <row r="1787" spans="1:7" x14ac:dyDescent="0.4">
      <c r="A1787">
        <v>3381</v>
      </c>
      <c r="B1787" s="16" t="str">
        <f>VLOOKUP(A1787,'Kickstarter Data'!$A$1:$T$4115, 6, FALSE)</f>
        <v>successful</v>
      </c>
      <c r="C1787">
        <f>VLOOKUP(A1787,'Kickstarter Data'!$A$1:$T$4115, 12, FALSE)</f>
        <v>48</v>
      </c>
      <c r="E1787">
        <v>2382</v>
      </c>
      <c r="F1787" s="18" t="str">
        <f>VLOOKUP(E1787,'Kickstarter Data'!$A$1:$T$4115, 6, FALSE)</f>
        <v>canceled</v>
      </c>
      <c r="G1787">
        <f>VLOOKUP(E1787,'Kickstarter Data'!$A$1:$T$4115, 12, FALSE)</f>
        <v>2</v>
      </c>
    </row>
    <row r="1788" spans="1:7" x14ac:dyDescent="0.4">
      <c r="A1788">
        <v>3382</v>
      </c>
      <c r="B1788" s="16" t="str">
        <f>VLOOKUP(A1788,'Kickstarter Data'!$A$1:$T$4115, 6, FALSE)</f>
        <v>successful</v>
      </c>
      <c r="C1788">
        <f>VLOOKUP(A1788,'Kickstarter Data'!$A$1:$T$4115, 12, FALSE)</f>
        <v>46</v>
      </c>
      <c r="E1788">
        <v>2383</v>
      </c>
      <c r="F1788" s="18" t="str">
        <f>VLOOKUP(E1788,'Kickstarter Data'!$A$1:$T$4115, 6, FALSE)</f>
        <v>canceled</v>
      </c>
      <c r="G1788">
        <f>VLOOKUP(E1788,'Kickstarter Data'!$A$1:$T$4115, 12, FALSE)</f>
        <v>3</v>
      </c>
    </row>
    <row r="1789" spans="1:7" x14ac:dyDescent="0.4">
      <c r="A1789">
        <v>3383</v>
      </c>
      <c r="B1789" s="16" t="str">
        <f>VLOOKUP(A1789,'Kickstarter Data'!$A$1:$T$4115, 6, FALSE)</f>
        <v>successful</v>
      </c>
      <c r="C1789">
        <f>VLOOKUP(A1789,'Kickstarter Data'!$A$1:$T$4115, 12, FALSE)</f>
        <v>30</v>
      </c>
      <c r="E1789">
        <v>2384</v>
      </c>
      <c r="F1789" s="18" t="str">
        <f>VLOOKUP(E1789,'Kickstarter Data'!$A$1:$T$4115, 6, FALSE)</f>
        <v>canceled</v>
      </c>
      <c r="G1789">
        <f>VLOOKUP(E1789,'Kickstarter Data'!$A$1:$T$4115, 12, FALSE)</f>
        <v>8</v>
      </c>
    </row>
    <row r="1790" spans="1:7" x14ac:dyDescent="0.4">
      <c r="A1790">
        <v>3384</v>
      </c>
      <c r="B1790" s="16" t="str">
        <f>VLOOKUP(A1790,'Kickstarter Data'!$A$1:$T$4115, 6, FALSE)</f>
        <v>successful</v>
      </c>
      <c r="C1790">
        <f>VLOOKUP(A1790,'Kickstarter Data'!$A$1:$T$4115, 12, FALSE)</f>
        <v>64</v>
      </c>
      <c r="E1790">
        <v>2385</v>
      </c>
      <c r="F1790" s="18" t="str">
        <f>VLOOKUP(E1790,'Kickstarter Data'!$A$1:$T$4115, 6, FALSE)</f>
        <v>canceled</v>
      </c>
      <c r="G1790">
        <f>VLOOKUP(E1790,'Kickstarter Data'!$A$1:$T$4115, 12, FALSE)</f>
        <v>7</v>
      </c>
    </row>
    <row r="1791" spans="1:7" x14ac:dyDescent="0.4">
      <c r="A1791">
        <v>3385</v>
      </c>
      <c r="B1791" s="16" t="str">
        <f>VLOOKUP(A1791,'Kickstarter Data'!$A$1:$T$4115, 6, FALSE)</f>
        <v>successful</v>
      </c>
      <c r="C1791">
        <f>VLOOKUP(A1791,'Kickstarter Data'!$A$1:$T$4115, 12, FALSE)</f>
        <v>15</v>
      </c>
      <c r="E1791">
        <v>2386</v>
      </c>
      <c r="F1791" s="18" t="str">
        <f>VLOOKUP(E1791,'Kickstarter Data'!$A$1:$T$4115, 6, FALSE)</f>
        <v>canceled</v>
      </c>
      <c r="G1791">
        <f>VLOOKUP(E1791,'Kickstarter Data'!$A$1:$T$4115, 12, FALSE)</f>
        <v>0</v>
      </c>
    </row>
    <row r="1792" spans="1:7" x14ac:dyDescent="0.4">
      <c r="A1792">
        <v>3386</v>
      </c>
      <c r="B1792" s="16" t="str">
        <f>VLOOKUP(A1792,'Kickstarter Data'!$A$1:$T$4115, 6, FALSE)</f>
        <v>successful</v>
      </c>
      <c r="C1792">
        <f>VLOOKUP(A1792,'Kickstarter Data'!$A$1:$T$4115, 12, FALSE)</f>
        <v>41</v>
      </c>
      <c r="E1792">
        <v>2387</v>
      </c>
      <c r="F1792" s="18" t="str">
        <f>VLOOKUP(E1792,'Kickstarter Data'!$A$1:$T$4115, 6, FALSE)</f>
        <v>canceled</v>
      </c>
      <c r="G1792">
        <f>VLOOKUP(E1792,'Kickstarter Data'!$A$1:$T$4115, 12, FALSE)</f>
        <v>3</v>
      </c>
    </row>
    <row r="1793" spans="1:7" x14ac:dyDescent="0.4">
      <c r="A1793">
        <v>3387</v>
      </c>
      <c r="B1793" s="16" t="str">
        <f>VLOOKUP(A1793,'Kickstarter Data'!$A$1:$T$4115, 6, FALSE)</f>
        <v>successful</v>
      </c>
      <c r="C1793">
        <f>VLOOKUP(A1793,'Kickstarter Data'!$A$1:$T$4115, 12, FALSE)</f>
        <v>35</v>
      </c>
      <c r="E1793">
        <v>2388</v>
      </c>
      <c r="F1793" s="18" t="str">
        <f>VLOOKUP(E1793,'Kickstarter Data'!$A$1:$T$4115, 6, FALSE)</f>
        <v>canceled</v>
      </c>
      <c r="G1793">
        <f>VLOOKUP(E1793,'Kickstarter Data'!$A$1:$T$4115, 12, FALSE)</f>
        <v>8</v>
      </c>
    </row>
    <row r="1794" spans="1:7" x14ac:dyDescent="0.4">
      <c r="A1794">
        <v>3388</v>
      </c>
      <c r="B1794" s="16" t="str">
        <f>VLOOKUP(A1794,'Kickstarter Data'!$A$1:$T$4115, 6, FALSE)</f>
        <v>successful</v>
      </c>
      <c r="C1794">
        <f>VLOOKUP(A1794,'Kickstarter Data'!$A$1:$T$4115, 12, FALSE)</f>
        <v>45</v>
      </c>
      <c r="E1794">
        <v>2389</v>
      </c>
      <c r="F1794" s="18" t="str">
        <f>VLOOKUP(E1794,'Kickstarter Data'!$A$1:$T$4115, 6, FALSE)</f>
        <v>canceled</v>
      </c>
      <c r="G1794">
        <f>VLOOKUP(E1794,'Kickstarter Data'!$A$1:$T$4115, 12, FALSE)</f>
        <v>1</v>
      </c>
    </row>
    <row r="1795" spans="1:7" x14ac:dyDescent="0.4">
      <c r="A1795">
        <v>3389</v>
      </c>
      <c r="B1795" s="16" t="str">
        <f>VLOOKUP(A1795,'Kickstarter Data'!$A$1:$T$4115, 6, FALSE)</f>
        <v>successful</v>
      </c>
      <c r="C1795">
        <f>VLOOKUP(A1795,'Kickstarter Data'!$A$1:$T$4115, 12, FALSE)</f>
        <v>62</v>
      </c>
      <c r="E1795">
        <v>2390</v>
      </c>
      <c r="F1795" s="18" t="str">
        <f>VLOOKUP(E1795,'Kickstarter Data'!$A$1:$T$4115, 6, FALSE)</f>
        <v>canceled</v>
      </c>
      <c r="G1795">
        <f>VLOOKUP(E1795,'Kickstarter Data'!$A$1:$T$4115, 12, FALSE)</f>
        <v>0</v>
      </c>
    </row>
    <row r="1796" spans="1:7" x14ac:dyDescent="0.4">
      <c r="A1796">
        <v>3390</v>
      </c>
      <c r="B1796" s="16" t="str">
        <f>VLOOKUP(A1796,'Kickstarter Data'!$A$1:$T$4115, 6, FALSE)</f>
        <v>successful</v>
      </c>
      <c r="C1796">
        <f>VLOOKUP(A1796,'Kickstarter Data'!$A$1:$T$4115, 12, FALSE)</f>
        <v>22</v>
      </c>
      <c r="E1796">
        <v>2391</v>
      </c>
      <c r="F1796" s="18" t="str">
        <f>VLOOKUP(E1796,'Kickstarter Data'!$A$1:$T$4115, 6, FALSE)</f>
        <v>canceled</v>
      </c>
      <c r="G1796">
        <f>VLOOKUP(E1796,'Kickstarter Data'!$A$1:$T$4115, 12, FALSE)</f>
        <v>1</v>
      </c>
    </row>
    <row r="1797" spans="1:7" x14ac:dyDescent="0.4">
      <c r="A1797">
        <v>3391</v>
      </c>
      <c r="B1797" s="16" t="str">
        <f>VLOOKUP(A1797,'Kickstarter Data'!$A$1:$T$4115, 6, FALSE)</f>
        <v>successful</v>
      </c>
      <c r="C1797">
        <f>VLOOKUP(A1797,'Kickstarter Data'!$A$1:$T$4115, 12, FALSE)</f>
        <v>18</v>
      </c>
      <c r="E1797">
        <v>2392</v>
      </c>
      <c r="F1797" s="18" t="str">
        <f>VLOOKUP(E1797,'Kickstarter Data'!$A$1:$T$4115, 6, FALSE)</f>
        <v>canceled</v>
      </c>
      <c r="G1797">
        <f>VLOOKUP(E1797,'Kickstarter Data'!$A$1:$T$4115, 12, FALSE)</f>
        <v>0</v>
      </c>
    </row>
    <row r="1798" spans="1:7" x14ac:dyDescent="0.4">
      <c r="A1798">
        <v>3392</v>
      </c>
      <c r="B1798" s="16" t="str">
        <f>VLOOKUP(A1798,'Kickstarter Data'!$A$1:$T$4115, 6, FALSE)</f>
        <v>successful</v>
      </c>
      <c r="C1798">
        <f>VLOOKUP(A1798,'Kickstarter Data'!$A$1:$T$4115, 12, FALSE)</f>
        <v>12</v>
      </c>
      <c r="E1798">
        <v>2393</v>
      </c>
      <c r="F1798" s="18" t="str">
        <f>VLOOKUP(E1798,'Kickstarter Data'!$A$1:$T$4115, 6, FALSE)</f>
        <v>canceled</v>
      </c>
      <c r="G1798">
        <f>VLOOKUP(E1798,'Kickstarter Data'!$A$1:$T$4115, 12, FALSE)</f>
        <v>1</v>
      </c>
    </row>
    <row r="1799" spans="1:7" x14ac:dyDescent="0.4">
      <c r="A1799">
        <v>3393</v>
      </c>
      <c r="B1799" s="16" t="str">
        <f>VLOOKUP(A1799,'Kickstarter Data'!$A$1:$T$4115, 6, FALSE)</f>
        <v>successful</v>
      </c>
      <c r="C1799">
        <f>VLOOKUP(A1799,'Kickstarter Data'!$A$1:$T$4115, 12, FALSE)</f>
        <v>44</v>
      </c>
      <c r="E1799">
        <v>2394</v>
      </c>
      <c r="F1799" s="18" t="str">
        <f>VLOOKUP(E1799,'Kickstarter Data'!$A$1:$T$4115, 6, FALSE)</f>
        <v>canceled</v>
      </c>
      <c r="G1799">
        <f>VLOOKUP(E1799,'Kickstarter Data'!$A$1:$T$4115, 12, FALSE)</f>
        <v>2</v>
      </c>
    </row>
    <row r="1800" spans="1:7" x14ac:dyDescent="0.4">
      <c r="A1800">
        <v>3394</v>
      </c>
      <c r="B1800" s="16" t="str">
        <f>VLOOKUP(A1800,'Kickstarter Data'!$A$1:$T$4115, 6, FALSE)</f>
        <v>successful</v>
      </c>
      <c r="C1800">
        <f>VLOOKUP(A1800,'Kickstarter Data'!$A$1:$T$4115, 12, FALSE)</f>
        <v>27</v>
      </c>
      <c r="E1800">
        <v>2395</v>
      </c>
      <c r="F1800" s="18" t="str">
        <f>VLOOKUP(E1800,'Kickstarter Data'!$A$1:$T$4115, 6, FALSE)</f>
        <v>canceled</v>
      </c>
      <c r="G1800">
        <f>VLOOKUP(E1800,'Kickstarter Data'!$A$1:$T$4115, 12, FALSE)</f>
        <v>0</v>
      </c>
    </row>
    <row r="1801" spans="1:7" x14ac:dyDescent="0.4">
      <c r="A1801">
        <v>3395</v>
      </c>
      <c r="B1801" s="16" t="str">
        <f>VLOOKUP(A1801,'Kickstarter Data'!$A$1:$T$4115, 6, FALSE)</f>
        <v>successful</v>
      </c>
      <c r="C1801">
        <f>VLOOKUP(A1801,'Kickstarter Data'!$A$1:$T$4115, 12, FALSE)</f>
        <v>38</v>
      </c>
      <c r="E1801">
        <v>2396</v>
      </c>
      <c r="F1801" s="18" t="str">
        <f>VLOOKUP(E1801,'Kickstarter Data'!$A$1:$T$4115, 6, FALSE)</f>
        <v>canceled</v>
      </c>
      <c r="G1801">
        <f>VLOOKUP(E1801,'Kickstarter Data'!$A$1:$T$4115, 12, FALSE)</f>
        <v>1</v>
      </c>
    </row>
    <row r="1802" spans="1:7" x14ac:dyDescent="0.4">
      <c r="A1802">
        <v>3396</v>
      </c>
      <c r="B1802" s="16" t="str">
        <f>VLOOKUP(A1802,'Kickstarter Data'!$A$1:$T$4115, 6, FALSE)</f>
        <v>successful</v>
      </c>
      <c r="C1802">
        <f>VLOOKUP(A1802,'Kickstarter Data'!$A$1:$T$4115, 12, FALSE)</f>
        <v>28</v>
      </c>
      <c r="E1802">
        <v>2397</v>
      </c>
      <c r="F1802" s="18" t="str">
        <f>VLOOKUP(E1802,'Kickstarter Data'!$A$1:$T$4115, 6, FALSE)</f>
        <v>canceled</v>
      </c>
      <c r="G1802">
        <f>VLOOKUP(E1802,'Kickstarter Data'!$A$1:$T$4115, 12, FALSE)</f>
        <v>0</v>
      </c>
    </row>
    <row r="1803" spans="1:7" x14ac:dyDescent="0.4">
      <c r="A1803">
        <v>3397</v>
      </c>
      <c r="B1803" s="16" t="str">
        <f>VLOOKUP(A1803,'Kickstarter Data'!$A$1:$T$4115, 6, FALSE)</f>
        <v>successful</v>
      </c>
      <c r="C1803">
        <f>VLOOKUP(A1803,'Kickstarter Data'!$A$1:$T$4115, 12, FALSE)</f>
        <v>24</v>
      </c>
      <c r="E1803">
        <v>2398</v>
      </c>
      <c r="F1803" s="18" t="str">
        <f>VLOOKUP(E1803,'Kickstarter Data'!$A$1:$T$4115, 6, FALSE)</f>
        <v>canceled</v>
      </c>
      <c r="G1803">
        <f>VLOOKUP(E1803,'Kickstarter Data'!$A$1:$T$4115, 12, FALSE)</f>
        <v>0</v>
      </c>
    </row>
    <row r="1804" spans="1:7" x14ac:dyDescent="0.4">
      <c r="A1804">
        <v>3398</v>
      </c>
      <c r="B1804" s="16" t="str">
        <f>VLOOKUP(A1804,'Kickstarter Data'!$A$1:$T$4115, 6, FALSE)</f>
        <v>successful</v>
      </c>
      <c r="C1804">
        <f>VLOOKUP(A1804,'Kickstarter Data'!$A$1:$T$4115, 12, FALSE)</f>
        <v>65</v>
      </c>
      <c r="E1804">
        <v>2399</v>
      </c>
      <c r="F1804" s="18" t="str">
        <f>VLOOKUP(E1804,'Kickstarter Data'!$A$1:$T$4115, 6, FALSE)</f>
        <v>canceled</v>
      </c>
      <c r="G1804">
        <f>VLOOKUP(E1804,'Kickstarter Data'!$A$1:$T$4115, 12, FALSE)</f>
        <v>0</v>
      </c>
    </row>
    <row r="1805" spans="1:7" x14ac:dyDescent="0.4">
      <c r="A1805">
        <v>3399</v>
      </c>
      <c r="B1805" s="16" t="str">
        <f>VLOOKUP(A1805,'Kickstarter Data'!$A$1:$T$4115, 6, FALSE)</f>
        <v>successful</v>
      </c>
      <c r="C1805">
        <f>VLOOKUP(A1805,'Kickstarter Data'!$A$1:$T$4115, 12, FALSE)</f>
        <v>46</v>
      </c>
      <c r="E1805">
        <v>2400</v>
      </c>
      <c r="F1805" s="18" t="str">
        <f>VLOOKUP(E1805,'Kickstarter Data'!$A$1:$T$4115, 6, FALSE)</f>
        <v>canceled</v>
      </c>
      <c r="G1805">
        <f>VLOOKUP(E1805,'Kickstarter Data'!$A$1:$T$4115, 12, FALSE)</f>
        <v>0</v>
      </c>
    </row>
    <row r="1806" spans="1:7" x14ac:dyDescent="0.4">
      <c r="A1806">
        <v>3400</v>
      </c>
      <c r="B1806" s="16" t="str">
        <f>VLOOKUP(A1806,'Kickstarter Data'!$A$1:$T$4115, 6, FALSE)</f>
        <v>successful</v>
      </c>
      <c r="C1806">
        <f>VLOOKUP(A1806,'Kickstarter Data'!$A$1:$T$4115, 12, FALSE)</f>
        <v>85</v>
      </c>
      <c r="E1806">
        <v>2561</v>
      </c>
      <c r="F1806" s="18" t="str">
        <f>VLOOKUP(E1806,'Kickstarter Data'!$A$1:$T$4115, 6, FALSE)</f>
        <v>canceled</v>
      </c>
      <c r="G1806">
        <f>VLOOKUP(E1806,'Kickstarter Data'!$A$1:$T$4115, 12, FALSE)</f>
        <v>0</v>
      </c>
    </row>
    <row r="1807" spans="1:7" x14ac:dyDescent="0.4">
      <c r="A1807">
        <v>3401</v>
      </c>
      <c r="B1807" s="16" t="str">
        <f>VLOOKUP(A1807,'Kickstarter Data'!$A$1:$T$4115, 6, FALSE)</f>
        <v>successful</v>
      </c>
      <c r="C1807">
        <f>VLOOKUP(A1807,'Kickstarter Data'!$A$1:$T$4115, 12, FALSE)</f>
        <v>66</v>
      </c>
      <c r="E1807">
        <v>2562</v>
      </c>
      <c r="F1807" s="18" t="str">
        <f>VLOOKUP(E1807,'Kickstarter Data'!$A$1:$T$4115, 6, FALSE)</f>
        <v>canceled</v>
      </c>
      <c r="G1807">
        <f>VLOOKUP(E1807,'Kickstarter Data'!$A$1:$T$4115, 12, FALSE)</f>
        <v>3</v>
      </c>
    </row>
    <row r="1808" spans="1:7" x14ac:dyDescent="0.4">
      <c r="A1808">
        <v>3402</v>
      </c>
      <c r="B1808" s="16" t="str">
        <f>VLOOKUP(A1808,'Kickstarter Data'!$A$1:$T$4115, 6, FALSE)</f>
        <v>successful</v>
      </c>
      <c r="C1808">
        <f>VLOOKUP(A1808,'Kickstarter Data'!$A$1:$T$4115, 12, FALSE)</f>
        <v>165</v>
      </c>
      <c r="E1808">
        <v>2563</v>
      </c>
      <c r="F1808" s="18" t="str">
        <f>VLOOKUP(E1808,'Kickstarter Data'!$A$1:$T$4115, 6, FALSE)</f>
        <v>canceled</v>
      </c>
      <c r="G1808">
        <f>VLOOKUP(E1808,'Kickstarter Data'!$A$1:$T$4115, 12, FALSE)</f>
        <v>0</v>
      </c>
    </row>
    <row r="1809" spans="1:7" x14ac:dyDescent="0.4">
      <c r="A1809">
        <v>3403</v>
      </c>
      <c r="B1809" s="16" t="str">
        <f>VLOOKUP(A1809,'Kickstarter Data'!$A$1:$T$4115, 6, FALSE)</f>
        <v>successful</v>
      </c>
      <c r="C1809">
        <f>VLOOKUP(A1809,'Kickstarter Data'!$A$1:$T$4115, 12, FALSE)</f>
        <v>17</v>
      </c>
      <c r="E1809">
        <v>2564</v>
      </c>
      <c r="F1809" s="18" t="str">
        <f>VLOOKUP(E1809,'Kickstarter Data'!$A$1:$T$4115, 6, FALSE)</f>
        <v>canceled</v>
      </c>
      <c r="G1809">
        <f>VLOOKUP(E1809,'Kickstarter Data'!$A$1:$T$4115, 12, FALSE)</f>
        <v>0</v>
      </c>
    </row>
    <row r="1810" spans="1:7" x14ac:dyDescent="0.4">
      <c r="A1810">
        <v>3404</v>
      </c>
      <c r="B1810" s="16" t="str">
        <f>VLOOKUP(A1810,'Kickstarter Data'!$A$1:$T$4115, 6, FALSE)</f>
        <v>successful</v>
      </c>
      <c r="C1810">
        <f>VLOOKUP(A1810,'Kickstarter Data'!$A$1:$T$4115, 12, FALSE)</f>
        <v>3</v>
      </c>
      <c r="E1810">
        <v>2565</v>
      </c>
      <c r="F1810" s="18" t="str">
        <f>VLOOKUP(E1810,'Kickstarter Data'!$A$1:$T$4115, 6, FALSE)</f>
        <v>canceled</v>
      </c>
      <c r="G1810">
        <f>VLOOKUP(E1810,'Kickstarter Data'!$A$1:$T$4115, 12, FALSE)</f>
        <v>1</v>
      </c>
    </row>
    <row r="1811" spans="1:7" x14ac:dyDescent="0.4">
      <c r="A1811">
        <v>3405</v>
      </c>
      <c r="B1811" s="16" t="str">
        <f>VLOOKUP(A1811,'Kickstarter Data'!$A$1:$T$4115, 6, FALSE)</f>
        <v>successful</v>
      </c>
      <c r="C1811">
        <f>VLOOKUP(A1811,'Kickstarter Data'!$A$1:$T$4115, 12, FALSE)</f>
        <v>17</v>
      </c>
      <c r="E1811">
        <v>2566</v>
      </c>
      <c r="F1811" s="18" t="str">
        <f>VLOOKUP(E1811,'Kickstarter Data'!$A$1:$T$4115, 6, FALSE)</f>
        <v>canceled</v>
      </c>
      <c r="G1811">
        <f>VLOOKUP(E1811,'Kickstarter Data'!$A$1:$T$4115, 12, FALSE)</f>
        <v>0</v>
      </c>
    </row>
    <row r="1812" spans="1:7" x14ac:dyDescent="0.4">
      <c r="A1812">
        <v>3406</v>
      </c>
      <c r="B1812" s="16" t="str">
        <f>VLOOKUP(A1812,'Kickstarter Data'!$A$1:$T$4115, 6, FALSE)</f>
        <v>successful</v>
      </c>
      <c r="C1812">
        <f>VLOOKUP(A1812,'Kickstarter Data'!$A$1:$T$4115, 12, FALSE)</f>
        <v>91</v>
      </c>
      <c r="E1812">
        <v>2567</v>
      </c>
      <c r="F1812" s="18" t="str">
        <f>VLOOKUP(E1812,'Kickstarter Data'!$A$1:$T$4115, 6, FALSE)</f>
        <v>canceled</v>
      </c>
      <c r="G1812">
        <f>VLOOKUP(E1812,'Kickstarter Data'!$A$1:$T$4115, 12, FALSE)</f>
        <v>2</v>
      </c>
    </row>
    <row r="1813" spans="1:7" x14ac:dyDescent="0.4">
      <c r="A1813">
        <v>3407</v>
      </c>
      <c r="B1813" s="16" t="str">
        <f>VLOOKUP(A1813,'Kickstarter Data'!$A$1:$T$4115, 6, FALSE)</f>
        <v>successful</v>
      </c>
      <c r="C1813">
        <f>VLOOKUP(A1813,'Kickstarter Data'!$A$1:$T$4115, 12, FALSE)</f>
        <v>67</v>
      </c>
      <c r="E1813">
        <v>2568</v>
      </c>
      <c r="F1813" s="18" t="str">
        <f>VLOOKUP(E1813,'Kickstarter Data'!$A$1:$T$4115, 6, FALSE)</f>
        <v>canceled</v>
      </c>
      <c r="G1813">
        <f>VLOOKUP(E1813,'Kickstarter Data'!$A$1:$T$4115, 12, FALSE)</f>
        <v>1</v>
      </c>
    </row>
    <row r="1814" spans="1:7" x14ac:dyDescent="0.4">
      <c r="A1814">
        <v>3408</v>
      </c>
      <c r="B1814" s="16" t="str">
        <f>VLOOKUP(A1814,'Kickstarter Data'!$A$1:$T$4115, 6, FALSE)</f>
        <v>successful</v>
      </c>
      <c r="C1814">
        <f>VLOOKUP(A1814,'Kickstarter Data'!$A$1:$T$4115, 12, FALSE)</f>
        <v>18</v>
      </c>
      <c r="E1814">
        <v>2569</v>
      </c>
      <c r="F1814" s="18" t="str">
        <f>VLOOKUP(E1814,'Kickstarter Data'!$A$1:$T$4115, 6, FALSE)</f>
        <v>canceled</v>
      </c>
      <c r="G1814">
        <f>VLOOKUP(E1814,'Kickstarter Data'!$A$1:$T$4115, 12, FALSE)</f>
        <v>2</v>
      </c>
    </row>
    <row r="1815" spans="1:7" x14ac:dyDescent="0.4">
      <c r="A1815">
        <v>3409</v>
      </c>
      <c r="B1815" s="16" t="str">
        <f>VLOOKUP(A1815,'Kickstarter Data'!$A$1:$T$4115, 6, FALSE)</f>
        <v>successful</v>
      </c>
      <c r="C1815">
        <f>VLOOKUP(A1815,'Kickstarter Data'!$A$1:$T$4115, 12, FALSE)</f>
        <v>21</v>
      </c>
      <c r="E1815">
        <v>2570</v>
      </c>
      <c r="F1815" s="18" t="str">
        <f>VLOOKUP(E1815,'Kickstarter Data'!$A$1:$T$4115, 6, FALSE)</f>
        <v>canceled</v>
      </c>
      <c r="G1815">
        <f>VLOOKUP(E1815,'Kickstarter Data'!$A$1:$T$4115, 12, FALSE)</f>
        <v>2</v>
      </c>
    </row>
    <row r="1816" spans="1:7" x14ac:dyDescent="0.4">
      <c r="A1816">
        <v>3410</v>
      </c>
      <c r="B1816" s="16" t="str">
        <f>VLOOKUP(A1816,'Kickstarter Data'!$A$1:$T$4115, 6, FALSE)</f>
        <v>successful</v>
      </c>
      <c r="C1816">
        <f>VLOOKUP(A1816,'Kickstarter Data'!$A$1:$T$4115, 12, FALSE)</f>
        <v>40</v>
      </c>
      <c r="E1816">
        <v>2571</v>
      </c>
      <c r="F1816" s="18" t="str">
        <f>VLOOKUP(E1816,'Kickstarter Data'!$A$1:$T$4115, 6, FALSE)</f>
        <v>canceled</v>
      </c>
      <c r="G1816">
        <f>VLOOKUP(E1816,'Kickstarter Data'!$A$1:$T$4115, 12, FALSE)</f>
        <v>4</v>
      </c>
    </row>
    <row r="1817" spans="1:7" x14ac:dyDescent="0.4">
      <c r="A1817">
        <v>3411</v>
      </c>
      <c r="B1817" s="16" t="str">
        <f>VLOOKUP(A1817,'Kickstarter Data'!$A$1:$T$4115, 6, FALSE)</f>
        <v>successful</v>
      </c>
      <c r="C1817">
        <f>VLOOKUP(A1817,'Kickstarter Data'!$A$1:$T$4115, 12, FALSE)</f>
        <v>78</v>
      </c>
      <c r="E1817">
        <v>2572</v>
      </c>
      <c r="F1817" s="18" t="str">
        <f>VLOOKUP(E1817,'Kickstarter Data'!$A$1:$T$4115, 6, FALSE)</f>
        <v>canceled</v>
      </c>
      <c r="G1817">
        <f>VLOOKUP(E1817,'Kickstarter Data'!$A$1:$T$4115, 12, FALSE)</f>
        <v>0</v>
      </c>
    </row>
    <row r="1818" spans="1:7" x14ac:dyDescent="0.4">
      <c r="A1818">
        <v>3412</v>
      </c>
      <c r="B1818" s="16" t="str">
        <f>VLOOKUP(A1818,'Kickstarter Data'!$A$1:$T$4115, 6, FALSE)</f>
        <v>successful</v>
      </c>
      <c r="C1818">
        <f>VLOOKUP(A1818,'Kickstarter Data'!$A$1:$T$4115, 12, FALSE)</f>
        <v>26</v>
      </c>
      <c r="E1818">
        <v>2573</v>
      </c>
      <c r="F1818" s="18" t="str">
        <f>VLOOKUP(E1818,'Kickstarter Data'!$A$1:$T$4115, 6, FALSE)</f>
        <v>canceled</v>
      </c>
      <c r="G1818">
        <f>VLOOKUP(E1818,'Kickstarter Data'!$A$1:$T$4115, 12, FALSE)</f>
        <v>0</v>
      </c>
    </row>
    <row r="1819" spans="1:7" x14ac:dyDescent="0.4">
      <c r="A1819">
        <v>3413</v>
      </c>
      <c r="B1819" s="16" t="str">
        <f>VLOOKUP(A1819,'Kickstarter Data'!$A$1:$T$4115, 6, FALSE)</f>
        <v>successful</v>
      </c>
      <c r="C1819">
        <f>VLOOKUP(A1819,'Kickstarter Data'!$A$1:$T$4115, 12, FALSE)</f>
        <v>14</v>
      </c>
      <c r="E1819">
        <v>2574</v>
      </c>
      <c r="F1819" s="18" t="str">
        <f>VLOOKUP(E1819,'Kickstarter Data'!$A$1:$T$4115, 6, FALSE)</f>
        <v>canceled</v>
      </c>
      <c r="G1819">
        <f>VLOOKUP(E1819,'Kickstarter Data'!$A$1:$T$4115, 12, FALSE)</f>
        <v>0</v>
      </c>
    </row>
    <row r="1820" spans="1:7" x14ac:dyDescent="0.4">
      <c r="A1820">
        <v>3414</v>
      </c>
      <c r="B1820" s="16" t="str">
        <f>VLOOKUP(A1820,'Kickstarter Data'!$A$1:$T$4115, 6, FALSE)</f>
        <v>successful</v>
      </c>
      <c r="C1820">
        <f>VLOOKUP(A1820,'Kickstarter Data'!$A$1:$T$4115, 12, FALSE)</f>
        <v>44</v>
      </c>
      <c r="E1820">
        <v>2575</v>
      </c>
      <c r="F1820" s="18" t="str">
        <f>VLOOKUP(E1820,'Kickstarter Data'!$A$1:$T$4115, 6, FALSE)</f>
        <v>canceled</v>
      </c>
      <c r="G1820">
        <f>VLOOKUP(E1820,'Kickstarter Data'!$A$1:$T$4115, 12, FALSE)</f>
        <v>0</v>
      </c>
    </row>
    <row r="1821" spans="1:7" x14ac:dyDescent="0.4">
      <c r="A1821">
        <v>3415</v>
      </c>
      <c r="B1821" s="16" t="str">
        <f>VLOOKUP(A1821,'Kickstarter Data'!$A$1:$T$4115, 6, FALSE)</f>
        <v>successful</v>
      </c>
      <c r="C1821">
        <f>VLOOKUP(A1821,'Kickstarter Data'!$A$1:$T$4115, 12, FALSE)</f>
        <v>9</v>
      </c>
      <c r="E1821">
        <v>2576</v>
      </c>
      <c r="F1821" s="18" t="str">
        <f>VLOOKUP(E1821,'Kickstarter Data'!$A$1:$T$4115, 6, FALSE)</f>
        <v>canceled</v>
      </c>
      <c r="G1821">
        <f>VLOOKUP(E1821,'Kickstarter Data'!$A$1:$T$4115, 12, FALSE)</f>
        <v>0</v>
      </c>
    </row>
    <row r="1822" spans="1:7" x14ac:dyDescent="0.4">
      <c r="A1822">
        <v>3416</v>
      </c>
      <c r="B1822" s="16" t="str">
        <f>VLOOKUP(A1822,'Kickstarter Data'!$A$1:$T$4115, 6, FALSE)</f>
        <v>successful</v>
      </c>
      <c r="C1822">
        <f>VLOOKUP(A1822,'Kickstarter Data'!$A$1:$T$4115, 12, FALSE)</f>
        <v>30</v>
      </c>
      <c r="E1822">
        <v>2577</v>
      </c>
      <c r="F1822" s="18" t="str">
        <f>VLOOKUP(E1822,'Kickstarter Data'!$A$1:$T$4115, 6, FALSE)</f>
        <v>canceled</v>
      </c>
      <c r="G1822">
        <f>VLOOKUP(E1822,'Kickstarter Data'!$A$1:$T$4115, 12, FALSE)</f>
        <v>0</v>
      </c>
    </row>
    <row r="1823" spans="1:7" x14ac:dyDescent="0.4">
      <c r="A1823">
        <v>3417</v>
      </c>
      <c r="B1823" s="16" t="str">
        <f>VLOOKUP(A1823,'Kickstarter Data'!$A$1:$T$4115, 6, FALSE)</f>
        <v>successful</v>
      </c>
      <c r="C1823">
        <f>VLOOKUP(A1823,'Kickstarter Data'!$A$1:$T$4115, 12, FALSE)</f>
        <v>45</v>
      </c>
      <c r="E1823">
        <v>2578</v>
      </c>
      <c r="F1823" s="18" t="str">
        <f>VLOOKUP(E1823,'Kickstarter Data'!$A$1:$T$4115, 6, FALSE)</f>
        <v>canceled</v>
      </c>
      <c r="G1823">
        <f>VLOOKUP(E1823,'Kickstarter Data'!$A$1:$T$4115, 12, FALSE)</f>
        <v>0</v>
      </c>
    </row>
    <row r="1824" spans="1:7" x14ac:dyDescent="0.4">
      <c r="A1824">
        <v>3418</v>
      </c>
      <c r="B1824" s="16" t="str">
        <f>VLOOKUP(A1824,'Kickstarter Data'!$A$1:$T$4115, 6, FALSE)</f>
        <v>successful</v>
      </c>
      <c r="C1824">
        <f>VLOOKUP(A1824,'Kickstarter Data'!$A$1:$T$4115, 12, FALSE)</f>
        <v>56</v>
      </c>
      <c r="E1824">
        <v>2579</v>
      </c>
      <c r="F1824" s="18" t="str">
        <f>VLOOKUP(E1824,'Kickstarter Data'!$A$1:$T$4115, 6, FALSE)</f>
        <v>canceled</v>
      </c>
      <c r="G1824">
        <f>VLOOKUP(E1824,'Kickstarter Data'!$A$1:$T$4115, 12, FALSE)</f>
        <v>12</v>
      </c>
    </row>
    <row r="1825" spans="1:7" x14ac:dyDescent="0.4">
      <c r="A1825">
        <v>3419</v>
      </c>
      <c r="B1825" s="16" t="str">
        <f>VLOOKUP(A1825,'Kickstarter Data'!$A$1:$T$4115, 6, FALSE)</f>
        <v>successful</v>
      </c>
      <c r="C1825">
        <f>VLOOKUP(A1825,'Kickstarter Data'!$A$1:$T$4115, 12, FALSE)</f>
        <v>46</v>
      </c>
      <c r="E1825">
        <v>2580</v>
      </c>
      <c r="F1825" s="18" t="str">
        <f>VLOOKUP(E1825,'Kickstarter Data'!$A$1:$T$4115, 6, FALSE)</f>
        <v>canceled</v>
      </c>
      <c r="G1825">
        <f>VLOOKUP(E1825,'Kickstarter Data'!$A$1:$T$4115, 12, FALSE)</f>
        <v>2</v>
      </c>
    </row>
    <row r="1826" spans="1:7" x14ac:dyDescent="0.4">
      <c r="A1826">
        <v>3420</v>
      </c>
      <c r="B1826" s="16" t="str">
        <f>VLOOKUP(A1826,'Kickstarter Data'!$A$1:$T$4115, 6, FALSE)</f>
        <v>successful</v>
      </c>
      <c r="C1826">
        <f>VLOOKUP(A1826,'Kickstarter Data'!$A$1:$T$4115, 12, FALSE)</f>
        <v>34</v>
      </c>
      <c r="E1826">
        <v>2643</v>
      </c>
      <c r="F1826" s="18" t="str">
        <f>VLOOKUP(E1826,'Kickstarter Data'!$A$1:$T$4115, 6, FALSE)</f>
        <v>canceled</v>
      </c>
      <c r="G1826">
        <f>VLOOKUP(E1826,'Kickstarter Data'!$A$1:$T$4115, 12, FALSE)</f>
        <v>1501</v>
      </c>
    </row>
    <row r="1827" spans="1:7" x14ac:dyDescent="0.4">
      <c r="A1827">
        <v>3421</v>
      </c>
      <c r="B1827" s="16" t="str">
        <f>VLOOKUP(A1827,'Kickstarter Data'!$A$1:$T$4115, 6, FALSE)</f>
        <v>successful</v>
      </c>
      <c r="C1827">
        <f>VLOOKUP(A1827,'Kickstarter Data'!$A$1:$T$4115, 12, FALSE)</f>
        <v>98</v>
      </c>
      <c r="E1827">
        <v>2644</v>
      </c>
      <c r="F1827" s="18" t="str">
        <f>VLOOKUP(E1827,'Kickstarter Data'!$A$1:$T$4115, 6, FALSE)</f>
        <v>canceled</v>
      </c>
      <c r="G1827">
        <f>VLOOKUP(E1827,'Kickstarter Data'!$A$1:$T$4115, 12, FALSE)</f>
        <v>52</v>
      </c>
    </row>
    <row r="1828" spans="1:7" x14ac:dyDescent="0.4">
      <c r="A1828">
        <v>3422</v>
      </c>
      <c r="B1828" s="16" t="str">
        <f>VLOOKUP(A1828,'Kickstarter Data'!$A$1:$T$4115, 6, FALSE)</f>
        <v>successful</v>
      </c>
      <c r="C1828">
        <f>VLOOKUP(A1828,'Kickstarter Data'!$A$1:$T$4115, 12, FALSE)</f>
        <v>46</v>
      </c>
      <c r="E1828">
        <v>2645</v>
      </c>
      <c r="F1828" s="18" t="str">
        <f>VLOOKUP(E1828,'Kickstarter Data'!$A$1:$T$4115, 6, FALSE)</f>
        <v>canceled</v>
      </c>
      <c r="G1828">
        <f>VLOOKUP(E1828,'Kickstarter Data'!$A$1:$T$4115, 12, FALSE)</f>
        <v>23</v>
      </c>
    </row>
    <row r="1829" spans="1:7" x14ac:dyDescent="0.4">
      <c r="A1829">
        <v>3423</v>
      </c>
      <c r="B1829" s="16" t="str">
        <f>VLOOKUP(A1829,'Kickstarter Data'!$A$1:$T$4115, 6, FALSE)</f>
        <v>successful</v>
      </c>
      <c r="C1829">
        <f>VLOOKUP(A1829,'Kickstarter Data'!$A$1:$T$4115, 12, FALSE)</f>
        <v>10</v>
      </c>
      <c r="E1829">
        <v>2646</v>
      </c>
      <c r="F1829" s="18" t="str">
        <f>VLOOKUP(E1829,'Kickstarter Data'!$A$1:$T$4115, 6, FALSE)</f>
        <v>canceled</v>
      </c>
      <c r="G1829">
        <f>VLOOKUP(E1829,'Kickstarter Data'!$A$1:$T$4115, 12, FALSE)</f>
        <v>535</v>
      </c>
    </row>
    <row r="1830" spans="1:7" x14ac:dyDescent="0.4">
      <c r="A1830">
        <v>3424</v>
      </c>
      <c r="B1830" s="16" t="str">
        <f>VLOOKUP(A1830,'Kickstarter Data'!$A$1:$T$4115, 6, FALSE)</f>
        <v>successful</v>
      </c>
      <c r="C1830">
        <f>VLOOKUP(A1830,'Kickstarter Data'!$A$1:$T$4115, 12, FALSE)</f>
        <v>76</v>
      </c>
      <c r="E1830">
        <v>2647</v>
      </c>
      <c r="F1830" s="18" t="str">
        <f>VLOOKUP(E1830,'Kickstarter Data'!$A$1:$T$4115, 6, FALSE)</f>
        <v>canceled</v>
      </c>
      <c r="G1830">
        <f>VLOOKUP(E1830,'Kickstarter Data'!$A$1:$T$4115, 12, FALSE)</f>
        <v>3</v>
      </c>
    </row>
    <row r="1831" spans="1:7" x14ac:dyDescent="0.4">
      <c r="A1831">
        <v>3425</v>
      </c>
      <c r="B1831" s="16" t="str">
        <f>VLOOKUP(A1831,'Kickstarter Data'!$A$1:$T$4115, 6, FALSE)</f>
        <v>successful</v>
      </c>
      <c r="C1831">
        <f>VLOOKUP(A1831,'Kickstarter Data'!$A$1:$T$4115, 12, FALSE)</f>
        <v>104</v>
      </c>
      <c r="E1831">
        <v>2648</v>
      </c>
      <c r="F1831" s="18" t="str">
        <f>VLOOKUP(E1831,'Kickstarter Data'!$A$1:$T$4115, 6, FALSE)</f>
        <v>canceled</v>
      </c>
      <c r="G1831">
        <f>VLOOKUP(E1831,'Kickstarter Data'!$A$1:$T$4115, 12, FALSE)</f>
        <v>6</v>
      </c>
    </row>
    <row r="1832" spans="1:7" x14ac:dyDescent="0.4">
      <c r="A1832">
        <v>3426</v>
      </c>
      <c r="B1832" s="16" t="str">
        <f>VLOOKUP(A1832,'Kickstarter Data'!$A$1:$T$4115, 6, FALSE)</f>
        <v>successful</v>
      </c>
      <c r="C1832">
        <f>VLOOKUP(A1832,'Kickstarter Data'!$A$1:$T$4115, 12, FALSE)</f>
        <v>87</v>
      </c>
      <c r="E1832">
        <v>2649</v>
      </c>
      <c r="F1832" s="18" t="str">
        <f>VLOOKUP(E1832,'Kickstarter Data'!$A$1:$T$4115, 6, FALSE)</f>
        <v>canceled</v>
      </c>
      <c r="G1832">
        <f>VLOOKUP(E1832,'Kickstarter Data'!$A$1:$T$4115, 12, FALSE)</f>
        <v>3</v>
      </c>
    </row>
    <row r="1833" spans="1:7" x14ac:dyDescent="0.4">
      <c r="A1833">
        <v>3427</v>
      </c>
      <c r="B1833" s="16" t="str">
        <f>VLOOKUP(A1833,'Kickstarter Data'!$A$1:$T$4115, 6, FALSE)</f>
        <v>successful</v>
      </c>
      <c r="C1833">
        <f>VLOOKUP(A1833,'Kickstarter Data'!$A$1:$T$4115, 12, FALSE)</f>
        <v>29</v>
      </c>
      <c r="E1833">
        <v>2650</v>
      </c>
      <c r="F1833" s="18" t="str">
        <f>VLOOKUP(E1833,'Kickstarter Data'!$A$1:$T$4115, 6, FALSE)</f>
        <v>canceled</v>
      </c>
      <c r="G1833">
        <f>VLOOKUP(E1833,'Kickstarter Data'!$A$1:$T$4115, 12, FALSE)</f>
        <v>5</v>
      </c>
    </row>
    <row r="1834" spans="1:7" x14ac:dyDescent="0.4">
      <c r="A1834">
        <v>3428</v>
      </c>
      <c r="B1834" s="16" t="str">
        <f>VLOOKUP(A1834,'Kickstarter Data'!$A$1:$T$4115, 6, FALSE)</f>
        <v>successful</v>
      </c>
      <c r="C1834">
        <f>VLOOKUP(A1834,'Kickstarter Data'!$A$1:$T$4115, 12, FALSE)</f>
        <v>51</v>
      </c>
      <c r="E1834">
        <v>2651</v>
      </c>
      <c r="F1834" s="18" t="str">
        <f>VLOOKUP(E1834,'Kickstarter Data'!$A$1:$T$4115, 6, FALSE)</f>
        <v>canceled</v>
      </c>
      <c r="G1834">
        <f>VLOOKUP(E1834,'Kickstarter Data'!$A$1:$T$4115, 12, FALSE)</f>
        <v>17</v>
      </c>
    </row>
    <row r="1835" spans="1:7" x14ac:dyDescent="0.4">
      <c r="A1835">
        <v>3429</v>
      </c>
      <c r="B1835" s="16" t="str">
        <f>VLOOKUP(A1835,'Kickstarter Data'!$A$1:$T$4115, 6, FALSE)</f>
        <v>successful</v>
      </c>
      <c r="C1835">
        <f>VLOOKUP(A1835,'Kickstarter Data'!$A$1:$T$4115, 12, FALSE)</f>
        <v>12</v>
      </c>
      <c r="E1835">
        <v>2652</v>
      </c>
      <c r="F1835" s="18" t="str">
        <f>VLOOKUP(E1835,'Kickstarter Data'!$A$1:$T$4115, 6, FALSE)</f>
        <v>canceled</v>
      </c>
      <c r="G1835">
        <f>VLOOKUP(E1835,'Kickstarter Data'!$A$1:$T$4115, 12, FALSE)</f>
        <v>11</v>
      </c>
    </row>
    <row r="1836" spans="1:7" x14ac:dyDescent="0.4">
      <c r="A1836">
        <v>3430</v>
      </c>
      <c r="B1836" s="16" t="str">
        <f>VLOOKUP(A1836,'Kickstarter Data'!$A$1:$T$4115, 6, FALSE)</f>
        <v>successful</v>
      </c>
      <c r="C1836">
        <f>VLOOKUP(A1836,'Kickstarter Data'!$A$1:$T$4115, 12, FALSE)</f>
        <v>72</v>
      </c>
      <c r="E1836">
        <v>2653</v>
      </c>
      <c r="F1836" s="18" t="str">
        <f>VLOOKUP(E1836,'Kickstarter Data'!$A$1:$T$4115, 6, FALSE)</f>
        <v>canceled</v>
      </c>
      <c r="G1836">
        <f>VLOOKUP(E1836,'Kickstarter Data'!$A$1:$T$4115, 12, FALSE)</f>
        <v>70</v>
      </c>
    </row>
    <row r="1837" spans="1:7" x14ac:dyDescent="0.4">
      <c r="A1837">
        <v>3431</v>
      </c>
      <c r="B1837" s="16" t="str">
        <f>VLOOKUP(A1837,'Kickstarter Data'!$A$1:$T$4115, 6, FALSE)</f>
        <v>successful</v>
      </c>
      <c r="C1837">
        <f>VLOOKUP(A1837,'Kickstarter Data'!$A$1:$T$4115, 12, FALSE)</f>
        <v>21</v>
      </c>
      <c r="E1837">
        <v>2654</v>
      </c>
      <c r="F1837" s="18" t="str">
        <f>VLOOKUP(E1837,'Kickstarter Data'!$A$1:$T$4115, 6, FALSE)</f>
        <v>canceled</v>
      </c>
      <c r="G1837">
        <f>VLOOKUP(E1837,'Kickstarter Data'!$A$1:$T$4115, 12, FALSE)</f>
        <v>6</v>
      </c>
    </row>
    <row r="1838" spans="1:7" x14ac:dyDescent="0.4">
      <c r="A1838">
        <v>3432</v>
      </c>
      <c r="B1838" s="16" t="str">
        <f>VLOOKUP(A1838,'Kickstarter Data'!$A$1:$T$4115, 6, FALSE)</f>
        <v>successful</v>
      </c>
      <c r="C1838">
        <f>VLOOKUP(A1838,'Kickstarter Data'!$A$1:$T$4115, 12, FALSE)</f>
        <v>42</v>
      </c>
      <c r="E1838">
        <v>2655</v>
      </c>
      <c r="F1838" s="18" t="str">
        <f>VLOOKUP(E1838,'Kickstarter Data'!$A$1:$T$4115, 6, FALSE)</f>
        <v>canceled</v>
      </c>
      <c r="G1838">
        <f>VLOOKUP(E1838,'Kickstarter Data'!$A$1:$T$4115, 12, FALSE)</f>
        <v>43</v>
      </c>
    </row>
    <row r="1839" spans="1:7" x14ac:dyDescent="0.4">
      <c r="A1839">
        <v>3433</v>
      </c>
      <c r="B1839" s="16" t="str">
        <f>VLOOKUP(A1839,'Kickstarter Data'!$A$1:$T$4115, 6, FALSE)</f>
        <v>successful</v>
      </c>
      <c r="C1839">
        <f>VLOOKUP(A1839,'Kickstarter Data'!$A$1:$T$4115, 12, FALSE)</f>
        <v>71</v>
      </c>
      <c r="E1839">
        <v>2656</v>
      </c>
      <c r="F1839" s="18" t="str">
        <f>VLOOKUP(E1839,'Kickstarter Data'!$A$1:$T$4115, 6, FALSE)</f>
        <v>canceled</v>
      </c>
      <c r="G1839">
        <f>VLOOKUP(E1839,'Kickstarter Data'!$A$1:$T$4115, 12, FALSE)</f>
        <v>152</v>
      </c>
    </row>
    <row r="1840" spans="1:7" x14ac:dyDescent="0.4">
      <c r="A1840">
        <v>3434</v>
      </c>
      <c r="B1840" s="16" t="str">
        <f>VLOOKUP(A1840,'Kickstarter Data'!$A$1:$T$4115, 6, FALSE)</f>
        <v>successful</v>
      </c>
      <c r="C1840">
        <f>VLOOKUP(A1840,'Kickstarter Data'!$A$1:$T$4115, 12, FALSE)</f>
        <v>168</v>
      </c>
      <c r="E1840">
        <v>2657</v>
      </c>
      <c r="F1840" s="18" t="str">
        <f>VLOOKUP(E1840,'Kickstarter Data'!$A$1:$T$4115, 6, FALSE)</f>
        <v>canceled</v>
      </c>
      <c r="G1840">
        <f>VLOOKUP(E1840,'Kickstarter Data'!$A$1:$T$4115, 12, FALSE)</f>
        <v>59</v>
      </c>
    </row>
    <row r="1841" spans="1:7" x14ac:dyDescent="0.4">
      <c r="A1841">
        <v>3435</v>
      </c>
      <c r="B1841" s="16" t="str">
        <f>VLOOKUP(A1841,'Kickstarter Data'!$A$1:$T$4115, 6, FALSE)</f>
        <v>successful</v>
      </c>
      <c r="C1841">
        <f>VLOOKUP(A1841,'Kickstarter Data'!$A$1:$T$4115, 12, FALSE)</f>
        <v>19</v>
      </c>
      <c r="E1841">
        <v>2658</v>
      </c>
      <c r="F1841" s="18" t="str">
        <f>VLOOKUP(E1841,'Kickstarter Data'!$A$1:$T$4115, 6, FALSE)</f>
        <v>canceled</v>
      </c>
      <c r="G1841">
        <f>VLOOKUP(E1841,'Kickstarter Data'!$A$1:$T$4115, 12, FALSE)</f>
        <v>4</v>
      </c>
    </row>
    <row r="1842" spans="1:7" x14ac:dyDescent="0.4">
      <c r="A1842">
        <v>3436</v>
      </c>
      <c r="B1842" s="16" t="str">
        <f>VLOOKUP(A1842,'Kickstarter Data'!$A$1:$T$4115, 6, FALSE)</f>
        <v>successful</v>
      </c>
      <c r="C1842">
        <f>VLOOKUP(A1842,'Kickstarter Data'!$A$1:$T$4115, 12, FALSE)</f>
        <v>37</v>
      </c>
      <c r="E1842">
        <v>2659</v>
      </c>
      <c r="F1842" s="18" t="str">
        <f>VLOOKUP(E1842,'Kickstarter Data'!$A$1:$T$4115, 6, FALSE)</f>
        <v>canceled</v>
      </c>
      <c r="G1842">
        <f>VLOOKUP(E1842,'Kickstarter Data'!$A$1:$T$4115, 12, FALSE)</f>
        <v>10</v>
      </c>
    </row>
    <row r="1843" spans="1:7" x14ac:dyDescent="0.4">
      <c r="A1843">
        <v>3437</v>
      </c>
      <c r="B1843" s="16" t="str">
        <f>VLOOKUP(A1843,'Kickstarter Data'!$A$1:$T$4115, 6, FALSE)</f>
        <v>successful</v>
      </c>
      <c r="C1843">
        <f>VLOOKUP(A1843,'Kickstarter Data'!$A$1:$T$4115, 12, FALSE)</f>
        <v>36</v>
      </c>
      <c r="E1843">
        <v>2660</v>
      </c>
      <c r="F1843" s="18" t="str">
        <f>VLOOKUP(E1843,'Kickstarter Data'!$A$1:$T$4115, 6, FALSE)</f>
        <v>canceled</v>
      </c>
      <c r="G1843">
        <f>VLOOKUP(E1843,'Kickstarter Data'!$A$1:$T$4115, 12, FALSE)</f>
        <v>5</v>
      </c>
    </row>
    <row r="1844" spans="1:7" x14ac:dyDescent="0.4">
      <c r="A1844">
        <v>3438</v>
      </c>
      <c r="B1844" s="16" t="str">
        <f>VLOOKUP(A1844,'Kickstarter Data'!$A$1:$T$4115, 6, FALSE)</f>
        <v>successful</v>
      </c>
      <c r="C1844">
        <f>VLOOKUP(A1844,'Kickstarter Data'!$A$1:$T$4115, 12, FALSE)</f>
        <v>14</v>
      </c>
      <c r="E1844">
        <v>2951</v>
      </c>
      <c r="F1844" s="18" t="str">
        <f>VLOOKUP(E1844,'Kickstarter Data'!$A$1:$T$4115, 6, FALSE)</f>
        <v>canceled</v>
      </c>
      <c r="G1844">
        <f>VLOOKUP(E1844,'Kickstarter Data'!$A$1:$T$4115, 12, FALSE)</f>
        <v>58</v>
      </c>
    </row>
    <row r="1845" spans="1:7" x14ac:dyDescent="0.4">
      <c r="A1845">
        <v>3439</v>
      </c>
      <c r="B1845" s="16" t="str">
        <f>VLOOKUP(A1845,'Kickstarter Data'!$A$1:$T$4115, 6, FALSE)</f>
        <v>successful</v>
      </c>
      <c r="C1845">
        <f>VLOOKUP(A1845,'Kickstarter Data'!$A$1:$T$4115, 12, FALSE)</f>
        <v>18</v>
      </c>
      <c r="E1845">
        <v>2952</v>
      </c>
      <c r="F1845" s="18" t="str">
        <f>VLOOKUP(E1845,'Kickstarter Data'!$A$1:$T$4115, 6, FALSE)</f>
        <v>canceled</v>
      </c>
      <c r="G1845">
        <f>VLOOKUP(E1845,'Kickstarter Data'!$A$1:$T$4115, 12, FALSE)</f>
        <v>8</v>
      </c>
    </row>
    <row r="1846" spans="1:7" x14ac:dyDescent="0.4">
      <c r="A1846">
        <v>3440</v>
      </c>
      <c r="B1846" s="16" t="str">
        <f>VLOOKUP(A1846,'Kickstarter Data'!$A$1:$T$4115, 6, FALSE)</f>
        <v>successful</v>
      </c>
      <c r="C1846">
        <f>VLOOKUP(A1846,'Kickstarter Data'!$A$1:$T$4115, 12, FALSE)</f>
        <v>82</v>
      </c>
      <c r="E1846">
        <v>2953</v>
      </c>
      <c r="F1846" s="18" t="str">
        <f>VLOOKUP(E1846,'Kickstarter Data'!$A$1:$T$4115, 6, FALSE)</f>
        <v>canceled</v>
      </c>
      <c r="G1846">
        <f>VLOOKUP(E1846,'Kickstarter Data'!$A$1:$T$4115, 12, FALSE)</f>
        <v>3</v>
      </c>
    </row>
    <row r="1847" spans="1:7" x14ac:dyDescent="0.4">
      <c r="A1847">
        <v>3441</v>
      </c>
      <c r="B1847" s="16" t="str">
        <f>VLOOKUP(A1847,'Kickstarter Data'!$A$1:$T$4115, 6, FALSE)</f>
        <v>successful</v>
      </c>
      <c r="C1847">
        <f>VLOOKUP(A1847,'Kickstarter Data'!$A$1:$T$4115, 12, FALSE)</f>
        <v>43</v>
      </c>
      <c r="E1847">
        <v>2954</v>
      </c>
      <c r="F1847" s="18" t="str">
        <f>VLOOKUP(E1847,'Kickstarter Data'!$A$1:$T$4115, 6, FALSE)</f>
        <v>canceled</v>
      </c>
      <c r="G1847">
        <f>VLOOKUP(E1847,'Kickstarter Data'!$A$1:$T$4115, 12, FALSE)</f>
        <v>0</v>
      </c>
    </row>
    <row r="1848" spans="1:7" x14ac:dyDescent="0.4">
      <c r="A1848">
        <v>3442</v>
      </c>
      <c r="B1848" s="16" t="str">
        <f>VLOOKUP(A1848,'Kickstarter Data'!$A$1:$T$4115, 6, FALSE)</f>
        <v>successful</v>
      </c>
      <c r="C1848">
        <f>VLOOKUP(A1848,'Kickstarter Data'!$A$1:$T$4115, 12, FALSE)</f>
        <v>8</v>
      </c>
      <c r="E1848">
        <v>2955</v>
      </c>
      <c r="F1848" s="18" t="str">
        <f>VLOOKUP(E1848,'Kickstarter Data'!$A$1:$T$4115, 6, FALSE)</f>
        <v>canceled</v>
      </c>
      <c r="G1848">
        <f>VLOOKUP(E1848,'Kickstarter Data'!$A$1:$T$4115, 12, FALSE)</f>
        <v>11</v>
      </c>
    </row>
    <row r="1849" spans="1:7" x14ac:dyDescent="0.4">
      <c r="A1849">
        <v>3443</v>
      </c>
      <c r="B1849" s="16" t="str">
        <f>VLOOKUP(A1849,'Kickstarter Data'!$A$1:$T$4115, 6, FALSE)</f>
        <v>successful</v>
      </c>
      <c r="C1849">
        <f>VLOOKUP(A1849,'Kickstarter Data'!$A$1:$T$4115, 12, FALSE)</f>
        <v>45</v>
      </c>
      <c r="E1849">
        <v>2956</v>
      </c>
      <c r="F1849" s="18" t="str">
        <f>VLOOKUP(E1849,'Kickstarter Data'!$A$1:$T$4115, 6, FALSE)</f>
        <v>canceled</v>
      </c>
      <c r="G1849">
        <f>VLOOKUP(E1849,'Kickstarter Data'!$A$1:$T$4115, 12, FALSE)</f>
        <v>20</v>
      </c>
    </row>
    <row r="1850" spans="1:7" x14ac:dyDescent="0.4">
      <c r="A1850">
        <v>3444</v>
      </c>
      <c r="B1850" s="16" t="str">
        <f>VLOOKUP(A1850,'Kickstarter Data'!$A$1:$T$4115, 6, FALSE)</f>
        <v>successful</v>
      </c>
      <c r="C1850">
        <f>VLOOKUP(A1850,'Kickstarter Data'!$A$1:$T$4115, 12, FALSE)</f>
        <v>20</v>
      </c>
      <c r="E1850">
        <v>2957</v>
      </c>
      <c r="F1850" s="18" t="str">
        <f>VLOOKUP(E1850,'Kickstarter Data'!$A$1:$T$4115, 6, FALSE)</f>
        <v>canceled</v>
      </c>
      <c r="G1850">
        <f>VLOOKUP(E1850,'Kickstarter Data'!$A$1:$T$4115, 12, FALSE)</f>
        <v>3</v>
      </c>
    </row>
    <row r="1851" spans="1:7" x14ac:dyDescent="0.4">
      <c r="A1851">
        <v>3445</v>
      </c>
      <c r="B1851" s="16" t="str">
        <f>VLOOKUP(A1851,'Kickstarter Data'!$A$1:$T$4115, 6, FALSE)</f>
        <v>successful</v>
      </c>
      <c r="C1851">
        <f>VLOOKUP(A1851,'Kickstarter Data'!$A$1:$T$4115, 12, FALSE)</f>
        <v>31</v>
      </c>
      <c r="E1851">
        <v>2958</v>
      </c>
      <c r="F1851" s="18" t="str">
        <f>VLOOKUP(E1851,'Kickstarter Data'!$A$1:$T$4115, 6, FALSE)</f>
        <v>canceled</v>
      </c>
      <c r="G1851">
        <f>VLOOKUP(E1851,'Kickstarter Data'!$A$1:$T$4115, 12, FALSE)</f>
        <v>0</v>
      </c>
    </row>
    <row r="1852" spans="1:7" x14ac:dyDescent="0.4">
      <c r="A1852">
        <v>3446</v>
      </c>
      <c r="B1852" s="16" t="str">
        <f>VLOOKUP(A1852,'Kickstarter Data'!$A$1:$T$4115, 6, FALSE)</f>
        <v>successful</v>
      </c>
      <c r="C1852">
        <f>VLOOKUP(A1852,'Kickstarter Data'!$A$1:$T$4115, 12, FALSE)</f>
        <v>25</v>
      </c>
      <c r="E1852">
        <v>2959</v>
      </c>
      <c r="F1852" s="18" t="str">
        <f>VLOOKUP(E1852,'Kickstarter Data'!$A$1:$T$4115, 6, FALSE)</f>
        <v>canceled</v>
      </c>
      <c r="G1852">
        <f>VLOOKUP(E1852,'Kickstarter Data'!$A$1:$T$4115, 12, FALSE)</f>
        <v>0</v>
      </c>
    </row>
    <row r="1853" spans="1:7" x14ac:dyDescent="0.4">
      <c r="A1853">
        <v>3447</v>
      </c>
      <c r="B1853" s="16" t="str">
        <f>VLOOKUP(A1853,'Kickstarter Data'!$A$1:$T$4115, 6, FALSE)</f>
        <v>successful</v>
      </c>
      <c r="C1853">
        <f>VLOOKUP(A1853,'Kickstarter Data'!$A$1:$T$4115, 12, FALSE)</f>
        <v>14</v>
      </c>
      <c r="E1853">
        <v>2960</v>
      </c>
      <c r="F1853" s="18" t="str">
        <f>VLOOKUP(E1853,'Kickstarter Data'!$A$1:$T$4115, 6, FALSE)</f>
        <v>canceled</v>
      </c>
      <c r="G1853">
        <f>VLOOKUP(E1853,'Kickstarter Data'!$A$1:$T$4115, 12, FALSE)</f>
        <v>0</v>
      </c>
    </row>
    <row r="1854" spans="1:7" x14ac:dyDescent="0.4">
      <c r="A1854">
        <v>3448</v>
      </c>
      <c r="B1854" s="16" t="str">
        <f>VLOOKUP(A1854,'Kickstarter Data'!$A$1:$T$4115, 6, FALSE)</f>
        <v>successful</v>
      </c>
      <c r="C1854">
        <f>VLOOKUP(A1854,'Kickstarter Data'!$A$1:$T$4115, 12, FALSE)</f>
        <v>45</v>
      </c>
      <c r="E1854">
        <v>3121</v>
      </c>
      <c r="F1854" s="18" t="str">
        <f>VLOOKUP(E1854,'Kickstarter Data'!$A$1:$T$4115, 6, FALSE)</f>
        <v>canceled</v>
      </c>
      <c r="G1854">
        <f>VLOOKUP(E1854,'Kickstarter Data'!$A$1:$T$4115, 12, FALSE)</f>
        <v>1</v>
      </c>
    </row>
    <row r="1855" spans="1:7" x14ac:dyDescent="0.4">
      <c r="A1855">
        <v>3449</v>
      </c>
      <c r="B1855" s="16" t="str">
        <f>VLOOKUP(A1855,'Kickstarter Data'!$A$1:$T$4115, 6, FALSE)</f>
        <v>successful</v>
      </c>
      <c r="C1855">
        <f>VLOOKUP(A1855,'Kickstarter Data'!$A$1:$T$4115, 12, FALSE)</f>
        <v>20</v>
      </c>
      <c r="E1855">
        <v>3122</v>
      </c>
      <c r="F1855" s="18" t="str">
        <f>VLOOKUP(E1855,'Kickstarter Data'!$A$1:$T$4115, 6, FALSE)</f>
        <v>canceled</v>
      </c>
      <c r="G1855">
        <f>VLOOKUP(E1855,'Kickstarter Data'!$A$1:$T$4115, 12, FALSE)</f>
        <v>2</v>
      </c>
    </row>
    <row r="1856" spans="1:7" x14ac:dyDescent="0.4">
      <c r="A1856">
        <v>3450</v>
      </c>
      <c r="B1856" s="16" t="str">
        <f>VLOOKUP(A1856,'Kickstarter Data'!$A$1:$T$4115, 6, FALSE)</f>
        <v>successful</v>
      </c>
      <c r="C1856">
        <f>VLOOKUP(A1856,'Kickstarter Data'!$A$1:$T$4115, 12, FALSE)</f>
        <v>39</v>
      </c>
      <c r="E1856">
        <v>3123</v>
      </c>
      <c r="F1856" s="18" t="str">
        <f>VLOOKUP(E1856,'Kickstarter Data'!$A$1:$T$4115, 6, FALSE)</f>
        <v>canceled</v>
      </c>
      <c r="G1856">
        <f>VLOOKUP(E1856,'Kickstarter Data'!$A$1:$T$4115, 12, FALSE)</f>
        <v>348</v>
      </c>
    </row>
    <row r="1857" spans="1:7" x14ac:dyDescent="0.4">
      <c r="A1857">
        <v>3451</v>
      </c>
      <c r="B1857" s="16" t="str">
        <f>VLOOKUP(A1857,'Kickstarter Data'!$A$1:$T$4115, 6, FALSE)</f>
        <v>successful</v>
      </c>
      <c r="C1857">
        <f>VLOOKUP(A1857,'Kickstarter Data'!$A$1:$T$4115, 12, FALSE)</f>
        <v>16</v>
      </c>
      <c r="E1857">
        <v>3124</v>
      </c>
      <c r="F1857" s="18" t="str">
        <f>VLOOKUP(E1857,'Kickstarter Data'!$A$1:$T$4115, 6, FALSE)</f>
        <v>canceled</v>
      </c>
      <c r="G1857">
        <f>VLOOKUP(E1857,'Kickstarter Data'!$A$1:$T$4115, 12, FALSE)</f>
        <v>4</v>
      </c>
    </row>
    <row r="1858" spans="1:7" x14ac:dyDescent="0.4">
      <c r="A1858">
        <v>3452</v>
      </c>
      <c r="B1858" s="16" t="str">
        <f>VLOOKUP(A1858,'Kickstarter Data'!$A$1:$T$4115, 6, FALSE)</f>
        <v>successful</v>
      </c>
      <c r="C1858">
        <f>VLOOKUP(A1858,'Kickstarter Data'!$A$1:$T$4115, 12, FALSE)</f>
        <v>37</v>
      </c>
      <c r="E1858">
        <v>3125</v>
      </c>
      <c r="F1858" s="18" t="str">
        <f>VLOOKUP(E1858,'Kickstarter Data'!$A$1:$T$4115, 6, FALSE)</f>
        <v>canceled</v>
      </c>
      <c r="G1858">
        <f>VLOOKUP(E1858,'Kickstarter Data'!$A$1:$T$4115, 12, FALSE)</f>
        <v>0</v>
      </c>
    </row>
    <row r="1859" spans="1:7" x14ac:dyDescent="0.4">
      <c r="A1859">
        <v>3453</v>
      </c>
      <c r="B1859" s="16" t="str">
        <f>VLOOKUP(A1859,'Kickstarter Data'!$A$1:$T$4115, 6, FALSE)</f>
        <v>successful</v>
      </c>
      <c r="C1859">
        <f>VLOOKUP(A1859,'Kickstarter Data'!$A$1:$T$4115, 12, FALSE)</f>
        <v>14</v>
      </c>
      <c r="E1859">
        <v>3126</v>
      </c>
      <c r="F1859" s="18" t="str">
        <f>VLOOKUP(E1859,'Kickstarter Data'!$A$1:$T$4115, 6, FALSE)</f>
        <v>canceled</v>
      </c>
      <c r="G1859">
        <f>VLOOKUP(E1859,'Kickstarter Data'!$A$1:$T$4115, 12, FALSE)</f>
        <v>17</v>
      </c>
    </row>
    <row r="1860" spans="1:7" x14ac:dyDescent="0.4">
      <c r="A1860">
        <v>3454</v>
      </c>
      <c r="B1860" s="16" t="str">
        <f>VLOOKUP(A1860,'Kickstarter Data'!$A$1:$T$4115, 6, FALSE)</f>
        <v>successful</v>
      </c>
      <c r="C1860">
        <f>VLOOKUP(A1860,'Kickstarter Data'!$A$1:$T$4115, 12, FALSE)</f>
        <v>21</v>
      </c>
      <c r="E1860">
        <v>3127</v>
      </c>
      <c r="F1860" s="18" t="str">
        <f>VLOOKUP(E1860,'Kickstarter Data'!$A$1:$T$4115, 6, FALSE)</f>
        <v>canceled</v>
      </c>
      <c r="G1860">
        <f>VLOOKUP(E1860,'Kickstarter Data'!$A$1:$T$4115, 12, FALSE)</f>
        <v>0</v>
      </c>
    </row>
    <row r="1861" spans="1:7" x14ac:dyDescent="0.4">
      <c r="A1861">
        <v>3455</v>
      </c>
      <c r="B1861" s="16" t="str">
        <f>VLOOKUP(A1861,'Kickstarter Data'!$A$1:$T$4115, 6, FALSE)</f>
        <v>successful</v>
      </c>
      <c r="C1861">
        <f>VLOOKUP(A1861,'Kickstarter Data'!$A$1:$T$4115, 12, FALSE)</f>
        <v>69</v>
      </c>
      <c r="E1861">
        <v>3868</v>
      </c>
      <c r="F1861" s="18" t="str">
        <f>VLOOKUP(E1861,'Kickstarter Data'!$A$1:$T$4115, 6, FALSE)</f>
        <v>canceled</v>
      </c>
      <c r="G1861">
        <f>VLOOKUP(E1861,'Kickstarter Data'!$A$1:$T$4115, 12, FALSE)</f>
        <v>1</v>
      </c>
    </row>
    <row r="1862" spans="1:7" x14ac:dyDescent="0.4">
      <c r="A1862">
        <v>3456</v>
      </c>
      <c r="B1862" s="16" t="str">
        <f>VLOOKUP(A1862,'Kickstarter Data'!$A$1:$T$4115, 6, FALSE)</f>
        <v>successful</v>
      </c>
      <c r="C1862">
        <f>VLOOKUP(A1862,'Kickstarter Data'!$A$1:$T$4115, 12, FALSE)</f>
        <v>16</v>
      </c>
      <c r="E1862">
        <v>3869</v>
      </c>
      <c r="F1862" s="18" t="str">
        <f>VLOOKUP(E1862,'Kickstarter Data'!$A$1:$T$4115, 6, FALSE)</f>
        <v>canceled</v>
      </c>
      <c r="G1862">
        <f>VLOOKUP(E1862,'Kickstarter Data'!$A$1:$T$4115, 12, FALSE)</f>
        <v>15</v>
      </c>
    </row>
    <row r="1863" spans="1:7" x14ac:dyDescent="0.4">
      <c r="A1863">
        <v>3457</v>
      </c>
      <c r="B1863" s="16" t="str">
        <f>VLOOKUP(A1863,'Kickstarter Data'!$A$1:$T$4115, 6, FALSE)</f>
        <v>successful</v>
      </c>
      <c r="C1863">
        <f>VLOOKUP(A1863,'Kickstarter Data'!$A$1:$T$4115, 12, FALSE)</f>
        <v>55</v>
      </c>
      <c r="E1863">
        <v>3870</v>
      </c>
      <c r="F1863" s="18" t="str">
        <f>VLOOKUP(E1863,'Kickstarter Data'!$A$1:$T$4115, 6, FALSE)</f>
        <v>canceled</v>
      </c>
      <c r="G1863">
        <f>VLOOKUP(E1863,'Kickstarter Data'!$A$1:$T$4115, 12, FALSE)</f>
        <v>10</v>
      </c>
    </row>
    <row r="1864" spans="1:7" x14ac:dyDescent="0.4">
      <c r="A1864">
        <v>3458</v>
      </c>
      <c r="B1864" s="16" t="str">
        <f>VLOOKUP(A1864,'Kickstarter Data'!$A$1:$T$4115, 6, FALSE)</f>
        <v>successful</v>
      </c>
      <c r="C1864">
        <f>VLOOKUP(A1864,'Kickstarter Data'!$A$1:$T$4115, 12, FALSE)</f>
        <v>27</v>
      </c>
      <c r="E1864">
        <v>3871</v>
      </c>
      <c r="F1864" s="18" t="str">
        <f>VLOOKUP(E1864,'Kickstarter Data'!$A$1:$T$4115, 6, FALSE)</f>
        <v>canceled</v>
      </c>
      <c r="G1864">
        <f>VLOOKUP(E1864,'Kickstarter Data'!$A$1:$T$4115, 12, FALSE)</f>
        <v>3</v>
      </c>
    </row>
    <row r="1865" spans="1:7" x14ac:dyDescent="0.4">
      <c r="A1865">
        <v>3459</v>
      </c>
      <c r="B1865" s="16" t="str">
        <f>VLOOKUP(A1865,'Kickstarter Data'!$A$1:$T$4115, 6, FALSE)</f>
        <v>successful</v>
      </c>
      <c r="C1865">
        <f>VLOOKUP(A1865,'Kickstarter Data'!$A$1:$T$4115, 12, FALSE)</f>
        <v>36</v>
      </c>
      <c r="E1865">
        <v>3872</v>
      </c>
      <c r="F1865" s="18" t="str">
        <f>VLOOKUP(E1865,'Kickstarter Data'!$A$1:$T$4115, 6, FALSE)</f>
        <v>canceled</v>
      </c>
      <c r="G1865">
        <f>VLOOKUP(E1865,'Kickstarter Data'!$A$1:$T$4115, 12, FALSE)</f>
        <v>0</v>
      </c>
    </row>
    <row r="1866" spans="1:7" x14ac:dyDescent="0.4">
      <c r="A1866">
        <v>3460</v>
      </c>
      <c r="B1866" s="16" t="str">
        <f>VLOOKUP(A1866,'Kickstarter Data'!$A$1:$T$4115, 6, FALSE)</f>
        <v>successful</v>
      </c>
      <c r="C1866">
        <f>VLOOKUP(A1866,'Kickstarter Data'!$A$1:$T$4115, 12, FALSE)</f>
        <v>19</v>
      </c>
      <c r="E1866">
        <v>3873</v>
      </c>
      <c r="F1866" s="18" t="str">
        <f>VLOOKUP(E1866,'Kickstarter Data'!$A$1:$T$4115, 6, FALSE)</f>
        <v>canceled</v>
      </c>
      <c r="G1866">
        <f>VLOOKUP(E1866,'Kickstarter Data'!$A$1:$T$4115, 12, FALSE)</f>
        <v>0</v>
      </c>
    </row>
    <row r="1867" spans="1:7" x14ac:dyDescent="0.4">
      <c r="A1867">
        <v>3461</v>
      </c>
      <c r="B1867" s="16" t="str">
        <f>VLOOKUP(A1867,'Kickstarter Data'!$A$1:$T$4115, 6, FALSE)</f>
        <v>successful</v>
      </c>
      <c r="C1867">
        <f>VLOOKUP(A1867,'Kickstarter Data'!$A$1:$T$4115, 12, FALSE)</f>
        <v>12</v>
      </c>
      <c r="E1867">
        <v>3874</v>
      </c>
      <c r="F1867" s="18" t="str">
        <f>VLOOKUP(E1867,'Kickstarter Data'!$A$1:$T$4115, 6, FALSE)</f>
        <v>canceled</v>
      </c>
      <c r="G1867">
        <f>VLOOKUP(E1867,'Kickstarter Data'!$A$1:$T$4115, 12, FALSE)</f>
        <v>0</v>
      </c>
    </row>
    <row r="1868" spans="1:7" x14ac:dyDescent="0.4">
      <c r="A1868">
        <v>3462</v>
      </c>
      <c r="B1868" s="16" t="str">
        <f>VLOOKUP(A1868,'Kickstarter Data'!$A$1:$T$4115, 6, FALSE)</f>
        <v>successful</v>
      </c>
      <c r="C1868">
        <f>VLOOKUP(A1868,'Kickstarter Data'!$A$1:$T$4115, 12, FALSE)</f>
        <v>17</v>
      </c>
      <c r="E1868">
        <v>3875</v>
      </c>
      <c r="F1868" s="18" t="str">
        <f>VLOOKUP(E1868,'Kickstarter Data'!$A$1:$T$4115, 6, FALSE)</f>
        <v>canceled</v>
      </c>
      <c r="G1868">
        <f>VLOOKUP(E1868,'Kickstarter Data'!$A$1:$T$4115, 12, FALSE)</f>
        <v>0</v>
      </c>
    </row>
    <row r="1869" spans="1:7" x14ac:dyDescent="0.4">
      <c r="A1869">
        <v>3463</v>
      </c>
      <c r="B1869" s="16" t="str">
        <f>VLOOKUP(A1869,'Kickstarter Data'!$A$1:$T$4115, 6, FALSE)</f>
        <v>successful</v>
      </c>
      <c r="C1869">
        <f>VLOOKUP(A1869,'Kickstarter Data'!$A$1:$T$4115, 12, FALSE)</f>
        <v>114</v>
      </c>
      <c r="E1869">
        <v>3876</v>
      </c>
      <c r="F1869" s="18" t="str">
        <f>VLOOKUP(E1869,'Kickstarter Data'!$A$1:$T$4115, 6, FALSE)</f>
        <v>canceled</v>
      </c>
      <c r="G1869">
        <f>VLOOKUP(E1869,'Kickstarter Data'!$A$1:$T$4115, 12, FALSE)</f>
        <v>46</v>
      </c>
    </row>
    <row r="1870" spans="1:7" x14ac:dyDescent="0.4">
      <c r="A1870">
        <v>3464</v>
      </c>
      <c r="B1870" s="16" t="str">
        <f>VLOOKUP(A1870,'Kickstarter Data'!$A$1:$T$4115, 6, FALSE)</f>
        <v>successful</v>
      </c>
      <c r="C1870">
        <f>VLOOKUP(A1870,'Kickstarter Data'!$A$1:$T$4115, 12, FALSE)</f>
        <v>93</v>
      </c>
      <c r="E1870">
        <v>3877</v>
      </c>
      <c r="F1870" s="18" t="str">
        <f>VLOOKUP(E1870,'Kickstarter Data'!$A$1:$T$4115, 6, FALSE)</f>
        <v>canceled</v>
      </c>
      <c r="G1870">
        <f>VLOOKUP(E1870,'Kickstarter Data'!$A$1:$T$4115, 12, FALSE)</f>
        <v>14</v>
      </c>
    </row>
    <row r="1871" spans="1:7" x14ac:dyDescent="0.4">
      <c r="A1871">
        <v>3465</v>
      </c>
      <c r="B1871" s="16" t="str">
        <f>VLOOKUP(A1871,'Kickstarter Data'!$A$1:$T$4115, 6, FALSE)</f>
        <v>successful</v>
      </c>
      <c r="C1871">
        <f>VLOOKUP(A1871,'Kickstarter Data'!$A$1:$T$4115, 12, FALSE)</f>
        <v>36</v>
      </c>
      <c r="E1871">
        <v>3878</v>
      </c>
      <c r="F1871" s="18" t="str">
        <f>VLOOKUP(E1871,'Kickstarter Data'!$A$1:$T$4115, 6, FALSE)</f>
        <v>canceled</v>
      </c>
      <c r="G1871">
        <f>VLOOKUP(E1871,'Kickstarter Data'!$A$1:$T$4115, 12, FALSE)</f>
        <v>1</v>
      </c>
    </row>
    <row r="1872" spans="1:7" x14ac:dyDescent="0.4">
      <c r="A1872">
        <v>3466</v>
      </c>
      <c r="B1872" s="16" t="str">
        <f>VLOOKUP(A1872,'Kickstarter Data'!$A$1:$T$4115, 6, FALSE)</f>
        <v>successful</v>
      </c>
      <c r="C1872">
        <f>VLOOKUP(A1872,'Kickstarter Data'!$A$1:$T$4115, 12, FALSE)</f>
        <v>61</v>
      </c>
      <c r="E1872">
        <v>3879</v>
      </c>
      <c r="F1872" s="18" t="str">
        <f>VLOOKUP(E1872,'Kickstarter Data'!$A$1:$T$4115, 6, FALSE)</f>
        <v>canceled</v>
      </c>
      <c r="G1872">
        <f>VLOOKUP(E1872,'Kickstarter Data'!$A$1:$T$4115, 12, FALSE)</f>
        <v>0</v>
      </c>
    </row>
    <row r="1873" spans="1:7" x14ac:dyDescent="0.4">
      <c r="A1873">
        <v>3467</v>
      </c>
      <c r="B1873" s="16" t="str">
        <f>VLOOKUP(A1873,'Kickstarter Data'!$A$1:$T$4115, 6, FALSE)</f>
        <v>successful</v>
      </c>
      <c r="C1873">
        <f>VLOOKUP(A1873,'Kickstarter Data'!$A$1:$T$4115, 12, FALSE)</f>
        <v>47</v>
      </c>
      <c r="E1873">
        <v>3880</v>
      </c>
      <c r="F1873" s="18" t="str">
        <f>VLOOKUP(E1873,'Kickstarter Data'!$A$1:$T$4115, 6, FALSE)</f>
        <v>canceled</v>
      </c>
      <c r="G1873">
        <f>VLOOKUP(E1873,'Kickstarter Data'!$A$1:$T$4115, 12, FALSE)</f>
        <v>17</v>
      </c>
    </row>
    <row r="1874" spans="1:7" x14ac:dyDescent="0.4">
      <c r="A1874">
        <v>3468</v>
      </c>
      <c r="B1874" s="16" t="str">
        <f>VLOOKUP(A1874,'Kickstarter Data'!$A$1:$T$4115, 6, FALSE)</f>
        <v>successful</v>
      </c>
      <c r="C1874">
        <f>VLOOKUP(A1874,'Kickstarter Data'!$A$1:$T$4115, 12, FALSE)</f>
        <v>17</v>
      </c>
      <c r="E1874">
        <v>3881</v>
      </c>
      <c r="F1874" s="18" t="str">
        <f>VLOOKUP(E1874,'Kickstarter Data'!$A$1:$T$4115, 6, FALSE)</f>
        <v>canceled</v>
      </c>
      <c r="G1874">
        <f>VLOOKUP(E1874,'Kickstarter Data'!$A$1:$T$4115, 12, FALSE)</f>
        <v>1</v>
      </c>
    </row>
    <row r="1875" spans="1:7" x14ac:dyDescent="0.4">
      <c r="A1875">
        <v>3469</v>
      </c>
      <c r="B1875" s="16" t="str">
        <f>VLOOKUP(A1875,'Kickstarter Data'!$A$1:$T$4115, 6, FALSE)</f>
        <v>successful</v>
      </c>
      <c r="C1875">
        <f>VLOOKUP(A1875,'Kickstarter Data'!$A$1:$T$4115, 12, FALSE)</f>
        <v>63</v>
      </c>
      <c r="E1875">
        <v>3882</v>
      </c>
      <c r="F1875" s="18" t="str">
        <f>VLOOKUP(E1875,'Kickstarter Data'!$A$1:$T$4115, 6, FALSE)</f>
        <v>canceled</v>
      </c>
      <c r="G1875">
        <f>VLOOKUP(E1875,'Kickstarter Data'!$A$1:$T$4115, 12, FALSE)</f>
        <v>0</v>
      </c>
    </row>
    <row r="1876" spans="1:7" x14ac:dyDescent="0.4">
      <c r="A1876">
        <v>3470</v>
      </c>
      <c r="B1876" s="16" t="str">
        <f>VLOOKUP(A1876,'Kickstarter Data'!$A$1:$T$4115, 6, FALSE)</f>
        <v>successful</v>
      </c>
      <c r="C1876">
        <f>VLOOKUP(A1876,'Kickstarter Data'!$A$1:$T$4115, 12, FALSE)</f>
        <v>9</v>
      </c>
      <c r="E1876">
        <v>3883</v>
      </c>
      <c r="F1876" s="18" t="str">
        <f>VLOOKUP(E1876,'Kickstarter Data'!$A$1:$T$4115, 6, FALSE)</f>
        <v>canceled</v>
      </c>
      <c r="G1876">
        <f>VLOOKUP(E1876,'Kickstarter Data'!$A$1:$T$4115, 12, FALSE)</f>
        <v>0</v>
      </c>
    </row>
    <row r="1877" spans="1:7" x14ac:dyDescent="0.4">
      <c r="A1877">
        <v>3471</v>
      </c>
      <c r="B1877" s="16" t="str">
        <f>VLOOKUP(A1877,'Kickstarter Data'!$A$1:$T$4115, 6, FALSE)</f>
        <v>successful</v>
      </c>
      <c r="C1877">
        <f>VLOOKUP(A1877,'Kickstarter Data'!$A$1:$T$4115, 12, FALSE)</f>
        <v>30</v>
      </c>
      <c r="E1877">
        <v>3884</v>
      </c>
      <c r="F1877" s="18" t="str">
        <f>VLOOKUP(E1877,'Kickstarter Data'!$A$1:$T$4115, 6, FALSE)</f>
        <v>canceled</v>
      </c>
      <c r="G1877">
        <f>VLOOKUP(E1877,'Kickstarter Data'!$A$1:$T$4115, 12, FALSE)</f>
        <v>0</v>
      </c>
    </row>
    <row r="1878" spans="1:7" x14ac:dyDescent="0.4">
      <c r="A1878">
        <v>3472</v>
      </c>
      <c r="B1878" s="16" t="str">
        <f>VLOOKUP(A1878,'Kickstarter Data'!$A$1:$T$4115, 6, FALSE)</f>
        <v>successful</v>
      </c>
      <c r="C1878">
        <f>VLOOKUP(A1878,'Kickstarter Data'!$A$1:$T$4115, 12, FALSE)</f>
        <v>23</v>
      </c>
      <c r="E1878">
        <v>3885</v>
      </c>
      <c r="F1878" s="18" t="str">
        <f>VLOOKUP(E1878,'Kickstarter Data'!$A$1:$T$4115, 6, FALSE)</f>
        <v>canceled</v>
      </c>
      <c r="G1878">
        <f>VLOOKUP(E1878,'Kickstarter Data'!$A$1:$T$4115, 12, FALSE)</f>
        <v>0</v>
      </c>
    </row>
    <row r="1879" spans="1:7" x14ac:dyDescent="0.4">
      <c r="A1879">
        <v>3473</v>
      </c>
      <c r="B1879" s="16" t="str">
        <f>VLOOKUP(A1879,'Kickstarter Data'!$A$1:$T$4115, 6, FALSE)</f>
        <v>successful</v>
      </c>
      <c r="C1879">
        <f>VLOOKUP(A1879,'Kickstarter Data'!$A$1:$T$4115, 12, FALSE)</f>
        <v>33</v>
      </c>
      <c r="E1879">
        <v>3886</v>
      </c>
      <c r="F1879" s="18" t="str">
        <f>VLOOKUP(E1879,'Kickstarter Data'!$A$1:$T$4115, 6, FALSE)</f>
        <v>canceled</v>
      </c>
      <c r="G1879">
        <f>VLOOKUP(E1879,'Kickstarter Data'!$A$1:$T$4115, 12, FALSE)</f>
        <v>0</v>
      </c>
    </row>
    <row r="1880" spans="1:7" x14ac:dyDescent="0.4">
      <c r="A1880">
        <v>3474</v>
      </c>
      <c r="B1880" s="16" t="str">
        <f>VLOOKUP(A1880,'Kickstarter Data'!$A$1:$T$4115, 6, FALSE)</f>
        <v>successful</v>
      </c>
      <c r="C1880">
        <f>VLOOKUP(A1880,'Kickstarter Data'!$A$1:$T$4115, 12, FALSE)</f>
        <v>39</v>
      </c>
      <c r="E1880">
        <v>3887</v>
      </c>
      <c r="F1880" s="18" t="str">
        <f>VLOOKUP(E1880,'Kickstarter Data'!$A$1:$T$4115, 6, FALSE)</f>
        <v>canceled</v>
      </c>
      <c r="G1880">
        <f>VLOOKUP(E1880,'Kickstarter Data'!$A$1:$T$4115, 12, FALSE)</f>
        <v>2</v>
      </c>
    </row>
    <row r="1881" spans="1:7" x14ac:dyDescent="0.4">
      <c r="A1881">
        <v>3475</v>
      </c>
      <c r="B1881" s="16" t="str">
        <f>VLOOKUP(A1881,'Kickstarter Data'!$A$1:$T$4115, 6, FALSE)</f>
        <v>successful</v>
      </c>
      <c r="C1881">
        <f>VLOOKUP(A1881,'Kickstarter Data'!$A$1:$T$4115, 12, FALSE)</f>
        <v>17</v>
      </c>
      <c r="F1881" s="21"/>
    </row>
    <row r="1882" spans="1:7" x14ac:dyDescent="0.4">
      <c r="A1882">
        <v>3476</v>
      </c>
      <c r="B1882" s="16" t="str">
        <f>VLOOKUP(A1882,'Kickstarter Data'!$A$1:$T$4115, 6, FALSE)</f>
        <v>successful</v>
      </c>
      <c r="C1882">
        <f>VLOOKUP(A1882,'Kickstarter Data'!$A$1:$T$4115, 12, FALSE)</f>
        <v>6</v>
      </c>
      <c r="F1882" s="21"/>
    </row>
    <row r="1883" spans="1:7" x14ac:dyDescent="0.4">
      <c r="A1883">
        <v>3477</v>
      </c>
      <c r="B1883" s="16" t="str">
        <f>VLOOKUP(A1883,'Kickstarter Data'!$A$1:$T$4115, 6, FALSE)</f>
        <v>successful</v>
      </c>
      <c r="C1883">
        <f>VLOOKUP(A1883,'Kickstarter Data'!$A$1:$T$4115, 12, FALSE)</f>
        <v>39</v>
      </c>
      <c r="F1883" s="21"/>
    </row>
    <row r="1884" spans="1:7" x14ac:dyDescent="0.4">
      <c r="A1884">
        <v>3478</v>
      </c>
      <c r="B1884" s="16" t="str">
        <f>VLOOKUP(A1884,'Kickstarter Data'!$A$1:$T$4115, 6, FALSE)</f>
        <v>successful</v>
      </c>
      <c r="C1884">
        <f>VLOOKUP(A1884,'Kickstarter Data'!$A$1:$T$4115, 12, FALSE)</f>
        <v>57</v>
      </c>
      <c r="F1884" s="21"/>
    </row>
    <row r="1885" spans="1:7" x14ac:dyDescent="0.4">
      <c r="A1885">
        <v>3479</v>
      </c>
      <c r="B1885" s="16" t="str">
        <f>VLOOKUP(A1885,'Kickstarter Data'!$A$1:$T$4115, 6, FALSE)</f>
        <v>successful</v>
      </c>
      <c r="C1885">
        <f>VLOOKUP(A1885,'Kickstarter Data'!$A$1:$T$4115, 12, FALSE)</f>
        <v>56</v>
      </c>
      <c r="F1885" s="21"/>
    </row>
    <row r="1886" spans="1:7" x14ac:dyDescent="0.4">
      <c r="A1886">
        <v>3480</v>
      </c>
      <c r="B1886" s="16" t="str">
        <f>VLOOKUP(A1886,'Kickstarter Data'!$A$1:$T$4115, 6, FALSE)</f>
        <v>successful</v>
      </c>
      <c r="C1886">
        <f>VLOOKUP(A1886,'Kickstarter Data'!$A$1:$T$4115, 12, FALSE)</f>
        <v>13</v>
      </c>
      <c r="F1886" s="21"/>
    </row>
    <row r="1887" spans="1:7" x14ac:dyDescent="0.4">
      <c r="A1887">
        <v>3481</v>
      </c>
      <c r="B1887" s="16" t="str">
        <f>VLOOKUP(A1887,'Kickstarter Data'!$A$1:$T$4115, 6, FALSE)</f>
        <v>successful</v>
      </c>
      <c r="C1887">
        <f>VLOOKUP(A1887,'Kickstarter Data'!$A$1:$T$4115, 12, FALSE)</f>
        <v>95</v>
      </c>
      <c r="F1887" s="21"/>
    </row>
    <row r="1888" spans="1:7" x14ac:dyDescent="0.4">
      <c r="A1888">
        <v>3482</v>
      </c>
      <c r="B1888" s="16" t="str">
        <f>VLOOKUP(A1888,'Kickstarter Data'!$A$1:$T$4115, 6, FALSE)</f>
        <v>successful</v>
      </c>
      <c r="C1888">
        <f>VLOOKUP(A1888,'Kickstarter Data'!$A$1:$T$4115, 12, FALSE)</f>
        <v>80</v>
      </c>
      <c r="F1888" s="21"/>
    </row>
    <row r="1889" spans="1:6" x14ac:dyDescent="0.4">
      <c r="A1889">
        <v>3483</v>
      </c>
      <c r="B1889" s="16" t="str">
        <f>VLOOKUP(A1889,'Kickstarter Data'!$A$1:$T$4115, 6, FALSE)</f>
        <v>successful</v>
      </c>
      <c r="C1889">
        <f>VLOOKUP(A1889,'Kickstarter Data'!$A$1:$T$4115, 12, FALSE)</f>
        <v>133</v>
      </c>
      <c r="F1889" s="21"/>
    </row>
    <row r="1890" spans="1:6" x14ac:dyDescent="0.4">
      <c r="A1890">
        <v>3484</v>
      </c>
      <c r="B1890" s="16" t="str">
        <f>VLOOKUP(A1890,'Kickstarter Data'!$A$1:$T$4115, 6, FALSE)</f>
        <v>successful</v>
      </c>
      <c r="C1890">
        <f>VLOOKUP(A1890,'Kickstarter Data'!$A$1:$T$4115, 12, FALSE)</f>
        <v>44</v>
      </c>
      <c r="F1890" s="21"/>
    </row>
    <row r="1891" spans="1:6" x14ac:dyDescent="0.4">
      <c r="A1891">
        <v>3485</v>
      </c>
      <c r="B1891" s="16" t="str">
        <f>VLOOKUP(A1891,'Kickstarter Data'!$A$1:$T$4115, 6, FALSE)</f>
        <v>successful</v>
      </c>
      <c r="C1891">
        <f>VLOOKUP(A1891,'Kickstarter Data'!$A$1:$T$4115, 12, FALSE)</f>
        <v>30</v>
      </c>
      <c r="F1891" s="21"/>
    </row>
    <row r="1892" spans="1:6" x14ac:dyDescent="0.4">
      <c r="A1892">
        <v>3486</v>
      </c>
      <c r="B1892" s="16" t="str">
        <f>VLOOKUP(A1892,'Kickstarter Data'!$A$1:$T$4115, 6, FALSE)</f>
        <v>successful</v>
      </c>
      <c r="C1892">
        <f>VLOOKUP(A1892,'Kickstarter Data'!$A$1:$T$4115, 12, FALSE)</f>
        <v>56</v>
      </c>
      <c r="F1892" s="21"/>
    </row>
    <row r="1893" spans="1:6" x14ac:dyDescent="0.4">
      <c r="A1893">
        <v>3487</v>
      </c>
      <c r="B1893" s="16" t="str">
        <f>VLOOKUP(A1893,'Kickstarter Data'!$A$1:$T$4115, 6, FALSE)</f>
        <v>successful</v>
      </c>
      <c r="C1893">
        <f>VLOOKUP(A1893,'Kickstarter Data'!$A$1:$T$4115, 12, FALSE)</f>
        <v>66</v>
      </c>
      <c r="F1893" s="21"/>
    </row>
    <row r="1894" spans="1:6" x14ac:dyDescent="0.4">
      <c r="A1894">
        <v>3488</v>
      </c>
      <c r="B1894" s="16" t="str">
        <f>VLOOKUP(A1894,'Kickstarter Data'!$A$1:$T$4115, 6, FALSE)</f>
        <v>successful</v>
      </c>
      <c r="C1894">
        <f>VLOOKUP(A1894,'Kickstarter Data'!$A$1:$T$4115, 12, FALSE)</f>
        <v>29</v>
      </c>
      <c r="F1894" s="21"/>
    </row>
    <row r="1895" spans="1:6" x14ac:dyDescent="0.4">
      <c r="A1895">
        <v>3489</v>
      </c>
      <c r="B1895" s="16" t="str">
        <f>VLOOKUP(A1895,'Kickstarter Data'!$A$1:$T$4115, 6, FALSE)</f>
        <v>successful</v>
      </c>
      <c r="C1895">
        <f>VLOOKUP(A1895,'Kickstarter Data'!$A$1:$T$4115, 12, FALSE)</f>
        <v>72</v>
      </c>
      <c r="F1895" s="21"/>
    </row>
    <row r="1896" spans="1:6" x14ac:dyDescent="0.4">
      <c r="A1896">
        <v>3490</v>
      </c>
      <c r="B1896" s="16" t="str">
        <f>VLOOKUP(A1896,'Kickstarter Data'!$A$1:$T$4115, 6, FALSE)</f>
        <v>successful</v>
      </c>
      <c r="C1896">
        <f>VLOOKUP(A1896,'Kickstarter Data'!$A$1:$T$4115, 12, FALSE)</f>
        <v>27</v>
      </c>
      <c r="F1896" s="21"/>
    </row>
    <row r="1897" spans="1:6" x14ac:dyDescent="0.4">
      <c r="A1897">
        <v>3491</v>
      </c>
      <c r="B1897" s="16" t="str">
        <f>VLOOKUP(A1897,'Kickstarter Data'!$A$1:$T$4115, 6, FALSE)</f>
        <v>successful</v>
      </c>
      <c r="C1897">
        <f>VLOOKUP(A1897,'Kickstarter Data'!$A$1:$T$4115, 12, FALSE)</f>
        <v>10</v>
      </c>
      <c r="F1897" s="21"/>
    </row>
    <row r="1898" spans="1:6" x14ac:dyDescent="0.4">
      <c r="A1898">
        <v>3492</v>
      </c>
      <c r="B1898" s="16" t="str">
        <f>VLOOKUP(A1898,'Kickstarter Data'!$A$1:$T$4115, 6, FALSE)</f>
        <v>successful</v>
      </c>
      <c r="C1898">
        <f>VLOOKUP(A1898,'Kickstarter Data'!$A$1:$T$4115, 12, FALSE)</f>
        <v>35</v>
      </c>
      <c r="F1898" s="21"/>
    </row>
    <row r="1899" spans="1:6" x14ac:dyDescent="0.4">
      <c r="A1899">
        <v>3493</v>
      </c>
      <c r="B1899" s="16" t="str">
        <f>VLOOKUP(A1899,'Kickstarter Data'!$A$1:$T$4115, 6, FALSE)</f>
        <v>successful</v>
      </c>
      <c r="C1899">
        <f>VLOOKUP(A1899,'Kickstarter Data'!$A$1:$T$4115, 12, FALSE)</f>
        <v>29</v>
      </c>
      <c r="F1899" s="21"/>
    </row>
    <row r="1900" spans="1:6" x14ac:dyDescent="0.4">
      <c r="A1900">
        <v>3494</v>
      </c>
      <c r="B1900" s="16" t="str">
        <f>VLOOKUP(A1900,'Kickstarter Data'!$A$1:$T$4115, 6, FALSE)</f>
        <v>successful</v>
      </c>
      <c r="C1900">
        <f>VLOOKUP(A1900,'Kickstarter Data'!$A$1:$T$4115, 12, FALSE)</f>
        <v>13</v>
      </c>
      <c r="F1900" s="21"/>
    </row>
    <row r="1901" spans="1:6" x14ac:dyDescent="0.4">
      <c r="A1901">
        <v>3495</v>
      </c>
      <c r="B1901" s="16" t="str">
        <f>VLOOKUP(A1901,'Kickstarter Data'!$A$1:$T$4115, 6, FALSE)</f>
        <v>successful</v>
      </c>
      <c r="C1901">
        <f>VLOOKUP(A1901,'Kickstarter Data'!$A$1:$T$4115, 12, FALSE)</f>
        <v>72</v>
      </c>
      <c r="F1901" s="21"/>
    </row>
    <row r="1902" spans="1:6" x14ac:dyDescent="0.4">
      <c r="A1902">
        <v>3496</v>
      </c>
      <c r="B1902" s="16" t="str">
        <f>VLOOKUP(A1902,'Kickstarter Data'!$A$1:$T$4115, 6, FALSE)</f>
        <v>successful</v>
      </c>
      <c r="C1902">
        <f>VLOOKUP(A1902,'Kickstarter Data'!$A$1:$T$4115, 12, FALSE)</f>
        <v>78</v>
      </c>
      <c r="F1902" s="21"/>
    </row>
    <row r="1903" spans="1:6" x14ac:dyDescent="0.4">
      <c r="A1903">
        <v>3497</v>
      </c>
      <c r="B1903" s="16" t="str">
        <f>VLOOKUP(A1903,'Kickstarter Data'!$A$1:$T$4115, 6, FALSE)</f>
        <v>successful</v>
      </c>
      <c r="C1903">
        <f>VLOOKUP(A1903,'Kickstarter Data'!$A$1:$T$4115, 12, FALSE)</f>
        <v>49</v>
      </c>
      <c r="F1903" s="21"/>
    </row>
    <row r="1904" spans="1:6" x14ac:dyDescent="0.4">
      <c r="A1904">
        <v>3498</v>
      </c>
      <c r="B1904" s="16" t="str">
        <f>VLOOKUP(A1904,'Kickstarter Data'!$A$1:$T$4115, 6, FALSE)</f>
        <v>successful</v>
      </c>
      <c r="C1904">
        <f>VLOOKUP(A1904,'Kickstarter Data'!$A$1:$T$4115, 12, FALSE)</f>
        <v>42</v>
      </c>
      <c r="F1904" s="21"/>
    </row>
    <row r="1905" spans="1:6" x14ac:dyDescent="0.4">
      <c r="A1905">
        <v>3499</v>
      </c>
      <c r="B1905" s="16" t="str">
        <f>VLOOKUP(A1905,'Kickstarter Data'!$A$1:$T$4115, 6, FALSE)</f>
        <v>successful</v>
      </c>
      <c r="C1905">
        <f>VLOOKUP(A1905,'Kickstarter Data'!$A$1:$T$4115, 12, FALSE)</f>
        <v>35</v>
      </c>
      <c r="F1905" s="21"/>
    </row>
    <row r="1906" spans="1:6" x14ac:dyDescent="0.4">
      <c r="A1906">
        <v>3500</v>
      </c>
      <c r="B1906" s="16" t="str">
        <f>VLOOKUP(A1906,'Kickstarter Data'!$A$1:$T$4115, 6, FALSE)</f>
        <v>successful</v>
      </c>
      <c r="C1906">
        <f>VLOOKUP(A1906,'Kickstarter Data'!$A$1:$T$4115, 12, FALSE)</f>
        <v>42</v>
      </c>
      <c r="F1906" s="21"/>
    </row>
    <row r="1907" spans="1:6" x14ac:dyDescent="0.4">
      <c r="A1907">
        <v>3501</v>
      </c>
      <c r="B1907" s="16" t="str">
        <f>VLOOKUP(A1907,'Kickstarter Data'!$A$1:$T$4115, 6, FALSE)</f>
        <v>successful</v>
      </c>
      <c r="C1907">
        <f>VLOOKUP(A1907,'Kickstarter Data'!$A$1:$T$4115, 12, FALSE)</f>
        <v>42</v>
      </c>
      <c r="F1907" s="21"/>
    </row>
    <row r="1908" spans="1:6" x14ac:dyDescent="0.4">
      <c r="A1908">
        <v>3502</v>
      </c>
      <c r="B1908" s="16" t="str">
        <f>VLOOKUP(A1908,'Kickstarter Data'!$A$1:$T$4115, 6, FALSE)</f>
        <v>successful</v>
      </c>
      <c r="C1908">
        <f>VLOOKUP(A1908,'Kickstarter Data'!$A$1:$T$4115, 12, FALSE)</f>
        <v>31</v>
      </c>
      <c r="F1908" s="21"/>
    </row>
    <row r="1909" spans="1:6" x14ac:dyDescent="0.4">
      <c r="A1909">
        <v>3503</v>
      </c>
      <c r="B1909" s="16" t="str">
        <f>VLOOKUP(A1909,'Kickstarter Data'!$A$1:$T$4115, 6, FALSE)</f>
        <v>successful</v>
      </c>
      <c r="C1909">
        <f>VLOOKUP(A1909,'Kickstarter Data'!$A$1:$T$4115, 12, FALSE)</f>
        <v>38</v>
      </c>
      <c r="F1909" s="21"/>
    </row>
    <row r="1910" spans="1:6" x14ac:dyDescent="0.4">
      <c r="A1910">
        <v>3504</v>
      </c>
      <c r="B1910" s="16" t="str">
        <f>VLOOKUP(A1910,'Kickstarter Data'!$A$1:$T$4115, 6, FALSE)</f>
        <v>successful</v>
      </c>
      <c r="C1910">
        <f>VLOOKUP(A1910,'Kickstarter Data'!$A$1:$T$4115, 12, FALSE)</f>
        <v>8</v>
      </c>
      <c r="F1910" s="21"/>
    </row>
    <row r="1911" spans="1:6" x14ac:dyDescent="0.4">
      <c r="A1911">
        <v>3505</v>
      </c>
      <c r="B1911" s="16" t="str">
        <f>VLOOKUP(A1911,'Kickstarter Data'!$A$1:$T$4115, 6, FALSE)</f>
        <v>successful</v>
      </c>
      <c r="C1911">
        <f>VLOOKUP(A1911,'Kickstarter Data'!$A$1:$T$4115, 12, FALSE)</f>
        <v>39</v>
      </c>
      <c r="F1911" s="21"/>
    </row>
    <row r="1912" spans="1:6" x14ac:dyDescent="0.4">
      <c r="A1912">
        <v>3506</v>
      </c>
      <c r="B1912" s="16" t="str">
        <f>VLOOKUP(A1912,'Kickstarter Data'!$A$1:$T$4115, 6, FALSE)</f>
        <v>successful</v>
      </c>
      <c r="C1912">
        <f>VLOOKUP(A1912,'Kickstarter Data'!$A$1:$T$4115, 12, FALSE)</f>
        <v>29</v>
      </c>
      <c r="F1912" s="21"/>
    </row>
    <row r="1913" spans="1:6" x14ac:dyDescent="0.4">
      <c r="A1913">
        <v>3507</v>
      </c>
      <c r="B1913" s="16" t="str">
        <f>VLOOKUP(A1913,'Kickstarter Data'!$A$1:$T$4115, 6, FALSE)</f>
        <v>successful</v>
      </c>
      <c r="C1913">
        <f>VLOOKUP(A1913,'Kickstarter Data'!$A$1:$T$4115, 12, FALSE)</f>
        <v>72</v>
      </c>
      <c r="F1913" s="21"/>
    </row>
    <row r="1914" spans="1:6" x14ac:dyDescent="0.4">
      <c r="A1914">
        <v>3508</v>
      </c>
      <c r="B1914" s="16" t="str">
        <f>VLOOKUP(A1914,'Kickstarter Data'!$A$1:$T$4115, 6, FALSE)</f>
        <v>successful</v>
      </c>
      <c r="C1914">
        <f>VLOOKUP(A1914,'Kickstarter Data'!$A$1:$T$4115, 12, FALSE)</f>
        <v>15</v>
      </c>
      <c r="F1914" s="21"/>
    </row>
    <row r="1915" spans="1:6" x14ac:dyDescent="0.4">
      <c r="A1915">
        <v>3509</v>
      </c>
      <c r="B1915" s="16" t="str">
        <f>VLOOKUP(A1915,'Kickstarter Data'!$A$1:$T$4115, 6, FALSE)</f>
        <v>successful</v>
      </c>
      <c r="C1915">
        <f>VLOOKUP(A1915,'Kickstarter Data'!$A$1:$T$4115, 12, FALSE)</f>
        <v>33</v>
      </c>
      <c r="F1915" s="21"/>
    </row>
    <row r="1916" spans="1:6" x14ac:dyDescent="0.4">
      <c r="A1916">
        <v>3510</v>
      </c>
      <c r="B1916" s="16" t="str">
        <f>VLOOKUP(A1916,'Kickstarter Data'!$A$1:$T$4115, 6, FALSE)</f>
        <v>successful</v>
      </c>
      <c r="C1916">
        <f>VLOOKUP(A1916,'Kickstarter Data'!$A$1:$T$4115, 12, FALSE)</f>
        <v>15</v>
      </c>
      <c r="F1916" s="21"/>
    </row>
    <row r="1917" spans="1:6" x14ac:dyDescent="0.4">
      <c r="A1917">
        <v>3511</v>
      </c>
      <c r="B1917" s="16" t="str">
        <f>VLOOKUP(A1917,'Kickstarter Data'!$A$1:$T$4115, 6, FALSE)</f>
        <v>successful</v>
      </c>
      <c r="C1917">
        <f>VLOOKUP(A1917,'Kickstarter Data'!$A$1:$T$4115, 12, FALSE)</f>
        <v>19</v>
      </c>
      <c r="F1917" s="21"/>
    </row>
    <row r="1918" spans="1:6" x14ac:dyDescent="0.4">
      <c r="A1918">
        <v>3512</v>
      </c>
      <c r="B1918" s="16" t="str">
        <f>VLOOKUP(A1918,'Kickstarter Data'!$A$1:$T$4115, 6, FALSE)</f>
        <v>successful</v>
      </c>
      <c r="C1918">
        <f>VLOOKUP(A1918,'Kickstarter Data'!$A$1:$T$4115, 12, FALSE)</f>
        <v>17</v>
      </c>
      <c r="F1918" s="21"/>
    </row>
    <row r="1919" spans="1:6" x14ac:dyDescent="0.4">
      <c r="A1919">
        <v>3513</v>
      </c>
      <c r="B1919" s="16" t="str">
        <f>VLOOKUP(A1919,'Kickstarter Data'!$A$1:$T$4115, 6, FALSE)</f>
        <v>successful</v>
      </c>
      <c r="C1919">
        <f>VLOOKUP(A1919,'Kickstarter Data'!$A$1:$T$4115, 12, FALSE)</f>
        <v>44</v>
      </c>
      <c r="F1919" s="21"/>
    </row>
    <row r="1920" spans="1:6" x14ac:dyDescent="0.4">
      <c r="A1920">
        <v>3514</v>
      </c>
      <c r="B1920" s="16" t="str">
        <f>VLOOKUP(A1920,'Kickstarter Data'!$A$1:$T$4115, 6, FALSE)</f>
        <v>successful</v>
      </c>
      <c r="C1920">
        <f>VLOOKUP(A1920,'Kickstarter Data'!$A$1:$T$4115, 12, FALSE)</f>
        <v>10</v>
      </c>
      <c r="F1920" s="21"/>
    </row>
    <row r="1921" spans="1:6" x14ac:dyDescent="0.4">
      <c r="A1921">
        <v>3515</v>
      </c>
      <c r="B1921" s="16" t="str">
        <f>VLOOKUP(A1921,'Kickstarter Data'!$A$1:$T$4115, 6, FALSE)</f>
        <v>successful</v>
      </c>
      <c r="C1921">
        <f>VLOOKUP(A1921,'Kickstarter Data'!$A$1:$T$4115, 12, FALSE)</f>
        <v>46</v>
      </c>
      <c r="F1921" s="21"/>
    </row>
    <row r="1922" spans="1:6" x14ac:dyDescent="0.4">
      <c r="A1922">
        <v>3516</v>
      </c>
      <c r="B1922" s="16" t="str">
        <f>VLOOKUP(A1922,'Kickstarter Data'!$A$1:$T$4115, 6, FALSE)</f>
        <v>successful</v>
      </c>
      <c r="C1922">
        <f>VLOOKUP(A1922,'Kickstarter Data'!$A$1:$T$4115, 12, FALSE)</f>
        <v>11</v>
      </c>
      <c r="F1922" s="21"/>
    </row>
    <row r="1923" spans="1:6" x14ac:dyDescent="0.4">
      <c r="A1923">
        <v>3517</v>
      </c>
      <c r="B1923" s="16" t="str">
        <f>VLOOKUP(A1923,'Kickstarter Data'!$A$1:$T$4115, 6, FALSE)</f>
        <v>successful</v>
      </c>
      <c r="C1923">
        <f>VLOOKUP(A1923,'Kickstarter Data'!$A$1:$T$4115, 12, FALSE)</f>
        <v>13</v>
      </c>
      <c r="F1923" s="21"/>
    </row>
    <row r="1924" spans="1:6" x14ac:dyDescent="0.4">
      <c r="A1924">
        <v>3518</v>
      </c>
      <c r="B1924" s="16" t="str">
        <f>VLOOKUP(A1924,'Kickstarter Data'!$A$1:$T$4115, 6, FALSE)</f>
        <v>successful</v>
      </c>
      <c r="C1924">
        <f>VLOOKUP(A1924,'Kickstarter Data'!$A$1:$T$4115, 12, FALSE)</f>
        <v>33</v>
      </c>
      <c r="F1924" s="21"/>
    </row>
    <row r="1925" spans="1:6" x14ac:dyDescent="0.4">
      <c r="A1925">
        <v>3519</v>
      </c>
      <c r="B1925" s="16" t="str">
        <f>VLOOKUP(A1925,'Kickstarter Data'!$A$1:$T$4115, 6, FALSE)</f>
        <v>successful</v>
      </c>
      <c r="C1925">
        <f>VLOOKUP(A1925,'Kickstarter Data'!$A$1:$T$4115, 12, FALSE)</f>
        <v>28</v>
      </c>
      <c r="F1925" s="21"/>
    </row>
    <row r="1926" spans="1:6" x14ac:dyDescent="0.4">
      <c r="A1926">
        <v>3520</v>
      </c>
      <c r="B1926" s="16" t="str">
        <f>VLOOKUP(A1926,'Kickstarter Data'!$A$1:$T$4115, 6, FALSE)</f>
        <v>successful</v>
      </c>
      <c r="C1926">
        <f>VLOOKUP(A1926,'Kickstarter Data'!$A$1:$T$4115, 12, FALSE)</f>
        <v>21</v>
      </c>
      <c r="F1926" s="21"/>
    </row>
    <row r="1927" spans="1:6" x14ac:dyDescent="0.4">
      <c r="A1927">
        <v>3521</v>
      </c>
      <c r="B1927" s="16" t="str">
        <f>VLOOKUP(A1927,'Kickstarter Data'!$A$1:$T$4115, 6, FALSE)</f>
        <v>successful</v>
      </c>
      <c r="C1927">
        <f>VLOOKUP(A1927,'Kickstarter Data'!$A$1:$T$4115, 12, FALSE)</f>
        <v>13</v>
      </c>
      <c r="F1927" s="21"/>
    </row>
    <row r="1928" spans="1:6" x14ac:dyDescent="0.4">
      <c r="A1928">
        <v>3522</v>
      </c>
      <c r="B1928" s="16" t="str">
        <f>VLOOKUP(A1928,'Kickstarter Data'!$A$1:$T$4115, 6, FALSE)</f>
        <v>successful</v>
      </c>
      <c r="C1928">
        <f>VLOOKUP(A1928,'Kickstarter Data'!$A$1:$T$4115, 12, FALSE)</f>
        <v>34</v>
      </c>
      <c r="F1928" s="21"/>
    </row>
    <row r="1929" spans="1:6" x14ac:dyDescent="0.4">
      <c r="A1929">
        <v>3523</v>
      </c>
      <c r="B1929" s="16" t="str">
        <f>VLOOKUP(A1929,'Kickstarter Data'!$A$1:$T$4115, 6, FALSE)</f>
        <v>successful</v>
      </c>
      <c r="C1929">
        <f>VLOOKUP(A1929,'Kickstarter Data'!$A$1:$T$4115, 12, FALSE)</f>
        <v>80</v>
      </c>
      <c r="F1929" s="21"/>
    </row>
    <row r="1930" spans="1:6" x14ac:dyDescent="0.4">
      <c r="A1930">
        <v>3524</v>
      </c>
      <c r="B1930" s="16" t="str">
        <f>VLOOKUP(A1930,'Kickstarter Data'!$A$1:$T$4115, 6, FALSE)</f>
        <v>successful</v>
      </c>
      <c r="C1930">
        <f>VLOOKUP(A1930,'Kickstarter Data'!$A$1:$T$4115, 12, FALSE)</f>
        <v>74</v>
      </c>
      <c r="F1930" s="21"/>
    </row>
    <row r="1931" spans="1:6" x14ac:dyDescent="0.4">
      <c r="A1931">
        <v>3525</v>
      </c>
      <c r="B1931" s="16" t="str">
        <f>VLOOKUP(A1931,'Kickstarter Data'!$A$1:$T$4115, 6, FALSE)</f>
        <v>successful</v>
      </c>
      <c r="C1931">
        <f>VLOOKUP(A1931,'Kickstarter Data'!$A$1:$T$4115, 12, FALSE)</f>
        <v>7</v>
      </c>
      <c r="F1931" s="21"/>
    </row>
    <row r="1932" spans="1:6" x14ac:dyDescent="0.4">
      <c r="A1932">
        <v>3526</v>
      </c>
      <c r="B1932" s="16" t="str">
        <f>VLOOKUP(A1932,'Kickstarter Data'!$A$1:$T$4115, 6, FALSE)</f>
        <v>successful</v>
      </c>
      <c r="C1932">
        <f>VLOOKUP(A1932,'Kickstarter Data'!$A$1:$T$4115, 12, FALSE)</f>
        <v>34</v>
      </c>
      <c r="F1932" s="21"/>
    </row>
    <row r="1933" spans="1:6" x14ac:dyDescent="0.4">
      <c r="A1933">
        <v>3527</v>
      </c>
      <c r="B1933" s="16" t="str">
        <f>VLOOKUP(A1933,'Kickstarter Data'!$A$1:$T$4115, 6, FALSE)</f>
        <v>successful</v>
      </c>
      <c r="C1933">
        <f>VLOOKUP(A1933,'Kickstarter Data'!$A$1:$T$4115, 12, FALSE)</f>
        <v>86</v>
      </c>
      <c r="F1933" s="21"/>
    </row>
    <row r="1934" spans="1:6" x14ac:dyDescent="0.4">
      <c r="A1934">
        <v>3528</v>
      </c>
      <c r="B1934" s="16" t="str">
        <f>VLOOKUP(A1934,'Kickstarter Data'!$A$1:$T$4115, 6, FALSE)</f>
        <v>successful</v>
      </c>
      <c r="C1934">
        <f>VLOOKUP(A1934,'Kickstarter Data'!$A$1:$T$4115, 12, FALSE)</f>
        <v>37</v>
      </c>
      <c r="F1934" s="21"/>
    </row>
    <row r="1935" spans="1:6" x14ac:dyDescent="0.4">
      <c r="A1935">
        <v>3529</v>
      </c>
      <c r="B1935" s="16" t="str">
        <f>VLOOKUP(A1935,'Kickstarter Data'!$A$1:$T$4115, 6, FALSE)</f>
        <v>successful</v>
      </c>
      <c r="C1935">
        <f>VLOOKUP(A1935,'Kickstarter Data'!$A$1:$T$4115, 12, FALSE)</f>
        <v>18</v>
      </c>
      <c r="F1935" s="21"/>
    </row>
    <row r="1936" spans="1:6" x14ac:dyDescent="0.4">
      <c r="A1936">
        <v>3530</v>
      </c>
      <c r="B1936" s="16" t="str">
        <f>VLOOKUP(A1936,'Kickstarter Data'!$A$1:$T$4115, 6, FALSE)</f>
        <v>successful</v>
      </c>
      <c r="C1936">
        <f>VLOOKUP(A1936,'Kickstarter Data'!$A$1:$T$4115, 12, FALSE)</f>
        <v>22</v>
      </c>
      <c r="F1936" s="21"/>
    </row>
    <row r="1937" spans="1:6" x14ac:dyDescent="0.4">
      <c r="A1937">
        <v>3531</v>
      </c>
      <c r="B1937" s="16" t="str">
        <f>VLOOKUP(A1937,'Kickstarter Data'!$A$1:$T$4115, 6, FALSE)</f>
        <v>successful</v>
      </c>
      <c r="C1937">
        <f>VLOOKUP(A1937,'Kickstarter Data'!$A$1:$T$4115, 12, FALSE)</f>
        <v>26</v>
      </c>
      <c r="F1937" s="21"/>
    </row>
    <row r="1938" spans="1:6" x14ac:dyDescent="0.4">
      <c r="A1938">
        <v>3532</v>
      </c>
      <c r="B1938" s="16" t="str">
        <f>VLOOKUP(A1938,'Kickstarter Data'!$A$1:$T$4115, 6, FALSE)</f>
        <v>successful</v>
      </c>
      <c r="C1938">
        <f>VLOOKUP(A1938,'Kickstarter Data'!$A$1:$T$4115, 12, FALSE)</f>
        <v>27</v>
      </c>
      <c r="F1938" s="21"/>
    </row>
    <row r="1939" spans="1:6" x14ac:dyDescent="0.4">
      <c r="A1939">
        <v>3533</v>
      </c>
      <c r="B1939" s="16" t="str">
        <f>VLOOKUP(A1939,'Kickstarter Data'!$A$1:$T$4115, 6, FALSE)</f>
        <v>successful</v>
      </c>
      <c r="C1939">
        <f>VLOOKUP(A1939,'Kickstarter Data'!$A$1:$T$4115, 12, FALSE)</f>
        <v>8</v>
      </c>
      <c r="F1939" s="21"/>
    </row>
    <row r="1940" spans="1:6" x14ac:dyDescent="0.4">
      <c r="A1940">
        <v>3534</v>
      </c>
      <c r="B1940" s="16" t="str">
        <f>VLOOKUP(A1940,'Kickstarter Data'!$A$1:$T$4115, 6, FALSE)</f>
        <v>successful</v>
      </c>
      <c r="C1940">
        <f>VLOOKUP(A1940,'Kickstarter Data'!$A$1:$T$4115, 12, FALSE)</f>
        <v>204</v>
      </c>
      <c r="F1940" s="21"/>
    </row>
    <row r="1941" spans="1:6" x14ac:dyDescent="0.4">
      <c r="A1941">
        <v>3535</v>
      </c>
      <c r="B1941" s="16" t="str">
        <f>VLOOKUP(A1941,'Kickstarter Data'!$A$1:$T$4115, 6, FALSE)</f>
        <v>successful</v>
      </c>
      <c r="C1941">
        <f>VLOOKUP(A1941,'Kickstarter Data'!$A$1:$T$4115, 12, FALSE)</f>
        <v>46</v>
      </c>
      <c r="F1941" s="21"/>
    </row>
    <row r="1942" spans="1:6" x14ac:dyDescent="0.4">
      <c r="A1942">
        <v>3536</v>
      </c>
      <c r="B1942" s="16" t="str">
        <f>VLOOKUP(A1942,'Kickstarter Data'!$A$1:$T$4115, 6, FALSE)</f>
        <v>successful</v>
      </c>
      <c r="C1942">
        <f>VLOOKUP(A1942,'Kickstarter Data'!$A$1:$T$4115, 12, FALSE)</f>
        <v>17</v>
      </c>
      <c r="F1942" s="21"/>
    </row>
    <row r="1943" spans="1:6" x14ac:dyDescent="0.4">
      <c r="A1943">
        <v>3537</v>
      </c>
      <c r="B1943" s="16" t="str">
        <f>VLOOKUP(A1943,'Kickstarter Data'!$A$1:$T$4115, 6, FALSE)</f>
        <v>successful</v>
      </c>
      <c r="C1943">
        <f>VLOOKUP(A1943,'Kickstarter Data'!$A$1:$T$4115, 12, FALSE)</f>
        <v>28</v>
      </c>
      <c r="F1943" s="21"/>
    </row>
    <row r="1944" spans="1:6" x14ac:dyDescent="0.4">
      <c r="A1944">
        <v>3538</v>
      </c>
      <c r="B1944" s="16" t="str">
        <f>VLOOKUP(A1944,'Kickstarter Data'!$A$1:$T$4115, 6, FALSE)</f>
        <v>successful</v>
      </c>
      <c r="C1944">
        <f>VLOOKUP(A1944,'Kickstarter Data'!$A$1:$T$4115, 12, FALSE)</f>
        <v>83</v>
      </c>
      <c r="F1944" s="21"/>
    </row>
    <row r="1945" spans="1:6" x14ac:dyDescent="0.4">
      <c r="A1945">
        <v>3539</v>
      </c>
      <c r="B1945" s="16" t="str">
        <f>VLOOKUP(A1945,'Kickstarter Data'!$A$1:$T$4115, 6, FALSE)</f>
        <v>successful</v>
      </c>
      <c r="C1945">
        <f>VLOOKUP(A1945,'Kickstarter Data'!$A$1:$T$4115, 12, FALSE)</f>
        <v>13</v>
      </c>
      <c r="F1945" s="21"/>
    </row>
    <row r="1946" spans="1:6" x14ac:dyDescent="0.4">
      <c r="A1946">
        <v>3540</v>
      </c>
      <c r="B1946" s="16" t="str">
        <f>VLOOKUP(A1946,'Kickstarter Data'!$A$1:$T$4115, 6, FALSE)</f>
        <v>successful</v>
      </c>
      <c r="C1946">
        <f>VLOOKUP(A1946,'Kickstarter Data'!$A$1:$T$4115, 12, FALSE)</f>
        <v>8</v>
      </c>
      <c r="F1946" s="21"/>
    </row>
    <row r="1947" spans="1:6" x14ac:dyDescent="0.4">
      <c r="A1947">
        <v>3541</v>
      </c>
      <c r="B1947" s="16" t="str">
        <f>VLOOKUP(A1947,'Kickstarter Data'!$A$1:$T$4115, 6, FALSE)</f>
        <v>successful</v>
      </c>
      <c r="C1947">
        <f>VLOOKUP(A1947,'Kickstarter Data'!$A$1:$T$4115, 12, FALSE)</f>
        <v>32</v>
      </c>
      <c r="F1947" s="21"/>
    </row>
    <row r="1948" spans="1:6" x14ac:dyDescent="0.4">
      <c r="A1948">
        <v>3542</v>
      </c>
      <c r="B1948" s="16" t="str">
        <f>VLOOKUP(A1948,'Kickstarter Data'!$A$1:$T$4115, 6, FALSE)</f>
        <v>successful</v>
      </c>
      <c r="C1948">
        <f>VLOOKUP(A1948,'Kickstarter Data'!$A$1:$T$4115, 12, FALSE)</f>
        <v>85</v>
      </c>
      <c r="F1948" s="21"/>
    </row>
    <row r="1949" spans="1:6" x14ac:dyDescent="0.4">
      <c r="A1949">
        <v>3543</v>
      </c>
      <c r="B1949" s="16" t="str">
        <f>VLOOKUP(A1949,'Kickstarter Data'!$A$1:$T$4115, 6, FALSE)</f>
        <v>successful</v>
      </c>
      <c r="C1949">
        <f>VLOOKUP(A1949,'Kickstarter Data'!$A$1:$T$4115, 12, FALSE)</f>
        <v>29</v>
      </c>
      <c r="F1949" s="21"/>
    </row>
    <row r="1950" spans="1:6" x14ac:dyDescent="0.4">
      <c r="A1950">
        <v>3544</v>
      </c>
      <c r="B1950" s="16" t="str">
        <f>VLOOKUP(A1950,'Kickstarter Data'!$A$1:$T$4115, 6, FALSE)</f>
        <v>successful</v>
      </c>
      <c r="C1950">
        <f>VLOOKUP(A1950,'Kickstarter Data'!$A$1:$T$4115, 12, FALSE)</f>
        <v>24</v>
      </c>
      <c r="F1950" s="21"/>
    </row>
    <row r="1951" spans="1:6" x14ac:dyDescent="0.4">
      <c r="A1951">
        <v>3545</v>
      </c>
      <c r="B1951" s="16" t="str">
        <f>VLOOKUP(A1951,'Kickstarter Data'!$A$1:$T$4115, 6, FALSE)</f>
        <v>successful</v>
      </c>
      <c r="C1951">
        <f>VLOOKUP(A1951,'Kickstarter Data'!$A$1:$T$4115, 12, FALSE)</f>
        <v>8</v>
      </c>
      <c r="F1951" s="21"/>
    </row>
    <row r="1952" spans="1:6" x14ac:dyDescent="0.4">
      <c r="A1952">
        <v>3546</v>
      </c>
      <c r="B1952" s="16" t="str">
        <f>VLOOKUP(A1952,'Kickstarter Data'!$A$1:$T$4115, 6, FALSE)</f>
        <v>successful</v>
      </c>
      <c r="C1952">
        <f>VLOOKUP(A1952,'Kickstarter Data'!$A$1:$T$4115, 12, FALSE)</f>
        <v>19</v>
      </c>
      <c r="F1952" s="21"/>
    </row>
    <row r="1953" spans="1:6" x14ac:dyDescent="0.4">
      <c r="A1953">
        <v>3547</v>
      </c>
      <c r="B1953" s="16" t="str">
        <f>VLOOKUP(A1953,'Kickstarter Data'!$A$1:$T$4115, 6, FALSE)</f>
        <v>successful</v>
      </c>
      <c r="C1953">
        <f>VLOOKUP(A1953,'Kickstarter Data'!$A$1:$T$4115, 12, FALSE)</f>
        <v>336</v>
      </c>
      <c r="F1953" s="21"/>
    </row>
    <row r="1954" spans="1:6" x14ac:dyDescent="0.4">
      <c r="A1954">
        <v>3548</v>
      </c>
      <c r="B1954" s="16" t="str">
        <f>VLOOKUP(A1954,'Kickstarter Data'!$A$1:$T$4115, 6, FALSE)</f>
        <v>successful</v>
      </c>
      <c r="C1954">
        <f>VLOOKUP(A1954,'Kickstarter Data'!$A$1:$T$4115, 12, FALSE)</f>
        <v>13</v>
      </c>
      <c r="F1954" s="21"/>
    </row>
    <row r="1955" spans="1:6" x14ac:dyDescent="0.4">
      <c r="A1955">
        <v>3549</v>
      </c>
      <c r="B1955" s="16" t="str">
        <f>VLOOKUP(A1955,'Kickstarter Data'!$A$1:$T$4115, 6, FALSE)</f>
        <v>successful</v>
      </c>
      <c r="C1955">
        <f>VLOOKUP(A1955,'Kickstarter Data'!$A$1:$T$4115, 12, FALSE)</f>
        <v>42</v>
      </c>
      <c r="F1955" s="21"/>
    </row>
    <row r="1956" spans="1:6" x14ac:dyDescent="0.4">
      <c r="A1956">
        <v>3550</v>
      </c>
      <c r="B1956" s="16" t="str">
        <f>VLOOKUP(A1956,'Kickstarter Data'!$A$1:$T$4115, 6, FALSE)</f>
        <v>successful</v>
      </c>
      <c r="C1956">
        <f>VLOOKUP(A1956,'Kickstarter Data'!$A$1:$T$4115, 12, FALSE)</f>
        <v>64</v>
      </c>
      <c r="F1956" s="21"/>
    </row>
    <row r="1957" spans="1:6" x14ac:dyDescent="0.4">
      <c r="A1957">
        <v>3551</v>
      </c>
      <c r="B1957" s="16" t="str">
        <f>VLOOKUP(A1957,'Kickstarter Data'!$A$1:$T$4115, 6, FALSE)</f>
        <v>successful</v>
      </c>
      <c r="C1957">
        <f>VLOOKUP(A1957,'Kickstarter Data'!$A$1:$T$4115, 12, FALSE)</f>
        <v>25</v>
      </c>
      <c r="F1957" s="21"/>
    </row>
    <row r="1958" spans="1:6" x14ac:dyDescent="0.4">
      <c r="A1958">
        <v>3552</v>
      </c>
      <c r="B1958" s="16" t="str">
        <f>VLOOKUP(A1958,'Kickstarter Data'!$A$1:$T$4115, 6, FALSE)</f>
        <v>successful</v>
      </c>
      <c r="C1958">
        <f>VLOOKUP(A1958,'Kickstarter Data'!$A$1:$T$4115, 12, FALSE)</f>
        <v>20</v>
      </c>
      <c r="F1958" s="21"/>
    </row>
    <row r="1959" spans="1:6" x14ac:dyDescent="0.4">
      <c r="A1959">
        <v>3553</v>
      </c>
      <c r="B1959" s="16" t="str">
        <f>VLOOKUP(A1959,'Kickstarter Data'!$A$1:$T$4115, 6, FALSE)</f>
        <v>successful</v>
      </c>
      <c r="C1959">
        <f>VLOOKUP(A1959,'Kickstarter Data'!$A$1:$T$4115, 12, FALSE)</f>
        <v>104</v>
      </c>
      <c r="F1959" s="21"/>
    </row>
    <row r="1960" spans="1:6" x14ac:dyDescent="0.4">
      <c r="A1960">
        <v>3554</v>
      </c>
      <c r="B1960" s="16" t="str">
        <f>VLOOKUP(A1960,'Kickstarter Data'!$A$1:$T$4115, 6, FALSE)</f>
        <v>successful</v>
      </c>
      <c r="C1960">
        <f>VLOOKUP(A1960,'Kickstarter Data'!$A$1:$T$4115, 12, FALSE)</f>
        <v>53</v>
      </c>
      <c r="F1960" s="21"/>
    </row>
    <row r="1961" spans="1:6" x14ac:dyDescent="0.4">
      <c r="A1961">
        <v>3555</v>
      </c>
      <c r="B1961" s="16" t="str">
        <f>VLOOKUP(A1961,'Kickstarter Data'!$A$1:$T$4115, 6, FALSE)</f>
        <v>successful</v>
      </c>
      <c r="C1961">
        <f>VLOOKUP(A1961,'Kickstarter Data'!$A$1:$T$4115, 12, FALSE)</f>
        <v>14</v>
      </c>
      <c r="F1961" s="21"/>
    </row>
    <row r="1962" spans="1:6" x14ac:dyDescent="0.4">
      <c r="A1962">
        <v>3556</v>
      </c>
      <c r="B1962" s="16" t="str">
        <f>VLOOKUP(A1962,'Kickstarter Data'!$A$1:$T$4115, 6, FALSE)</f>
        <v>successful</v>
      </c>
      <c r="C1962">
        <f>VLOOKUP(A1962,'Kickstarter Data'!$A$1:$T$4115, 12, FALSE)</f>
        <v>20</v>
      </c>
      <c r="F1962" s="21"/>
    </row>
    <row r="1963" spans="1:6" x14ac:dyDescent="0.4">
      <c r="A1963">
        <v>3557</v>
      </c>
      <c r="B1963" s="16" t="str">
        <f>VLOOKUP(A1963,'Kickstarter Data'!$A$1:$T$4115, 6, FALSE)</f>
        <v>successful</v>
      </c>
      <c r="C1963">
        <f>VLOOKUP(A1963,'Kickstarter Data'!$A$1:$T$4115, 12, FALSE)</f>
        <v>558</v>
      </c>
      <c r="F1963" s="21"/>
    </row>
    <row r="1964" spans="1:6" x14ac:dyDescent="0.4">
      <c r="A1964">
        <v>3558</v>
      </c>
      <c r="B1964" s="16" t="str">
        <f>VLOOKUP(A1964,'Kickstarter Data'!$A$1:$T$4115, 6, FALSE)</f>
        <v>successful</v>
      </c>
      <c r="C1964">
        <f>VLOOKUP(A1964,'Kickstarter Data'!$A$1:$T$4115, 12, FALSE)</f>
        <v>22</v>
      </c>
      <c r="F1964" s="21"/>
    </row>
    <row r="1965" spans="1:6" x14ac:dyDescent="0.4">
      <c r="A1965">
        <v>3559</v>
      </c>
      <c r="B1965" s="16" t="str">
        <f>VLOOKUP(A1965,'Kickstarter Data'!$A$1:$T$4115, 6, FALSE)</f>
        <v>successful</v>
      </c>
      <c r="C1965">
        <f>VLOOKUP(A1965,'Kickstarter Data'!$A$1:$T$4115, 12, FALSE)</f>
        <v>24</v>
      </c>
      <c r="F1965" s="21"/>
    </row>
    <row r="1966" spans="1:6" x14ac:dyDescent="0.4">
      <c r="A1966">
        <v>3560</v>
      </c>
      <c r="B1966" s="16" t="str">
        <f>VLOOKUP(A1966,'Kickstarter Data'!$A$1:$T$4115, 6, FALSE)</f>
        <v>successful</v>
      </c>
      <c r="C1966">
        <f>VLOOKUP(A1966,'Kickstarter Data'!$A$1:$T$4115, 12, FALSE)</f>
        <v>74</v>
      </c>
      <c r="F1966" s="21"/>
    </row>
    <row r="1967" spans="1:6" x14ac:dyDescent="0.4">
      <c r="A1967">
        <v>3561</v>
      </c>
      <c r="B1967" s="16" t="str">
        <f>VLOOKUP(A1967,'Kickstarter Data'!$A$1:$T$4115, 6, FALSE)</f>
        <v>successful</v>
      </c>
      <c r="C1967">
        <f>VLOOKUP(A1967,'Kickstarter Data'!$A$1:$T$4115, 12, FALSE)</f>
        <v>54</v>
      </c>
      <c r="F1967" s="21"/>
    </row>
    <row r="1968" spans="1:6" x14ac:dyDescent="0.4">
      <c r="A1968">
        <v>3562</v>
      </c>
      <c r="B1968" s="16" t="str">
        <f>VLOOKUP(A1968,'Kickstarter Data'!$A$1:$T$4115, 6, FALSE)</f>
        <v>successful</v>
      </c>
      <c r="C1968">
        <f>VLOOKUP(A1968,'Kickstarter Data'!$A$1:$T$4115, 12, FALSE)</f>
        <v>31</v>
      </c>
      <c r="F1968" s="21"/>
    </row>
    <row r="1969" spans="1:6" x14ac:dyDescent="0.4">
      <c r="A1969">
        <v>3563</v>
      </c>
      <c r="B1969" s="16" t="str">
        <f>VLOOKUP(A1969,'Kickstarter Data'!$A$1:$T$4115, 6, FALSE)</f>
        <v>successful</v>
      </c>
      <c r="C1969">
        <f>VLOOKUP(A1969,'Kickstarter Data'!$A$1:$T$4115, 12, FALSE)</f>
        <v>25</v>
      </c>
      <c r="F1969" s="21"/>
    </row>
    <row r="1970" spans="1:6" x14ac:dyDescent="0.4">
      <c r="A1970">
        <v>3564</v>
      </c>
      <c r="B1970" s="16" t="str">
        <f>VLOOKUP(A1970,'Kickstarter Data'!$A$1:$T$4115, 6, FALSE)</f>
        <v>successful</v>
      </c>
      <c r="C1970">
        <f>VLOOKUP(A1970,'Kickstarter Data'!$A$1:$T$4115, 12, FALSE)</f>
        <v>17</v>
      </c>
      <c r="F1970" s="21"/>
    </row>
    <row r="1971" spans="1:6" x14ac:dyDescent="0.4">
      <c r="A1971">
        <v>3565</v>
      </c>
      <c r="B1971" s="16" t="str">
        <f>VLOOKUP(A1971,'Kickstarter Data'!$A$1:$T$4115, 6, FALSE)</f>
        <v>successful</v>
      </c>
      <c r="C1971">
        <f>VLOOKUP(A1971,'Kickstarter Data'!$A$1:$T$4115, 12, FALSE)</f>
        <v>12</v>
      </c>
      <c r="F1971" s="21"/>
    </row>
    <row r="1972" spans="1:6" x14ac:dyDescent="0.4">
      <c r="A1972">
        <v>3566</v>
      </c>
      <c r="B1972" s="16" t="str">
        <f>VLOOKUP(A1972,'Kickstarter Data'!$A$1:$T$4115, 6, FALSE)</f>
        <v>successful</v>
      </c>
      <c r="C1972">
        <f>VLOOKUP(A1972,'Kickstarter Data'!$A$1:$T$4115, 12, FALSE)</f>
        <v>38</v>
      </c>
      <c r="F1972" s="21"/>
    </row>
    <row r="1973" spans="1:6" x14ac:dyDescent="0.4">
      <c r="A1973">
        <v>3567</v>
      </c>
      <c r="B1973" s="16" t="str">
        <f>VLOOKUP(A1973,'Kickstarter Data'!$A$1:$T$4115, 6, FALSE)</f>
        <v>successful</v>
      </c>
      <c r="C1973">
        <f>VLOOKUP(A1973,'Kickstarter Data'!$A$1:$T$4115, 12, FALSE)</f>
        <v>41</v>
      </c>
      <c r="F1973" s="21"/>
    </row>
    <row r="1974" spans="1:6" x14ac:dyDescent="0.4">
      <c r="A1974">
        <v>3568</v>
      </c>
      <c r="B1974" s="16" t="str">
        <f>VLOOKUP(A1974,'Kickstarter Data'!$A$1:$T$4115, 6, FALSE)</f>
        <v>successful</v>
      </c>
      <c r="C1974">
        <f>VLOOKUP(A1974,'Kickstarter Data'!$A$1:$T$4115, 12, FALSE)</f>
        <v>19</v>
      </c>
      <c r="F1974" s="21"/>
    </row>
    <row r="1975" spans="1:6" x14ac:dyDescent="0.4">
      <c r="A1975">
        <v>3569</v>
      </c>
      <c r="B1975" s="16" t="str">
        <f>VLOOKUP(A1975,'Kickstarter Data'!$A$1:$T$4115, 6, FALSE)</f>
        <v>successful</v>
      </c>
      <c r="C1975">
        <f>VLOOKUP(A1975,'Kickstarter Data'!$A$1:$T$4115, 12, FALSE)</f>
        <v>41</v>
      </c>
      <c r="F1975" s="21"/>
    </row>
    <row r="1976" spans="1:6" x14ac:dyDescent="0.4">
      <c r="A1976">
        <v>3570</v>
      </c>
      <c r="B1976" s="16" t="str">
        <f>VLOOKUP(A1976,'Kickstarter Data'!$A$1:$T$4115, 6, FALSE)</f>
        <v>successful</v>
      </c>
      <c r="C1976">
        <f>VLOOKUP(A1976,'Kickstarter Data'!$A$1:$T$4115, 12, FALSE)</f>
        <v>26</v>
      </c>
      <c r="F1976" s="21"/>
    </row>
    <row r="1977" spans="1:6" x14ac:dyDescent="0.4">
      <c r="A1977">
        <v>3571</v>
      </c>
      <c r="B1977" s="16" t="str">
        <f>VLOOKUP(A1977,'Kickstarter Data'!$A$1:$T$4115, 6, FALSE)</f>
        <v>successful</v>
      </c>
      <c r="C1977">
        <f>VLOOKUP(A1977,'Kickstarter Data'!$A$1:$T$4115, 12, FALSE)</f>
        <v>25</v>
      </c>
      <c r="F1977" s="21"/>
    </row>
    <row r="1978" spans="1:6" x14ac:dyDescent="0.4">
      <c r="A1978">
        <v>3572</v>
      </c>
      <c r="B1978" s="16" t="str">
        <f>VLOOKUP(A1978,'Kickstarter Data'!$A$1:$T$4115, 6, FALSE)</f>
        <v>successful</v>
      </c>
      <c r="C1978">
        <f>VLOOKUP(A1978,'Kickstarter Data'!$A$1:$T$4115, 12, FALSE)</f>
        <v>9</v>
      </c>
      <c r="F1978" s="21"/>
    </row>
    <row r="1979" spans="1:6" x14ac:dyDescent="0.4">
      <c r="A1979">
        <v>3573</v>
      </c>
      <c r="B1979" s="16" t="str">
        <f>VLOOKUP(A1979,'Kickstarter Data'!$A$1:$T$4115, 6, FALSE)</f>
        <v>successful</v>
      </c>
      <c r="C1979">
        <f>VLOOKUP(A1979,'Kickstarter Data'!$A$1:$T$4115, 12, FALSE)</f>
        <v>78</v>
      </c>
      <c r="F1979" s="21"/>
    </row>
    <row r="1980" spans="1:6" x14ac:dyDescent="0.4">
      <c r="A1980">
        <v>3574</v>
      </c>
      <c r="B1980" s="16" t="str">
        <f>VLOOKUP(A1980,'Kickstarter Data'!$A$1:$T$4115, 6, FALSE)</f>
        <v>successful</v>
      </c>
      <c r="C1980">
        <f>VLOOKUP(A1980,'Kickstarter Data'!$A$1:$T$4115, 12, FALSE)</f>
        <v>45</v>
      </c>
      <c r="F1980" s="21"/>
    </row>
    <row r="1981" spans="1:6" x14ac:dyDescent="0.4">
      <c r="A1981">
        <v>3575</v>
      </c>
      <c r="B1981" s="16" t="str">
        <f>VLOOKUP(A1981,'Kickstarter Data'!$A$1:$T$4115, 6, FALSE)</f>
        <v>successful</v>
      </c>
      <c r="C1981">
        <f>VLOOKUP(A1981,'Kickstarter Data'!$A$1:$T$4115, 12, FALSE)</f>
        <v>102</v>
      </c>
      <c r="F1981" s="21"/>
    </row>
    <row r="1982" spans="1:6" x14ac:dyDescent="0.4">
      <c r="A1982">
        <v>3576</v>
      </c>
      <c r="B1982" s="16" t="str">
        <f>VLOOKUP(A1982,'Kickstarter Data'!$A$1:$T$4115, 6, FALSE)</f>
        <v>successful</v>
      </c>
      <c r="C1982">
        <f>VLOOKUP(A1982,'Kickstarter Data'!$A$1:$T$4115, 12, FALSE)</f>
        <v>5</v>
      </c>
      <c r="F1982" s="21"/>
    </row>
    <row r="1983" spans="1:6" x14ac:dyDescent="0.4">
      <c r="A1983">
        <v>3577</v>
      </c>
      <c r="B1983" s="16" t="str">
        <f>VLOOKUP(A1983,'Kickstarter Data'!$A$1:$T$4115, 6, FALSE)</f>
        <v>successful</v>
      </c>
      <c r="C1983">
        <f>VLOOKUP(A1983,'Kickstarter Data'!$A$1:$T$4115, 12, FALSE)</f>
        <v>27</v>
      </c>
      <c r="F1983" s="21"/>
    </row>
    <row r="1984" spans="1:6" x14ac:dyDescent="0.4">
      <c r="A1984">
        <v>3578</v>
      </c>
      <c r="B1984" s="16" t="str">
        <f>VLOOKUP(A1984,'Kickstarter Data'!$A$1:$T$4115, 6, FALSE)</f>
        <v>successful</v>
      </c>
      <c r="C1984">
        <f>VLOOKUP(A1984,'Kickstarter Data'!$A$1:$T$4115, 12, FALSE)</f>
        <v>37</v>
      </c>
      <c r="F1984" s="21"/>
    </row>
    <row r="1985" spans="1:6" x14ac:dyDescent="0.4">
      <c r="A1985">
        <v>3579</v>
      </c>
      <c r="B1985" s="16" t="str">
        <f>VLOOKUP(A1985,'Kickstarter Data'!$A$1:$T$4115, 6, FALSE)</f>
        <v>successful</v>
      </c>
      <c r="C1985">
        <f>VLOOKUP(A1985,'Kickstarter Data'!$A$1:$T$4115, 12, FALSE)</f>
        <v>14</v>
      </c>
      <c r="F1985" s="21"/>
    </row>
    <row r="1986" spans="1:6" x14ac:dyDescent="0.4">
      <c r="A1986">
        <v>3580</v>
      </c>
      <c r="B1986" s="16" t="str">
        <f>VLOOKUP(A1986,'Kickstarter Data'!$A$1:$T$4115, 6, FALSE)</f>
        <v>successful</v>
      </c>
      <c r="C1986">
        <f>VLOOKUP(A1986,'Kickstarter Data'!$A$1:$T$4115, 12, FALSE)</f>
        <v>27</v>
      </c>
      <c r="F1986" s="21"/>
    </row>
    <row r="1987" spans="1:6" x14ac:dyDescent="0.4">
      <c r="A1987">
        <v>3581</v>
      </c>
      <c r="B1987" s="16" t="str">
        <f>VLOOKUP(A1987,'Kickstarter Data'!$A$1:$T$4115, 6, FALSE)</f>
        <v>successful</v>
      </c>
      <c r="C1987">
        <f>VLOOKUP(A1987,'Kickstarter Data'!$A$1:$T$4115, 12, FALSE)</f>
        <v>45</v>
      </c>
      <c r="F1987" s="21"/>
    </row>
    <row r="1988" spans="1:6" x14ac:dyDescent="0.4">
      <c r="A1988">
        <v>3582</v>
      </c>
      <c r="B1988" s="16" t="str">
        <f>VLOOKUP(A1988,'Kickstarter Data'!$A$1:$T$4115, 6, FALSE)</f>
        <v>successful</v>
      </c>
      <c r="C1988">
        <f>VLOOKUP(A1988,'Kickstarter Data'!$A$1:$T$4115, 12, FALSE)</f>
        <v>49</v>
      </c>
      <c r="F1988" s="21"/>
    </row>
    <row r="1989" spans="1:6" x14ac:dyDescent="0.4">
      <c r="A1989">
        <v>3583</v>
      </c>
      <c r="B1989" s="16" t="str">
        <f>VLOOKUP(A1989,'Kickstarter Data'!$A$1:$T$4115, 6, FALSE)</f>
        <v>successful</v>
      </c>
      <c r="C1989">
        <f>VLOOKUP(A1989,'Kickstarter Data'!$A$1:$T$4115, 12, FALSE)</f>
        <v>24</v>
      </c>
      <c r="F1989" s="21"/>
    </row>
    <row r="1990" spans="1:6" x14ac:dyDescent="0.4">
      <c r="A1990">
        <v>3584</v>
      </c>
      <c r="B1990" s="16" t="str">
        <f>VLOOKUP(A1990,'Kickstarter Data'!$A$1:$T$4115, 6, FALSE)</f>
        <v>successful</v>
      </c>
      <c r="C1990">
        <f>VLOOKUP(A1990,'Kickstarter Data'!$A$1:$T$4115, 12, FALSE)</f>
        <v>112</v>
      </c>
      <c r="F1990" s="21"/>
    </row>
    <row r="1991" spans="1:6" x14ac:dyDescent="0.4">
      <c r="A1991">
        <v>3585</v>
      </c>
      <c r="B1991" s="16" t="str">
        <f>VLOOKUP(A1991,'Kickstarter Data'!$A$1:$T$4115, 6, FALSE)</f>
        <v>successful</v>
      </c>
      <c r="C1991">
        <f>VLOOKUP(A1991,'Kickstarter Data'!$A$1:$T$4115, 12, FALSE)</f>
        <v>23</v>
      </c>
      <c r="F1991" s="21"/>
    </row>
    <row r="1992" spans="1:6" x14ac:dyDescent="0.4">
      <c r="A1992">
        <v>3586</v>
      </c>
      <c r="B1992" s="16" t="str">
        <f>VLOOKUP(A1992,'Kickstarter Data'!$A$1:$T$4115, 6, FALSE)</f>
        <v>successful</v>
      </c>
      <c r="C1992">
        <f>VLOOKUP(A1992,'Kickstarter Data'!$A$1:$T$4115, 12, FALSE)</f>
        <v>54</v>
      </c>
      <c r="F1992" s="21"/>
    </row>
    <row r="1993" spans="1:6" x14ac:dyDescent="0.4">
      <c r="A1993">
        <v>3587</v>
      </c>
      <c r="B1993" s="16" t="str">
        <f>VLOOKUP(A1993,'Kickstarter Data'!$A$1:$T$4115, 6, FALSE)</f>
        <v>successful</v>
      </c>
      <c r="C1993">
        <f>VLOOKUP(A1993,'Kickstarter Data'!$A$1:$T$4115, 12, FALSE)</f>
        <v>28</v>
      </c>
      <c r="F1993" s="21"/>
    </row>
    <row r="1994" spans="1:6" x14ac:dyDescent="0.4">
      <c r="A1994">
        <v>3588</v>
      </c>
      <c r="B1994" s="16" t="str">
        <f>VLOOKUP(A1994,'Kickstarter Data'!$A$1:$T$4115, 6, FALSE)</f>
        <v>successful</v>
      </c>
      <c r="C1994">
        <f>VLOOKUP(A1994,'Kickstarter Data'!$A$1:$T$4115, 12, FALSE)</f>
        <v>11</v>
      </c>
      <c r="F1994" s="21"/>
    </row>
    <row r="1995" spans="1:6" x14ac:dyDescent="0.4">
      <c r="A1995">
        <v>3589</v>
      </c>
      <c r="B1995" s="16" t="str">
        <f>VLOOKUP(A1995,'Kickstarter Data'!$A$1:$T$4115, 6, FALSE)</f>
        <v>successful</v>
      </c>
      <c r="C1995">
        <f>VLOOKUP(A1995,'Kickstarter Data'!$A$1:$T$4115, 12, FALSE)</f>
        <v>62</v>
      </c>
      <c r="F1995" s="21"/>
    </row>
    <row r="1996" spans="1:6" x14ac:dyDescent="0.4">
      <c r="A1996">
        <v>3590</v>
      </c>
      <c r="B1996" s="16" t="str">
        <f>VLOOKUP(A1996,'Kickstarter Data'!$A$1:$T$4115, 6, FALSE)</f>
        <v>successful</v>
      </c>
      <c r="C1996">
        <f>VLOOKUP(A1996,'Kickstarter Data'!$A$1:$T$4115, 12, FALSE)</f>
        <v>73</v>
      </c>
      <c r="F1996" s="21"/>
    </row>
    <row r="1997" spans="1:6" x14ac:dyDescent="0.4">
      <c r="A1997">
        <v>3591</v>
      </c>
      <c r="B1997" s="16" t="str">
        <f>VLOOKUP(A1997,'Kickstarter Data'!$A$1:$T$4115, 6, FALSE)</f>
        <v>successful</v>
      </c>
      <c r="C1997">
        <f>VLOOKUP(A1997,'Kickstarter Data'!$A$1:$T$4115, 12, FALSE)</f>
        <v>18</v>
      </c>
      <c r="F1997" s="21"/>
    </row>
    <row r="1998" spans="1:6" x14ac:dyDescent="0.4">
      <c r="A1998">
        <v>3592</v>
      </c>
      <c r="B1998" s="16" t="str">
        <f>VLOOKUP(A1998,'Kickstarter Data'!$A$1:$T$4115, 6, FALSE)</f>
        <v>successful</v>
      </c>
      <c r="C1998">
        <f>VLOOKUP(A1998,'Kickstarter Data'!$A$1:$T$4115, 12, FALSE)</f>
        <v>35</v>
      </c>
      <c r="F1998" s="21"/>
    </row>
    <row r="1999" spans="1:6" x14ac:dyDescent="0.4">
      <c r="A1999">
        <v>3593</v>
      </c>
      <c r="B1999" s="16" t="str">
        <f>VLOOKUP(A1999,'Kickstarter Data'!$A$1:$T$4115, 6, FALSE)</f>
        <v>successful</v>
      </c>
      <c r="C1999">
        <f>VLOOKUP(A1999,'Kickstarter Data'!$A$1:$T$4115, 12, FALSE)</f>
        <v>43</v>
      </c>
      <c r="F1999" s="21"/>
    </row>
    <row r="2000" spans="1:6" x14ac:dyDescent="0.4">
      <c r="A2000">
        <v>3594</v>
      </c>
      <c r="B2000" s="16" t="str">
        <f>VLOOKUP(A2000,'Kickstarter Data'!$A$1:$T$4115, 6, FALSE)</f>
        <v>successful</v>
      </c>
      <c r="C2000">
        <f>VLOOKUP(A2000,'Kickstarter Data'!$A$1:$T$4115, 12, FALSE)</f>
        <v>36</v>
      </c>
      <c r="F2000" s="21"/>
    </row>
    <row r="2001" spans="1:6" x14ac:dyDescent="0.4">
      <c r="A2001">
        <v>3595</v>
      </c>
      <c r="B2001" s="16" t="str">
        <f>VLOOKUP(A2001,'Kickstarter Data'!$A$1:$T$4115, 6, FALSE)</f>
        <v>successful</v>
      </c>
      <c r="C2001">
        <f>VLOOKUP(A2001,'Kickstarter Data'!$A$1:$T$4115, 12, FALSE)</f>
        <v>62</v>
      </c>
      <c r="F2001" s="21"/>
    </row>
    <row r="2002" spans="1:6" x14ac:dyDescent="0.4">
      <c r="A2002">
        <v>3596</v>
      </c>
      <c r="B2002" s="16" t="str">
        <f>VLOOKUP(A2002,'Kickstarter Data'!$A$1:$T$4115, 6, FALSE)</f>
        <v>successful</v>
      </c>
      <c r="C2002">
        <f>VLOOKUP(A2002,'Kickstarter Data'!$A$1:$T$4115, 12, FALSE)</f>
        <v>15</v>
      </c>
      <c r="F2002" s="21"/>
    </row>
    <row r="2003" spans="1:6" x14ac:dyDescent="0.4">
      <c r="A2003">
        <v>3597</v>
      </c>
      <c r="B2003" s="16" t="str">
        <f>VLOOKUP(A2003,'Kickstarter Data'!$A$1:$T$4115, 6, FALSE)</f>
        <v>successful</v>
      </c>
      <c r="C2003">
        <f>VLOOKUP(A2003,'Kickstarter Data'!$A$1:$T$4115, 12, FALSE)</f>
        <v>33</v>
      </c>
      <c r="F2003" s="21"/>
    </row>
    <row r="2004" spans="1:6" x14ac:dyDescent="0.4">
      <c r="A2004">
        <v>3598</v>
      </c>
      <c r="B2004" s="16" t="str">
        <f>VLOOKUP(A2004,'Kickstarter Data'!$A$1:$T$4115, 6, FALSE)</f>
        <v>successful</v>
      </c>
      <c r="C2004">
        <f>VLOOKUP(A2004,'Kickstarter Data'!$A$1:$T$4115, 12, FALSE)</f>
        <v>27</v>
      </c>
      <c r="F2004" s="21"/>
    </row>
    <row r="2005" spans="1:6" x14ac:dyDescent="0.4">
      <c r="A2005">
        <v>3599</v>
      </c>
      <c r="B2005" s="16" t="str">
        <f>VLOOKUP(A2005,'Kickstarter Data'!$A$1:$T$4115, 6, FALSE)</f>
        <v>successful</v>
      </c>
      <c r="C2005">
        <f>VLOOKUP(A2005,'Kickstarter Data'!$A$1:$T$4115, 12, FALSE)</f>
        <v>17</v>
      </c>
      <c r="F2005" s="21"/>
    </row>
    <row r="2006" spans="1:6" x14ac:dyDescent="0.4">
      <c r="A2006">
        <v>3600</v>
      </c>
      <c r="B2006" s="16" t="str">
        <f>VLOOKUP(A2006,'Kickstarter Data'!$A$1:$T$4115, 6, FALSE)</f>
        <v>successful</v>
      </c>
      <c r="C2006">
        <f>VLOOKUP(A2006,'Kickstarter Data'!$A$1:$T$4115, 12, FALSE)</f>
        <v>4</v>
      </c>
      <c r="F2006" s="21"/>
    </row>
    <row r="2007" spans="1:6" x14ac:dyDescent="0.4">
      <c r="A2007">
        <v>3601</v>
      </c>
      <c r="B2007" s="16" t="str">
        <f>VLOOKUP(A2007,'Kickstarter Data'!$A$1:$T$4115, 6, FALSE)</f>
        <v>successful</v>
      </c>
      <c r="C2007">
        <f>VLOOKUP(A2007,'Kickstarter Data'!$A$1:$T$4115, 12, FALSE)</f>
        <v>53</v>
      </c>
      <c r="F2007" s="21"/>
    </row>
    <row r="2008" spans="1:6" x14ac:dyDescent="0.4">
      <c r="A2008">
        <v>3602</v>
      </c>
      <c r="B2008" s="16" t="str">
        <f>VLOOKUP(A2008,'Kickstarter Data'!$A$1:$T$4115, 6, FALSE)</f>
        <v>successful</v>
      </c>
      <c r="C2008">
        <f>VLOOKUP(A2008,'Kickstarter Data'!$A$1:$T$4115, 12, FALSE)</f>
        <v>49</v>
      </c>
      <c r="F2008" s="21"/>
    </row>
    <row r="2009" spans="1:6" x14ac:dyDescent="0.4">
      <c r="A2009">
        <v>3603</v>
      </c>
      <c r="B2009" s="16" t="str">
        <f>VLOOKUP(A2009,'Kickstarter Data'!$A$1:$T$4115, 6, FALSE)</f>
        <v>successful</v>
      </c>
      <c r="C2009">
        <f>VLOOKUP(A2009,'Kickstarter Data'!$A$1:$T$4115, 12, FALSE)</f>
        <v>57</v>
      </c>
      <c r="F2009" s="21"/>
    </row>
    <row r="2010" spans="1:6" x14ac:dyDescent="0.4">
      <c r="A2010">
        <v>3604</v>
      </c>
      <c r="B2010" s="16" t="str">
        <f>VLOOKUP(A2010,'Kickstarter Data'!$A$1:$T$4115, 6, FALSE)</f>
        <v>successful</v>
      </c>
      <c r="C2010">
        <f>VLOOKUP(A2010,'Kickstarter Data'!$A$1:$T$4115, 12, FALSE)</f>
        <v>69</v>
      </c>
      <c r="F2010" s="21"/>
    </row>
    <row r="2011" spans="1:6" x14ac:dyDescent="0.4">
      <c r="A2011">
        <v>3605</v>
      </c>
      <c r="B2011" s="16" t="str">
        <f>VLOOKUP(A2011,'Kickstarter Data'!$A$1:$T$4115, 6, FALSE)</f>
        <v>successful</v>
      </c>
      <c r="C2011">
        <f>VLOOKUP(A2011,'Kickstarter Data'!$A$1:$T$4115, 12, FALSE)</f>
        <v>15</v>
      </c>
      <c r="F2011" s="21"/>
    </row>
    <row r="2012" spans="1:6" x14ac:dyDescent="0.4">
      <c r="A2012">
        <v>3606</v>
      </c>
      <c r="B2012" s="16" t="str">
        <f>VLOOKUP(A2012,'Kickstarter Data'!$A$1:$T$4115, 6, FALSE)</f>
        <v>successful</v>
      </c>
      <c r="C2012">
        <f>VLOOKUP(A2012,'Kickstarter Data'!$A$1:$T$4115, 12, FALSE)</f>
        <v>64</v>
      </c>
      <c r="F2012" s="21"/>
    </row>
    <row r="2013" spans="1:6" x14ac:dyDescent="0.4">
      <c r="A2013">
        <v>3607</v>
      </c>
      <c r="B2013" s="16" t="str">
        <f>VLOOKUP(A2013,'Kickstarter Data'!$A$1:$T$4115, 6, FALSE)</f>
        <v>successful</v>
      </c>
      <c r="C2013">
        <f>VLOOKUP(A2013,'Kickstarter Data'!$A$1:$T$4115, 12, FALSE)</f>
        <v>20</v>
      </c>
      <c r="F2013" s="21"/>
    </row>
    <row r="2014" spans="1:6" x14ac:dyDescent="0.4">
      <c r="A2014">
        <v>3608</v>
      </c>
      <c r="B2014" s="16" t="str">
        <f>VLOOKUP(A2014,'Kickstarter Data'!$A$1:$T$4115, 6, FALSE)</f>
        <v>successful</v>
      </c>
      <c r="C2014">
        <f>VLOOKUP(A2014,'Kickstarter Data'!$A$1:$T$4115, 12, FALSE)</f>
        <v>27</v>
      </c>
      <c r="F2014" s="21"/>
    </row>
    <row r="2015" spans="1:6" x14ac:dyDescent="0.4">
      <c r="A2015">
        <v>3609</v>
      </c>
      <c r="B2015" s="16" t="str">
        <f>VLOOKUP(A2015,'Kickstarter Data'!$A$1:$T$4115, 6, FALSE)</f>
        <v>successful</v>
      </c>
      <c r="C2015">
        <f>VLOOKUP(A2015,'Kickstarter Data'!$A$1:$T$4115, 12, FALSE)</f>
        <v>21</v>
      </c>
      <c r="F2015" s="21"/>
    </row>
    <row r="2016" spans="1:6" x14ac:dyDescent="0.4">
      <c r="A2016">
        <v>3610</v>
      </c>
      <c r="B2016" s="16" t="str">
        <f>VLOOKUP(A2016,'Kickstarter Data'!$A$1:$T$4115, 6, FALSE)</f>
        <v>successful</v>
      </c>
      <c r="C2016">
        <f>VLOOKUP(A2016,'Kickstarter Data'!$A$1:$T$4115, 12, FALSE)</f>
        <v>31</v>
      </c>
      <c r="F2016" s="21"/>
    </row>
    <row r="2017" spans="1:6" x14ac:dyDescent="0.4">
      <c r="A2017">
        <v>3611</v>
      </c>
      <c r="B2017" s="16" t="str">
        <f>VLOOKUP(A2017,'Kickstarter Data'!$A$1:$T$4115, 6, FALSE)</f>
        <v>successful</v>
      </c>
      <c r="C2017">
        <f>VLOOKUP(A2017,'Kickstarter Data'!$A$1:$T$4115, 12, FALSE)</f>
        <v>51</v>
      </c>
      <c r="F2017" s="21"/>
    </row>
    <row r="2018" spans="1:6" x14ac:dyDescent="0.4">
      <c r="A2018">
        <v>3612</v>
      </c>
      <c r="B2018" s="16" t="str">
        <f>VLOOKUP(A2018,'Kickstarter Data'!$A$1:$T$4115, 6, FALSE)</f>
        <v>successful</v>
      </c>
      <c r="C2018">
        <f>VLOOKUP(A2018,'Kickstarter Data'!$A$1:$T$4115, 12, FALSE)</f>
        <v>57</v>
      </c>
      <c r="F2018" s="21"/>
    </row>
    <row r="2019" spans="1:6" x14ac:dyDescent="0.4">
      <c r="A2019">
        <v>3613</v>
      </c>
      <c r="B2019" s="16" t="str">
        <f>VLOOKUP(A2019,'Kickstarter Data'!$A$1:$T$4115, 6, FALSE)</f>
        <v>successful</v>
      </c>
      <c r="C2019">
        <f>VLOOKUP(A2019,'Kickstarter Data'!$A$1:$T$4115, 12, FALSE)</f>
        <v>20</v>
      </c>
      <c r="F2019" s="21"/>
    </row>
    <row r="2020" spans="1:6" x14ac:dyDescent="0.4">
      <c r="A2020">
        <v>3614</v>
      </c>
      <c r="B2020" s="16" t="str">
        <f>VLOOKUP(A2020,'Kickstarter Data'!$A$1:$T$4115, 6, FALSE)</f>
        <v>successful</v>
      </c>
      <c r="C2020">
        <f>VLOOKUP(A2020,'Kickstarter Data'!$A$1:$T$4115, 12, FALSE)</f>
        <v>71</v>
      </c>
      <c r="F2020" s="21"/>
    </row>
    <row r="2021" spans="1:6" x14ac:dyDescent="0.4">
      <c r="A2021">
        <v>3615</v>
      </c>
      <c r="B2021" s="16" t="str">
        <f>VLOOKUP(A2021,'Kickstarter Data'!$A$1:$T$4115, 6, FALSE)</f>
        <v>successful</v>
      </c>
      <c r="C2021">
        <f>VLOOKUP(A2021,'Kickstarter Data'!$A$1:$T$4115, 12, FALSE)</f>
        <v>72</v>
      </c>
      <c r="F2021" s="21"/>
    </row>
    <row r="2022" spans="1:6" x14ac:dyDescent="0.4">
      <c r="A2022">
        <v>3616</v>
      </c>
      <c r="B2022" s="16" t="str">
        <f>VLOOKUP(A2022,'Kickstarter Data'!$A$1:$T$4115, 6, FALSE)</f>
        <v>successful</v>
      </c>
      <c r="C2022">
        <f>VLOOKUP(A2022,'Kickstarter Data'!$A$1:$T$4115, 12, FALSE)</f>
        <v>45</v>
      </c>
      <c r="F2022" s="21"/>
    </row>
    <row r="2023" spans="1:6" x14ac:dyDescent="0.4">
      <c r="A2023">
        <v>3617</v>
      </c>
      <c r="B2023" s="16" t="str">
        <f>VLOOKUP(A2023,'Kickstarter Data'!$A$1:$T$4115, 6, FALSE)</f>
        <v>successful</v>
      </c>
      <c r="C2023">
        <f>VLOOKUP(A2023,'Kickstarter Data'!$A$1:$T$4115, 12, FALSE)</f>
        <v>51</v>
      </c>
      <c r="F2023" s="21"/>
    </row>
    <row r="2024" spans="1:6" x14ac:dyDescent="0.4">
      <c r="A2024">
        <v>3618</v>
      </c>
      <c r="B2024" s="16" t="str">
        <f>VLOOKUP(A2024,'Kickstarter Data'!$A$1:$T$4115, 6, FALSE)</f>
        <v>successful</v>
      </c>
      <c r="C2024">
        <f>VLOOKUP(A2024,'Kickstarter Data'!$A$1:$T$4115, 12, FALSE)</f>
        <v>56</v>
      </c>
      <c r="F2024" s="21"/>
    </row>
    <row r="2025" spans="1:6" x14ac:dyDescent="0.4">
      <c r="A2025">
        <v>3619</v>
      </c>
      <c r="B2025" s="16" t="str">
        <f>VLOOKUP(A2025,'Kickstarter Data'!$A$1:$T$4115, 6, FALSE)</f>
        <v>successful</v>
      </c>
      <c r="C2025">
        <f>VLOOKUP(A2025,'Kickstarter Data'!$A$1:$T$4115, 12, FALSE)</f>
        <v>17</v>
      </c>
      <c r="F2025" s="21"/>
    </row>
    <row r="2026" spans="1:6" x14ac:dyDescent="0.4">
      <c r="A2026">
        <v>3620</v>
      </c>
      <c r="B2026" s="16" t="str">
        <f>VLOOKUP(A2026,'Kickstarter Data'!$A$1:$T$4115, 6, FALSE)</f>
        <v>successful</v>
      </c>
      <c r="C2026">
        <f>VLOOKUP(A2026,'Kickstarter Data'!$A$1:$T$4115, 12, FALSE)</f>
        <v>197</v>
      </c>
      <c r="F2026" s="21"/>
    </row>
    <row r="2027" spans="1:6" x14ac:dyDescent="0.4">
      <c r="A2027">
        <v>3621</v>
      </c>
      <c r="B2027" s="16" t="str">
        <f>VLOOKUP(A2027,'Kickstarter Data'!$A$1:$T$4115, 6, FALSE)</f>
        <v>successful</v>
      </c>
      <c r="C2027">
        <f>VLOOKUP(A2027,'Kickstarter Data'!$A$1:$T$4115, 12, FALSE)</f>
        <v>70</v>
      </c>
      <c r="F2027" s="21"/>
    </row>
    <row r="2028" spans="1:6" x14ac:dyDescent="0.4">
      <c r="A2028">
        <v>3622</v>
      </c>
      <c r="B2028" s="16" t="str">
        <f>VLOOKUP(A2028,'Kickstarter Data'!$A$1:$T$4115, 6, FALSE)</f>
        <v>successful</v>
      </c>
      <c r="C2028">
        <f>VLOOKUP(A2028,'Kickstarter Data'!$A$1:$T$4115, 12, FALSE)</f>
        <v>21</v>
      </c>
      <c r="F2028" s="21"/>
    </row>
    <row r="2029" spans="1:6" x14ac:dyDescent="0.4">
      <c r="A2029">
        <v>3623</v>
      </c>
      <c r="B2029" s="16" t="str">
        <f>VLOOKUP(A2029,'Kickstarter Data'!$A$1:$T$4115, 6, FALSE)</f>
        <v>successful</v>
      </c>
      <c r="C2029">
        <f>VLOOKUP(A2029,'Kickstarter Data'!$A$1:$T$4115, 12, FALSE)</f>
        <v>34</v>
      </c>
      <c r="F2029" s="21"/>
    </row>
    <row r="2030" spans="1:6" x14ac:dyDescent="0.4">
      <c r="A2030">
        <v>3624</v>
      </c>
      <c r="B2030" s="16" t="str">
        <f>VLOOKUP(A2030,'Kickstarter Data'!$A$1:$T$4115, 6, FALSE)</f>
        <v>successful</v>
      </c>
      <c r="C2030">
        <f>VLOOKUP(A2030,'Kickstarter Data'!$A$1:$T$4115, 12, FALSE)</f>
        <v>39</v>
      </c>
      <c r="F2030" s="21"/>
    </row>
    <row r="2031" spans="1:6" x14ac:dyDescent="0.4">
      <c r="A2031">
        <v>3625</v>
      </c>
      <c r="B2031" s="16" t="str">
        <f>VLOOKUP(A2031,'Kickstarter Data'!$A$1:$T$4115, 6, FALSE)</f>
        <v>successful</v>
      </c>
      <c r="C2031">
        <f>VLOOKUP(A2031,'Kickstarter Data'!$A$1:$T$4115, 12, FALSE)</f>
        <v>78</v>
      </c>
      <c r="F2031" s="21"/>
    </row>
    <row r="2032" spans="1:6" x14ac:dyDescent="0.4">
      <c r="A2032">
        <v>3626</v>
      </c>
      <c r="B2032" s="16" t="str">
        <f>VLOOKUP(A2032,'Kickstarter Data'!$A$1:$T$4115, 6, FALSE)</f>
        <v>successful</v>
      </c>
      <c r="C2032">
        <f>VLOOKUP(A2032,'Kickstarter Data'!$A$1:$T$4115, 12, FALSE)</f>
        <v>48</v>
      </c>
      <c r="F2032" s="21"/>
    </row>
    <row r="2033" spans="1:6" x14ac:dyDescent="0.4">
      <c r="A2033">
        <v>3627</v>
      </c>
      <c r="B2033" s="16" t="str">
        <f>VLOOKUP(A2033,'Kickstarter Data'!$A$1:$T$4115, 6, FALSE)</f>
        <v>successful</v>
      </c>
      <c r="C2033">
        <f>VLOOKUP(A2033,'Kickstarter Data'!$A$1:$T$4115, 12, FALSE)</f>
        <v>29</v>
      </c>
      <c r="F2033" s="21"/>
    </row>
    <row r="2034" spans="1:6" x14ac:dyDescent="0.4">
      <c r="A2034">
        <v>3648</v>
      </c>
      <c r="B2034" s="16" t="str">
        <f>VLOOKUP(A2034,'Kickstarter Data'!$A$1:$T$4115, 6, FALSE)</f>
        <v>successful</v>
      </c>
      <c r="C2034">
        <f>VLOOKUP(A2034,'Kickstarter Data'!$A$1:$T$4115, 12, FALSE)</f>
        <v>73</v>
      </c>
      <c r="F2034" s="21"/>
    </row>
    <row r="2035" spans="1:6" x14ac:dyDescent="0.4">
      <c r="A2035">
        <v>3649</v>
      </c>
      <c r="B2035" s="16" t="str">
        <f>VLOOKUP(A2035,'Kickstarter Data'!$A$1:$T$4115, 6, FALSE)</f>
        <v>successful</v>
      </c>
      <c r="C2035">
        <f>VLOOKUP(A2035,'Kickstarter Data'!$A$1:$T$4115, 12, FALSE)</f>
        <v>8</v>
      </c>
      <c r="F2035" s="21"/>
    </row>
    <row r="2036" spans="1:6" x14ac:dyDescent="0.4">
      <c r="A2036">
        <v>3650</v>
      </c>
      <c r="B2036" s="16" t="str">
        <f>VLOOKUP(A2036,'Kickstarter Data'!$A$1:$T$4115, 6, FALSE)</f>
        <v>successful</v>
      </c>
      <c r="C2036">
        <f>VLOOKUP(A2036,'Kickstarter Data'!$A$1:$T$4115, 12, FALSE)</f>
        <v>17</v>
      </c>
      <c r="F2036" s="21"/>
    </row>
    <row r="2037" spans="1:6" x14ac:dyDescent="0.4">
      <c r="A2037">
        <v>3651</v>
      </c>
      <c r="B2037" s="16" t="str">
        <f>VLOOKUP(A2037,'Kickstarter Data'!$A$1:$T$4115, 6, FALSE)</f>
        <v>successful</v>
      </c>
      <c r="C2037">
        <f>VLOOKUP(A2037,'Kickstarter Data'!$A$1:$T$4115, 12, FALSE)</f>
        <v>9</v>
      </c>
      <c r="F2037" s="21"/>
    </row>
    <row r="2038" spans="1:6" x14ac:dyDescent="0.4">
      <c r="A2038">
        <v>3652</v>
      </c>
      <c r="B2038" s="16" t="str">
        <f>VLOOKUP(A2038,'Kickstarter Data'!$A$1:$T$4115, 6, FALSE)</f>
        <v>successful</v>
      </c>
      <c r="C2038">
        <f>VLOOKUP(A2038,'Kickstarter Data'!$A$1:$T$4115, 12, FALSE)</f>
        <v>17</v>
      </c>
      <c r="F2038" s="21"/>
    </row>
    <row r="2039" spans="1:6" x14ac:dyDescent="0.4">
      <c r="A2039">
        <v>3653</v>
      </c>
      <c r="B2039" s="16" t="str">
        <f>VLOOKUP(A2039,'Kickstarter Data'!$A$1:$T$4115, 6, FALSE)</f>
        <v>successful</v>
      </c>
      <c r="C2039">
        <f>VLOOKUP(A2039,'Kickstarter Data'!$A$1:$T$4115, 12, FALSE)</f>
        <v>33</v>
      </c>
      <c r="F2039" s="21"/>
    </row>
    <row r="2040" spans="1:6" x14ac:dyDescent="0.4">
      <c r="A2040">
        <v>3654</v>
      </c>
      <c r="B2040" s="16" t="str">
        <f>VLOOKUP(A2040,'Kickstarter Data'!$A$1:$T$4115, 6, FALSE)</f>
        <v>successful</v>
      </c>
      <c r="C2040">
        <f>VLOOKUP(A2040,'Kickstarter Data'!$A$1:$T$4115, 12, FALSE)</f>
        <v>38</v>
      </c>
      <c r="F2040" s="21"/>
    </row>
    <row r="2041" spans="1:6" x14ac:dyDescent="0.4">
      <c r="A2041">
        <v>3655</v>
      </c>
      <c r="B2041" s="16" t="str">
        <f>VLOOKUP(A2041,'Kickstarter Data'!$A$1:$T$4115, 6, FALSE)</f>
        <v>successful</v>
      </c>
      <c r="C2041">
        <f>VLOOKUP(A2041,'Kickstarter Data'!$A$1:$T$4115, 12, FALSE)</f>
        <v>79</v>
      </c>
      <c r="F2041" s="21"/>
    </row>
    <row r="2042" spans="1:6" x14ac:dyDescent="0.4">
      <c r="A2042">
        <v>3656</v>
      </c>
      <c r="B2042" s="16" t="str">
        <f>VLOOKUP(A2042,'Kickstarter Data'!$A$1:$T$4115, 6, FALSE)</f>
        <v>successful</v>
      </c>
      <c r="C2042">
        <f>VLOOKUP(A2042,'Kickstarter Data'!$A$1:$T$4115, 12, FALSE)</f>
        <v>46</v>
      </c>
      <c r="F2042" s="21"/>
    </row>
    <row r="2043" spans="1:6" x14ac:dyDescent="0.4">
      <c r="A2043">
        <v>3657</v>
      </c>
      <c r="B2043" s="16" t="str">
        <f>VLOOKUP(A2043,'Kickstarter Data'!$A$1:$T$4115, 6, FALSE)</f>
        <v>successful</v>
      </c>
      <c r="C2043">
        <f>VLOOKUP(A2043,'Kickstarter Data'!$A$1:$T$4115, 12, FALSE)</f>
        <v>20</v>
      </c>
      <c r="F2043" s="21"/>
    </row>
    <row r="2044" spans="1:6" x14ac:dyDescent="0.4">
      <c r="A2044">
        <v>3658</v>
      </c>
      <c r="B2044" s="16" t="str">
        <f>VLOOKUP(A2044,'Kickstarter Data'!$A$1:$T$4115, 6, FALSE)</f>
        <v>successful</v>
      </c>
      <c r="C2044">
        <f>VLOOKUP(A2044,'Kickstarter Data'!$A$1:$T$4115, 12, FALSE)</f>
        <v>20</v>
      </c>
      <c r="F2044" s="21"/>
    </row>
    <row r="2045" spans="1:6" x14ac:dyDescent="0.4">
      <c r="A2045">
        <v>3659</v>
      </c>
      <c r="B2045" s="16" t="str">
        <f>VLOOKUP(A2045,'Kickstarter Data'!$A$1:$T$4115, 6, FALSE)</f>
        <v>successful</v>
      </c>
      <c r="C2045">
        <f>VLOOKUP(A2045,'Kickstarter Data'!$A$1:$T$4115, 12, FALSE)</f>
        <v>13</v>
      </c>
      <c r="F2045" s="21"/>
    </row>
    <row r="2046" spans="1:6" x14ac:dyDescent="0.4">
      <c r="A2046">
        <v>3660</v>
      </c>
      <c r="B2046" s="16" t="str">
        <f>VLOOKUP(A2046,'Kickstarter Data'!$A$1:$T$4115, 6, FALSE)</f>
        <v>successful</v>
      </c>
      <c r="C2046">
        <f>VLOOKUP(A2046,'Kickstarter Data'!$A$1:$T$4115, 12, FALSE)</f>
        <v>22</v>
      </c>
      <c r="F2046" s="21"/>
    </row>
    <row r="2047" spans="1:6" x14ac:dyDescent="0.4">
      <c r="A2047">
        <v>3661</v>
      </c>
      <c r="B2047" s="16" t="str">
        <f>VLOOKUP(A2047,'Kickstarter Data'!$A$1:$T$4115, 6, FALSE)</f>
        <v>successful</v>
      </c>
      <c r="C2047">
        <f>VLOOKUP(A2047,'Kickstarter Data'!$A$1:$T$4115, 12, FALSE)</f>
        <v>36</v>
      </c>
      <c r="F2047" s="21"/>
    </row>
    <row r="2048" spans="1:6" x14ac:dyDescent="0.4">
      <c r="A2048">
        <v>3662</v>
      </c>
      <c r="B2048" s="16" t="str">
        <f>VLOOKUP(A2048,'Kickstarter Data'!$A$1:$T$4115, 6, FALSE)</f>
        <v>successful</v>
      </c>
      <c r="C2048">
        <f>VLOOKUP(A2048,'Kickstarter Data'!$A$1:$T$4115, 12, FALSE)</f>
        <v>40</v>
      </c>
      <c r="F2048" s="21"/>
    </row>
    <row r="2049" spans="1:6" x14ac:dyDescent="0.4">
      <c r="A2049">
        <v>3663</v>
      </c>
      <c r="B2049" s="16" t="str">
        <f>VLOOKUP(A2049,'Kickstarter Data'!$A$1:$T$4115, 6, FALSE)</f>
        <v>successful</v>
      </c>
      <c r="C2049">
        <f>VLOOKUP(A2049,'Kickstarter Data'!$A$1:$T$4115, 12, FALSE)</f>
        <v>9</v>
      </c>
      <c r="F2049" s="21"/>
    </row>
    <row r="2050" spans="1:6" x14ac:dyDescent="0.4">
      <c r="A2050">
        <v>3664</v>
      </c>
      <c r="B2050" s="16" t="str">
        <f>VLOOKUP(A2050,'Kickstarter Data'!$A$1:$T$4115, 6, FALSE)</f>
        <v>successful</v>
      </c>
      <c r="C2050">
        <f>VLOOKUP(A2050,'Kickstarter Data'!$A$1:$T$4115, 12, FALSE)</f>
        <v>19</v>
      </c>
      <c r="F2050" s="21"/>
    </row>
    <row r="2051" spans="1:6" x14ac:dyDescent="0.4">
      <c r="A2051">
        <v>3665</v>
      </c>
      <c r="B2051" s="16" t="str">
        <f>VLOOKUP(A2051,'Kickstarter Data'!$A$1:$T$4115, 6, FALSE)</f>
        <v>successful</v>
      </c>
      <c r="C2051">
        <f>VLOOKUP(A2051,'Kickstarter Data'!$A$1:$T$4115, 12, FALSE)</f>
        <v>14</v>
      </c>
      <c r="F2051" s="21"/>
    </row>
    <row r="2052" spans="1:6" x14ac:dyDescent="0.4">
      <c r="A2052">
        <v>3666</v>
      </c>
      <c r="B2052" s="16" t="str">
        <f>VLOOKUP(A2052,'Kickstarter Data'!$A$1:$T$4115, 6, FALSE)</f>
        <v>successful</v>
      </c>
      <c r="C2052">
        <f>VLOOKUP(A2052,'Kickstarter Data'!$A$1:$T$4115, 12, FALSE)</f>
        <v>38</v>
      </c>
      <c r="F2052" s="21"/>
    </row>
    <row r="2053" spans="1:6" x14ac:dyDescent="0.4">
      <c r="A2053">
        <v>3667</v>
      </c>
      <c r="B2053" s="16" t="str">
        <f>VLOOKUP(A2053,'Kickstarter Data'!$A$1:$T$4115, 6, FALSE)</f>
        <v>successful</v>
      </c>
      <c r="C2053">
        <f>VLOOKUP(A2053,'Kickstarter Data'!$A$1:$T$4115, 12, FALSE)</f>
        <v>58</v>
      </c>
      <c r="F2053" s="21"/>
    </row>
    <row r="2054" spans="1:6" x14ac:dyDescent="0.4">
      <c r="A2054">
        <v>3668</v>
      </c>
      <c r="B2054" s="16" t="str">
        <f>VLOOKUP(A2054,'Kickstarter Data'!$A$1:$T$4115, 6, FALSE)</f>
        <v>successful</v>
      </c>
      <c r="C2054">
        <f>VLOOKUP(A2054,'Kickstarter Data'!$A$1:$T$4115, 12, FALSE)</f>
        <v>28</v>
      </c>
      <c r="F2054" s="21"/>
    </row>
    <row r="2055" spans="1:6" x14ac:dyDescent="0.4">
      <c r="A2055">
        <v>3669</v>
      </c>
      <c r="B2055" s="16" t="str">
        <f>VLOOKUP(A2055,'Kickstarter Data'!$A$1:$T$4115, 6, FALSE)</f>
        <v>successful</v>
      </c>
      <c r="C2055">
        <f>VLOOKUP(A2055,'Kickstarter Data'!$A$1:$T$4115, 12, FALSE)</f>
        <v>17</v>
      </c>
      <c r="F2055" s="21"/>
    </row>
    <row r="2056" spans="1:6" x14ac:dyDescent="0.4">
      <c r="A2056">
        <v>3670</v>
      </c>
      <c r="B2056" s="16" t="str">
        <f>VLOOKUP(A2056,'Kickstarter Data'!$A$1:$T$4115, 6, FALSE)</f>
        <v>successful</v>
      </c>
      <c r="C2056">
        <f>VLOOKUP(A2056,'Kickstarter Data'!$A$1:$T$4115, 12, FALSE)</f>
        <v>12</v>
      </c>
      <c r="F2056" s="21"/>
    </row>
    <row r="2057" spans="1:6" x14ac:dyDescent="0.4">
      <c r="A2057">
        <v>3671</v>
      </c>
      <c r="B2057" s="16" t="str">
        <f>VLOOKUP(A2057,'Kickstarter Data'!$A$1:$T$4115, 6, FALSE)</f>
        <v>successful</v>
      </c>
      <c r="C2057">
        <f>VLOOKUP(A2057,'Kickstarter Data'!$A$1:$T$4115, 12, FALSE)</f>
        <v>40</v>
      </c>
      <c r="F2057" s="21"/>
    </row>
    <row r="2058" spans="1:6" x14ac:dyDescent="0.4">
      <c r="A2058">
        <v>3672</v>
      </c>
      <c r="B2058" s="16" t="str">
        <f>VLOOKUP(A2058,'Kickstarter Data'!$A$1:$T$4115, 6, FALSE)</f>
        <v>successful</v>
      </c>
      <c r="C2058">
        <f>VLOOKUP(A2058,'Kickstarter Data'!$A$1:$T$4115, 12, FALSE)</f>
        <v>57</v>
      </c>
      <c r="F2058" s="21"/>
    </row>
    <row r="2059" spans="1:6" x14ac:dyDescent="0.4">
      <c r="A2059">
        <v>3673</v>
      </c>
      <c r="B2059" s="16" t="str">
        <f>VLOOKUP(A2059,'Kickstarter Data'!$A$1:$T$4115, 6, FALSE)</f>
        <v>successful</v>
      </c>
      <c r="C2059">
        <f>VLOOKUP(A2059,'Kickstarter Data'!$A$1:$T$4115, 12, FALSE)</f>
        <v>114</v>
      </c>
      <c r="F2059" s="21"/>
    </row>
    <row r="2060" spans="1:6" x14ac:dyDescent="0.4">
      <c r="A2060">
        <v>3674</v>
      </c>
      <c r="B2060" s="16" t="str">
        <f>VLOOKUP(A2060,'Kickstarter Data'!$A$1:$T$4115, 6, FALSE)</f>
        <v>successful</v>
      </c>
      <c r="C2060">
        <f>VLOOKUP(A2060,'Kickstarter Data'!$A$1:$T$4115, 12, FALSE)</f>
        <v>31</v>
      </c>
      <c r="F2060" s="21"/>
    </row>
    <row r="2061" spans="1:6" x14ac:dyDescent="0.4">
      <c r="A2061">
        <v>3675</v>
      </c>
      <c r="B2061" s="16" t="str">
        <f>VLOOKUP(A2061,'Kickstarter Data'!$A$1:$T$4115, 6, FALSE)</f>
        <v>successful</v>
      </c>
      <c r="C2061">
        <f>VLOOKUP(A2061,'Kickstarter Data'!$A$1:$T$4115, 12, FALSE)</f>
        <v>3</v>
      </c>
      <c r="F2061" s="21"/>
    </row>
    <row r="2062" spans="1:6" x14ac:dyDescent="0.4">
      <c r="A2062">
        <v>3676</v>
      </c>
      <c r="B2062" s="16" t="str">
        <f>VLOOKUP(A2062,'Kickstarter Data'!$A$1:$T$4115, 6, FALSE)</f>
        <v>successful</v>
      </c>
      <c r="C2062">
        <f>VLOOKUP(A2062,'Kickstarter Data'!$A$1:$T$4115, 12, FALSE)</f>
        <v>16</v>
      </c>
      <c r="F2062" s="21"/>
    </row>
    <row r="2063" spans="1:6" x14ac:dyDescent="0.4">
      <c r="A2063">
        <v>3677</v>
      </c>
      <c r="B2063" s="16" t="str">
        <f>VLOOKUP(A2063,'Kickstarter Data'!$A$1:$T$4115, 6, FALSE)</f>
        <v>successful</v>
      </c>
      <c r="C2063">
        <f>VLOOKUP(A2063,'Kickstarter Data'!$A$1:$T$4115, 12, FALSE)</f>
        <v>199</v>
      </c>
      <c r="F2063" s="21"/>
    </row>
    <row r="2064" spans="1:6" x14ac:dyDescent="0.4">
      <c r="A2064">
        <v>3678</v>
      </c>
      <c r="B2064" s="16" t="str">
        <f>VLOOKUP(A2064,'Kickstarter Data'!$A$1:$T$4115, 6, FALSE)</f>
        <v>successful</v>
      </c>
      <c r="C2064">
        <f>VLOOKUP(A2064,'Kickstarter Data'!$A$1:$T$4115, 12, FALSE)</f>
        <v>31</v>
      </c>
      <c r="F2064" s="21"/>
    </row>
    <row r="2065" spans="1:6" x14ac:dyDescent="0.4">
      <c r="A2065">
        <v>3679</v>
      </c>
      <c r="B2065" s="16" t="str">
        <f>VLOOKUP(A2065,'Kickstarter Data'!$A$1:$T$4115, 6, FALSE)</f>
        <v>successful</v>
      </c>
      <c r="C2065">
        <f>VLOOKUP(A2065,'Kickstarter Data'!$A$1:$T$4115, 12, FALSE)</f>
        <v>30</v>
      </c>
      <c r="F2065" s="21"/>
    </row>
    <row r="2066" spans="1:6" x14ac:dyDescent="0.4">
      <c r="A2066">
        <v>3680</v>
      </c>
      <c r="B2066" s="16" t="str">
        <f>VLOOKUP(A2066,'Kickstarter Data'!$A$1:$T$4115, 6, FALSE)</f>
        <v>successful</v>
      </c>
      <c r="C2066">
        <f>VLOOKUP(A2066,'Kickstarter Data'!$A$1:$T$4115, 12, FALSE)</f>
        <v>34</v>
      </c>
      <c r="F2066" s="21"/>
    </row>
    <row r="2067" spans="1:6" x14ac:dyDescent="0.4">
      <c r="A2067">
        <v>3681</v>
      </c>
      <c r="B2067" s="16" t="str">
        <f>VLOOKUP(A2067,'Kickstarter Data'!$A$1:$T$4115, 6, FALSE)</f>
        <v>successful</v>
      </c>
      <c r="C2067">
        <f>VLOOKUP(A2067,'Kickstarter Data'!$A$1:$T$4115, 12, FALSE)</f>
        <v>18</v>
      </c>
      <c r="F2067" s="21"/>
    </row>
    <row r="2068" spans="1:6" x14ac:dyDescent="0.4">
      <c r="A2068">
        <v>3682</v>
      </c>
      <c r="B2068" s="16" t="str">
        <f>VLOOKUP(A2068,'Kickstarter Data'!$A$1:$T$4115, 6, FALSE)</f>
        <v>successful</v>
      </c>
      <c r="C2068">
        <f>VLOOKUP(A2068,'Kickstarter Data'!$A$1:$T$4115, 12, FALSE)</f>
        <v>67</v>
      </c>
      <c r="F2068" s="21"/>
    </row>
    <row r="2069" spans="1:6" x14ac:dyDescent="0.4">
      <c r="A2069">
        <v>3683</v>
      </c>
      <c r="B2069" s="16" t="str">
        <f>VLOOKUP(A2069,'Kickstarter Data'!$A$1:$T$4115, 6, FALSE)</f>
        <v>successful</v>
      </c>
      <c r="C2069">
        <f>VLOOKUP(A2069,'Kickstarter Data'!$A$1:$T$4115, 12, FALSE)</f>
        <v>66</v>
      </c>
      <c r="F2069" s="21"/>
    </row>
    <row r="2070" spans="1:6" x14ac:dyDescent="0.4">
      <c r="A2070">
        <v>3684</v>
      </c>
      <c r="B2070" s="16" t="str">
        <f>VLOOKUP(A2070,'Kickstarter Data'!$A$1:$T$4115, 6, FALSE)</f>
        <v>successful</v>
      </c>
      <c r="C2070">
        <f>VLOOKUP(A2070,'Kickstarter Data'!$A$1:$T$4115, 12, FALSE)</f>
        <v>23</v>
      </c>
      <c r="F2070" s="21"/>
    </row>
    <row r="2071" spans="1:6" x14ac:dyDescent="0.4">
      <c r="A2071">
        <v>3685</v>
      </c>
      <c r="B2071" s="16" t="str">
        <f>VLOOKUP(A2071,'Kickstarter Data'!$A$1:$T$4115, 6, FALSE)</f>
        <v>successful</v>
      </c>
      <c r="C2071">
        <f>VLOOKUP(A2071,'Kickstarter Data'!$A$1:$T$4115, 12, FALSE)</f>
        <v>126</v>
      </c>
      <c r="F2071" s="21"/>
    </row>
    <row r="2072" spans="1:6" x14ac:dyDescent="0.4">
      <c r="A2072">
        <v>3686</v>
      </c>
      <c r="B2072" s="16" t="str">
        <f>VLOOKUP(A2072,'Kickstarter Data'!$A$1:$T$4115, 6, FALSE)</f>
        <v>successful</v>
      </c>
      <c r="C2072">
        <f>VLOOKUP(A2072,'Kickstarter Data'!$A$1:$T$4115, 12, FALSE)</f>
        <v>6</v>
      </c>
      <c r="F2072" s="21"/>
    </row>
    <row r="2073" spans="1:6" x14ac:dyDescent="0.4">
      <c r="A2073">
        <v>3687</v>
      </c>
      <c r="B2073" s="16" t="str">
        <f>VLOOKUP(A2073,'Kickstarter Data'!$A$1:$T$4115, 6, FALSE)</f>
        <v>successful</v>
      </c>
      <c r="C2073">
        <f>VLOOKUP(A2073,'Kickstarter Data'!$A$1:$T$4115, 12, FALSE)</f>
        <v>25</v>
      </c>
      <c r="F2073" s="21"/>
    </row>
    <row r="2074" spans="1:6" x14ac:dyDescent="0.4">
      <c r="A2074">
        <v>3688</v>
      </c>
      <c r="B2074" s="16" t="str">
        <f>VLOOKUP(A2074,'Kickstarter Data'!$A$1:$T$4115, 6, FALSE)</f>
        <v>successful</v>
      </c>
      <c r="C2074">
        <f>VLOOKUP(A2074,'Kickstarter Data'!$A$1:$T$4115, 12, FALSE)</f>
        <v>39</v>
      </c>
      <c r="F2074" s="21"/>
    </row>
    <row r="2075" spans="1:6" x14ac:dyDescent="0.4">
      <c r="A2075">
        <v>3689</v>
      </c>
      <c r="B2075" s="16" t="str">
        <f>VLOOKUP(A2075,'Kickstarter Data'!$A$1:$T$4115, 6, FALSE)</f>
        <v>successful</v>
      </c>
      <c r="C2075">
        <f>VLOOKUP(A2075,'Kickstarter Data'!$A$1:$T$4115, 12, FALSE)</f>
        <v>62</v>
      </c>
      <c r="F2075" s="21"/>
    </row>
    <row r="2076" spans="1:6" x14ac:dyDescent="0.4">
      <c r="A2076">
        <v>3690</v>
      </c>
      <c r="B2076" s="16" t="str">
        <f>VLOOKUP(A2076,'Kickstarter Data'!$A$1:$T$4115, 6, FALSE)</f>
        <v>successful</v>
      </c>
      <c r="C2076">
        <f>VLOOKUP(A2076,'Kickstarter Data'!$A$1:$T$4115, 12, FALSE)</f>
        <v>31</v>
      </c>
      <c r="F2076" s="21"/>
    </row>
    <row r="2077" spans="1:6" x14ac:dyDescent="0.4">
      <c r="A2077">
        <v>3691</v>
      </c>
      <c r="B2077" s="16" t="str">
        <f>VLOOKUP(A2077,'Kickstarter Data'!$A$1:$T$4115, 6, FALSE)</f>
        <v>successful</v>
      </c>
      <c r="C2077">
        <f>VLOOKUP(A2077,'Kickstarter Data'!$A$1:$T$4115, 12, FALSE)</f>
        <v>274</v>
      </c>
      <c r="F2077" s="21"/>
    </row>
    <row r="2078" spans="1:6" x14ac:dyDescent="0.4">
      <c r="A2078">
        <v>3692</v>
      </c>
      <c r="B2078" s="16" t="str">
        <f>VLOOKUP(A2078,'Kickstarter Data'!$A$1:$T$4115, 6, FALSE)</f>
        <v>successful</v>
      </c>
      <c r="C2078">
        <f>VLOOKUP(A2078,'Kickstarter Data'!$A$1:$T$4115, 12, FALSE)</f>
        <v>17</v>
      </c>
      <c r="F2078" s="21"/>
    </row>
    <row r="2079" spans="1:6" x14ac:dyDescent="0.4">
      <c r="A2079">
        <v>3693</v>
      </c>
      <c r="B2079" s="16" t="str">
        <f>VLOOKUP(A2079,'Kickstarter Data'!$A$1:$T$4115, 6, FALSE)</f>
        <v>successful</v>
      </c>
      <c r="C2079">
        <f>VLOOKUP(A2079,'Kickstarter Data'!$A$1:$T$4115, 12, FALSE)</f>
        <v>14</v>
      </c>
      <c r="F2079" s="21"/>
    </row>
    <row r="2080" spans="1:6" x14ac:dyDescent="0.4">
      <c r="A2080">
        <v>3694</v>
      </c>
      <c r="B2080" s="16" t="str">
        <f>VLOOKUP(A2080,'Kickstarter Data'!$A$1:$T$4115, 6, FALSE)</f>
        <v>successful</v>
      </c>
      <c r="C2080">
        <f>VLOOKUP(A2080,'Kickstarter Data'!$A$1:$T$4115, 12, FALSE)</f>
        <v>60</v>
      </c>
      <c r="F2080" s="21"/>
    </row>
    <row r="2081" spans="1:6" x14ac:dyDescent="0.4">
      <c r="A2081">
        <v>3695</v>
      </c>
      <c r="B2081" s="16" t="str">
        <f>VLOOKUP(A2081,'Kickstarter Data'!$A$1:$T$4115, 6, FALSE)</f>
        <v>successful</v>
      </c>
      <c r="C2081">
        <f>VLOOKUP(A2081,'Kickstarter Data'!$A$1:$T$4115, 12, FALSE)</f>
        <v>33</v>
      </c>
      <c r="F2081" s="21"/>
    </row>
    <row r="2082" spans="1:6" x14ac:dyDescent="0.4">
      <c r="A2082">
        <v>3696</v>
      </c>
      <c r="B2082" s="16" t="str">
        <f>VLOOKUP(A2082,'Kickstarter Data'!$A$1:$T$4115, 6, FALSE)</f>
        <v>successful</v>
      </c>
      <c r="C2082">
        <f>VLOOKUP(A2082,'Kickstarter Data'!$A$1:$T$4115, 12, FALSE)</f>
        <v>78</v>
      </c>
      <c r="F2082" s="21"/>
    </row>
    <row r="2083" spans="1:6" x14ac:dyDescent="0.4">
      <c r="A2083">
        <v>3697</v>
      </c>
      <c r="B2083" s="16" t="str">
        <f>VLOOKUP(A2083,'Kickstarter Data'!$A$1:$T$4115, 6, FALSE)</f>
        <v>successful</v>
      </c>
      <c r="C2083">
        <f>VLOOKUP(A2083,'Kickstarter Data'!$A$1:$T$4115, 12, FALSE)</f>
        <v>30</v>
      </c>
      <c r="F2083" s="21"/>
    </row>
    <row r="2084" spans="1:6" x14ac:dyDescent="0.4">
      <c r="A2084">
        <v>3698</v>
      </c>
      <c r="B2084" s="16" t="str">
        <f>VLOOKUP(A2084,'Kickstarter Data'!$A$1:$T$4115, 6, FALSE)</f>
        <v>successful</v>
      </c>
      <c r="C2084">
        <f>VLOOKUP(A2084,'Kickstarter Data'!$A$1:$T$4115, 12, FALSE)</f>
        <v>136</v>
      </c>
      <c r="F2084" s="21"/>
    </row>
    <row r="2085" spans="1:6" x14ac:dyDescent="0.4">
      <c r="A2085">
        <v>3699</v>
      </c>
      <c r="B2085" s="16" t="str">
        <f>VLOOKUP(A2085,'Kickstarter Data'!$A$1:$T$4115, 6, FALSE)</f>
        <v>successful</v>
      </c>
      <c r="C2085">
        <f>VLOOKUP(A2085,'Kickstarter Data'!$A$1:$T$4115, 12, FALSE)</f>
        <v>40</v>
      </c>
      <c r="F2085" s="21"/>
    </row>
    <row r="2086" spans="1:6" x14ac:dyDescent="0.4">
      <c r="A2086">
        <v>3700</v>
      </c>
      <c r="B2086" s="16" t="str">
        <f>VLOOKUP(A2086,'Kickstarter Data'!$A$1:$T$4115, 6, FALSE)</f>
        <v>successful</v>
      </c>
      <c r="C2086">
        <f>VLOOKUP(A2086,'Kickstarter Data'!$A$1:$T$4115, 12, FALSE)</f>
        <v>18</v>
      </c>
      <c r="F2086" s="21"/>
    </row>
    <row r="2087" spans="1:6" x14ac:dyDescent="0.4">
      <c r="A2087">
        <v>3701</v>
      </c>
      <c r="B2087" s="16" t="str">
        <f>VLOOKUP(A2087,'Kickstarter Data'!$A$1:$T$4115, 6, FALSE)</f>
        <v>successful</v>
      </c>
      <c r="C2087">
        <f>VLOOKUP(A2087,'Kickstarter Data'!$A$1:$T$4115, 12, FALSE)</f>
        <v>39</v>
      </c>
      <c r="F2087" s="21"/>
    </row>
    <row r="2088" spans="1:6" x14ac:dyDescent="0.4">
      <c r="A2088">
        <v>3702</v>
      </c>
      <c r="B2088" s="16" t="str">
        <f>VLOOKUP(A2088,'Kickstarter Data'!$A$1:$T$4115, 6, FALSE)</f>
        <v>successful</v>
      </c>
      <c r="C2088">
        <f>VLOOKUP(A2088,'Kickstarter Data'!$A$1:$T$4115, 12, FALSE)</f>
        <v>21</v>
      </c>
      <c r="F2088" s="21"/>
    </row>
    <row r="2089" spans="1:6" x14ac:dyDescent="0.4">
      <c r="A2089">
        <v>3703</v>
      </c>
      <c r="B2089" s="16" t="str">
        <f>VLOOKUP(A2089,'Kickstarter Data'!$A$1:$T$4115, 6, FALSE)</f>
        <v>successful</v>
      </c>
      <c r="C2089">
        <f>VLOOKUP(A2089,'Kickstarter Data'!$A$1:$T$4115, 12, FALSE)</f>
        <v>30</v>
      </c>
      <c r="F2089" s="21"/>
    </row>
    <row r="2090" spans="1:6" x14ac:dyDescent="0.4">
      <c r="A2090">
        <v>3704</v>
      </c>
      <c r="B2090" s="16" t="str">
        <f>VLOOKUP(A2090,'Kickstarter Data'!$A$1:$T$4115, 6, FALSE)</f>
        <v>successful</v>
      </c>
      <c r="C2090">
        <f>VLOOKUP(A2090,'Kickstarter Data'!$A$1:$T$4115, 12, FALSE)</f>
        <v>27</v>
      </c>
      <c r="F2090" s="21"/>
    </row>
    <row r="2091" spans="1:6" x14ac:dyDescent="0.4">
      <c r="A2091">
        <v>3705</v>
      </c>
      <c r="B2091" s="16" t="str">
        <f>VLOOKUP(A2091,'Kickstarter Data'!$A$1:$T$4115, 6, FALSE)</f>
        <v>successful</v>
      </c>
      <c r="C2091">
        <f>VLOOKUP(A2091,'Kickstarter Data'!$A$1:$T$4115, 12, FALSE)</f>
        <v>35</v>
      </c>
      <c r="F2091" s="21"/>
    </row>
    <row r="2092" spans="1:6" x14ac:dyDescent="0.4">
      <c r="A2092">
        <v>3706</v>
      </c>
      <c r="B2092" s="16" t="str">
        <f>VLOOKUP(A2092,'Kickstarter Data'!$A$1:$T$4115, 6, FALSE)</f>
        <v>successful</v>
      </c>
      <c r="C2092">
        <f>VLOOKUP(A2092,'Kickstarter Data'!$A$1:$T$4115, 12, FALSE)</f>
        <v>13</v>
      </c>
      <c r="F2092" s="21"/>
    </row>
    <row r="2093" spans="1:6" x14ac:dyDescent="0.4">
      <c r="A2093">
        <v>3707</v>
      </c>
      <c r="B2093" s="16" t="str">
        <f>VLOOKUP(A2093,'Kickstarter Data'!$A$1:$T$4115, 6, FALSE)</f>
        <v>successful</v>
      </c>
      <c r="C2093">
        <f>VLOOKUP(A2093,'Kickstarter Data'!$A$1:$T$4115, 12, FALSE)</f>
        <v>23</v>
      </c>
      <c r="F2093" s="21"/>
    </row>
    <row r="2094" spans="1:6" x14ac:dyDescent="0.4">
      <c r="A2094">
        <v>3708</v>
      </c>
      <c r="B2094" s="16" t="str">
        <f>VLOOKUP(A2094,'Kickstarter Data'!$A$1:$T$4115, 6, FALSE)</f>
        <v>successful</v>
      </c>
      <c r="C2094">
        <f>VLOOKUP(A2094,'Kickstarter Data'!$A$1:$T$4115, 12, FALSE)</f>
        <v>39</v>
      </c>
      <c r="F2094" s="21"/>
    </row>
    <row r="2095" spans="1:6" x14ac:dyDescent="0.4">
      <c r="A2095">
        <v>3709</v>
      </c>
      <c r="B2095" s="16" t="str">
        <f>VLOOKUP(A2095,'Kickstarter Data'!$A$1:$T$4115, 6, FALSE)</f>
        <v>successful</v>
      </c>
      <c r="C2095">
        <f>VLOOKUP(A2095,'Kickstarter Data'!$A$1:$T$4115, 12, FALSE)</f>
        <v>35</v>
      </c>
      <c r="F2095" s="21"/>
    </row>
    <row r="2096" spans="1:6" x14ac:dyDescent="0.4">
      <c r="A2096">
        <v>3710</v>
      </c>
      <c r="B2096" s="16" t="str">
        <f>VLOOKUP(A2096,'Kickstarter Data'!$A$1:$T$4115, 6, FALSE)</f>
        <v>successful</v>
      </c>
      <c r="C2096">
        <f>VLOOKUP(A2096,'Kickstarter Data'!$A$1:$T$4115, 12, FALSE)</f>
        <v>27</v>
      </c>
      <c r="F2096" s="21"/>
    </row>
    <row r="2097" spans="1:6" x14ac:dyDescent="0.4">
      <c r="A2097">
        <v>3711</v>
      </c>
      <c r="B2097" s="16" t="str">
        <f>VLOOKUP(A2097,'Kickstarter Data'!$A$1:$T$4115, 6, FALSE)</f>
        <v>successful</v>
      </c>
      <c r="C2097">
        <f>VLOOKUP(A2097,'Kickstarter Data'!$A$1:$T$4115, 12, FALSE)</f>
        <v>21</v>
      </c>
      <c r="F2097" s="21"/>
    </row>
    <row r="2098" spans="1:6" x14ac:dyDescent="0.4">
      <c r="A2098">
        <v>3712</v>
      </c>
      <c r="B2098" s="16" t="str">
        <f>VLOOKUP(A2098,'Kickstarter Data'!$A$1:$T$4115, 6, FALSE)</f>
        <v>successful</v>
      </c>
      <c r="C2098">
        <f>VLOOKUP(A2098,'Kickstarter Data'!$A$1:$T$4115, 12, FALSE)</f>
        <v>104</v>
      </c>
      <c r="F2098" s="21"/>
    </row>
    <row r="2099" spans="1:6" x14ac:dyDescent="0.4">
      <c r="A2099">
        <v>3713</v>
      </c>
      <c r="B2099" s="16" t="str">
        <f>VLOOKUP(A2099,'Kickstarter Data'!$A$1:$T$4115, 6, FALSE)</f>
        <v>successful</v>
      </c>
      <c r="C2099">
        <f>VLOOKUP(A2099,'Kickstarter Data'!$A$1:$T$4115, 12, FALSE)</f>
        <v>19</v>
      </c>
      <c r="F2099" s="21"/>
    </row>
    <row r="2100" spans="1:6" x14ac:dyDescent="0.4">
      <c r="A2100">
        <v>3714</v>
      </c>
      <c r="B2100" s="16" t="str">
        <f>VLOOKUP(A2100,'Kickstarter Data'!$A$1:$T$4115, 6, FALSE)</f>
        <v>successful</v>
      </c>
      <c r="C2100">
        <f>VLOOKUP(A2100,'Kickstarter Data'!$A$1:$T$4115, 12, FALSE)</f>
        <v>97</v>
      </c>
      <c r="F2100" s="21"/>
    </row>
    <row r="2101" spans="1:6" x14ac:dyDescent="0.4">
      <c r="A2101">
        <v>3715</v>
      </c>
      <c r="B2101" s="16" t="str">
        <f>VLOOKUP(A2101,'Kickstarter Data'!$A$1:$T$4115, 6, FALSE)</f>
        <v>successful</v>
      </c>
      <c r="C2101">
        <f>VLOOKUP(A2101,'Kickstarter Data'!$A$1:$T$4115, 12, FALSE)</f>
        <v>27</v>
      </c>
      <c r="F2101" s="21"/>
    </row>
    <row r="2102" spans="1:6" x14ac:dyDescent="0.4">
      <c r="A2102">
        <v>3716</v>
      </c>
      <c r="B2102" s="16" t="str">
        <f>VLOOKUP(A2102,'Kickstarter Data'!$A$1:$T$4115, 6, FALSE)</f>
        <v>successful</v>
      </c>
      <c r="C2102">
        <f>VLOOKUP(A2102,'Kickstarter Data'!$A$1:$T$4115, 12, FALSE)</f>
        <v>24</v>
      </c>
      <c r="F2102" s="21"/>
    </row>
    <row r="2103" spans="1:6" x14ac:dyDescent="0.4">
      <c r="A2103">
        <v>3717</v>
      </c>
      <c r="B2103" s="16" t="str">
        <f>VLOOKUP(A2103,'Kickstarter Data'!$A$1:$T$4115, 6, FALSE)</f>
        <v>successful</v>
      </c>
      <c r="C2103">
        <f>VLOOKUP(A2103,'Kickstarter Data'!$A$1:$T$4115, 12, FALSE)</f>
        <v>13</v>
      </c>
      <c r="F2103" s="21"/>
    </row>
    <row r="2104" spans="1:6" x14ac:dyDescent="0.4">
      <c r="A2104">
        <v>3718</v>
      </c>
      <c r="B2104" s="16" t="str">
        <f>VLOOKUP(A2104,'Kickstarter Data'!$A$1:$T$4115, 6, FALSE)</f>
        <v>successful</v>
      </c>
      <c r="C2104">
        <f>VLOOKUP(A2104,'Kickstarter Data'!$A$1:$T$4115, 12, FALSE)</f>
        <v>46</v>
      </c>
      <c r="F2104" s="21"/>
    </row>
    <row r="2105" spans="1:6" x14ac:dyDescent="0.4">
      <c r="A2105">
        <v>3719</v>
      </c>
      <c r="B2105" s="16" t="str">
        <f>VLOOKUP(A2105,'Kickstarter Data'!$A$1:$T$4115, 6, FALSE)</f>
        <v>successful</v>
      </c>
      <c r="C2105">
        <f>VLOOKUP(A2105,'Kickstarter Data'!$A$1:$T$4115, 12, FALSE)</f>
        <v>4</v>
      </c>
      <c r="F2105" s="21"/>
    </row>
    <row r="2106" spans="1:6" x14ac:dyDescent="0.4">
      <c r="A2106">
        <v>3720</v>
      </c>
      <c r="B2106" s="16" t="str">
        <f>VLOOKUP(A2106,'Kickstarter Data'!$A$1:$T$4115, 6, FALSE)</f>
        <v>successful</v>
      </c>
      <c r="C2106">
        <f>VLOOKUP(A2106,'Kickstarter Data'!$A$1:$T$4115, 12, FALSE)</f>
        <v>40</v>
      </c>
      <c r="F2106" s="21"/>
    </row>
    <row r="2107" spans="1:6" x14ac:dyDescent="0.4">
      <c r="A2107">
        <v>3721</v>
      </c>
      <c r="B2107" s="16" t="str">
        <f>VLOOKUP(A2107,'Kickstarter Data'!$A$1:$T$4115, 6, FALSE)</f>
        <v>successful</v>
      </c>
      <c r="C2107">
        <f>VLOOKUP(A2107,'Kickstarter Data'!$A$1:$T$4115, 12, FALSE)</f>
        <v>44</v>
      </c>
      <c r="F2107" s="21"/>
    </row>
    <row r="2108" spans="1:6" x14ac:dyDescent="0.4">
      <c r="A2108">
        <v>3722</v>
      </c>
      <c r="B2108" s="16" t="str">
        <f>VLOOKUP(A2108,'Kickstarter Data'!$A$1:$T$4115, 6, FALSE)</f>
        <v>successful</v>
      </c>
      <c r="C2108">
        <f>VLOOKUP(A2108,'Kickstarter Data'!$A$1:$T$4115, 12, FALSE)</f>
        <v>35</v>
      </c>
      <c r="F2108" s="21"/>
    </row>
    <row r="2109" spans="1:6" x14ac:dyDescent="0.4">
      <c r="A2109">
        <v>3723</v>
      </c>
      <c r="B2109" s="16" t="str">
        <f>VLOOKUP(A2109,'Kickstarter Data'!$A$1:$T$4115, 6, FALSE)</f>
        <v>successful</v>
      </c>
      <c r="C2109">
        <f>VLOOKUP(A2109,'Kickstarter Data'!$A$1:$T$4115, 12, FALSE)</f>
        <v>63</v>
      </c>
      <c r="F2109" s="21"/>
    </row>
    <row r="2110" spans="1:6" x14ac:dyDescent="0.4">
      <c r="A2110">
        <v>3724</v>
      </c>
      <c r="B2110" s="16" t="str">
        <f>VLOOKUP(A2110,'Kickstarter Data'!$A$1:$T$4115, 6, FALSE)</f>
        <v>successful</v>
      </c>
      <c r="C2110">
        <f>VLOOKUP(A2110,'Kickstarter Data'!$A$1:$T$4115, 12, FALSE)</f>
        <v>89</v>
      </c>
      <c r="F2110" s="21"/>
    </row>
    <row r="2111" spans="1:6" x14ac:dyDescent="0.4">
      <c r="A2111">
        <v>3725</v>
      </c>
      <c r="B2111" s="16" t="str">
        <f>VLOOKUP(A2111,'Kickstarter Data'!$A$1:$T$4115, 6, FALSE)</f>
        <v>successful</v>
      </c>
      <c r="C2111">
        <f>VLOOKUP(A2111,'Kickstarter Data'!$A$1:$T$4115, 12, FALSE)</f>
        <v>15</v>
      </c>
      <c r="F2111" s="21"/>
    </row>
    <row r="2112" spans="1:6" x14ac:dyDescent="0.4">
      <c r="A2112">
        <v>3726</v>
      </c>
      <c r="B2112" s="16" t="str">
        <f>VLOOKUP(A2112,'Kickstarter Data'!$A$1:$T$4115, 6, FALSE)</f>
        <v>successful</v>
      </c>
      <c r="C2112">
        <f>VLOOKUP(A2112,'Kickstarter Data'!$A$1:$T$4115, 12, FALSE)</f>
        <v>46</v>
      </c>
      <c r="F2112" s="21"/>
    </row>
    <row r="2113" spans="1:6" x14ac:dyDescent="0.4">
      <c r="A2113">
        <v>3727</v>
      </c>
      <c r="B2113" s="16" t="str">
        <f>VLOOKUP(A2113,'Kickstarter Data'!$A$1:$T$4115, 6, FALSE)</f>
        <v>successful</v>
      </c>
      <c r="C2113">
        <f>VLOOKUP(A2113,'Kickstarter Data'!$A$1:$T$4115, 12, FALSE)</f>
        <v>33</v>
      </c>
      <c r="F2113" s="21"/>
    </row>
    <row r="2114" spans="1:6" x14ac:dyDescent="0.4">
      <c r="A2114">
        <v>3748</v>
      </c>
      <c r="B2114" s="16" t="str">
        <f>VLOOKUP(A2114,'Kickstarter Data'!$A$1:$T$4115, 6, FALSE)</f>
        <v>successful</v>
      </c>
      <c r="C2114">
        <f>VLOOKUP(A2114,'Kickstarter Data'!$A$1:$T$4115, 12, FALSE)</f>
        <v>52</v>
      </c>
      <c r="F2114" s="21"/>
    </row>
    <row r="2115" spans="1:6" x14ac:dyDescent="0.4">
      <c r="A2115">
        <v>3749</v>
      </c>
      <c r="B2115" s="16" t="str">
        <f>VLOOKUP(A2115,'Kickstarter Data'!$A$1:$T$4115, 6, FALSE)</f>
        <v>successful</v>
      </c>
      <c r="C2115">
        <f>VLOOKUP(A2115,'Kickstarter Data'!$A$1:$T$4115, 12, FALSE)</f>
        <v>7</v>
      </c>
      <c r="F2115" s="21"/>
    </row>
    <row r="2116" spans="1:6" x14ac:dyDescent="0.4">
      <c r="A2116">
        <v>3750</v>
      </c>
      <c r="B2116" s="16" t="str">
        <f>VLOOKUP(A2116,'Kickstarter Data'!$A$1:$T$4115, 6, FALSE)</f>
        <v>successful</v>
      </c>
      <c r="C2116">
        <f>VLOOKUP(A2116,'Kickstarter Data'!$A$1:$T$4115, 12, FALSE)</f>
        <v>28</v>
      </c>
      <c r="F2116" s="21"/>
    </row>
    <row r="2117" spans="1:6" x14ac:dyDescent="0.4">
      <c r="A2117">
        <v>3751</v>
      </c>
      <c r="B2117" s="16" t="str">
        <f>VLOOKUP(A2117,'Kickstarter Data'!$A$1:$T$4115, 6, FALSE)</f>
        <v>successful</v>
      </c>
      <c r="C2117">
        <f>VLOOKUP(A2117,'Kickstarter Data'!$A$1:$T$4115, 12, FALSE)</f>
        <v>11</v>
      </c>
      <c r="F2117" s="21"/>
    </row>
    <row r="2118" spans="1:6" x14ac:dyDescent="0.4">
      <c r="A2118">
        <v>3752</v>
      </c>
      <c r="B2118" s="16" t="str">
        <f>VLOOKUP(A2118,'Kickstarter Data'!$A$1:$T$4115, 6, FALSE)</f>
        <v>successful</v>
      </c>
      <c r="C2118">
        <f>VLOOKUP(A2118,'Kickstarter Data'!$A$1:$T$4115, 12, FALSE)</f>
        <v>15</v>
      </c>
      <c r="F2118" s="21"/>
    </row>
    <row r="2119" spans="1:6" x14ac:dyDescent="0.4">
      <c r="A2119">
        <v>3753</v>
      </c>
      <c r="B2119" s="16" t="str">
        <f>VLOOKUP(A2119,'Kickstarter Data'!$A$1:$T$4115, 6, FALSE)</f>
        <v>successful</v>
      </c>
      <c r="C2119">
        <f>VLOOKUP(A2119,'Kickstarter Data'!$A$1:$T$4115, 12, FALSE)</f>
        <v>30</v>
      </c>
      <c r="F2119" s="21"/>
    </row>
    <row r="2120" spans="1:6" x14ac:dyDescent="0.4">
      <c r="A2120">
        <v>3754</v>
      </c>
      <c r="B2120" s="16" t="str">
        <f>VLOOKUP(A2120,'Kickstarter Data'!$A$1:$T$4115, 6, FALSE)</f>
        <v>successful</v>
      </c>
      <c r="C2120">
        <f>VLOOKUP(A2120,'Kickstarter Data'!$A$1:$T$4115, 12, FALSE)</f>
        <v>27</v>
      </c>
      <c r="F2120" s="21"/>
    </row>
    <row r="2121" spans="1:6" x14ac:dyDescent="0.4">
      <c r="A2121">
        <v>3755</v>
      </c>
      <c r="B2121" s="16" t="str">
        <f>VLOOKUP(A2121,'Kickstarter Data'!$A$1:$T$4115, 6, FALSE)</f>
        <v>successful</v>
      </c>
      <c r="C2121">
        <f>VLOOKUP(A2121,'Kickstarter Data'!$A$1:$T$4115, 12, FALSE)</f>
        <v>28</v>
      </c>
      <c r="F2121" s="21"/>
    </row>
    <row r="2122" spans="1:6" x14ac:dyDescent="0.4">
      <c r="A2122">
        <v>3756</v>
      </c>
      <c r="B2122" s="16" t="str">
        <f>VLOOKUP(A2122,'Kickstarter Data'!$A$1:$T$4115, 6, FALSE)</f>
        <v>successful</v>
      </c>
      <c r="C2122">
        <f>VLOOKUP(A2122,'Kickstarter Data'!$A$1:$T$4115, 12, FALSE)</f>
        <v>17</v>
      </c>
      <c r="F2122" s="21"/>
    </row>
    <row r="2123" spans="1:6" x14ac:dyDescent="0.4">
      <c r="A2123">
        <v>3757</v>
      </c>
      <c r="B2123" s="16" t="str">
        <f>VLOOKUP(A2123,'Kickstarter Data'!$A$1:$T$4115, 6, FALSE)</f>
        <v>successful</v>
      </c>
      <c r="C2123">
        <f>VLOOKUP(A2123,'Kickstarter Data'!$A$1:$T$4115, 12, FALSE)</f>
        <v>50</v>
      </c>
      <c r="F2123" s="21"/>
    </row>
    <row r="2124" spans="1:6" x14ac:dyDescent="0.4">
      <c r="A2124">
        <v>3758</v>
      </c>
      <c r="B2124" s="16" t="str">
        <f>VLOOKUP(A2124,'Kickstarter Data'!$A$1:$T$4115, 6, FALSE)</f>
        <v>successful</v>
      </c>
      <c r="C2124">
        <f>VLOOKUP(A2124,'Kickstarter Data'!$A$1:$T$4115, 12, FALSE)</f>
        <v>26</v>
      </c>
      <c r="F2124" s="21"/>
    </row>
    <row r="2125" spans="1:6" x14ac:dyDescent="0.4">
      <c r="A2125">
        <v>3759</v>
      </c>
      <c r="B2125" s="16" t="str">
        <f>VLOOKUP(A2125,'Kickstarter Data'!$A$1:$T$4115, 6, FALSE)</f>
        <v>successful</v>
      </c>
      <c r="C2125">
        <f>VLOOKUP(A2125,'Kickstarter Data'!$A$1:$T$4115, 12, FALSE)</f>
        <v>88</v>
      </c>
      <c r="F2125" s="21"/>
    </row>
    <row r="2126" spans="1:6" x14ac:dyDescent="0.4">
      <c r="A2126">
        <v>3760</v>
      </c>
      <c r="B2126" s="16" t="str">
        <f>VLOOKUP(A2126,'Kickstarter Data'!$A$1:$T$4115, 6, FALSE)</f>
        <v>successful</v>
      </c>
      <c r="C2126">
        <f>VLOOKUP(A2126,'Kickstarter Data'!$A$1:$T$4115, 12, FALSE)</f>
        <v>91</v>
      </c>
      <c r="F2126" s="21"/>
    </row>
    <row r="2127" spans="1:6" x14ac:dyDescent="0.4">
      <c r="A2127">
        <v>3761</v>
      </c>
      <c r="B2127" s="16" t="str">
        <f>VLOOKUP(A2127,'Kickstarter Data'!$A$1:$T$4115, 6, FALSE)</f>
        <v>successful</v>
      </c>
      <c r="C2127">
        <f>VLOOKUP(A2127,'Kickstarter Data'!$A$1:$T$4115, 12, FALSE)</f>
        <v>3</v>
      </c>
      <c r="F2127" s="21"/>
    </row>
    <row r="2128" spans="1:6" x14ac:dyDescent="0.4">
      <c r="A2128">
        <v>3762</v>
      </c>
      <c r="B2128" s="16" t="str">
        <f>VLOOKUP(A2128,'Kickstarter Data'!$A$1:$T$4115, 6, FALSE)</f>
        <v>successful</v>
      </c>
      <c r="C2128">
        <f>VLOOKUP(A2128,'Kickstarter Data'!$A$1:$T$4115, 12, FALSE)</f>
        <v>28</v>
      </c>
      <c r="F2128" s="21"/>
    </row>
    <row r="2129" spans="1:6" x14ac:dyDescent="0.4">
      <c r="A2129">
        <v>3763</v>
      </c>
      <c r="B2129" s="16" t="str">
        <f>VLOOKUP(A2129,'Kickstarter Data'!$A$1:$T$4115, 6, FALSE)</f>
        <v>successful</v>
      </c>
      <c r="C2129">
        <f>VLOOKUP(A2129,'Kickstarter Data'!$A$1:$T$4115, 12, FALSE)</f>
        <v>77</v>
      </c>
      <c r="F2129" s="21"/>
    </row>
    <row r="2130" spans="1:6" x14ac:dyDescent="0.4">
      <c r="A2130">
        <v>3764</v>
      </c>
      <c r="B2130" s="16" t="str">
        <f>VLOOKUP(A2130,'Kickstarter Data'!$A$1:$T$4115, 6, FALSE)</f>
        <v>successful</v>
      </c>
      <c r="C2130">
        <f>VLOOKUP(A2130,'Kickstarter Data'!$A$1:$T$4115, 12, FALSE)</f>
        <v>27</v>
      </c>
      <c r="F2130" s="21"/>
    </row>
    <row r="2131" spans="1:6" x14ac:dyDescent="0.4">
      <c r="A2131">
        <v>3765</v>
      </c>
      <c r="B2131" s="16" t="str">
        <f>VLOOKUP(A2131,'Kickstarter Data'!$A$1:$T$4115, 6, FALSE)</f>
        <v>successful</v>
      </c>
      <c r="C2131">
        <f>VLOOKUP(A2131,'Kickstarter Data'!$A$1:$T$4115, 12, FALSE)</f>
        <v>107</v>
      </c>
      <c r="F2131" s="21"/>
    </row>
    <row r="2132" spans="1:6" x14ac:dyDescent="0.4">
      <c r="A2132">
        <v>3766</v>
      </c>
      <c r="B2132" s="16" t="str">
        <f>VLOOKUP(A2132,'Kickstarter Data'!$A$1:$T$4115, 6, FALSE)</f>
        <v>successful</v>
      </c>
      <c r="C2132">
        <f>VLOOKUP(A2132,'Kickstarter Data'!$A$1:$T$4115, 12, FALSE)</f>
        <v>96</v>
      </c>
      <c r="F2132" s="21"/>
    </row>
    <row r="2133" spans="1:6" x14ac:dyDescent="0.4">
      <c r="A2133">
        <v>3767</v>
      </c>
      <c r="B2133" s="16" t="str">
        <f>VLOOKUP(A2133,'Kickstarter Data'!$A$1:$T$4115, 6, FALSE)</f>
        <v>successful</v>
      </c>
      <c r="C2133">
        <f>VLOOKUP(A2133,'Kickstarter Data'!$A$1:$T$4115, 12, FALSE)</f>
        <v>56</v>
      </c>
      <c r="F2133" s="21"/>
    </row>
    <row r="2134" spans="1:6" x14ac:dyDescent="0.4">
      <c r="A2134">
        <v>3768</v>
      </c>
      <c r="B2134" s="16" t="str">
        <f>VLOOKUP(A2134,'Kickstarter Data'!$A$1:$T$4115, 6, FALSE)</f>
        <v>successful</v>
      </c>
      <c r="C2134">
        <f>VLOOKUP(A2134,'Kickstarter Data'!$A$1:$T$4115, 12, FALSE)</f>
        <v>58</v>
      </c>
      <c r="F2134" s="21"/>
    </row>
    <row r="2135" spans="1:6" x14ac:dyDescent="0.4">
      <c r="A2135">
        <v>3769</v>
      </c>
      <c r="B2135" s="16" t="str">
        <f>VLOOKUP(A2135,'Kickstarter Data'!$A$1:$T$4115, 6, FALSE)</f>
        <v>successful</v>
      </c>
      <c r="C2135">
        <f>VLOOKUP(A2135,'Kickstarter Data'!$A$1:$T$4115, 12, FALSE)</f>
        <v>15</v>
      </c>
      <c r="F2135" s="21"/>
    </row>
    <row r="2136" spans="1:6" x14ac:dyDescent="0.4">
      <c r="A2136">
        <v>3770</v>
      </c>
      <c r="B2136" s="16" t="str">
        <f>VLOOKUP(A2136,'Kickstarter Data'!$A$1:$T$4115, 6, FALSE)</f>
        <v>successful</v>
      </c>
      <c r="C2136">
        <f>VLOOKUP(A2136,'Kickstarter Data'!$A$1:$T$4115, 12, FALSE)</f>
        <v>20</v>
      </c>
      <c r="F2136" s="21"/>
    </row>
    <row r="2137" spans="1:6" x14ac:dyDescent="0.4">
      <c r="A2137">
        <v>3771</v>
      </c>
      <c r="B2137" s="16" t="str">
        <f>VLOOKUP(A2137,'Kickstarter Data'!$A$1:$T$4115, 6, FALSE)</f>
        <v>successful</v>
      </c>
      <c r="C2137">
        <f>VLOOKUP(A2137,'Kickstarter Data'!$A$1:$T$4115, 12, FALSE)</f>
        <v>38</v>
      </c>
      <c r="F2137" s="21"/>
    </row>
    <row r="2138" spans="1:6" x14ac:dyDescent="0.4">
      <c r="A2138">
        <v>3772</v>
      </c>
      <c r="B2138" s="16" t="str">
        <f>VLOOKUP(A2138,'Kickstarter Data'!$A$1:$T$4115, 6, FALSE)</f>
        <v>successful</v>
      </c>
      <c r="C2138">
        <f>VLOOKUP(A2138,'Kickstarter Data'!$A$1:$T$4115, 12, FALSE)</f>
        <v>33</v>
      </c>
      <c r="F2138" s="21"/>
    </row>
    <row r="2139" spans="1:6" x14ac:dyDescent="0.4">
      <c r="A2139">
        <v>3773</v>
      </c>
      <c r="B2139" s="16" t="str">
        <f>VLOOKUP(A2139,'Kickstarter Data'!$A$1:$T$4115, 6, FALSE)</f>
        <v>successful</v>
      </c>
      <c r="C2139">
        <f>VLOOKUP(A2139,'Kickstarter Data'!$A$1:$T$4115, 12, FALSE)</f>
        <v>57</v>
      </c>
      <c r="F2139" s="21"/>
    </row>
    <row r="2140" spans="1:6" x14ac:dyDescent="0.4">
      <c r="A2140">
        <v>3774</v>
      </c>
      <c r="B2140" s="16" t="str">
        <f>VLOOKUP(A2140,'Kickstarter Data'!$A$1:$T$4115, 6, FALSE)</f>
        <v>successful</v>
      </c>
      <c r="C2140">
        <f>VLOOKUP(A2140,'Kickstarter Data'!$A$1:$T$4115, 12, FALSE)</f>
        <v>25</v>
      </c>
      <c r="F2140" s="21"/>
    </row>
    <row r="2141" spans="1:6" x14ac:dyDescent="0.4">
      <c r="A2141">
        <v>3775</v>
      </c>
      <c r="B2141" s="16" t="str">
        <f>VLOOKUP(A2141,'Kickstarter Data'!$A$1:$T$4115, 6, FALSE)</f>
        <v>successful</v>
      </c>
      <c r="C2141">
        <f>VLOOKUP(A2141,'Kickstarter Data'!$A$1:$T$4115, 12, FALSE)</f>
        <v>14</v>
      </c>
      <c r="F2141" s="21"/>
    </row>
    <row r="2142" spans="1:6" x14ac:dyDescent="0.4">
      <c r="A2142">
        <v>3776</v>
      </c>
      <c r="B2142" s="16" t="str">
        <f>VLOOKUP(A2142,'Kickstarter Data'!$A$1:$T$4115, 6, FALSE)</f>
        <v>successful</v>
      </c>
      <c r="C2142">
        <f>VLOOKUP(A2142,'Kickstarter Data'!$A$1:$T$4115, 12, FALSE)</f>
        <v>94</v>
      </c>
      <c r="F2142" s="21"/>
    </row>
    <row r="2143" spans="1:6" x14ac:dyDescent="0.4">
      <c r="A2143">
        <v>3777</v>
      </c>
      <c r="B2143" s="16" t="str">
        <f>VLOOKUP(A2143,'Kickstarter Data'!$A$1:$T$4115, 6, FALSE)</f>
        <v>successful</v>
      </c>
      <c r="C2143">
        <f>VLOOKUP(A2143,'Kickstarter Data'!$A$1:$T$4115, 12, FALSE)</f>
        <v>59</v>
      </c>
      <c r="F2143" s="21"/>
    </row>
    <row r="2144" spans="1:6" x14ac:dyDescent="0.4">
      <c r="A2144">
        <v>3778</v>
      </c>
      <c r="B2144" s="16" t="str">
        <f>VLOOKUP(A2144,'Kickstarter Data'!$A$1:$T$4115, 6, FALSE)</f>
        <v>successful</v>
      </c>
      <c r="C2144">
        <f>VLOOKUP(A2144,'Kickstarter Data'!$A$1:$T$4115, 12, FALSE)</f>
        <v>36</v>
      </c>
      <c r="F2144" s="21"/>
    </row>
    <row r="2145" spans="1:6" x14ac:dyDescent="0.4">
      <c r="A2145">
        <v>3779</v>
      </c>
      <c r="B2145" s="16" t="str">
        <f>VLOOKUP(A2145,'Kickstarter Data'!$A$1:$T$4115, 6, FALSE)</f>
        <v>successful</v>
      </c>
      <c r="C2145">
        <f>VLOOKUP(A2145,'Kickstarter Data'!$A$1:$T$4115, 12, FALSE)</f>
        <v>115</v>
      </c>
      <c r="F2145" s="21"/>
    </row>
    <row r="2146" spans="1:6" x14ac:dyDescent="0.4">
      <c r="A2146">
        <v>3780</v>
      </c>
      <c r="B2146" s="16" t="str">
        <f>VLOOKUP(A2146,'Kickstarter Data'!$A$1:$T$4115, 6, FALSE)</f>
        <v>successful</v>
      </c>
      <c r="C2146">
        <f>VLOOKUP(A2146,'Kickstarter Data'!$A$1:$T$4115, 12, FALSE)</f>
        <v>30</v>
      </c>
      <c r="F2146" s="21"/>
    </row>
    <row r="2147" spans="1:6" x14ac:dyDescent="0.4">
      <c r="A2147">
        <v>3781</v>
      </c>
      <c r="B2147" s="16" t="str">
        <f>VLOOKUP(A2147,'Kickstarter Data'!$A$1:$T$4115, 6, FALSE)</f>
        <v>successful</v>
      </c>
      <c r="C2147">
        <f>VLOOKUP(A2147,'Kickstarter Data'!$A$1:$T$4115, 12, FALSE)</f>
        <v>52</v>
      </c>
      <c r="F2147" s="21"/>
    </row>
    <row r="2148" spans="1:6" x14ac:dyDescent="0.4">
      <c r="A2148">
        <v>3782</v>
      </c>
      <c r="B2148" s="16" t="str">
        <f>VLOOKUP(A2148,'Kickstarter Data'!$A$1:$T$4115, 6, FALSE)</f>
        <v>successful</v>
      </c>
      <c r="C2148">
        <f>VLOOKUP(A2148,'Kickstarter Data'!$A$1:$T$4115, 12, FALSE)</f>
        <v>27</v>
      </c>
      <c r="F2148" s="21"/>
    </row>
    <row r="2149" spans="1:6" x14ac:dyDescent="0.4">
      <c r="A2149">
        <v>3783</v>
      </c>
      <c r="B2149" s="16" t="str">
        <f>VLOOKUP(A2149,'Kickstarter Data'!$A$1:$T$4115, 6, FALSE)</f>
        <v>successful</v>
      </c>
      <c r="C2149">
        <f>VLOOKUP(A2149,'Kickstarter Data'!$A$1:$T$4115, 12, FALSE)</f>
        <v>24</v>
      </c>
      <c r="F2149" s="21"/>
    </row>
    <row r="2150" spans="1:6" x14ac:dyDescent="0.4">
      <c r="A2150">
        <v>3784</v>
      </c>
      <c r="B2150" s="16" t="str">
        <f>VLOOKUP(A2150,'Kickstarter Data'!$A$1:$T$4115, 6, FALSE)</f>
        <v>successful</v>
      </c>
      <c r="C2150">
        <f>VLOOKUP(A2150,'Kickstarter Data'!$A$1:$T$4115, 12, FALSE)</f>
        <v>10</v>
      </c>
      <c r="F2150" s="21"/>
    </row>
    <row r="2151" spans="1:6" x14ac:dyDescent="0.4">
      <c r="A2151">
        <v>3785</v>
      </c>
      <c r="B2151" s="16" t="str">
        <f>VLOOKUP(A2151,'Kickstarter Data'!$A$1:$T$4115, 6, FALSE)</f>
        <v>successful</v>
      </c>
      <c r="C2151">
        <f>VLOOKUP(A2151,'Kickstarter Data'!$A$1:$T$4115, 12, FALSE)</f>
        <v>30</v>
      </c>
      <c r="F2151" s="21"/>
    </row>
    <row r="2152" spans="1:6" x14ac:dyDescent="0.4">
      <c r="A2152">
        <v>3786</v>
      </c>
      <c r="B2152" s="16" t="str">
        <f>VLOOKUP(A2152,'Kickstarter Data'!$A$1:$T$4115, 6, FALSE)</f>
        <v>successful</v>
      </c>
      <c r="C2152">
        <f>VLOOKUP(A2152,'Kickstarter Data'!$A$1:$T$4115, 12, FALSE)</f>
        <v>71</v>
      </c>
      <c r="F2152" s="21"/>
    </row>
    <row r="2153" spans="1:6" x14ac:dyDescent="0.4">
      <c r="A2153">
        <v>3787</v>
      </c>
      <c r="B2153" s="16" t="str">
        <f>VLOOKUP(A2153,'Kickstarter Data'!$A$1:$T$4115, 6, FALSE)</f>
        <v>successful</v>
      </c>
      <c r="C2153">
        <f>VLOOKUP(A2153,'Kickstarter Data'!$A$1:$T$4115, 12, FALSE)</f>
        <v>10</v>
      </c>
      <c r="F2153" s="21"/>
    </row>
    <row r="2154" spans="1:6" x14ac:dyDescent="0.4">
      <c r="A2154">
        <v>3808</v>
      </c>
      <c r="B2154" s="16" t="str">
        <f>VLOOKUP(A2154,'Kickstarter Data'!$A$1:$T$4115, 6, FALSE)</f>
        <v>successful</v>
      </c>
      <c r="C2154">
        <f>VLOOKUP(A2154,'Kickstarter Data'!$A$1:$T$4115, 12, FALSE)</f>
        <v>24</v>
      </c>
      <c r="F2154" s="21"/>
    </row>
    <row r="2155" spans="1:6" x14ac:dyDescent="0.4">
      <c r="A2155">
        <v>3809</v>
      </c>
      <c r="B2155" s="16" t="str">
        <f>VLOOKUP(A2155,'Kickstarter Data'!$A$1:$T$4115, 6, FALSE)</f>
        <v>successful</v>
      </c>
      <c r="C2155">
        <f>VLOOKUP(A2155,'Kickstarter Data'!$A$1:$T$4115, 12, FALSE)</f>
        <v>38</v>
      </c>
      <c r="F2155" s="21"/>
    </row>
    <row r="2156" spans="1:6" x14ac:dyDescent="0.4">
      <c r="A2156">
        <v>3810</v>
      </c>
      <c r="B2156" s="16" t="str">
        <f>VLOOKUP(A2156,'Kickstarter Data'!$A$1:$T$4115, 6, FALSE)</f>
        <v>successful</v>
      </c>
      <c r="C2156">
        <f>VLOOKUP(A2156,'Kickstarter Data'!$A$1:$T$4115, 12, FALSE)</f>
        <v>26</v>
      </c>
      <c r="F2156" s="21"/>
    </row>
    <row r="2157" spans="1:6" x14ac:dyDescent="0.4">
      <c r="A2157">
        <v>3811</v>
      </c>
      <c r="B2157" s="16" t="str">
        <f>VLOOKUP(A2157,'Kickstarter Data'!$A$1:$T$4115, 6, FALSE)</f>
        <v>successful</v>
      </c>
      <c r="C2157">
        <f>VLOOKUP(A2157,'Kickstarter Data'!$A$1:$T$4115, 12, FALSE)</f>
        <v>19</v>
      </c>
      <c r="F2157" s="21"/>
    </row>
    <row r="2158" spans="1:6" x14ac:dyDescent="0.4">
      <c r="A2158">
        <v>3812</v>
      </c>
      <c r="B2158" s="16" t="str">
        <f>VLOOKUP(A2158,'Kickstarter Data'!$A$1:$T$4115, 6, FALSE)</f>
        <v>successful</v>
      </c>
      <c r="C2158">
        <f>VLOOKUP(A2158,'Kickstarter Data'!$A$1:$T$4115, 12, FALSE)</f>
        <v>11</v>
      </c>
      <c r="F2158" s="21"/>
    </row>
    <row r="2159" spans="1:6" x14ac:dyDescent="0.4">
      <c r="A2159">
        <v>3813</v>
      </c>
      <c r="B2159" s="16" t="str">
        <f>VLOOKUP(A2159,'Kickstarter Data'!$A$1:$T$4115, 6, FALSE)</f>
        <v>successful</v>
      </c>
      <c r="C2159">
        <f>VLOOKUP(A2159,'Kickstarter Data'!$A$1:$T$4115, 12, FALSE)</f>
        <v>27</v>
      </c>
      <c r="F2159" s="21"/>
    </row>
    <row r="2160" spans="1:6" x14ac:dyDescent="0.4">
      <c r="A2160">
        <v>3814</v>
      </c>
      <c r="B2160" s="16" t="str">
        <f>VLOOKUP(A2160,'Kickstarter Data'!$A$1:$T$4115, 6, FALSE)</f>
        <v>successful</v>
      </c>
      <c r="C2160">
        <f>VLOOKUP(A2160,'Kickstarter Data'!$A$1:$T$4115, 12, FALSE)</f>
        <v>34</v>
      </c>
      <c r="F2160" s="21"/>
    </row>
    <row r="2161" spans="1:6" x14ac:dyDescent="0.4">
      <c r="A2161">
        <v>3815</v>
      </c>
      <c r="B2161" s="16" t="str">
        <f>VLOOKUP(A2161,'Kickstarter Data'!$A$1:$T$4115, 6, FALSE)</f>
        <v>successful</v>
      </c>
      <c r="C2161">
        <f>VLOOKUP(A2161,'Kickstarter Data'!$A$1:$T$4115, 12, FALSE)</f>
        <v>20</v>
      </c>
      <c r="F2161" s="21"/>
    </row>
    <row r="2162" spans="1:6" x14ac:dyDescent="0.4">
      <c r="A2162">
        <v>3816</v>
      </c>
      <c r="B2162" s="16" t="str">
        <f>VLOOKUP(A2162,'Kickstarter Data'!$A$1:$T$4115, 6, FALSE)</f>
        <v>successful</v>
      </c>
      <c r="C2162">
        <f>VLOOKUP(A2162,'Kickstarter Data'!$A$1:$T$4115, 12, FALSE)</f>
        <v>37</v>
      </c>
      <c r="F2162" s="21"/>
    </row>
    <row r="2163" spans="1:6" x14ac:dyDescent="0.4">
      <c r="A2163">
        <v>3817</v>
      </c>
      <c r="B2163" s="16" t="str">
        <f>VLOOKUP(A2163,'Kickstarter Data'!$A$1:$T$4115, 6, FALSE)</f>
        <v>successful</v>
      </c>
      <c r="C2163">
        <f>VLOOKUP(A2163,'Kickstarter Data'!$A$1:$T$4115, 12, FALSE)</f>
        <v>20</v>
      </c>
      <c r="F2163" s="21"/>
    </row>
    <row r="2164" spans="1:6" x14ac:dyDescent="0.4">
      <c r="A2164">
        <v>3818</v>
      </c>
      <c r="B2164" s="16" t="str">
        <f>VLOOKUP(A2164,'Kickstarter Data'!$A$1:$T$4115, 6, FALSE)</f>
        <v>successful</v>
      </c>
      <c r="C2164">
        <f>VLOOKUP(A2164,'Kickstarter Data'!$A$1:$T$4115, 12, FALSE)</f>
        <v>10</v>
      </c>
      <c r="F2164" s="21"/>
    </row>
    <row r="2165" spans="1:6" x14ac:dyDescent="0.4">
      <c r="A2165">
        <v>3819</v>
      </c>
      <c r="B2165" s="16" t="str">
        <f>VLOOKUP(A2165,'Kickstarter Data'!$A$1:$T$4115, 6, FALSE)</f>
        <v>successful</v>
      </c>
      <c r="C2165">
        <f>VLOOKUP(A2165,'Kickstarter Data'!$A$1:$T$4115, 12, FALSE)</f>
        <v>26</v>
      </c>
      <c r="F2165" s="21"/>
    </row>
    <row r="2166" spans="1:6" x14ac:dyDescent="0.4">
      <c r="A2166">
        <v>3820</v>
      </c>
      <c r="B2166" s="16" t="str">
        <f>VLOOKUP(A2166,'Kickstarter Data'!$A$1:$T$4115, 6, FALSE)</f>
        <v>successful</v>
      </c>
      <c r="C2166">
        <f>VLOOKUP(A2166,'Kickstarter Data'!$A$1:$T$4115, 12, FALSE)</f>
        <v>20</v>
      </c>
      <c r="F2166" s="21"/>
    </row>
    <row r="2167" spans="1:6" x14ac:dyDescent="0.4">
      <c r="A2167">
        <v>3821</v>
      </c>
      <c r="B2167" s="16" t="str">
        <f>VLOOKUP(A2167,'Kickstarter Data'!$A$1:$T$4115, 6, FALSE)</f>
        <v>successful</v>
      </c>
      <c r="C2167">
        <f>VLOOKUP(A2167,'Kickstarter Data'!$A$1:$T$4115, 12, FALSE)</f>
        <v>46</v>
      </c>
      <c r="F2167" s="21"/>
    </row>
    <row r="2168" spans="1:6" x14ac:dyDescent="0.4">
      <c r="A2168">
        <v>3822</v>
      </c>
      <c r="B2168" s="16" t="str">
        <f>VLOOKUP(A2168,'Kickstarter Data'!$A$1:$T$4115, 6, FALSE)</f>
        <v>successful</v>
      </c>
      <c r="C2168">
        <f>VLOOKUP(A2168,'Kickstarter Data'!$A$1:$T$4115, 12, FALSE)</f>
        <v>76</v>
      </c>
      <c r="F2168" s="21"/>
    </row>
    <row r="2169" spans="1:6" x14ac:dyDescent="0.4">
      <c r="A2169">
        <v>3823</v>
      </c>
      <c r="B2169" s="16" t="str">
        <f>VLOOKUP(A2169,'Kickstarter Data'!$A$1:$T$4115, 6, FALSE)</f>
        <v>successful</v>
      </c>
      <c r="C2169">
        <f>VLOOKUP(A2169,'Kickstarter Data'!$A$1:$T$4115, 12, FALSE)</f>
        <v>41</v>
      </c>
      <c r="F2169" s="21"/>
    </row>
    <row r="2170" spans="1:6" x14ac:dyDescent="0.4">
      <c r="A2170">
        <v>3824</v>
      </c>
      <c r="B2170" s="16" t="str">
        <f>VLOOKUP(A2170,'Kickstarter Data'!$A$1:$T$4115, 6, FALSE)</f>
        <v>successful</v>
      </c>
      <c r="C2170">
        <f>VLOOKUP(A2170,'Kickstarter Data'!$A$1:$T$4115, 12, FALSE)</f>
        <v>7</v>
      </c>
      <c r="F2170" s="21"/>
    </row>
    <row r="2171" spans="1:6" x14ac:dyDescent="0.4">
      <c r="A2171">
        <v>3825</v>
      </c>
      <c r="B2171" s="16" t="str">
        <f>VLOOKUP(A2171,'Kickstarter Data'!$A$1:$T$4115, 6, FALSE)</f>
        <v>successful</v>
      </c>
      <c r="C2171">
        <f>VLOOKUP(A2171,'Kickstarter Data'!$A$1:$T$4115, 12, FALSE)</f>
        <v>49</v>
      </c>
      <c r="F2171" s="21"/>
    </row>
    <row r="2172" spans="1:6" x14ac:dyDescent="0.4">
      <c r="A2172">
        <v>3826</v>
      </c>
      <c r="B2172" s="16" t="str">
        <f>VLOOKUP(A2172,'Kickstarter Data'!$A$1:$T$4115, 6, FALSE)</f>
        <v>successful</v>
      </c>
      <c r="C2172">
        <f>VLOOKUP(A2172,'Kickstarter Data'!$A$1:$T$4115, 12, FALSE)</f>
        <v>26</v>
      </c>
      <c r="F2172" s="21"/>
    </row>
    <row r="2173" spans="1:6" x14ac:dyDescent="0.4">
      <c r="A2173">
        <v>3827</v>
      </c>
      <c r="B2173" s="16" t="str">
        <f>VLOOKUP(A2173,'Kickstarter Data'!$A$1:$T$4115, 6, FALSE)</f>
        <v>successful</v>
      </c>
      <c r="C2173">
        <f>VLOOKUP(A2173,'Kickstarter Data'!$A$1:$T$4115, 12, FALSE)</f>
        <v>65</v>
      </c>
      <c r="F2173" s="21"/>
    </row>
    <row r="2174" spans="1:6" x14ac:dyDescent="0.4">
      <c r="A2174">
        <v>3828</v>
      </c>
      <c r="B2174" s="16" t="str">
        <f>VLOOKUP(A2174,'Kickstarter Data'!$A$1:$T$4115, 6, FALSE)</f>
        <v>successful</v>
      </c>
      <c r="C2174">
        <f>VLOOKUP(A2174,'Kickstarter Data'!$A$1:$T$4115, 12, FALSE)</f>
        <v>28</v>
      </c>
      <c r="F2174" s="21"/>
    </row>
    <row r="2175" spans="1:6" x14ac:dyDescent="0.4">
      <c r="A2175">
        <v>3829</v>
      </c>
      <c r="B2175" s="16" t="str">
        <f>VLOOKUP(A2175,'Kickstarter Data'!$A$1:$T$4115, 6, FALSE)</f>
        <v>successful</v>
      </c>
      <c r="C2175">
        <f>VLOOKUP(A2175,'Kickstarter Data'!$A$1:$T$4115, 12, FALSE)</f>
        <v>8</v>
      </c>
      <c r="F2175" s="21"/>
    </row>
    <row r="2176" spans="1:6" x14ac:dyDescent="0.4">
      <c r="A2176">
        <v>3830</v>
      </c>
      <c r="B2176" s="16" t="str">
        <f>VLOOKUP(A2176,'Kickstarter Data'!$A$1:$T$4115, 6, FALSE)</f>
        <v>successful</v>
      </c>
      <c r="C2176">
        <f>VLOOKUP(A2176,'Kickstarter Data'!$A$1:$T$4115, 12, FALSE)</f>
        <v>3</v>
      </c>
      <c r="F2176" s="21"/>
    </row>
    <row r="2177" spans="1:6" x14ac:dyDescent="0.4">
      <c r="A2177">
        <v>3831</v>
      </c>
      <c r="B2177" s="16" t="str">
        <f>VLOOKUP(A2177,'Kickstarter Data'!$A$1:$T$4115, 6, FALSE)</f>
        <v>successful</v>
      </c>
      <c r="C2177">
        <f>VLOOKUP(A2177,'Kickstarter Data'!$A$1:$T$4115, 12, FALSE)</f>
        <v>9</v>
      </c>
      <c r="F2177" s="21"/>
    </row>
    <row r="2178" spans="1:6" x14ac:dyDescent="0.4">
      <c r="A2178">
        <v>3832</v>
      </c>
      <c r="B2178" s="16" t="str">
        <f>VLOOKUP(A2178,'Kickstarter Data'!$A$1:$T$4115, 6, FALSE)</f>
        <v>successful</v>
      </c>
      <c r="C2178">
        <f>VLOOKUP(A2178,'Kickstarter Data'!$A$1:$T$4115, 12, FALSE)</f>
        <v>9</v>
      </c>
      <c r="F2178" s="21"/>
    </row>
    <row r="2179" spans="1:6" x14ac:dyDescent="0.4">
      <c r="A2179">
        <v>3833</v>
      </c>
      <c r="B2179" s="16" t="str">
        <f>VLOOKUP(A2179,'Kickstarter Data'!$A$1:$T$4115, 6, FALSE)</f>
        <v>successful</v>
      </c>
      <c r="C2179">
        <f>VLOOKUP(A2179,'Kickstarter Data'!$A$1:$T$4115, 12, FALSE)</f>
        <v>20</v>
      </c>
      <c r="F2179" s="21"/>
    </row>
    <row r="2180" spans="1:6" x14ac:dyDescent="0.4">
      <c r="A2180">
        <v>3834</v>
      </c>
      <c r="B2180" s="16" t="str">
        <f>VLOOKUP(A2180,'Kickstarter Data'!$A$1:$T$4115, 6, FALSE)</f>
        <v>successful</v>
      </c>
      <c r="C2180">
        <f>VLOOKUP(A2180,'Kickstarter Data'!$A$1:$T$4115, 12, FALSE)</f>
        <v>57</v>
      </c>
      <c r="F2180" s="21"/>
    </row>
    <row r="2181" spans="1:6" x14ac:dyDescent="0.4">
      <c r="A2181">
        <v>3835</v>
      </c>
      <c r="B2181" s="16" t="str">
        <f>VLOOKUP(A2181,'Kickstarter Data'!$A$1:$T$4115, 6, FALSE)</f>
        <v>successful</v>
      </c>
      <c r="C2181">
        <f>VLOOKUP(A2181,'Kickstarter Data'!$A$1:$T$4115, 12, FALSE)</f>
        <v>8</v>
      </c>
      <c r="F2181" s="21"/>
    </row>
    <row r="2182" spans="1:6" x14ac:dyDescent="0.4">
      <c r="A2182">
        <v>3836</v>
      </c>
      <c r="B2182" s="16" t="str">
        <f>VLOOKUP(A2182,'Kickstarter Data'!$A$1:$T$4115, 6, FALSE)</f>
        <v>successful</v>
      </c>
      <c r="C2182">
        <f>VLOOKUP(A2182,'Kickstarter Data'!$A$1:$T$4115, 12, FALSE)</f>
        <v>14</v>
      </c>
      <c r="F2182" s="21"/>
    </row>
    <row r="2183" spans="1:6" x14ac:dyDescent="0.4">
      <c r="A2183">
        <v>3837</v>
      </c>
      <c r="B2183" s="16" t="str">
        <f>VLOOKUP(A2183,'Kickstarter Data'!$A$1:$T$4115, 6, FALSE)</f>
        <v>successful</v>
      </c>
      <c r="C2183">
        <f>VLOOKUP(A2183,'Kickstarter Data'!$A$1:$T$4115, 12, FALSE)</f>
        <v>17</v>
      </c>
      <c r="F2183" s="21"/>
    </row>
    <row r="2184" spans="1:6" x14ac:dyDescent="0.4">
      <c r="A2184">
        <v>3838</v>
      </c>
      <c r="B2184" s="16" t="str">
        <f>VLOOKUP(A2184,'Kickstarter Data'!$A$1:$T$4115, 6, FALSE)</f>
        <v>successful</v>
      </c>
      <c r="C2184">
        <f>VLOOKUP(A2184,'Kickstarter Data'!$A$1:$T$4115, 12, FALSE)</f>
        <v>100</v>
      </c>
      <c r="F2184" s="21"/>
    </row>
    <row r="2185" spans="1:6" x14ac:dyDescent="0.4">
      <c r="A2185">
        <v>3839</v>
      </c>
      <c r="B2185" s="16" t="str">
        <f>VLOOKUP(A2185,'Kickstarter Data'!$A$1:$T$4115, 6, FALSE)</f>
        <v>successful</v>
      </c>
      <c r="C2185">
        <f>VLOOKUP(A2185,'Kickstarter Data'!$A$1:$T$4115, 12, FALSE)</f>
        <v>32</v>
      </c>
      <c r="F2185" s="21"/>
    </row>
    <row r="2186" spans="1:6" x14ac:dyDescent="0.4">
      <c r="A2186">
        <v>3840</v>
      </c>
      <c r="B2186" s="16" t="str">
        <f>VLOOKUP(A2186,'Kickstarter Data'!$A$1:$T$4115, 6, FALSE)</f>
        <v>successful</v>
      </c>
      <c r="C2186">
        <f>VLOOKUP(A2186,'Kickstarter Data'!$A$1:$T$4115, 12, FALSE)</f>
        <v>3</v>
      </c>
      <c r="F2186" s="21"/>
    </row>
    <row r="2187" spans="1:6" x14ac:dyDescent="0.4">
      <c r="A2187">
        <v>1681</v>
      </c>
      <c r="B2187" s="16" t="str">
        <f>VLOOKUP(A2187,'Kickstarter Data'!$A$1:$T$4115, 6, FALSE)</f>
        <v>live</v>
      </c>
      <c r="C2187">
        <f>VLOOKUP(A2187,'Kickstarter Data'!$A$1:$T$4115, 12, FALSE)</f>
        <v>884</v>
      </c>
      <c r="F2187" s="21"/>
    </row>
    <row r="2188" spans="1:6" x14ac:dyDescent="0.4">
      <c r="A2188">
        <v>1682</v>
      </c>
      <c r="B2188" s="16" t="str">
        <f>VLOOKUP(A2188,'Kickstarter Data'!$A$1:$T$4115, 6, FALSE)</f>
        <v>live</v>
      </c>
      <c r="C2188">
        <f>VLOOKUP(A2188,'Kickstarter Data'!$A$1:$T$4115, 12, FALSE)</f>
        <v>0</v>
      </c>
      <c r="F2188" s="21"/>
    </row>
    <row r="2189" spans="1:6" x14ac:dyDescent="0.4">
      <c r="A2189">
        <v>1683</v>
      </c>
      <c r="B2189" s="16" t="str">
        <f>VLOOKUP(A2189,'Kickstarter Data'!$A$1:$T$4115, 6, FALSE)</f>
        <v>live</v>
      </c>
      <c r="C2189">
        <f>VLOOKUP(A2189,'Kickstarter Data'!$A$1:$T$4115, 12, FALSE)</f>
        <v>10</v>
      </c>
      <c r="F2189" s="21"/>
    </row>
    <row r="2190" spans="1:6" x14ac:dyDescent="0.4">
      <c r="A2190">
        <v>1684</v>
      </c>
      <c r="B2190" s="16" t="str">
        <f>VLOOKUP(A2190,'Kickstarter Data'!$A$1:$T$4115, 6, FALSE)</f>
        <v>live</v>
      </c>
      <c r="C2190">
        <f>VLOOKUP(A2190,'Kickstarter Data'!$A$1:$T$4115, 12, FALSE)</f>
        <v>101</v>
      </c>
      <c r="F2190" s="21"/>
    </row>
    <row r="2191" spans="1:6" x14ac:dyDescent="0.4">
      <c r="A2191">
        <v>1685</v>
      </c>
      <c r="B2191" s="16" t="str">
        <f>VLOOKUP(A2191,'Kickstarter Data'!$A$1:$T$4115, 6, FALSE)</f>
        <v>live</v>
      </c>
      <c r="C2191">
        <f>VLOOKUP(A2191,'Kickstarter Data'!$A$1:$T$4115, 12, FALSE)</f>
        <v>15</v>
      </c>
      <c r="F2191" s="21"/>
    </row>
    <row r="2192" spans="1:6" x14ac:dyDescent="0.4">
      <c r="A2192">
        <v>1686</v>
      </c>
      <c r="B2192" s="16" t="str">
        <f>VLOOKUP(A2192,'Kickstarter Data'!$A$1:$T$4115, 6, FALSE)</f>
        <v>live</v>
      </c>
      <c r="C2192">
        <f>VLOOKUP(A2192,'Kickstarter Data'!$A$1:$T$4115, 12, FALSE)</f>
        <v>1</v>
      </c>
      <c r="F2192" s="21"/>
    </row>
    <row r="2193" spans="1:6" x14ac:dyDescent="0.4">
      <c r="A2193">
        <v>1687</v>
      </c>
      <c r="B2193" s="16" t="str">
        <f>VLOOKUP(A2193,'Kickstarter Data'!$A$1:$T$4115, 6, FALSE)</f>
        <v>live</v>
      </c>
      <c r="C2193">
        <f>VLOOKUP(A2193,'Kickstarter Data'!$A$1:$T$4115, 12, FALSE)</f>
        <v>39</v>
      </c>
      <c r="F2193" s="21"/>
    </row>
    <row r="2194" spans="1:6" x14ac:dyDescent="0.4">
      <c r="A2194">
        <v>1688</v>
      </c>
      <c r="B2194" s="16" t="str">
        <f>VLOOKUP(A2194,'Kickstarter Data'!$A$1:$T$4115, 6, FALSE)</f>
        <v>live</v>
      </c>
      <c r="C2194">
        <f>VLOOKUP(A2194,'Kickstarter Data'!$A$1:$T$4115, 12, FALSE)</f>
        <v>7</v>
      </c>
      <c r="F2194" s="21"/>
    </row>
    <row r="2195" spans="1:6" x14ac:dyDescent="0.4">
      <c r="A2195">
        <v>1689</v>
      </c>
      <c r="B2195" s="16" t="str">
        <f>VLOOKUP(A2195,'Kickstarter Data'!$A$1:$T$4115, 6, FALSE)</f>
        <v>live</v>
      </c>
      <c r="C2195">
        <f>VLOOKUP(A2195,'Kickstarter Data'!$A$1:$T$4115, 12, FALSE)</f>
        <v>14</v>
      </c>
      <c r="F2195" s="21"/>
    </row>
    <row r="2196" spans="1:6" x14ac:dyDescent="0.4">
      <c r="A2196">
        <v>1690</v>
      </c>
      <c r="B2196" s="16" t="str">
        <f>VLOOKUP(A2196,'Kickstarter Data'!$A$1:$T$4115, 6, FALSE)</f>
        <v>live</v>
      </c>
      <c r="C2196">
        <f>VLOOKUP(A2196,'Kickstarter Data'!$A$1:$T$4115, 12, FALSE)</f>
        <v>11</v>
      </c>
      <c r="F2196" s="21"/>
    </row>
    <row r="2197" spans="1:6" x14ac:dyDescent="0.4">
      <c r="A2197">
        <v>1691</v>
      </c>
      <c r="B2197" s="16" t="str">
        <f>VLOOKUP(A2197,'Kickstarter Data'!$A$1:$T$4115, 6, FALSE)</f>
        <v>live</v>
      </c>
      <c r="C2197">
        <f>VLOOKUP(A2197,'Kickstarter Data'!$A$1:$T$4115, 12, FALSE)</f>
        <v>38</v>
      </c>
      <c r="F2197" s="21"/>
    </row>
    <row r="2198" spans="1:6" x14ac:dyDescent="0.4">
      <c r="A2198">
        <v>1692</v>
      </c>
      <c r="B2198" s="16" t="str">
        <f>VLOOKUP(A2198,'Kickstarter Data'!$A$1:$T$4115, 6, FALSE)</f>
        <v>live</v>
      </c>
      <c r="C2198">
        <f>VLOOKUP(A2198,'Kickstarter Data'!$A$1:$T$4115, 12, FALSE)</f>
        <v>15</v>
      </c>
      <c r="F2198" s="21"/>
    </row>
    <row r="2199" spans="1:6" x14ac:dyDescent="0.4">
      <c r="A2199">
        <v>1693</v>
      </c>
      <c r="B2199" s="16" t="str">
        <f>VLOOKUP(A2199,'Kickstarter Data'!$A$1:$T$4115, 6, FALSE)</f>
        <v>live</v>
      </c>
      <c r="C2199">
        <f>VLOOKUP(A2199,'Kickstarter Data'!$A$1:$T$4115, 12, FALSE)</f>
        <v>8</v>
      </c>
      <c r="F2199" s="21"/>
    </row>
    <row r="2200" spans="1:6" x14ac:dyDescent="0.4">
      <c r="A2200">
        <v>1694</v>
      </c>
      <c r="B2200" s="16" t="str">
        <f>VLOOKUP(A2200,'Kickstarter Data'!$A$1:$T$4115, 6, FALSE)</f>
        <v>live</v>
      </c>
      <c r="C2200">
        <f>VLOOKUP(A2200,'Kickstarter Data'!$A$1:$T$4115, 12, FALSE)</f>
        <v>1</v>
      </c>
      <c r="F2200" s="21"/>
    </row>
    <row r="2201" spans="1:6" x14ac:dyDescent="0.4">
      <c r="A2201">
        <v>1695</v>
      </c>
      <c r="B2201" s="16" t="str">
        <f>VLOOKUP(A2201,'Kickstarter Data'!$A$1:$T$4115, 6, FALSE)</f>
        <v>live</v>
      </c>
      <c r="C2201">
        <f>VLOOKUP(A2201,'Kickstarter Data'!$A$1:$T$4115, 12, FALSE)</f>
        <v>23</v>
      </c>
      <c r="F2201" s="21"/>
    </row>
    <row r="2202" spans="1:6" x14ac:dyDescent="0.4">
      <c r="A2202">
        <v>1696</v>
      </c>
      <c r="B2202" s="16" t="str">
        <f>VLOOKUP(A2202,'Kickstarter Data'!$A$1:$T$4115, 6, FALSE)</f>
        <v>live</v>
      </c>
      <c r="C2202">
        <f>VLOOKUP(A2202,'Kickstarter Data'!$A$1:$T$4115, 12, FALSE)</f>
        <v>0</v>
      </c>
      <c r="F2202" s="21"/>
    </row>
    <row r="2203" spans="1:6" x14ac:dyDescent="0.4">
      <c r="A2203">
        <v>1697</v>
      </c>
      <c r="B2203" s="16" t="str">
        <f>VLOOKUP(A2203,'Kickstarter Data'!$A$1:$T$4115, 6, FALSE)</f>
        <v>live</v>
      </c>
      <c r="C2203">
        <f>VLOOKUP(A2203,'Kickstarter Data'!$A$1:$T$4115, 12, FALSE)</f>
        <v>22</v>
      </c>
      <c r="F2203" s="21"/>
    </row>
    <row r="2204" spans="1:6" x14ac:dyDescent="0.4">
      <c r="A2204">
        <v>1698</v>
      </c>
      <c r="B2204" s="16" t="str">
        <f>VLOOKUP(A2204,'Kickstarter Data'!$A$1:$T$4115, 6, FALSE)</f>
        <v>live</v>
      </c>
      <c r="C2204">
        <f>VLOOKUP(A2204,'Kickstarter Data'!$A$1:$T$4115, 12, FALSE)</f>
        <v>0</v>
      </c>
      <c r="F2204" s="21"/>
    </row>
    <row r="2205" spans="1:6" x14ac:dyDescent="0.4">
      <c r="A2205">
        <v>1699</v>
      </c>
      <c r="B2205" s="16" t="str">
        <f>VLOOKUP(A2205,'Kickstarter Data'!$A$1:$T$4115, 6, FALSE)</f>
        <v>live</v>
      </c>
      <c r="C2205">
        <f>VLOOKUP(A2205,'Kickstarter Data'!$A$1:$T$4115, 12, FALSE)</f>
        <v>4</v>
      </c>
      <c r="F2205" s="21"/>
    </row>
    <row r="2206" spans="1:6" x14ac:dyDescent="0.4">
      <c r="A2206">
        <v>1700</v>
      </c>
      <c r="B2206" s="16" t="str">
        <f>VLOOKUP(A2206,'Kickstarter Data'!$A$1:$T$4115, 6, FALSE)</f>
        <v>live</v>
      </c>
      <c r="C2206">
        <f>VLOOKUP(A2206,'Kickstarter Data'!$A$1:$T$4115, 12, FALSE)</f>
        <v>79</v>
      </c>
      <c r="F2206" s="21"/>
    </row>
    <row r="2207" spans="1:6" x14ac:dyDescent="0.4">
      <c r="A2207">
        <v>2321</v>
      </c>
      <c r="B2207" s="16" t="str">
        <f>VLOOKUP(A2207,'Kickstarter Data'!$A$1:$T$4115, 6, FALSE)</f>
        <v>live</v>
      </c>
      <c r="C2207">
        <f>VLOOKUP(A2207,'Kickstarter Data'!$A$1:$T$4115, 12, FALSE)</f>
        <v>64</v>
      </c>
      <c r="F2207" s="21"/>
    </row>
    <row r="2208" spans="1:6" x14ac:dyDescent="0.4">
      <c r="A2208">
        <v>2322</v>
      </c>
      <c r="B2208" s="16" t="str">
        <f>VLOOKUP(A2208,'Kickstarter Data'!$A$1:$T$4115, 6, FALSE)</f>
        <v>live</v>
      </c>
      <c r="C2208">
        <f>VLOOKUP(A2208,'Kickstarter Data'!$A$1:$T$4115, 12, FALSE)</f>
        <v>4</v>
      </c>
      <c r="F2208" s="21"/>
    </row>
    <row r="2209" spans="1:6" x14ac:dyDescent="0.4">
      <c r="A2209">
        <v>2323</v>
      </c>
      <c r="B2209" s="16" t="str">
        <f>VLOOKUP(A2209,'Kickstarter Data'!$A$1:$T$4115, 6, FALSE)</f>
        <v>live</v>
      </c>
      <c r="C2209">
        <f>VLOOKUP(A2209,'Kickstarter Data'!$A$1:$T$4115, 12, FALSE)</f>
        <v>4</v>
      </c>
      <c r="F2209" s="21"/>
    </row>
    <row r="2210" spans="1:6" x14ac:dyDescent="0.4">
      <c r="A2210">
        <v>2324</v>
      </c>
      <c r="B2210" s="16" t="str">
        <f>VLOOKUP(A2210,'Kickstarter Data'!$A$1:$T$4115, 6, FALSE)</f>
        <v>live</v>
      </c>
      <c r="C2210">
        <f>VLOOKUP(A2210,'Kickstarter Data'!$A$1:$T$4115, 12, FALSE)</f>
        <v>61</v>
      </c>
      <c r="F2210" s="21"/>
    </row>
    <row r="2211" spans="1:6" x14ac:dyDescent="0.4">
      <c r="A2211">
        <v>2325</v>
      </c>
      <c r="B2211" s="16" t="str">
        <f>VLOOKUP(A2211,'Kickstarter Data'!$A$1:$T$4115, 6, FALSE)</f>
        <v>live</v>
      </c>
      <c r="C2211">
        <f>VLOOKUP(A2211,'Kickstarter Data'!$A$1:$T$4115, 12, FALSE)</f>
        <v>7</v>
      </c>
      <c r="F2211" s="21"/>
    </row>
    <row r="2212" spans="1:6" x14ac:dyDescent="0.4">
      <c r="A2212">
        <v>2326</v>
      </c>
      <c r="B2212" s="16" t="str">
        <f>VLOOKUP(A2212,'Kickstarter Data'!$A$1:$T$4115, 6, FALSE)</f>
        <v>live</v>
      </c>
      <c r="C2212">
        <f>VLOOKUP(A2212,'Kickstarter Data'!$A$1:$T$4115, 12, FALSE)</f>
        <v>1</v>
      </c>
      <c r="F2212" s="21"/>
    </row>
    <row r="2213" spans="1:6" x14ac:dyDescent="0.4">
      <c r="A2213">
        <v>2701</v>
      </c>
      <c r="B2213" s="16" t="str">
        <f>VLOOKUP(A2213,'Kickstarter Data'!$A$1:$T$4115, 6, FALSE)</f>
        <v>live</v>
      </c>
      <c r="C2213">
        <f>VLOOKUP(A2213,'Kickstarter Data'!$A$1:$T$4115, 12, FALSE)</f>
        <v>46</v>
      </c>
      <c r="F2213" s="21"/>
    </row>
    <row r="2214" spans="1:6" x14ac:dyDescent="0.4">
      <c r="A2214">
        <v>2702</v>
      </c>
      <c r="B2214" s="16" t="str">
        <f>VLOOKUP(A2214,'Kickstarter Data'!$A$1:$T$4115, 6, FALSE)</f>
        <v>live</v>
      </c>
      <c r="C2214">
        <f>VLOOKUP(A2214,'Kickstarter Data'!$A$1:$T$4115, 12, FALSE)</f>
        <v>26</v>
      </c>
      <c r="F2214" s="21"/>
    </row>
    <row r="2215" spans="1:6" x14ac:dyDescent="0.4">
      <c r="A2215">
        <v>2703</v>
      </c>
      <c r="B2215" s="16" t="str">
        <f>VLOOKUP(A2215,'Kickstarter Data'!$A$1:$T$4115, 6, FALSE)</f>
        <v>live</v>
      </c>
      <c r="C2215">
        <f>VLOOKUP(A2215,'Kickstarter Data'!$A$1:$T$4115, 12, FALSE)</f>
        <v>45</v>
      </c>
      <c r="F2215" s="21"/>
    </row>
    <row r="2216" spans="1:6" x14ac:dyDescent="0.4">
      <c r="A2216">
        <v>2704</v>
      </c>
      <c r="B2216" s="16" t="str">
        <f>VLOOKUP(A2216,'Kickstarter Data'!$A$1:$T$4115, 6, FALSE)</f>
        <v>live</v>
      </c>
      <c r="C2216">
        <f>VLOOKUP(A2216,'Kickstarter Data'!$A$1:$T$4115, 12, FALSE)</f>
        <v>7</v>
      </c>
      <c r="F2216" s="21"/>
    </row>
    <row r="2217" spans="1:6" x14ac:dyDescent="0.4">
      <c r="A2217">
        <v>2705</v>
      </c>
      <c r="B2217" s="16" t="str">
        <f>VLOOKUP(A2217,'Kickstarter Data'!$A$1:$T$4115, 6, FALSE)</f>
        <v>live</v>
      </c>
      <c r="C2217">
        <f>VLOOKUP(A2217,'Kickstarter Data'!$A$1:$T$4115, 12, FALSE)</f>
        <v>8</v>
      </c>
      <c r="F2217" s="21"/>
    </row>
    <row r="2218" spans="1:6" x14ac:dyDescent="0.4">
      <c r="A2218">
        <v>3128</v>
      </c>
      <c r="B2218" s="16" t="str">
        <f>VLOOKUP(A2218,'Kickstarter Data'!$A$1:$T$4115, 6, FALSE)</f>
        <v>live</v>
      </c>
      <c r="C2218">
        <f>VLOOKUP(A2218,'Kickstarter Data'!$A$1:$T$4115, 12, FALSE)</f>
        <v>117</v>
      </c>
      <c r="F2218" s="21"/>
    </row>
    <row r="2219" spans="1:6" x14ac:dyDescent="0.4">
      <c r="A2219">
        <v>3129</v>
      </c>
      <c r="B2219" s="16" t="str">
        <f>VLOOKUP(A2219,'Kickstarter Data'!$A$1:$T$4115, 6, FALSE)</f>
        <v>live</v>
      </c>
      <c r="C2219">
        <f>VLOOKUP(A2219,'Kickstarter Data'!$A$1:$T$4115, 12, FALSE)</f>
        <v>1</v>
      </c>
      <c r="F2219" s="21"/>
    </row>
    <row r="2220" spans="1:6" x14ac:dyDescent="0.4">
      <c r="A2220">
        <v>3130</v>
      </c>
      <c r="B2220" s="16" t="str">
        <f>VLOOKUP(A2220,'Kickstarter Data'!$A$1:$T$4115, 6, FALSE)</f>
        <v>live</v>
      </c>
      <c r="C2220">
        <f>VLOOKUP(A2220,'Kickstarter Data'!$A$1:$T$4115, 12, FALSE)</f>
        <v>4</v>
      </c>
      <c r="F2220" s="21"/>
    </row>
    <row r="2221" spans="1:6" x14ac:dyDescent="0.4">
      <c r="A2221">
        <v>3131</v>
      </c>
      <c r="B2221" s="16" t="str">
        <f>VLOOKUP(A2221,'Kickstarter Data'!$A$1:$T$4115, 6, FALSE)</f>
        <v>live</v>
      </c>
      <c r="C2221">
        <f>VLOOKUP(A2221,'Kickstarter Data'!$A$1:$T$4115, 12, FALSE)</f>
        <v>12</v>
      </c>
      <c r="F2221" s="21"/>
    </row>
    <row r="2222" spans="1:6" x14ac:dyDescent="0.4">
      <c r="A2222">
        <v>3132</v>
      </c>
      <c r="B2222" s="16" t="str">
        <f>VLOOKUP(A2222,'Kickstarter Data'!$A$1:$T$4115, 6, FALSE)</f>
        <v>live</v>
      </c>
      <c r="C2222">
        <f>VLOOKUP(A2222,'Kickstarter Data'!$A$1:$T$4115, 12, FALSE)</f>
        <v>1</v>
      </c>
      <c r="F2222" s="21"/>
    </row>
    <row r="2223" spans="1:6" x14ac:dyDescent="0.4">
      <c r="A2223">
        <v>3133</v>
      </c>
      <c r="B2223" s="16" t="str">
        <f>VLOOKUP(A2223,'Kickstarter Data'!$A$1:$T$4115, 6, FALSE)</f>
        <v>live</v>
      </c>
      <c r="C2223">
        <f>VLOOKUP(A2223,'Kickstarter Data'!$A$1:$T$4115, 12, FALSE)</f>
        <v>16</v>
      </c>
      <c r="F2223" s="21"/>
    </row>
    <row r="2224" spans="1:6" x14ac:dyDescent="0.4">
      <c r="A2224">
        <v>3134</v>
      </c>
      <c r="B2224" s="16" t="str">
        <f>VLOOKUP(A2224,'Kickstarter Data'!$A$1:$T$4115, 6, FALSE)</f>
        <v>live</v>
      </c>
      <c r="C2224">
        <f>VLOOKUP(A2224,'Kickstarter Data'!$A$1:$T$4115, 12, FALSE)</f>
        <v>12</v>
      </c>
      <c r="F2224" s="21"/>
    </row>
    <row r="2225" spans="1:12" x14ac:dyDescent="0.4">
      <c r="A2225">
        <v>3135</v>
      </c>
      <c r="B2225" s="16" t="str">
        <f>VLOOKUP(A2225,'Kickstarter Data'!$A$1:$T$4115, 6, FALSE)</f>
        <v>live</v>
      </c>
      <c r="C2225">
        <f>VLOOKUP(A2225,'Kickstarter Data'!$A$1:$T$4115, 12, FALSE)</f>
        <v>7</v>
      </c>
      <c r="F2225" s="21"/>
    </row>
    <row r="2226" spans="1:12" x14ac:dyDescent="0.4">
      <c r="A2226">
        <v>3136</v>
      </c>
      <c r="B2226" s="16" t="str">
        <f>VLOOKUP(A2226,'Kickstarter Data'!$A$1:$T$4115, 6, FALSE)</f>
        <v>live</v>
      </c>
      <c r="C2226">
        <f>VLOOKUP(A2226,'Kickstarter Data'!$A$1:$T$4115, 12, FALSE)</f>
        <v>22</v>
      </c>
      <c r="F2226" s="21"/>
    </row>
    <row r="2227" spans="1:12" x14ac:dyDescent="0.4">
      <c r="A2227">
        <v>3137</v>
      </c>
      <c r="B2227" s="16" t="str">
        <f>VLOOKUP(A2227,'Kickstarter Data'!$A$1:$T$4115, 6, FALSE)</f>
        <v>live</v>
      </c>
      <c r="C2227">
        <f>VLOOKUP(A2227,'Kickstarter Data'!$A$1:$T$4115, 12, FALSE)</f>
        <v>1</v>
      </c>
      <c r="F2227" s="21"/>
    </row>
    <row r="2228" spans="1:12" x14ac:dyDescent="0.4">
      <c r="A2228">
        <v>3138</v>
      </c>
      <c r="B2228" s="16" t="str">
        <f>VLOOKUP(A2228,'Kickstarter Data'!$A$1:$T$4115, 6, FALSE)</f>
        <v>live</v>
      </c>
      <c r="C2228">
        <f>VLOOKUP(A2228,'Kickstarter Data'!$A$1:$T$4115, 12, FALSE)</f>
        <v>0</v>
      </c>
      <c r="F2228" s="21"/>
    </row>
    <row r="2229" spans="1:12" x14ac:dyDescent="0.4">
      <c r="A2229">
        <v>3139</v>
      </c>
      <c r="B2229" s="16" t="str">
        <f>VLOOKUP(A2229,'Kickstarter Data'!$A$1:$T$4115, 6, FALSE)</f>
        <v>live</v>
      </c>
      <c r="C2229">
        <f>VLOOKUP(A2229,'Kickstarter Data'!$A$1:$T$4115, 12, FALSE)</f>
        <v>6</v>
      </c>
      <c r="F2229" s="21"/>
    </row>
    <row r="2230" spans="1:12" x14ac:dyDescent="0.4">
      <c r="A2230">
        <v>3140</v>
      </c>
      <c r="B2230" s="16" t="str">
        <f>VLOOKUP(A2230,'Kickstarter Data'!$A$1:$T$4115, 6, FALSE)</f>
        <v>live</v>
      </c>
      <c r="C2230">
        <f>VLOOKUP(A2230,'Kickstarter Data'!$A$1:$T$4115, 12, FALSE)</f>
        <v>4</v>
      </c>
      <c r="F2230" s="21"/>
    </row>
    <row r="2231" spans="1:12" x14ac:dyDescent="0.4">
      <c r="A2231">
        <v>3141</v>
      </c>
      <c r="B2231" s="16" t="str">
        <f>VLOOKUP(A2231,'Kickstarter Data'!$A$1:$T$4115, 6, FALSE)</f>
        <v>live</v>
      </c>
      <c r="C2231">
        <f>VLOOKUP(A2231,'Kickstarter Data'!$A$1:$T$4115, 12, FALSE)</f>
        <v>8</v>
      </c>
      <c r="F2231" s="21"/>
    </row>
    <row r="2232" spans="1:12" x14ac:dyDescent="0.4">
      <c r="A2232">
        <v>3142</v>
      </c>
      <c r="B2232" s="16" t="str">
        <f>VLOOKUP(A2232,'Kickstarter Data'!$A$1:$T$4115, 6, FALSE)</f>
        <v>live</v>
      </c>
      <c r="C2232">
        <f>VLOOKUP(A2232,'Kickstarter Data'!$A$1:$T$4115, 12, FALSE)</f>
        <v>3</v>
      </c>
      <c r="F2232" s="21"/>
    </row>
    <row r="2233" spans="1:12" x14ac:dyDescent="0.4">
      <c r="A2233">
        <v>3143</v>
      </c>
      <c r="B2233" s="16" t="str">
        <f>VLOOKUP(A2233,'Kickstarter Data'!$A$1:$T$4115, 6, FALSE)</f>
        <v>live</v>
      </c>
      <c r="C2233">
        <f>VLOOKUP(A2233,'Kickstarter Data'!$A$1:$T$4115, 12, FALSE)</f>
        <v>0</v>
      </c>
      <c r="F2233" s="21"/>
    </row>
    <row r="2234" spans="1:12" x14ac:dyDescent="0.4">
      <c r="A2234">
        <v>3144</v>
      </c>
      <c r="B2234" s="16" t="str">
        <f>VLOOKUP(A2234,'Kickstarter Data'!$A$1:$T$4115, 6, FALSE)</f>
        <v>live</v>
      </c>
      <c r="C2234">
        <f>VLOOKUP(A2234,'Kickstarter Data'!$A$1:$T$4115, 12, FALSE)</f>
        <v>30</v>
      </c>
      <c r="F2234" s="21"/>
    </row>
    <row r="2235" spans="1:12" x14ac:dyDescent="0.4">
      <c r="A2235">
        <v>3145</v>
      </c>
      <c r="B2235" s="16" t="str">
        <f>VLOOKUP(A2235,'Kickstarter Data'!$A$1:$T$4115, 6, FALSE)</f>
        <v>live</v>
      </c>
      <c r="C2235">
        <f>VLOOKUP(A2235,'Kickstarter Data'!$A$1:$T$4115, 12, FALSE)</f>
        <v>0</v>
      </c>
      <c r="F2235" s="21"/>
    </row>
    <row r="2236" spans="1:12" x14ac:dyDescent="0.4">
      <c r="A2236">
        <v>3146</v>
      </c>
      <c r="B2236" s="16" t="str">
        <f>VLOOKUP(A2236,'Kickstarter Data'!$A$1:$T$4115, 6, FALSE)</f>
        <v>live</v>
      </c>
      <c r="C2236">
        <f>VLOOKUP(A2236,'Kickstarter Data'!$A$1:$T$4115, 12, FALSE)</f>
        <v>12</v>
      </c>
      <c r="F2236" s="21"/>
    </row>
    <row r="2237" spans="1:12" x14ac:dyDescent="0.4">
      <c r="A2237" s="21"/>
      <c r="B2237" s="21"/>
      <c r="C2237" s="21"/>
      <c r="D2237" s="21"/>
      <c r="E2237" s="21"/>
      <c r="F2237" s="21"/>
      <c r="G2237" s="21"/>
      <c r="H2237" s="21"/>
      <c r="I2237" s="21"/>
      <c r="J2237" s="21"/>
      <c r="K2237" s="21"/>
      <c r="L2237" s="21"/>
    </row>
    <row r="2238" spans="1:12" x14ac:dyDescent="0.4">
      <c r="A2238" s="21"/>
      <c r="B2238" s="21"/>
      <c r="C2238" s="21"/>
      <c r="D2238" s="21"/>
      <c r="E2238" s="21"/>
      <c r="F2238" s="21"/>
      <c r="G2238" s="21"/>
      <c r="H2238" s="21"/>
      <c r="I2238" s="21"/>
      <c r="J2238" s="21"/>
      <c r="K2238" s="21"/>
      <c r="L2238" s="21"/>
    </row>
    <row r="2239" spans="1:12" x14ac:dyDescent="0.4">
      <c r="A2239" s="21"/>
      <c r="B2239" s="21"/>
      <c r="C2239" s="21"/>
      <c r="D2239" s="21"/>
      <c r="E2239" s="21"/>
      <c r="F2239" s="21"/>
      <c r="G2239" s="21"/>
      <c r="H2239" s="21"/>
      <c r="I2239" s="21"/>
      <c r="J2239" s="21"/>
      <c r="K2239" s="21"/>
      <c r="L2239" s="21"/>
    </row>
    <row r="2240" spans="1:12" x14ac:dyDescent="0.4">
      <c r="A2240" s="21"/>
      <c r="B2240" s="21"/>
      <c r="C2240" s="21"/>
      <c r="D2240" s="21"/>
      <c r="E2240" s="21"/>
      <c r="F2240" s="21"/>
      <c r="G2240" s="21"/>
      <c r="H2240" s="21"/>
      <c r="I2240" s="21"/>
      <c r="J2240" s="21"/>
      <c r="K2240" s="21"/>
      <c r="L2240" s="21"/>
    </row>
    <row r="2241" spans="1:12" x14ac:dyDescent="0.4">
      <c r="A2241" s="21"/>
      <c r="B2241" s="21"/>
      <c r="C2241" s="21"/>
      <c r="D2241" s="21"/>
      <c r="E2241" s="21"/>
      <c r="F2241" s="21"/>
      <c r="G2241" s="21"/>
      <c r="H2241" s="21"/>
      <c r="I2241" s="21"/>
      <c r="J2241" s="21"/>
      <c r="K2241" s="21"/>
      <c r="L2241" s="21"/>
    </row>
    <row r="2242" spans="1:12" x14ac:dyDescent="0.4">
      <c r="A2242" s="21"/>
      <c r="B2242" s="21"/>
      <c r="C2242" s="21"/>
      <c r="D2242" s="21"/>
      <c r="E2242" s="21"/>
      <c r="F2242" s="21"/>
      <c r="G2242" s="21"/>
      <c r="H2242" s="21"/>
      <c r="I2242" s="21"/>
      <c r="J2242" s="21"/>
      <c r="K2242" s="21"/>
      <c r="L2242" s="21"/>
    </row>
    <row r="2243" spans="1:12" x14ac:dyDescent="0.4">
      <c r="A2243" s="21"/>
      <c r="B2243" s="21"/>
      <c r="C2243" s="21"/>
      <c r="D2243" s="21"/>
      <c r="E2243" s="21"/>
      <c r="F2243" s="21"/>
      <c r="G2243" s="21"/>
      <c r="H2243" s="21"/>
      <c r="I2243" s="21"/>
      <c r="J2243" s="21"/>
      <c r="K2243" s="21"/>
      <c r="L2243" s="21"/>
    </row>
    <row r="2244" spans="1:12" x14ac:dyDescent="0.4">
      <c r="A2244" s="21"/>
      <c r="B2244" s="21"/>
      <c r="C2244" s="21"/>
      <c r="D2244" s="21"/>
      <c r="E2244" s="21"/>
      <c r="F2244" s="21"/>
      <c r="G2244" s="21"/>
      <c r="H2244" s="21"/>
      <c r="I2244" s="21"/>
      <c r="J2244" s="21"/>
      <c r="K2244" s="21"/>
      <c r="L2244" s="21"/>
    </row>
    <row r="2245" spans="1:12" x14ac:dyDescent="0.4">
      <c r="A2245" s="21"/>
      <c r="B2245" s="21"/>
      <c r="C2245" s="21"/>
      <c r="D2245" s="21"/>
      <c r="E2245" s="21"/>
      <c r="F2245" s="21"/>
      <c r="G2245" s="21"/>
      <c r="H2245" s="21"/>
      <c r="I2245" s="21"/>
      <c r="J2245" s="21"/>
      <c r="K2245" s="21"/>
      <c r="L2245" s="21"/>
    </row>
    <row r="2246" spans="1:12" x14ac:dyDescent="0.4">
      <c r="A2246" s="21"/>
      <c r="B2246" s="21"/>
      <c r="C2246" s="21"/>
      <c r="D2246" s="21"/>
      <c r="E2246" s="21"/>
      <c r="F2246" s="21"/>
      <c r="G2246" s="21"/>
      <c r="H2246" s="21"/>
      <c r="I2246" s="21"/>
      <c r="J2246" s="21"/>
      <c r="K2246" s="21"/>
      <c r="L2246" s="21"/>
    </row>
    <row r="2247" spans="1:12" x14ac:dyDescent="0.4">
      <c r="A2247" s="21"/>
      <c r="B2247" s="21"/>
      <c r="C2247" s="21"/>
      <c r="D2247" s="21"/>
      <c r="E2247" s="21"/>
      <c r="F2247" s="21"/>
      <c r="G2247" s="21"/>
      <c r="H2247" s="21"/>
      <c r="I2247" s="21"/>
      <c r="J2247" s="21"/>
      <c r="K2247" s="21"/>
      <c r="L2247" s="21"/>
    </row>
    <row r="2248" spans="1:12" x14ac:dyDescent="0.4">
      <c r="A2248" s="21"/>
      <c r="B2248" s="21"/>
      <c r="C2248" s="21"/>
      <c r="D2248" s="21"/>
      <c r="E2248" s="21"/>
      <c r="F2248" s="21"/>
      <c r="G2248" s="21"/>
      <c r="H2248" s="21"/>
      <c r="I2248" s="21"/>
      <c r="J2248" s="21"/>
      <c r="K2248" s="21"/>
      <c r="L2248" s="21"/>
    </row>
    <row r="2249" spans="1:12" x14ac:dyDescent="0.4">
      <c r="A2249" s="21"/>
      <c r="B2249" s="21"/>
      <c r="C2249" s="21"/>
      <c r="D2249" s="21"/>
      <c r="E2249" s="21"/>
      <c r="F2249" s="21"/>
      <c r="G2249" s="21"/>
      <c r="H2249" s="21"/>
      <c r="I2249" s="21"/>
      <c r="J2249" s="21"/>
      <c r="K2249" s="21"/>
      <c r="L2249" s="21"/>
    </row>
    <row r="2250" spans="1:12" x14ac:dyDescent="0.4">
      <c r="A2250" s="21"/>
      <c r="B2250" s="21"/>
      <c r="C2250" s="21"/>
      <c r="D2250" s="21"/>
      <c r="E2250" s="21"/>
      <c r="F2250" s="21"/>
      <c r="G2250" s="21"/>
      <c r="H2250" s="21"/>
      <c r="I2250" s="21"/>
      <c r="J2250" s="21"/>
      <c r="K2250" s="21"/>
      <c r="L2250" s="21"/>
    </row>
    <row r="2251" spans="1:12" x14ac:dyDescent="0.4">
      <c r="A2251" s="21"/>
      <c r="B2251" s="21"/>
      <c r="C2251" s="21"/>
      <c r="D2251" s="21"/>
      <c r="E2251" s="21"/>
      <c r="F2251" s="21"/>
      <c r="G2251" s="21"/>
      <c r="H2251" s="21"/>
      <c r="I2251" s="21"/>
      <c r="J2251" s="21"/>
      <c r="K2251" s="21"/>
      <c r="L2251" s="21"/>
    </row>
    <row r="2252" spans="1:12" x14ac:dyDescent="0.4">
      <c r="A2252" s="21"/>
      <c r="B2252" s="21"/>
      <c r="C2252" s="21"/>
      <c r="D2252" s="21"/>
      <c r="E2252" s="21"/>
      <c r="F2252" s="21"/>
      <c r="G2252" s="21"/>
      <c r="H2252" s="21"/>
      <c r="I2252" s="21"/>
      <c r="J2252" s="21"/>
      <c r="K2252" s="21"/>
      <c r="L2252" s="21"/>
    </row>
    <row r="2253" spans="1:12" x14ac:dyDescent="0.4">
      <c r="A2253" s="21"/>
      <c r="B2253" s="21"/>
      <c r="C2253" s="21"/>
      <c r="D2253" s="21"/>
      <c r="E2253" s="21"/>
      <c r="F2253" s="21"/>
      <c r="G2253" s="21"/>
      <c r="H2253" s="21"/>
      <c r="I2253" s="21"/>
      <c r="J2253" s="21"/>
      <c r="K2253" s="21"/>
      <c r="L2253" s="21"/>
    </row>
    <row r="2254" spans="1:12" x14ac:dyDescent="0.4">
      <c r="A2254" s="21"/>
      <c r="B2254" s="21"/>
      <c r="C2254" s="21"/>
      <c r="D2254" s="21"/>
      <c r="E2254" s="21"/>
      <c r="F2254" s="21"/>
      <c r="G2254" s="21"/>
      <c r="H2254" s="21"/>
      <c r="I2254" s="21"/>
      <c r="J2254" s="21"/>
      <c r="K2254" s="21"/>
      <c r="L2254" s="21"/>
    </row>
    <row r="2255" spans="1:12" x14ac:dyDescent="0.4">
      <c r="A2255" s="21"/>
      <c r="B2255" s="21"/>
      <c r="C2255" s="21"/>
      <c r="D2255" s="21"/>
      <c r="E2255" s="21"/>
      <c r="F2255" s="21"/>
      <c r="G2255" s="21"/>
      <c r="H2255" s="21"/>
      <c r="I2255" s="21"/>
      <c r="J2255" s="21"/>
      <c r="K2255" s="21"/>
      <c r="L2255" s="21"/>
    </row>
    <row r="2256" spans="1:12" x14ac:dyDescent="0.4">
      <c r="A2256" s="21"/>
      <c r="B2256" s="21"/>
      <c r="C2256" s="21"/>
      <c r="D2256" s="21"/>
      <c r="E2256" s="21"/>
      <c r="F2256" s="21"/>
      <c r="G2256" s="21"/>
      <c r="H2256" s="21"/>
      <c r="I2256" s="21"/>
      <c r="J2256" s="21"/>
      <c r="K2256" s="21"/>
      <c r="L2256" s="21"/>
    </row>
    <row r="2257" spans="1:12" x14ac:dyDescent="0.4">
      <c r="A2257" s="21"/>
      <c r="B2257" s="21"/>
      <c r="C2257" s="21"/>
      <c r="D2257" s="21"/>
      <c r="E2257" s="21"/>
      <c r="F2257" s="21"/>
      <c r="G2257" s="21"/>
      <c r="H2257" s="21"/>
      <c r="I2257" s="21"/>
      <c r="J2257" s="21"/>
      <c r="K2257" s="21"/>
      <c r="L2257" s="21"/>
    </row>
    <row r="2258" spans="1:12" x14ac:dyDescent="0.4">
      <c r="A2258" s="21"/>
      <c r="B2258" s="21"/>
      <c r="C2258" s="21"/>
      <c r="D2258" s="21"/>
      <c r="E2258" s="21"/>
      <c r="F2258" s="21"/>
      <c r="G2258" s="21"/>
      <c r="H2258" s="21"/>
      <c r="I2258" s="21"/>
      <c r="J2258" s="21"/>
      <c r="K2258" s="21"/>
      <c r="L2258" s="21"/>
    </row>
    <row r="2259" spans="1:12" x14ac:dyDescent="0.4">
      <c r="A2259" s="21"/>
      <c r="B2259" s="21"/>
      <c r="C2259" s="21"/>
      <c r="D2259" s="21"/>
      <c r="E2259" s="21"/>
      <c r="F2259" s="21"/>
      <c r="G2259" s="21"/>
      <c r="H2259" s="21"/>
      <c r="I2259" s="21"/>
      <c r="J2259" s="21"/>
      <c r="K2259" s="21"/>
      <c r="L2259" s="21"/>
    </row>
    <row r="2260" spans="1:12" x14ac:dyDescent="0.4">
      <c r="A2260" s="21"/>
      <c r="B2260" s="21"/>
      <c r="C2260" s="21"/>
      <c r="D2260" s="21"/>
      <c r="E2260" s="21"/>
      <c r="F2260" s="21"/>
      <c r="G2260" s="21"/>
      <c r="H2260" s="21"/>
      <c r="I2260" s="21"/>
      <c r="J2260" s="21"/>
      <c r="K2260" s="21"/>
      <c r="L2260" s="21"/>
    </row>
    <row r="2261" spans="1:12" x14ac:dyDescent="0.4">
      <c r="A2261" s="21"/>
      <c r="B2261" s="21"/>
      <c r="C2261" s="21"/>
      <c r="D2261" s="21"/>
      <c r="E2261" s="21"/>
      <c r="F2261" s="21"/>
      <c r="G2261" s="21"/>
      <c r="H2261" s="21"/>
      <c r="I2261" s="21"/>
      <c r="J2261" s="21"/>
      <c r="K2261" s="21"/>
      <c r="L2261" s="21"/>
    </row>
    <row r="2262" spans="1:12" x14ac:dyDescent="0.4">
      <c r="A2262" s="21"/>
      <c r="B2262" s="21"/>
      <c r="C2262" s="21"/>
      <c r="D2262" s="21"/>
      <c r="E2262" s="21"/>
      <c r="F2262" s="21"/>
      <c r="G2262" s="21"/>
      <c r="H2262" s="21"/>
      <c r="I2262" s="21"/>
      <c r="J2262" s="21"/>
      <c r="K2262" s="21"/>
      <c r="L2262" s="21"/>
    </row>
    <row r="2263" spans="1:12" x14ac:dyDescent="0.4">
      <c r="A2263" s="21"/>
      <c r="B2263" s="21"/>
      <c r="C2263" s="21"/>
      <c r="D2263" s="21"/>
      <c r="E2263" s="21"/>
      <c r="F2263" s="21"/>
      <c r="G2263" s="21"/>
      <c r="H2263" s="21"/>
      <c r="I2263" s="21"/>
      <c r="J2263" s="21"/>
      <c r="K2263" s="21"/>
      <c r="L2263" s="21"/>
    </row>
    <row r="2264" spans="1:12" x14ac:dyDescent="0.4">
      <c r="A2264" s="21"/>
      <c r="B2264" s="21"/>
      <c r="C2264" s="21"/>
      <c r="D2264" s="21"/>
      <c r="E2264" s="21"/>
      <c r="F2264" s="21"/>
      <c r="G2264" s="21"/>
      <c r="H2264" s="21"/>
      <c r="I2264" s="21"/>
      <c r="J2264" s="21"/>
      <c r="K2264" s="21"/>
      <c r="L2264" s="21"/>
    </row>
    <row r="2265" spans="1:12" x14ac:dyDescent="0.4">
      <c r="A2265" s="21"/>
      <c r="B2265" s="21"/>
      <c r="C2265" s="21"/>
      <c r="D2265" s="21"/>
      <c r="E2265" s="21"/>
      <c r="F2265" s="21"/>
      <c r="G2265" s="21"/>
      <c r="H2265" s="21"/>
      <c r="I2265" s="21"/>
      <c r="J2265" s="21"/>
      <c r="K2265" s="21"/>
      <c r="L2265" s="21"/>
    </row>
    <row r="2266" spans="1:12" x14ac:dyDescent="0.4">
      <c r="A2266" s="21"/>
      <c r="B2266" s="21"/>
      <c r="C2266" s="21"/>
      <c r="D2266" s="21"/>
      <c r="E2266" s="21"/>
      <c r="F2266" s="21"/>
      <c r="G2266" s="21"/>
      <c r="H2266" s="21"/>
      <c r="I2266" s="21"/>
      <c r="J2266" s="21"/>
      <c r="K2266" s="21"/>
      <c r="L2266" s="21"/>
    </row>
    <row r="2267" spans="1:12" x14ac:dyDescent="0.4">
      <c r="A2267" s="21"/>
      <c r="B2267" s="21"/>
      <c r="C2267" s="21"/>
      <c r="D2267" s="21"/>
      <c r="E2267" s="21"/>
      <c r="F2267" s="21"/>
      <c r="G2267" s="21"/>
      <c r="H2267" s="21"/>
      <c r="I2267" s="21"/>
      <c r="J2267" s="21"/>
      <c r="K2267" s="21"/>
      <c r="L2267" s="21"/>
    </row>
    <row r="2268" spans="1:12" x14ac:dyDescent="0.4">
      <c r="A2268" s="21"/>
      <c r="B2268" s="21"/>
      <c r="C2268" s="21"/>
      <c r="D2268" s="21"/>
      <c r="E2268" s="21"/>
      <c r="F2268" s="21"/>
      <c r="G2268" s="21"/>
      <c r="H2268" s="21"/>
      <c r="I2268" s="21"/>
      <c r="J2268" s="21"/>
      <c r="K2268" s="21"/>
      <c r="L2268" s="21"/>
    </row>
    <row r="2269" spans="1:12" x14ac:dyDescent="0.4">
      <c r="A2269" s="21"/>
      <c r="B2269" s="21"/>
      <c r="C2269" s="21"/>
      <c r="D2269" s="21"/>
      <c r="E2269" s="21"/>
      <c r="F2269" s="21"/>
      <c r="G2269" s="21"/>
      <c r="H2269" s="21"/>
      <c r="I2269" s="21"/>
      <c r="J2269" s="21"/>
      <c r="K2269" s="21"/>
      <c r="L2269" s="21"/>
    </row>
    <row r="2270" spans="1:12" x14ac:dyDescent="0.4">
      <c r="A2270" s="21"/>
      <c r="B2270" s="21"/>
      <c r="C2270" s="21"/>
      <c r="D2270" s="21"/>
      <c r="E2270" s="21"/>
      <c r="F2270" s="21"/>
      <c r="G2270" s="21"/>
      <c r="H2270" s="21"/>
      <c r="I2270" s="21"/>
      <c r="J2270" s="21"/>
      <c r="K2270" s="21"/>
      <c r="L2270" s="21"/>
    </row>
    <row r="2271" spans="1:12" x14ac:dyDescent="0.4">
      <c r="A2271" s="21"/>
      <c r="B2271" s="21"/>
      <c r="C2271" s="21"/>
      <c r="D2271" s="21"/>
      <c r="E2271" s="21"/>
      <c r="F2271" s="21"/>
      <c r="G2271" s="21"/>
      <c r="H2271" s="21"/>
      <c r="I2271" s="21"/>
      <c r="J2271" s="21"/>
      <c r="K2271" s="21"/>
      <c r="L2271" s="21"/>
    </row>
    <row r="2272" spans="1:12" x14ac:dyDescent="0.4">
      <c r="A2272" s="21"/>
      <c r="B2272" s="21"/>
      <c r="C2272" s="21"/>
      <c r="D2272" s="21"/>
      <c r="E2272" s="21"/>
      <c r="F2272" s="21"/>
      <c r="G2272" s="21"/>
      <c r="H2272" s="21"/>
      <c r="I2272" s="21"/>
      <c r="J2272" s="21"/>
      <c r="K2272" s="21"/>
      <c r="L2272" s="21"/>
    </row>
    <row r="2273" spans="1:12" x14ac:dyDescent="0.4">
      <c r="A2273" s="21"/>
      <c r="B2273" s="21"/>
      <c r="C2273" s="21"/>
      <c r="D2273" s="21"/>
      <c r="E2273" s="21"/>
      <c r="F2273" s="21"/>
      <c r="G2273" s="21"/>
      <c r="H2273" s="21"/>
      <c r="I2273" s="21"/>
      <c r="J2273" s="21"/>
      <c r="K2273" s="21"/>
      <c r="L2273" s="21"/>
    </row>
    <row r="2274" spans="1:12" x14ac:dyDescent="0.4">
      <c r="A2274" s="21"/>
      <c r="B2274" s="21"/>
      <c r="C2274" s="21"/>
      <c r="D2274" s="21"/>
      <c r="E2274" s="21"/>
      <c r="F2274" s="21"/>
      <c r="G2274" s="21"/>
      <c r="H2274" s="21"/>
      <c r="I2274" s="21"/>
      <c r="J2274" s="21"/>
      <c r="K2274" s="21"/>
      <c r="L2274" s="21"/>
    </row>
    <row r="2275" spans="1:12" x14ac:dyDescent="0.4">
      <c r="A2275" s="21"/>
      <c r="B2275" s="21"/>
      <c r="C2275" s="21"/>
      <c r="D2275" s="21"/>
      <c r="E2275" s="21"/>
      <c r="F2275" s="21"/>
      <c r="G2275" s="21"/>
      <c r="H2275" s="21"/>
      <c r="I2275" s="21"/>
      <c r="J2275" s="21"/>
      <c r="K2275" s="21"/>
      <c r="L2275" s="21"/>
    </row>
    <row r="2276" spans="1:12" x14ac:dyDescent="0.4">
      <c r="A2276" s="21"/>
      <c r="B2276" s="21"/>
      <c r="C2276" s="21"/>
      <c r="D2276" s="21"/>
      <c r="E2276" s="21"/>
      <c r="F2276" s="21"/>
      <c r="G2276" s="21"/>
      <c r="H2276" s="21"/>
      <c r="I2276" s="21"/>
      <c r="J2276" s="21"/>
      <c r="K2276" s="21"/>
      <c r="L2276" s="21"/>
    </row>
    <row r="2277" spans="1:12" x14ac:dyDescent="0.4">
      <c r="A2277" s="21"/>
      <c r="B2277" s="21"/>
      <c r="C2277" s="21"/>
      <c r="D2277" s="21"/>
      <c r="E2277" s="21"/>
      <c r="F2277" s="21"/>
      <c r="G2277" s="21"/>
      <c r="H2277" s="21"/>
      <c r="I2277" s="21"/>
      <c r="J2277" s="21"/>
      <c r="K2277" s="21"/>
      <c r="L2277" s="21"/>
    </row>
    <row r="2278" spans="1:12" x14ac:dyDescent="0.4">
      <c r="A2278" s="21"/>
      <c r="B2278" s="21"/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</row>
    <row r="2279" spans="1:12" x14ac:dyDescent="0.4">
      <c r="A2279" s="21"/>
      <c r="B2279" s="21"/>
      <c r="C2279" s="21"/>
      <c r="D2279" s="21"/>
      <c r="E2279" s="21"/>
      <c r="F2279" s="21"/>
      <c r="G2279" s="21"/>
      <c r="H2279" s="21"/>
      <c r="I2279" s="21"/>
      <c r="J2279" s="21"/>
      <c r="K2279" s="21"/>
      <c r="L2279" s="21"/>
    </row>
    <row r="2280" spans="1:12" x14ac:dyDescent="0.4">
      <c r="A2280" s="21"/>
      <c r="B2280" s="21"/>
      <c r="C2280" s="21"/>
      <c r="D2280" s="21"/>
      <c r="E2280" s="21"/>
      <c r="F2280" s="21"/>
      <c r="G2280" s="21"/>
      <c r="H2280" s="21"/>
      <c r="I2280" s="21"/>
      <c r="J2280" s="21"/>
      <c r="K2280" s="21"/>
      <c r="L2280" s="21"/>
    </row>
    <row r="2281" spans="1:12" x14ac:dyDescent="0.4">
      <c r="A2281" s="21"/>
      <c r="B2281" s="21"/>
      <c r="C2281" s="21"/>
      <c r="D2281" s="21"/>
      <c r="E2281" s="21"/>
      <c r="F2281" s="21"/>
      <c r="G2281" s="21"/>
      <c r="H2281" s="21"/>
      <c r="I2281" s="21"/>
      <c r="J2281" s="21"/>
      <c r="K2281" s="21"/>
      <c r="L2281" s="21"/>
    </row>
    <row r="2282" spans="1:12" x14ac:dyDescent="0.4">
      <c r="A2282" s="21"/>
      <c r="B2282" s="21"/>
      <c r="C2282" s="21"/>
      <c r="D2282" s="21"/>
      <c r="E2282" s="21"/>
      <c r="F2282" s="21"/>
      <c r="G2282" s="21"/>
      <c r="H2282" s="21"/>
      <c r="I2282" s="21"/>
      <c r="J2282" s="21"/>
      <c r="K2282" s="21"/>
      <c r="L2282" s="21"/>
    </row>
    <row r="2283" spans="1:12" x14ac:dyDescent="0.4">
      <c r="A2283" s="21"/>
      <c r="B2283" s="21"/>
      <c r="C2283" s="21"/>
      <c r="D2283" s="21"/>
      <c r="E2283" s="21"/>
      <c r="F2283" s="21"/>
      <c r="G2283" s="21"/>
      <c r="H2283" s="21"/>
      <c r="I2283" s="21"/>
      <c r="J2283" s="21"/>
      <c r="K2283" s="21"/>
      <c r="L2283" s="21"/>
    </row>
    <row r="2284" spans="1:12" x14ac:dyDescent="0.4">
      <c r="A2284" s="21"/>
      <c r="B2284" s="21"/>
      <c r="C2284" s="21"/>
      <c r="D2284" s="21"/>
      <c r="E2284" s="21"/>
      <c r="F2284" s="21"/>
      <c r="G2284" s="21"/>
      <c r="H2284" s="21"/>
      <c r="I2284" s="21"/>
      <c r="J2284" s="21"/>
      <c r="K2284" s="21"/>
      <c r="L2284" s="21"/>
    </row>
    <row r="2285" spans="1:12" x14ac:dyDescent="0.4">
      <c r="A2285" s="21"/>
      <c r="B2285" s="21"/>
      <c r="C2285" s="21"/>
      <c r="D2285" s="21"/>
      <c r="E2285" s="21"/>
      <c r="F2285" s="21"/>
      <c r="G2285" s="21"/>
      <c r="H2285" s="21"/>
      <c r="I2285" s="21"/>
      <c r="J2285" s="21"/>
      <c r="K2285" s="21"/>
      <c r="L2285" s="21"/>
    </row>
    <row r="2286" spans="1:12" x14ac:dyDescent="0.4">
      <c r="A2286" s="21"/>
      <c r="B2286" s="21"/>
      <c r="C2286" s="21"/>
      <c r="D2286" s="21"/>
      <c r="E2286" s="21"/>
      <c r="F2286" s="21"/>
      <c r="G2286" s="21"/>
      <c r="H2286" s="21"/>
      <c r="I2286" s="21"/>
      <c r="J2286" s="21"/>
      <c r="K2286" s="21"/>
      <c r="L2286" s="21"/>
    </row>
    <row r="2287" spans="1:12" x14ac:dyDescent="0.4">
      <c r="A2287" s="21"/>
      <c r="B2287" s="21"/>
      <c r="C2287" s="21"/>
      <c r="D2287" s="21"/>
      <c r="E2287" s="21"/>
      <c r="F2287" s="21"/>
      <c r="G2287" s="21"/>
      <c r="H2287" s="21"/>
      <c r="I2287" s="21"/>
      <c r="J2287" s="21"/>
      <c r="K2287" s="21"/>
      <c r="L2287" s="21"/>
    </row>
    <row r="2288" spans="1:12" x14ac:dyDescent="0.4">
      <c r="A2288" s="21"/>
      <c r="B2288" s="21"/>
      <c r="C2288" s="21"/>
      <c r="D2288" s="21"/>
      <c r="E2288" s="21"/>
      <c r="F2288" s="21"/>
      <c r="G2288" s="21"/>
      <c r="H2288" s="21"/>
      <c r="I2288" s="21"/>
      <c r="J2288" s="21"/>
      <c r="K2288" s="21"/>
      <c r="L2288" s="21"/>
    </row>
    <row r="2289" spans="1:12" x14ac:dyDescent="0.4">
      <c r="A2289" s="21"/>
      <c r="B2289" s="21"/>
      <c r="C2289" s="21"/>
      <c r="D2289" s="21"/>
      <c r="E2289" s="21"/>
      <c r="F2289" s="21"/>
      <c r="G2289" s="21"/>
      <c r="H2289" s="21"/>
      <c r="I2289" s="21"/>
      <c r="J2289" s="21"/>
      <c r="K2289" s="21"/>
      <c r="L2289" s="21"/>
    </row>
    <row r="2290" spans="1:12" x14ac:dyDescent="0.4">
      <c r="A2290" s="21"/>
      <c r="B2290" s="21"/>
      <c r="C2290" s="21"/>
      <c r="D2290" s="21"/>
      <c r="E2290" s="21"/>
      <c r="F2290" s="21"/>
      <c r="G2290" s="21"/>
      <c r="H2290" s="21"/>
      <c r="I2290" s="21"/>
      <c r="J2290" s="21"/>
      <c r="K2290" s="21"/>
      <c r="L2290" s="21"/>
    </row>
    <row r="2291" spans="1:12" x14ac:dyDescent="0.4">
      <c r="A2291" s="21"/>
      <c r="B2291" s="21"/>
      <c r="C2291" s="21"/>
      <c r="D2291" s="21"/>
      <c r="E2291" s="21"/>
      <c r="F2291" s="21"/>
      <c r="G2291" s="21"/>
      <c r="H2291" s="21"/>
      <c r="I2291" s="21"/>
      <c r="J2291" s="21"/>
      <c r="K2291" s="21"/>
      <c r="L2291" s="21"/>
    </row>
    <row r="2292" spans="1:12" x14ac:dyDescent="0.4">
      <c r="A2292" s="21"/>
      <c r="B2292" s="21"/>
      <c r="C2292" s="21"/>
      <c r="D2292" s="21"/>
      <c r="E2292" s="21"/>
      <c r="F2292" s="21"/>
      <c r="G2292" s="21"/>
      <c r="H2292" s="21"/>
      <c r="I2292" s="21"/>
      <c r="J2292" s="21"/>
      <c r="K2292" s="21"/>
      <c r="L2292" s="21"/>
    </row>
    <row r="2293" spans="1:12" x14ac:dyDescent="0.4">
      <c r="A2293" s="21"/>
      <c r="B2293" s="21"/>
      <c r="C2293" s="21"/>
      <c r="D2293" s="21"/>
      <c r="E2293" s="21"/>
      <c r="F2293" s="21"/>
      <c r="G2293" s="21"/>
      <c r="H2293" s="21"/>
      <c r="I2293" s="21"/>
      <c r="J2293" s="21"/>
      <c r="K2293" s="21"/>
      <c r="L2293" s="21"/>
    </row>
    <row r="2294" spans="1:12" x14ac:dyDescent="0.4">
      <c r="A2294" s="21"/>
      <c r="B2294" s="21"/>
      <c r="C2294" s="21"/>
      <c r="D2294" s="21"/>
      <c r="E2294" s="21"/>
      <c r="F2294" s="21"/>
      <c r="G2294" s="21"/>
      <c r="H2294" s="21"/>
      <c r="I2294" s="21"/>
      <c r="J2294" s="21"/>
      <c r="K2294" s="21"/>
      <c r="L2294" s="21"/>
    </row>
    <row r="2295" spans="1:12" x14ac:dyDescent="0.4">
      <c r="A2295" s="21"/>
      <c r="B2295" s="21"/>
      <c r="C2295" s="21"/>
      <c r="D2295" s="21"/>
      <c r="E2295" s="21"/>
      <c r="F2295" s="21"/>
      <c r="G2295" s="21"/>
      <c r="H2295" s="21"/>
      <c r="I2295" s="21"/>
      <c r="J2295" s="21"/>
      <c r="K2295" s="21"/>
      <c r="L2295" s="21"/>
    </row>
    <row r="2296" spans="1:12" x14ac:dyDescent="0.4">
      <c r="A2296" s="21"/>
      <c r="B2296" s="21"/>
      <c r="C2296" s="21"/>
      <c r="D2296" s="21"/>
      <c r="E2296" s="21"/>
      <c r="F2296" s="21"/>
      <c r="G2296" s="21"/>
      <c r="H2296" s="21"/>
      <c r="I2296" s="21"/>
      <c r="J2296" s="21"/>
      <c r="K2296" s="21"/>
      <c r="L2296" s="21"/>
    </row>
    <row r="2297" spans="1:12" x14ac:dyDescent="0.4">
      <c r="A2297" s="21"/>
      <c r="B2297" s="21"/>
      <c r="C2297" s="21"/>
      <c r="D2297" s="21"/>
      <c r="E2297" s="21"/>
      <c r="F2297" s="21"/>
      <c r="G2297" s="21"/>
      <c r="H2297" s="21"/>
      <c r="I2297" s="21"/>
      <c r="J2297" s="21"/>
      <c r="K2297" s="21"/>
      <c r="L2297" s="21"/>
    </row>
    <row r="2298" spans="1:12" x14ac:dyDescent="0.4">
      <c r="A2298" s="21"/>
      <c r="B2298" s="21"/>
      <c r="C2298" s="21"/>
      <c r="D2298" s="21"/>
      <c r="E2298" s="21"/>
      <c r="F2298" s="21"/>
      <c r="G2298" s="21"/>
      <c r="H2298" s="21"/>
      <c r="I2298" s="21"/>
      <c r="J2298" s="21"/>
      <c r="K2298" s="21"/>
      <c r="L2298" s="21"/>
    </row>
    <row r="2299" spans="1:12" x14ac:dyDescent="0.4">
      <c r="A2299" s="21"/>
      <c r="B2299" s="21"/>
      <c r="C2299" s="21"/>
      <c r="D2299" s="21"/>
      <c r="E2299" s="21"/>
      <c r="F2299" s="21"/>
      <c r="G2299" s="21"/>
      <c r="H2299" s="21"/>
      <c r="I2299" s="21"/>
      <c r="J2299" s="21"/>
      <c r="K2299" s="21"/>
      <c r="L2299" s="21"/>
    </row>
    <row r="2300" spans="1:12" x14ac:dyDescent="0.4">
      <c r="A2300" s="21"/>
      <c r="B2300" s="21"/>
      <c r="C2300" s="21"/>
      <c r="D2300" s="21"/>
      <c r="E2300" s="21"/>
      <c r="F2300" s="21"/>
      <c r="G2300" s="21"/>
      <c r="H2300" s="21"/>
      <c r="I2300" s="21"/>
      <c r="J2300" s="21"/>
      <c r="K2300" s="21"/>
      <c r="L2300" s="21"/>
    </row>
    <row r="2301" spans="1:12" x14ac:dyDescent="0.4">
      <c r="A2301" s="21"/>
      <c r="B2301" s="21"/>
      <c r="C2301" s="21"/>
      <c r="D2301" s="21"/>
      <c r="E2301" s="21"/>
      <c r="F2301" s="21"/>
      <c r="G2301" s="21"/>
      <c r="H2301" s="21"/>
      <c r="I2301" s="21"/>
      <c r="J2301" s="21"/>
      <c r="K2301" s="21"/>
      <c r="L2301" s="21"/>
    </row>
    <row r="2302" spans="1:12" x14ac:dyDescent="0.4">
      <c r="A2302" s="21"/>
      <c r="B2302" s="21"/>
      <c r="C2302" s="21"/>
      <c r="D2302" s="21"/>
      <c r="E2302" s="21"/>
      <c r="F2302" s="21"/>
      <c r="G2302" s="21"/>
      <c r="H2302" s="21"/>
      <c r="I2302" s="21"/>
      <c r="J2302" s="21"/>
      <c r="K2302" s="21"/>
      <c r="L2302" s="21"/>
    </row>
    <row r="2303" spans="1:12" x14ac:dyDescent="0.4">
      <c r="A2303" s="21"/>
      <c r="B2303" s="21"/>
      <c r="C2303" s="21"/>
      <c r="D2303" s="21"/>
      <c r="E2303" s="21"/>
      <c r="F2303" s="21"/>
      <c r="G2303" s="21"/>
      <c r="H2303" s="21"/>
      <c r="I2303" s="21"/>
      <c r="J2303" s="21"/>
      <c r="K2303" s="21"/>
      <c r="L2303" s="21"/>
    </row>
    <row r="2304" spans="1:12" x14ac:dyDescent="0.4">
      <c r="A2304" s="21"/>
      <c r="B2304" s="21"/>
      <c r="C2304" s="21"/>
      <c r="D2304" s="21"/>
      <c r="E2304" s="21"/>
      <c r="F2304" s="21"/>
      <c r="G2304" s="21"/>
      <c r="H2304" s="21"/>
      <c r="I2304" s="21"/>
      <c r="J2304" s="21"/>
      <c r="K2304" s="21"/>
      <c r="L2304" s="21"/>
    </row>
    <row r="2305" spans="1:12" x14ac:dyDescent="0.4">
      <c r="A2305" s="21"/>
      <c r="B2305" s="21"/>
      <c r="C2305" s="21"/>
      <c r="D2305" s="21"/>
      <c r="E2305" s="21"/>
      <c r="F2305" s="21"/>
      <c r="G2305" s="21"/>
      <c r="H2305" s="21"/>
      <c r="I2305" s="21"/>
      <c r="J2305" s="21"/>
      <c r="K2305" s="21"/>
      <c r="L2305" s="21"/>
    </row>
    <row r="2306" spans="1:12" x14ac:dyDescent="0.4">
      <c r="A2306" s="21"/>
      <c r="B2306" s="21"/>
      <c r="C2306" s="21"/>
      <c r="D2306" s="21"/>
      <c r="E2306" s="21"/>
      <c r="F2306" s="21"/>
      <c r="G2306" s="21"/>
      <c r="H2306" s="21"/>
      <c r="I2306" s="21"/>
      <c r="J2306" s="21"/>
      <c r="K2306" s="21"/>
      <c r="L2306" s="21"/>
    </row>
    <row r="2307" spans="1:12" x14ac:dyDescent="0.4">
      <c r="A2307" s="21"/>
      <c r="B2307" s="21"/>
      <c r="C2307" s="21"/>
      <c r="D2307" s="21"/>
      <c r="E2307" s="21"/>
      <c r="F2307" s="21"/>
      <c r="G2307" s="21"/>
      <c r="H2307" s="21"/>
      <c r="I2307" s="21"/>
      <c r="J2307" s="21"/>
      <c r="K2307" s="21"/>
      <c r="L2307" s="21"/>
    </row>
    <row r="2308" spans="1:12" x14ac:dyDescent="0.4">
      <c r="A2308" s="21"/>
      <c r="B2308" s="21"/>
      <c r="C2308" s="21"/>
      <c r="D2308" s="21"/>
      <c r="E2308" s="21"/>
      <c r="F2308" s="21"/>
      <c r="G2308" s="21"/>
      <c r="H2308" s="21"/>
      <c r="I2308" s="21"/>
      <c r="J2308" s="21"/>
      <c r="K2308" s="21"/>
      <c r="L2308" s="21"/>
    </row>
    <row r="2309" spans="1:12" x14ac:dyDescent="0.4">
      <c r="A2309" s="21"/>
      <c r="B2309" s="21"/>
      <c r="C2309" s="21"/>
      <c r="D2309" s="21"/>
      <c r="E2309" s="21"/>
      <c r="F2309" s="21"/>
      <c r="G2309" s="21"/>
      <c r="H2309" s="21"/>
      <c r="I2309" s="21"/>
      <c r="J2309" s="21"/>
      <c r="K2309" s="21"/>
      <c r="L2309" s="21"/>
    </row>
    <row r="2310" spans="1:12" x14ac:dyDescent="0.4">
      <c r="A2310" s="21"/>
      <c r="B2310" s="21"/>
      <c r="C2310" s="21"/>
      <c r="D2310" s="21"/>
      <c r="E2310" s="21"/>
      <c r="F2310" s="21"/>
      <c r="G2310" s="21"/>
      <c r="H2310" s="21"/>
      <c r="I2310" s="21"/>
      <c r="J2310" s="21"/>
      <c r="K2310" s="21"/>
      <c r="L2310" s="21"/>
    </row>
    <row r="2311" spans="1:12" x14ac:dyDescent="0.4">
      <c r="A2311" s="21"/>
      <c r="B2311" s="21"/>
      <c r="C2311" s="21"/>
      <c r="D2311" s="21"/>
      <c r="E2311" s="21"/>
      <c r="F2311" s="21"/>
      <c r="G2311" s="21"/>
      <c r="H2311" s="21"/>
      <c r="I2311" s="21"/>
      <c r="J2311" s="21"/>
      <c r="K2311" s="21"/>
      <c r="L2311" s="21"/>
    </row>
    <row r="2312" spans="1:12" x14ac:dyDescent="0.4">
      <c r="A2312" s="21"/>
      <c r="B2312" s="21"/>
      <c r="C2312" s="21"/>
      <c r="D2312" s="21"/>
      <c r="E2312" s="21"/>
      <c r="F2312" s="21"/>
      <c r="G2312" s="21"/>
      <c r="H2312" s="21"/>
      <c r="I2312" s="21"/>
      <c r="J2312" s="21"/>
      <c r="K2312" s="21"/>
      <c r="L2312" s="21"/>
    </row>
    <row r="2313" spans="1:12" x14ac:dyDescent="0.4">
      <c r="A2313" s="21"/>
      <c r="B2313" s="21"/>
      <c r="C2313" s="21"/>
      <c r="D2313" s="21"/>
      <c r="E2313" s="21"/>
      <c r="F2313" s="21"/>
      <c r="G2313" s="21"/>
      <c r="H2313" s="21"/>
      <c r="I2313" s="21"/>
      <c r="J2313" s="21"/>
      <c r="K2313" s="21"/>
      <c r="L2313" s="21"/>
    </row>
    <row r="2314" spans="1:12" x14ac:dyDescent="0.4">
      <c r="A2314" s="21"/>
      <c r="B2314" s="21"/>
      <c r="C2314" s="21"/>
      <c r="D2314" s="21"/>
      <c r="E2314" s="21"/>
      <c r="F2314" s="21"/>
      <c r="G2314" s="21"/>
      <c r="H2314" s="21"/>
      <c r="I2314" s="21"/>
      <c r="J2314" s="21"/>
      <c r="K2314" s="21"/>
      <c r="L2314" s="21"/>
    </row>
    <row r="2315" spans="1:12" x14ac:dyDescent="0.4">
      <c r="A2315" s="21"/>
      <c r="B2315" s="21"/>
      <c r="C2315" s="21"/>
      <c r="D2315" s="21"/>
      <c r="E2315" s="21"/>
      <c r="F2315" s="21"/>
      <c r="G2315" s="21"/>
      <c r="H2315" s="21"/>
      <c r="I2315" s="21"/>
      <c r="J2315" s="21"/>
      <c r="K2315" s="21"/>
      <c r="L2315" s="21"/>
    </row>
    <row r="2316" spans="1:12" x14ac:dyDescent="0.4">
      <c r="A2316" s="21"/>
      <c r="B2316" s="21"/>
      <c r="C2316" s="21"/>
      <c r="D2316" s="21"/>
      <c r="E2316" s="21"/>
      <c r="F2316" s="21"/>
      <c r="G2316" s="21"/>
      <c r="H2316" s="21"/>
      <c r="I2316" s="21"/>
      <c r="J2316" s="21"/>
      <c r="K2316" s="21"/>
      <c r="L2316" s="21"/>
    </row>
    <row r="2317" spans="1:12" x14ac:dyDescent="0.4">
      <c r="A2317" s="21"/>
      <c r="B2317" s="21"/>
      <c r="C2317" s="21"/>
      <c r="D2317" s="21"/>
      <c r="E2317" s="21"/>
      <c r="F2317" s="21"/>
      <c r="G2317" s="21"/>
      <c r="H2317" s="21"/>
      <c r="I2317" s="21"/>
      <c r="J2317" s="21"/>
      <c r="K2317" s="21"/>
      <c r="L2317" s="21"/>
    </row>
    <row r="2318" spans="1:12" x14ac:dyDescent="0.4">
      <c r="A2318" s="21"/>
      <c r="B2318" s="21"/>
      <c r="C2318" s="21"/>
      <c r="D2318" s="21"/>
      <c r="E2318" s="21"/>
      <c r="F2318" s="21"/>
      <c r="G2318" s="21"/>
      <c r="H2318" s="21"/>
      <c r="I2318" s="21"/>
      <c r="J2318" s="21"/>
      <c r="K2318" s="21"/>
      <c r="L2318" s="21"/>
    </row>
    <row r="2319" spans="1:12" x14ac:dyDescent="0.4">
      <c r="A2319" s="21"/>
      <c r="B2319" s="21"/>
      <c r="C2319" s="21"/>
      <c r="D2319" s="21"/>
      <c r="E2319" s="21"/>
      <c r="F2319" s="21"/>
      <c r="G2319" s="21"/>
      <c r="H2319" s="21"/>
      <c r="I2319" s="21"/>
      <c r="J2319" s="21"/>
      <c r="K2319" s="21"/>
      <c r="L2319" s="21"/>
    </row>
    <row r="2320" spans="1:12" x14ac:dyDescent="0.4">
      <c r="A2320" s="21"/>
      <c r="B2320" s="21"/>
      <c r="C2320" s="21"/>
      <c r="D2320" s="21"/>
      <c r="E2320" s="21"/>
      <c r="F2320" s="21"/>
      <c r="G2320" s="21"/>
      <c r="H2320" s="21"/>
      <c r="I2320" s="21"/>
      <c r="J2320" s="21"/>
      <c r="K2320" s="21"/>
      <c r="L2320" s="21"/>
    </row>
    <row r="2321" spans="1:12" x14ac:dyDescent="0.4">
      <c r="A2321" s="21"/>
      <c r="B2321" s="21"/>
      <c r="C2321" s="21"/>
      <c r="D2321" s="21"/>
      <c r="E2321" s="21"/>
      <c r="F2321" s="21"/>
      <c r="G2321" s="21"/>
      <c r="H2321" s="21"/>
      <c r="I2321" s="21"/>
      <c r="J2321" s="21"/>
      <c r="K2321" s="21"/>
      <c r="L2321" s="21"/>
    </row>
    <row r="2322" spans="1:12" x14ac:dyDescent="0.4">
      <c r="A2322" s="21"/>
      <c r="B2322" s="21"/>
      <c r="C2322" s="21"/>
      <c r="D2322" s="21"/>
      <c r="E2322" s="21"/>
      <c r="F2322" s="21"/>
      <c r="G2322" s="21"/>
      <c r="H2322" s="21"/>
      <c r="I2322" s="21"/>
      <c r="J2322" s="21"/>
      <c r="K2322" s="21"/>
      <c r="L2322" s="21"/>
    </row>
    <row r="2323" spans="1:12" x14ac:dyDescent="0.4">
      <c r="A2323" s="21"/>
      <c r="B2323" s="21"/>
      <c r="C2323" s="21"/>
      <c r="D2323" s="21"/>
      <c r="E2323" s="21"/>
      <c r="F2323" s="21"/>
      <c r="G2323" s="21"/>
      <c r="H2323" s="21"/>
      <c r="I2323" s="21"/>
      <c r="J2323" s="21"/>
      <c r="K2323" s="21"/>
      <c r="L2323" s="21"/>
    </row>
    <row r="2324" spans="1:12" x14ac:dyDescent="0.4">
      <c r="A2324" s="21"/>
      <c r="B2324" s="21"/>
      <c r="C2324" s="21"/>
      <c r="D2324" s="21"/>
      <c r="E2324" s="21"/>
      <c r="F2324" s="21"/>
      <c r="G2324" s="21"/>
      <c r="H2324" s="21"/>
      <c r="I2324" s="21"/>
      <c r="J2324" s="21"/>
      <c r="K2324" s="21"/>
      <c r="L2324" s="21"/>
    </row>
    <row r="2325" spans="1:12" x14ac:dyDescent="0.4">
      <c r="A2325" s="21"/>
      <c r="B2325" s="21"/>
      <c r="C2325" s="21"/>
      <c r="D2325" s="21"/>
      <c r="E2325" s="21"/>
      <c r="F2325" s="21"/>
      <c r="G2325" s="21"/>
      <c r="H2325" s="21"/>
      <c r="I2325" s="21"/>
      <c r="J2325" s="21"/>
      <c r="K2325" s="21"/>
      <c r="L2325" s="21"/>
    </row>
    <row r="2326" spans="1:12" x14ac:dyDescent="0.4">
      <c r="A2326" s="21"/>
      <c r="B2326" s="21"/>
      <c r="C2326" s="21"/>
      <c r="D2326" s="21"/>
      <c r="E2326" s="21"/>
      <c r="F2326" s="21"/>
      <c r="G2326" s="21"/>
      <c r="H2326" s="21"/>
      <c r="I2326" s="21"/>
      <c r="J2326" s="21"/>
      <c r="K2326" s="21"/>
      <c r="L2326" s="21"/>
    </row>
    <row r="2327" spans="1:12" x14ac:dyDescent="0.4">
      <c r="A2327" s="21"/>
      <c r="B2327" s="21"/>
      <c r="C2327" s="21"/>
      <c r="D2327" s="21"/>
      <c r="E2327" s="21"/>
      <c r="F2327" s="21"/>
      <c r="G2327" s="21"/>
      <c r="H2327" s="21"/>
      <c r="I2327" s="21"/>
      <c r="J2327" s="21"/>
      <c r="K2327" s="21"/>
      <c r="L2327" s="21"/>
    </row>
    <row r="2328" spans="1:12" x14ac:dyDescent="0.4">
      <c r="A2328" s="21"/>
      <c r="B2328" s="21"/>
      <c r="C2328" s="21"/>
      <c r="D2328" s="21"/>
      <c r="E2328" s="21"/>
      <c r="F2328" s="21"/>
      <c r="G2328" s="21"/>
      <c r="H2328" s="21"/>
      <c r="I2328" s="21"/>
      <c r="J2328" s="21"/>
      <c r="K2328" s="21"/>
      <c r="L2328" s="21"/>
    </row>
    <row r="2329" spans="1:12" x14ac:dyDescent="0.4">
      <c r="A2329" s="21"/>
      <c r="B2329" s="21"/>
      <c r="C2329" s="21"/>
      <c r="D2329" s="21"/>
      <c r="E2329" s="21"/>
      <c r="F2329" s="21"/>
      <c r="G2329" s="21"/>
      <c r="H2329" s="21"/>
      <c r="I2329" s="21"/>
      <c r="J2329" s="21"/>
      <c r="K2329" s="21"/>
      <c r="L2329" s="21"/>
    </row>
    <row r="2330" spans="1:12" x14ac:dyDescent="0.4">
      <c r="A2330" s="21"/>
      <c r="B2330" s="21"/>
      <c r="C2330" s="21"/>
      <c r="D2330" s="21"/>
      <c r="E2330" s="21"/>
      <c r="F2330" s="21"/>
      <c r="G2330" s="21"/>
      <c r="H2330" s="21"/>
      <c r="I2330" s="21"/>
      <c r="J2330" s="21"/>
      <c r="K2330" s="21"/>
      <c r="L2330" s="21"/>
    </row>
    <row r="2331" spans="1:12" x14ac:dyDescent="0.4">
      <c r="A2331" s="21"/>
      <c r="B2331" s="21"/>
      <c r="C2331" s="21"/>
      <c r="D2331" s="21"/>
      <c r="E2331" s="21"/>
      <c r="F2331" s="21"/>
      <c r="G2331" s="21"/>
      <c r="H2331" s="21"/>
      <c r="I2331" s="21"/>
      <c r="J2331" s="21"/>
      <c r="K2331" s="21"/>
      <c r="L2331" s="21"/>
    </row>
    <row r="2332" spans="1:12" x14ac:dyDescent="0.4">
      <c r="A2332" s="21"/>
      <c r="B2332" s="21"/>
      <c r="C2332" s="21"/>
      <c r="D2332" s="21"/>
      <c r="E2332" s="21"/>
      <c r="F2332" s="21"/>
      <c r="G2332" s="21"/>
      <c r="H2332" s="21"/>
      <c r="I2332" s="21"/>
      <c r="J2332" s="21"/>
      <c r="K2332" s="21"/>
      <c r="L2332" s="21"/>
    </row>
    <row r="2333" spans="1:12" x14ac:dyDescent="0.4">
      <c r="A2333" s="21"/>
      <c r="B2333" s="21"/>
      <c r="C2333" s="21"/>
      <c r="D2333" s="21"/>
      <c r="E2333" s="21"/>
      <c r="F2333" s="21"/>
      <c r="G2333" s="21"/>
      <c r="H2333" s="21"/>
      <c r="I2333" s="21"/>
      <c r="J2333" s="21"/>
      <c r="K2333" s="21"/>
      <c r="L2333" s="21"/>
    </row>
    <row r="2334" spans="1:12" x14ac:dyDescent="0.4">
      <c r="A2334" s="21"/>
      <c r="B2334" s="21"/>
      <c r="C2334" s="21"/>
      <c r="D2334" s="21"/>
      <c r="E2334" s="21"/>
      <c r="F2334" s="21"/>
      <c r="G2334" s="21"/>
      <c r="H2334" s="21"/>
      <c r="I2334" s="21"/>
      <c r="J2334" s="21"/>
      <c r="K2334" s="21"/>
      <c r="L2334" s="21"/>
    </row>
    <row r="2335" spans="1:12" x14ac:dyDescent="0.4">
      <c r="A2335" s="21"/>
      <c r="B2335" s="21"/>
      <c r="C2335" s="21"/>
      <c r="D2335" s="21"/>
      <c r="E2335" s="21"/>
      <c r="F2335" s="21"/>
      <c r="G2335" s="21"/>
      <c r="H2335" s="21"/>
      <c r="I2335" s="21"/>
      <c r="J2335" s="21"/>
      <c r="K2335" s="21"/>
      <c r="L2335" s="21"/>
    </row>
    <row r="2336" spans="1:12" x14ac:dyDescent="0.4">
      <c r="A2336" s="21"/>
      <c r="B2336" s="21"/>
      <c r="C2336" s="21"/>
      <c r="D2336" s="21"/>
      <c r="E2336" s="21"/>
      <c r="F2336" s="21"/>
      <c r="G2336" s="21"/>
      <c r="H2336" s="21"/>
      <c r="I2336" s="21"/>
      <c r="J2336" s="21"/>
      <c r="K2336" s="21"/>
      <c r="L2336" s="21"/>
    </row>
    <row r="2337" spans="1:12" x14ac:dyDescent="0.4">
      <c r="A2337" s="21"/>
      <c r="B2337" s="21"/>
      <c r="C2337" s="21"/>
      <c r="D2337" s="21"/>
      <c r="E2337" s="21"/>
      <c r="F2337" s="21"/>
      <c r="G2337" s="21"/>
      <c r="H2337" s="21"/>
      <c r="I2337" s="21"/>
      <c r="J2337" s="21"/>
      <c r="K2337" s="21"/>
      <c r="L2337" s="21"/>
    </row>
    <row r="2338" spans="1:12" x14ac:dyDescent="0.4">
      <c r="A2338" s="21"/>
      <c r="B2338" s="21"/>
      <c r="C2338" s="21"/>
      <c r="D2338" s="21"/>
      <c r="E2338" s="21"/>
      <c r="F2338" s="21"/>
      <c r="G2338" s="21"/>
      <c r="H2338" s="21"/>
      <c r="I2338" s="21"/>
      <c r="J2338" s="21"/>
      <c r="K2338" s="21"/>
      <c r="L2338" s="21"/>
    </row>
    <row r="2339" spans="1:12" x14ac:dyDescent="0.4">
      <c r="A2339" s="21"/>
      <c r="B2339" s="21"/>
      <c r="C2339" s="21"/>
      <c r="D2339" s="21"/>
      <c r="E2339" s="21"/>
      <c r="F2339" s="21"/>
      <c r="G2339" s="21"/>
      <c r="H2339" s="21"/>
      <c r="I2339" s="21"/>
      <c r="J2339" s="21"/>
      <c r="K2339" s="21"/>
      <c r="L2339" s="21"/>
    </row>
    <row r="2340" spans="1:12" x14ac:dyDescent="0.4">
      <c r="A2340" s="21"/>
      <c r="B2340" s="21"/>
      <c r="C2340" s="21"/>
      <c r="D2340" s="21"/>
      <c r="E2340" s="21"/>
      <c r="F2340" s="21"/>
      <c r="G2340" s="21"/>
      <c r="H2340" s="21"/>
      <c r="I2340" s="21"/>
      <c r="J2340" s="21"/>
      <c r="K2340" s="21"/>
      <c r="L2340" s="21"/>
    </row>
    <row r="2341" spans="1:12" x14ac:dyDescent="0.4">
      <c r="A2341" s="21"/>
      <c r="B2341" s="21"/>
      <c r="C2341" s="21"/>
      <c r="D2341" s="21"/>
      <c r="E2341" s="21"/>
      <c r="F2341" s="21"/>
      <c r="G2341" s="21"/>
      <c r="H2341" s="21"/>
      <c r="I2341" s="21"/>
      <c r="J2341" s="21"/>
      <c r="K2341" s="21"/>
      <c r="L2341" s="21"/>
    </row>
    <row r="2342" spans="1:12" x14ac:dyDescent="0.4">
      <c r="A2342" s="21"/>
      <c r="B2342" s="21"/>
      <c r="C2342" s="21"/>
      <c r="D2342" s="21"/>
      <c r="E2342" s="21"/>
      <c r="F2342" s="21"/>
      <c r="G2342" s="21"/>
      <c r="H2342" s="21"/>
      <c r="I2342" s="21"/>
      <c r="J2342" s="21"/>
      <c r="K2342" s="21"/>
      <c r="L2342" s="21"/>
    </row>
    <row r="2343" spans="1:12" x14ac:dyDescent="0.4">
      <c r="A2343" s="21"/>
      <c r="B2343" s="21"/>
      <c r="C2343" s="21"/>
      <c r="D2343" s="21"/>
      <c r="E2343" s="21"/>
      <c r="F2343" s="21"/>
      <c r="G2343" s="21"/>
      <c r="H2343" s="21"/>
      <c r="I2343" s="21"/>
      <c r="J2343" s="21"/>
      <c r="K2343" s="21"/>
      <c r="L2343" s="21"/>
    </row>
    <row r="2344" spans="1:12" x14ac:dyDescent="0.4">
      <c r="A2344" s="21"/>
      <c r="B2344" s="21"/>
      <c r="C2344" s="21"/>
      <c r="D2344" s="21"/>
      <c r="E2344" s="21"/>
      <c r="F2344" s="21"/>
      <c r="G2344" s="21"/>
      <c r="H2344" s="21"/>
      <c r="I2344" s="21"/>
      <c r="J2344" s="21"/>
      <c r="K2344" s="21"/>
      <c r="L2344" s="21"/>
    </row>
    <row r="2345" spans="1:12" x14ac:dyDescent="0.4">
      <c r="A2345" s="21"/>
      <c r="B2345" s="21"/>
      <c r="C2345" s="21"/>
      <c r="D2345" s="21"/>
      <c r="E2345" s="21"/>
      <c r="F2345" s="21"/>
      <c r="G2345" s="21"/>
      <c r="H2345" s="21"/>
      <c r="I2345" s="21"/>
      <c r="J2345" s="21"/>
      <c r="K2345" s="21"/>
      <c r="L2345" s="21"/>
    </row>
    <row r="2346" spans="1:12" x14ac:dyDescent="0.4">
      <c r="A2346" s="21"/>
      <c r="B2346" s="21"/>
      <c r="C2346" s="21"/>
      <c r="D2346" s="21"/>
      <c r="E2346" s="21"/>
      <c r="F2346" s="21"/>
      <c r="G2346" s="21"/>
      <c r="H2346" s="21"/>
      <c r="I2346" s="21"/>
      <c r="J2346" s="21"/>
      <c r="K2346" s="21"/>
      <c r="L2346" s="21"/>
    </row>
    <row r="2347" spans="1:12" x14ac:dyDescent="0.4">
      <c r="A2347" s="21"/>
      <c r="B2347" s="21"/>
      <c r="C2347" s="21"/>
      <c r="D2347" s="21"/>
      <c r="E2347" s="21"/>
      <c r="F2347" s="21"/>
      <c r="G2347" s="21"/>
      <c r="H2347" s="21"/>
      <c r="I2347" s="21"/>
      <c r="J2347" s="21"/>
      <c r="K2347" s="21"/>
      <c r="L2347" s="21"/>
    </row>
    <row r="2348" spans="1:12" x14ac:dyDescent="0.4">
      <c r="A2348" s="21"/>
      <c r="B2348" s="21"/>
      <c r="C2348" s="21"/>
      <c r="D2348" s="21"/>
      <c r="E2348" s="21"/>
      <c r="F2348" s="21"/>
      <c r="G2348" s="21"/>
      <c r="H2348" s="21"/>
      <c r="I2348" s="21"/>
      <c r="J2348" s="21"/>
      <c r="K2348" s="21"/>
      <c r="L2348" s="21"/>
    </row>
    <row r="2349" spans="1:12" x14ac:dyDescent="0.4">
      <c r="A2349" s="21"/>
      <c r="B2349" s="21"/>
      <c r="C2349" s="21"/>
      <c r="D2349" s="21"/>
      <c r="E2349" s="21"/>
      <c r="F2349" s="21"/>
      <c r="G2349" s="21"/>
      <c r="H2349" s="21"/>
      <c r="I2349" s="21"/>
      <c r="J2349" s="21"/>
      <c r="K2349" s="21"/>
      <c r="L2349" s="21"/>
    </row>
    <row r="2350" spans="1:12" x14ac:dyDescent="0.4">
      <c r="A2350" s="21"/>
      <c r="B2350" s="21"/>
      <c r="C2350" s="21"/>
      <c r="D2350" s="21"/>
      <c r="E2350" s="21"/>
      <c r="F2350" s="21"/>
      <c r="G2350" s="21"/>
      <c r="H2350" s="21"/>
      <c r="I2350" s="21"/>
      <c r="J2350" s="21"/>
      <c r="K2350" s="21"/>
      <c r="L2350" s="21"/>
    </row>
    <row r="2351" spans="1:12" x14ac:dyDescent="0.4">
      <c r="A2351" s="21"/>
      <c r="B2351" s="21"/>
      <c r="C2351" s="21"/>
      <c r="D2351" s="21"/>
      <c r="E2351" s="21"/>
      <c r="F2351" s="21"/>
      <c r="G2351" s="21"/>
      <c r="H2351" s="21"/>
      <c r="I2351" s="21"/>
      <c r="J2351" s="21"/>
      <c r="K2351" s="21"/>
      <c r="L2351" s="21"/>
    </row>
    <row r="2352" spans="1:12" x14ac:dyDescent="0.4">
      <c r="A2352" s="21"/>
      <c r="B2352" s="21"/>
      <c r="C2352" s="21"/>
      <c r="D2352" s="21"/>
      <c r="E2352" s="21"/>
      <c r="F2352" s="21"/>
      <c r="G2352" s="21"/>
      <c r="H2352" s="21"/>
      <c r="I2352" s="21"/>
      <c r="J2352" s="21"/>
      <c r="K2352" s="21"/>
      <c r="L2352" s="21"/>
    </row>
    <row r="2353" spans="1:12" x14ac:dyDescent="0.4">
      <c r="A2353" s="21"/>
      <c r="B2353" s="21"/>
      <c r="C2353" s="21"/>
      <c r="D2353" s="21"/>
      <c r="E2353" s="21"/>
      <c r="F2353" s="21"/>
      <c r="G2353" s="21"/>
      <c r="H2353" s="21"/>
      <c r="I2353" s="21"/>
      <c r="J2353" s="21"/>
      <c r="K2353" s="21"/>
      <c r="L2353" s="21"/>
    </row>
    <row r="2354" spans="1:12" x14ac:dyDescent="0.4">
      <c r="A2354" s="21"/>
      <c r="B2354" s="21"/>
      <c r="C2354" s="21"/>
      <c r="D2354" s="21"/>
      <c r="E2354" s="21"/>
      <c r="F2354" s="21"/>
      <c r="G2354" s="21"/>
      <c r="H2354" s="21"/>
      <c r="I2354" s="21"/>
      <c r="J2354" s="21"/>
      <c r="K2354" s="21"/>
      <c r="L2354" s="21"/>
    </row>
    <row r="2355" spans="1:12" x14ac:dyDescent="0.4">
      <c r="A2355" s="21"/>
      <c r="B2355" s="21"/>
      <c r="C2355" s="21"/>
      <c r="D2355" s="21"/>
      <c r="E2355" s="21"/>
      <c r="F2355" s="21"/>
      <c r="G2355" s="21"/>
      <c r="H2355" s="21"/>
      <c r="I2355" s="21"/>
      <c r="J2355" s="21"/>
      <c r="K2355" s="21"/>
      <c r="L2355" s="21"/>
    </row>
    <row r="2356" spans="1:12" x14ac:dyDescent="0.4">
      <c r="A2356" s="21"/>
      <c r="B2356" s="21"/>
      <c r="C2356" s="21"/>
      <c r="D2356" s="21"/>
      <c r="E2356" s="21"/>
      <c r="F2356" s="21"/>
      <c r="G2356" s="21"/>
      <c r="H2356" s="21"/>
      <c r="I2356" s="21"/>
      <c r="J2356" s="21"/>
      <c r="K2356" s="21"/>
      <c r="L2356" s="21"/>
    </row>
    <row r="2357" spans="1:12" x14ac:dyDescent="0.4">
      <c r="A2357" s="21"/>
      <c r="B2357" s="21"/>
      <c r="C2357" s="21"/>
      <c r="D2357" s="21"/>
      <c r="E2357" s="21"/>
      <c r="F2357" s="21"/>
      <c r="G2357" s="21"/>
      <c r="H2357" s="21"/>
      <c r="I2357" s="21"/>
      <c r="J2357" s="21"/>
      <c r="K2357" s="21"/>
      <c r="L2357" s="21"/>
    </row>
    <row r="2358" spans="1:12" x14ac:dyDescent="0.4">
      <c r="A2358" s="21"/>
      <c r="B2358" s="21"/>
      <c r="C2358" s="21"/>
      <c r="D2358" s="21"/>
      <c r="E2358" s="21"/>
      <c r="F2358" s="21"/>
      <c r="G2358" s="21"/>
      <c r="H2358" s="21"/>
      <c r="I2358" s="21"/>
      <c r="J2358" s="21"/>
      <c r="K2358" s="21"/>
      <c r="L2358" s="21"/>
    </row>
    <row r="2359" spans="1:12" x14ac:dyDescent="0.4">
      <c r="A2359" s="21"/>
      <c r="B2359" s="21"/>
      <c r="C2359" s="21"/>
      <c r="D2359" s="21"/>
      <c r="E2359" s="21"/>
      <c r="F2359" s="21"/>
      <c r="G2359" s="21"/>
      <c r="H2359" s="21"/>
      <c r="I2359" s="21"/>
      <c r="J2359" s="21"/>
      <c r="K2359" s="21"/>
      <c r="L2359" s="21"/>
    </row>
    <row r="2360" spans="1:12" x14ac:dyDescent="0.4">
      <c r="A2360" s="21"/>
      <c r="B2360" s="21"/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</row>
    <row r="2361" spans="1:12" x14ac:dyDescent="0.4">
      <c r="A2361" s="21"/>
      <c r="B2361" s="21"/>
      <c r="C2361" s="21"/>
      <c r="D2361" s="21"/>
      <c r="E2361" s="21"/>
      <c r="F2361" s="21"/>
      <c r="G2361" s="21"/>
      <c r="H2361" s="21"/>
      <c r="I2361" s="21"/>
      <c r="J2361" s="21"/>
      <c r="K2361" s="21"/>
      <c r="L2361" s="21"/>
    </row>
    <row r="2362" spans="1:12" x14ac:dyDescent="0.4">
      <c r="A2362" s="21"/>
      <c r="B2362" s="21"/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</row>
    <row r="2363" spans="1:12" x14ac:dyDescent="0.4">
      <c r="A2363" s="21"/>
      <c r="B2363" s="21"/>
      <c r="C2363" s="21"/>
      <c r="D2363" s="21"/>
      <c r="E2363" s="21"/>
      <c r="F2363" s="21"/>
      <c r="G2363" s="21"/>
      <c r="H2363" s="21"/>
      <c r="I2363" s="21"/>
      <c r="J2363" s="21"/>
      <c r="K2363" s="21"/>
      <c r="L2363" s="21"/>
    </row>
    <row r="2364" spans="1:12" x14ac:dyDescent="0.4">
      <c r="A2364" s="21"/>
      <c r="B2364" s="21"/>
      <c r="C2364" s="21"/>
      <c r="D2364" s="21"/>
      <c r="E2364" s="21"/>
      <c r="F2364" s="21"/>
      <c r="G2364" s="21"/>
      <c r="H2364" s="21"/>
      <c r="I2364" s="21"/>
      <c r="J2364" s="21"/>
      <c r="K2364" s="21"/>
      <c r="L2364" s="21"/>
    </row>
    <row r="2365" spans="1:12" x14ac:dyDescent="0.4">
      <c r="A2365" s="21"/>
      <c r="B2365" s="21"/>
      <c r="C2365" s="21"/>
      <c r="D2365" s="21"/>
      <c r="E2365" s="21"/>
      <c r="F2365" s="21"/>
      <c r="G2365" s="21"/>
      <c r="H2365" s="21"/>
      <c r="I2365" s="21"/>
      <c r="J2365" s="21"/>
      <c r="K2365" s="21"/>
      <c r="L2365" s="21"/>
    </row>
    <row r="2366" spans="1:12" x14ac:dyDescent="0.4">
      <c r="A2366" s="21"/>
      <c r="B2366" s="21"/>
      <c r="C2366" s="21"/>
      <c r="D2366" s="21"/>
      <c r="E2366" s="21"/>
      <c r="F2366" s="21"/>
      <c r="G2366" s="21"/>
      <c r="H2366" s="21"/>
      <c r="I2366" s="21"/>
      <c r="J2366" s="21"/>
      <c r="K2366" s="21"/>
      <c r="L2366" s="21"/>
    </row>
    <row r="2367" spans="1:12" x14ac:dyDescent="0.4">
      <c r="A2367" s="21"/>
      <c r="B2367" s="21"/>
      <c r="C2367" s="21"/>
      <c r="D2367" s="21"/>
      <c r="E2367" s="21"/>
      <c r="F2367" s="21"/>
      <c r="G2367" s="21"/>
      <c r="H2367" s="21"/>
      <c r="I2367" s="21"/>
      <c r="J2367" s="21"/>
      <c r="K2367" s="21"/>
      <c r="L2367" s="21"/>
    </row>
    <row r="2368" spans="1:12" x14ac:dyDescent="0.4">
      <c r="A2368" s="21"/>
      <c r="B2368" s="21"/>
      <c r="C2368" s="21"/>
      <c r="D2368" s="21"/>
      <c r="E2368" s="21"/>
      <c r="F2368" s="21"/>
      <c r="G2368" s="21"/>
      <c r="H2368" s="21"/>
      <c r="I2368" s="21"/>
      <c r="J2368" s="21"/>
      <c r="K2368" s="21"/>
      <c r="L2368" s="21"/>
    </row>
    <row r="2369" spans="1:12" x14ac:dyDescent="0.4">
      <c r="A2369" s="21"/>
      <c r="B2369" s="21"/>
      <c r="C2369" s="21"/>
      <c r="D2369" s="21"/>
      <c r="E2369" s="21"/>
      <c r="F2369" s="21"/>
      <c r="G2369" s="21"/>
      <c r="H2369" s="21"/>
      <c r="I2369" s="21"/>
      <c r="J2369" s="21"/>
      <c r="K2369" s="21"/>
      <c r="L2369" s="21"/>
    </row>
    <row r="2370" spans="1:12" x14ac:dyDescent="0.4">
      <c r="A2370" s="21"/>
      <c r="B2370" s="21"/>
      <c r="C2370" s="21"/>
      <c r="D2370" s="21"/>
      <c r="E2370" s="21"/>
      <c r="F2370" s="21"/>
      <c r="G2370" s="21"/>
      <c r="H2370" s="21"/>
      <c r="I2370" s="21"/>
      <c r="J2370" s="21"/>
      <c r="K2370" s="21"/>
      <c r="L2370" s="21"/>
    </row>
    <row r="2371" spans="1:12" x14ac:dyDescent="0.4">
      <c r="A2371" s="21"/>
      <c r="B2371" s="21"/>
      <c r="C2371" s="21"/>
      <c r="D2371" s="21"/>
      <c r="E2371" s="21"/>
      <c r="F2371" s="21"/>
      <c r="G2371" s="21"/>
      <c r="H2371" s="21"/>
      <c r="I2371" s="21"/>
      <c r="J2371" s="21"/>
      <c r="K2371" s="21"/>
      <c r="L2371" s="21"/>
    </row>
    <row r="2372" spans="1:12" x14ac:dyDescent="0.4">
      <c r="A2372" s="21"/>
      <c r="B2372" s="21"/>
      <c r="C2372" s="21"/>
      <c r="D2372" s="21"/>
      <c r="E2372" s="21"/>
      <c r="F2372" s="21"/>
      <c r="G2372" s="21"/>
      <c r="H2372" s="21"/>
      <c r="I2372" s="21"/>
      <c r="J2372" s="21"/>
      <c r="K2372" s="21"/>
      <c r="L2372" s="21"/>
    </row>
    <row r="2373" spans="1:12" x14ac:dyDescent="0.4">
      <c r="A2373" s="21"/>
      <c r="B2373" s="21"/>
      <c r="C2373" s="21"/>
      <c r="D2373" s="21"/>
      <c r="E2373" s="21"/>
      <c r="F2373" s="21"/>
      <c r="G2373" s="21"/>
      <c r="H2373" s="21"/>
      <c r="I2373" s="21"/>
      <c r="J2373" s="21"/>
      <c r="K2373" s="21"/>
      <c r="L2373" s="21"/>
    </row>
    <row r="2374" spans="1:12" x14ac:dyDescent="0.4">
      <c r="A2374" s="21"/>
      <c r="B2374" s="21"/>
      <c r="C2374" s="21"/>
      <c r="D2374" s="21"/>
      <c r="E2374" s="21"/>
      <c r="F2374" s="21"/>
      <c r="G2374" s="21"/>
      <c r="H2374" s="21"/>
      <c r="I2374" s="21"/>
      <c r="J2374" s="21"/>
      <c r="K2374" s="21"/>
      <c r="L2374" s="21"/>
    </row>
    <row r="2375" spans="1:12" x14ac:dyDescent="0.4">
      <c r="A2375" s="21"/>
      <c r="B2375" s="21"/>
      <c r="C2375" s="21"/>
      <c r="D2375" s="21"/>
      <c r="E2375" s="21"/>
      <c r="F2375" s="21"/>
      <c r="G2375" s="21"/>
      <c r="H2375" s="21"/>
      <c r="I2375" s="21"/>
      <c r="J2375" s="21"/>
      <c r="K2375" s="21"/>
      <c r="L2375" s="21"/>
    </row>
    <row r="2376" spans="1:12" x14ac:dyDescent="0.4">
      <c r="A2376" s="21"/>
      <c r="B2376" s="21"/>
      <c r="C2376" s="21"/>
      <c r="D2376" s="21"/>
      <c r="E2376" s="21"/>
      <c r="F2376" s="21"/>
      <c r="G2376" s="21"/>
      <c r="H2376" s="21"/>
      <c r="I2376" s="21"/>
      <c r="J2376" s="21"/>
      <c r="K2376" s="21"/>
      <c r="L2376" s="21"/>
    </row>
    <row r="2377" spans="1:12" x14ac:dyDescent="0.4">
      <c r="A2377" s="21"/>
      <c r="B2377" s="21"/>
      <c r="C2377" s="21"/>
      <c r="D2377" s="21"/>
      <c r="E2377" s="21"/>
      <c r="F2377" s="21"/>
      <c r="G2377" s="21"/>
      <c r="H2377" s="21"/>
      <c r="I2377" s="21"/>
      <c r="J2377" s="21"/>
      <c r="K2377" s="21"/>
      <c r="L2377" s="21"/>
    </row>
    <row r="2378" spans="1:12" x14ac:dyDescent="0.4">
      <c r="A2378" s="21"/>
      <c r="B2378" s="21"/>
      <c r="C2378" s="21"/>
      <c r="D2378" s="21"/>
      <c r="E2378" s="21"/>
      <c r="F2378" s="21"/>
      <c r="G2378" s="21"/>
      <c r="H2378" s="21"/>
      <c r="I2378" s="21"/>
      <c r="J2378" s="21"/>
      <c r="K2378" s="21"/>
      <c r="L2378" s="21"/>
    </row>
    <row r="2379" spans="1:12" x14ac:dyDescent="0.4">
      <c r="A2379" s="21"/>
      <c r="B2379" s="21"/>
      <c r="C2379" s="21"/>
      <c r="D2379" s="21"/>
      <c r="E2379" s="21"/>
      <c r="F2379" s="21"/>
      <c r="G2379" s="21"/>
      <c r="H2379" s="21"/>
      <c r="I2379" s="21"/>
      <c r="J2379" s="21"/>
      <c r="K2379" s="21"/>
      <c r="L2379" s="21"/>
    </row>
    <row r="2380" spans="1:12" x14ac:dyDescent="0.4">
      <c r="A2380" s="21"/>
      <c r="B2380" s="21"/>
      <c r="C2380" s="21"/>
      <c r="D2380" s="21"/>
      <c r="E2380" s="21"/>
      <c r="F2380" s="21"/>
      <c r="G2380" s="21"/>
      <c r="H2380" s="21"/>
      <c r="I2380" s="21"/>
      <c r="J2380" s="21"/>
      <c r="K2380" s="21"/>
      <c r="L2380" s="21"/>
    </row>
    <row r="2381" spans="1:12" x14ac:dyDescent="0.4">
      <c r="A2381" s="21"/>
      <c r="B2381" s="21"/>
      <c r="C2381" s="21"/>
      <c r="D2381" s="21"/>
      <c r="E2381" s="21"/>
      <c r="F2381" s="21"/>
      <c r="G2381" s="21"/>
      <c r="H2381" s="21"/>
      <c r="I2381" s="21"/>
      <c r="J2381" s="21"/>
      <c r="K2381" s="21"/>
      <c r="L2381" s="21"/>
    </row>
    <row r="2382" spans="1:12" x14ac:dyDescent="0.4">
      <c r="A2382" s="21"/>
      <c r="B2382" s="21"/>
      <c r="C2382" s="21"/>
      <c r="D2382" s="21"/>
      <c r="E2382" s="21"/>
      <c r="F2382" s="21"/>
      <c r="G2382" s="21"/>
      <c r="H2382" s="21"/>
      <c r="I2382" s="21"/>
      <c r="J2382" s="21"/>
      <c r="K2382" s="21"/>
      <c r="L2382" s="21"/>
    </row>
    <row r="2383" spans="1:12" x14ac:dyDescent="0.4">
      <c r="A2383" s="21"/>
      <c r="B2383" s="21"/>
      <c r="C2383" s="21"/>
      <c r="D2383" s="21"/>
      <c r="E2383" s="21"/>
      <c r="F2383" s="21"/>
      <c r="G2383" s="21"/>
      <c r="H2383" s="21"/>
      <c r="I2383" s="21"/>
      <c r="J2383" s="21"/>
      <c r="K2383" s="21"/>
      <c r="L2383" s="21"/>
    </row>
    <row r="2384" spans="1:12" x14ac:dyDescent="0.4">
      <c r="A2384" s="21"/>
      <c r="B2384" s="21"/>
      <c r="C2384" s="21"/>
      <c r="D2384" s="21"/>
      <c r="E2384" s="21"/>
      <c r="F2384" s="21"/>
      <c r="G2384" s="21"/>
      <c r="H2384" s="21"/>
      <c r="I2384" s="21"/>
      <c r="J2384" s="21"/>
      <c r="K2384" s="21"/>
      <c r="L2384" s="21"/>
    </row>
    <row r="2385" spans="1:12" x14ac:dyDescent="0.4">
      <c r="A2385" s="21"/>
      <c r="B2385" s="21"/>
      <c r="C2385" s="21"/>
      <c r="D2385" s="21"/>
      <c r="E2385" s="21"/>
      <c r="F2385" s="21"/>
      <c r="G2385" s="21"/>
      <c r="H2385" s="21"/>
      <c r="I2385" s="21"/>
      <c r="J2385" s="21"/>
      <c r="K2385" s="21"/>
      <c r="L2385" s="21"/>
    </row>
    <row r="2386" spans="1:12" x14ac:dyDescent="0.4">
      <c r="A2386" s="21"/>
      <c r="B2386" s="21"/>
      <c r="C2386" s="21"/>
      <c r="D2386" s="21"/>
      <c r="E2386" s="21"/>
      <c r="F2386" s="21"/>
      <c r="G2386" s="21"/>
      <c r="H2386" s="21"/>
      <c r="I2386" s="21"/>
      <c r="J2386" s="21"/>
      <c r="K2386" s="21"/>
      <c r="L2386" s="21"/>
    </row>
    <row r="2387" spans="1:12" x14ac:dyDescent="0.4">
      <c r="A2387" s="21"/>
      <c r="B2387" s="21"/>
      <c r="C2387" s="21"/>
      <c r="D2387" s="21"/>
      <c r="E2387" s="21"/>
      <c r="F2387" s="21"/>
      <c r="G2387" s="21"/>
      <c r="H2387" s="21"/>
      <c r="I2387" s="21"/>
      <c r="J2387" s="21"/>
      <c r="K2387" s="21"/>
      <c r="L2387" s="21"/>
    </row>
    <row r="2388" spans="1:12" x14ac:dyDescent="0.4">
      <c r="A2388" s="21"/>
      <c r="B2388" s="21"/>
      <c r="C2388" s="21"/>
      <c r="D2388" s="21"/>
      <c r="E2388" s="21"/>
      <c r="F2388" s="21"/>
      <c r="G2388" s="21"/>
      <c r="H2388" s="21"/>
      <c r="I2388" s="21"/>
      <c r="J2388" s="21"/>
      <c r="K2388" s="21"/>
      <c r="L2388" s="21"/>
    </row>
    <row r="2389" spans="1:12" x14ac:dyDescent="0.4">
      <c r="A2389" s="21"/>
      <c r="B2389" s="21"/>
      <c r="C2389" s="21"/>
      <c r="D2389" s="21"/>
      <c r="E2389" s="21"/>
      <c r="F2389" s="21"/>
      <c r="G2389" s="21"/>
      <c r="H2389" s="21"/>
      <c r="I2389" s="21"/>
      <c r="J2389" s="21"/>
      <c r="K2389" s="21"/>
      <c r="L2389" s="21"/>
    </row>
    <row r="2390" spans="1:12" x14ac:dyDescent="0.4">
      <c r="A2390" s="21"/>
      <c r="B2390" s="21"/>
      <c r="C2390" s="21"/>
      <c r="D2390" s="21"/>
      <c r="E2390" s="21"/>
      <c r="F2390" s="21"/>
      <c r="G2390" s="21"/>
      <c r="H2390" s="21"/>
      <c r="I2390" s="21"/>
      <c r="J2390" s="21"/>
      <c r="K2390" s="21"/>
      <c r="L2390" s="21"/>
    </row>
    <row r="2391" spans="1:12" x14ac:dyDescent="0.4">
      <c r="A2391" s="21"/>
      <c r="B2391" s="21"/>
      <c r="C2391" s="21"/>
      <c r="D2391" s="21"/>
      <c r="E2391" s="21"/>
      <c r="F2391" s="21"/>
      <c r="G2391" s="21"/>
      <c r="H2391" s="21"/>
      <c r="I2391" s="21"/>
      <c r="J2391" s="21"/>
      <c r="K2391" s="21"/>
      <c r="L2391" s="21"/>
    </row>
    <row r="2392" spans="1:12" x14ac:dyDescent="0.4">
      <c r="A2392" s="21"/>
      <c r="B2392" s="21"/>
      <c r="C2392" s="21"/>
      <c r="D2392" s="21"/>
      <c r="E2392" s="21"/>
      <c r="F2392" s="21"/>
      <c r="G2392" s="21"/>
      <c r="H2392" s="21"/>
      <c r="I2392" s="21"/>
      <c r="J2392" s="21"/>
      <c r="K2392" s="21"/>
      <c r="L2392" s="21"/>
    </row>
    <row r="2393" spans="1:12" x14ac:dyDescent="0.4">
      <c r="A2393" s="21"/>
      <c r="B2393" s="21"/>
      <c r="C2393" s="21"/>
      <c r="D2393" s="21"/>
      <c r="E2393" s="21"/>
      <c r="F2393" s="21"/>
      <c r="G2393" s="21"/>
      <c r="H2393" s="21"/>
      <c r="I2393" s="21"/>
      <c r="J2393" s="21"/>
      <c r="K2393" s="21"/>
      <c r="L2393" s="21"/>
    </row>
    <row r="2394" spans="1:12" x14ac:dyDescent="0.4">
      <c r="A2394" s="21"/>
      <c r="B2394" s="21"/>
      <c r="C2394" s="21"/>
      <c r="D2394" s="21"/>
      <c r="E2394" s="21"/>
      <c r="F2394" s="21"/>
      <c r="G2394" s="21"/>
      <c r="H2394" s="21"/>
      <c r="I2394" s="21"/>
      <c r="J2394" s="21"/>
      <c r="K2394" s="21"/>
      <c r="L2394" s="21"/>
    </row>
    <row r="2395" spans="1:12" x14ac:dyDescent="0.4">
      <c r="A2395" s="21"/>
      <c r="B2395" s="21"/>
      <c r="C2395" s="21"/>
      <c r="D2395" s="21"/>
      <c r="E2395" s="21"/>
      <c r="F2395" s="21"/>
      <c r="G2395" s="21"/>
      <c r="H2395" s="21"/>
      <c r="I2395" s="21"/>
      <c r="J2395" s="21"/>
      <c r="K2395" s="21"/>
      <c r="L2395" s="21"/>
    </row>
    <row r="2396" spans="1:12" x14ac:dyDescent="0.4">
      <c r="A2396" s="21"/>
      <c r="B2396" s="21"/>
      <c r="C2396" s="21"/>
      <c r="D2396" s="21"/>
      <c r="E2396" s="21"/>
      <c r="F2396" s="21"/>
      <c r="G2396" s="21"/>
      <c r="H2396" s="21"/>
      <c r="I2396" s="21"/>
      <c r="J2396" s="21"/>
      <c r="K2396" s="21"/>
      <c r="L2396" s="21"/>
    </row>
    <row r="2397" spans="1:12" x14ac:dyDescent="0.4">
      <c r="A2397" s="21"/>
      <c r="B2397" s="21"/>
      <c r="C2397" s="21"/>
      <c r="D2397" s="21"/>
      <c r="E2397" s="21"/>
      <c r="F2397" s="21"/>
      <c r="G2397" s="21"/>
      <c r="H2397" s="21"/>
      <c r="I2397" s="21"/>
      <c r="J2397" s="21"/>
      <c r="K2397" s="21"/>
      <c r="L2397" s="21"/>
    </row>
    <row r="2398" spans="1:12" x14ac:dyDescent="0.4">
      <c r="A2398" s="21"/>
      <c r="B2398" s="21"/>
      <c r="C2398" s="21"/>
      <c r="D2398" s="21"/>
      <c r="E2398" s="21"/>
      <c r="F2398" s="21"/>
      <c r="G2398" s="21"/>
      <c r="H2398" s="21"/>
      <c r="I2398" s="21"/>
      <c r="J2398" s="21"/>
      <c r="K2398" s="21"/>
      <c r="L2398" s="21"/>
    </row>
    <row r="2399" spans="1:12" x14ac:dyDescent="0.4">
      <c r="A2399" s="21"/>
      <c r="B2399" s="21"/>
      <c r="C2399" s="21"/>
      <c r="D2399" s="21"/>
      <c r="E2399" s="21"/>
      <c r="F2399" s="21"/>
      <c r="G2399" s="21"/>
      <c r="H2399" s="21"/>
      <c r="I2399" s="21"/>
      <c r="J2399" s="21"/>
      <c r="K2399" s="21"/>
      <c r="L2399" s="21"/>
    </row>
    <row r="2400" spans="1:12" x14ac:dyDescent="0.4">
      <c r="A2400" s="21"/>
      <c r="B2400" s="21"/>
      <c r="C2400" s="21"/>
      <c r="D2400" s="21"/>
      <c r="E2400" s="21"/>
      <c r="F2400" s="21"/>
      <c r="G2400" s="21"/>
      <c r="H2400" s="21"/>
      <c r="I2400" s="21"/>
      <c r="J2400" s="21"/>
      <c r="K2400" s="21"/>
      <c r="L2400" s="21"/>
    </row>
    <row r="2401" spans="1:12" x14ac:dyDescent="0.4">
      <c r="A2401" s="21"/>
      <c r="B2401" s="21"/>
      <c r="C2401" s="21"/>
      <c r="D2401" s="21"/>
      <c r="E2401" s="21"/>
      <c r="F2401" s="21"/>
      <c r="G2401" s="21"/>
      <c r="H2401" s="21"/>
      <c r="I2401" s="21"/>
      <c r="J2401" s="21"/>
      <c r="K2401" s="21"/>
      <c r="L2401" s="21"/>
    </row>
    <row r="2402" spans="1:12" x14ac:dyDescent="0.4">
      <c r="A2402" s="21"/>
      <c r="B2402" s="21"/>
      <c r="C2402" s="21"/>
      <c r="D2402" s="21"/>
      <c r="E2402" s="21"/>
      <c r="F2402" s="21"/>
      <c r="G2402" s="21"/>
      <c r="H2402" s="21"/>
      <c r="I2402" s="21"/>
      <c r="J2402" s="21"/>
      <c r="K2402" s="21"/>
      <c r="L2402" s="21"/>
    </row>
    <row r="2403" spans="1:12" x14ac:dyDescent="0.4">
      <c r="A2403" s="21"/>
      <c r="B2403" s="21"/>
      <c r="C2403" s="21"/>
      <c r="D2403" s="21"/>
      <c r="E2403" s="21"/>
      <c r="F2403" s="21"/>
      <c r="G2403" s="21"/>
      <c r="H2403" s="21"/>
      <c r="I2403" s="21"/>
      <c r="J2403" s="21"/>
      <c r="K2403" s="21"/>
      <c r="L2403" s="21"/>
    </row>
    <row r="2404" spans="1:12" x14ac:dyDescent="0.4">
      <c r="A2404" s="21"/>
      <c r="B2404" s="21"/>
      <c r="C2404" s="21"/>
      <c r="D2404" s="21"/>
      <c r="E2404" s="21"/>
      <c r="F2404" s="21"/>
      <c r="G2404" s="21"/>
      <c r="H2404" s="21"/>
      <c r="I2404" s="21"/>
      <c r="J2404" s="21"/>
      <c r="K2404" s="21"/>
      <c r="L2404" s="21"/>
    </row>
    <row r="2405" spans="1:12" x14ac:dyDescent="0.4">
      <c r="A2405" s="21"/>
      <c r="B2405" s="21"/>
      <c r="C2405" s="21"/>
      <c r="D2405" s="21"/>
      <c r="E2405" s="21"/>
      <c r="F2405" s="21"/>
      <c r="G2405" s="21"/>
      <c r="H2405" s="21"/>
      <c r="I2405" s="21"/>
      <c r="J2405" s="21"/>
      <c r="K2405" s="21"/>
      <c r="L2405" s="21"/>
    </row>
    <row r="2406" spans="1:12" x14ac:dyDescent="0.4">
      <c r="A2406" s="21"/>
      <c r="B2406" s="21"/>
      <c r="C2406" s="21"/>
      <c r="D2406" s="21"/>
      <c r="E2406" s="21"/>
      <c r="F2406" s="21"/>
      <c r="G2406" s="21"/>
      <c r="H2406" s="21"/>
      <c r="I2406" s="21"/>
      <c r="J2406" s="21"/>
      <c r="K2406" s="21"/>
      <c r="L2406" s="21"/>
    </row>
    <row r="2407" spans="1:12" x14ac:dyDescent="0.4">
      <c r="A2407" s="21"/>
      <c r="B2407" s="21"/>
      <c r="C2407" s="21"/>
      <c r="D2407" s="21"/>
      <c r="E2407" s="21"/>
      <c r="F2407" s="21"/>
      <c r="G2407" s="21"/>
      <c r="H2407" s="21"/>
      <c r="I2407" s="21"/>
      <c r="J2407" s="21"/>
      <c r="K2407" s="21"/>
      <c r="L2407" s="21"/>
    </row>
    <row r="2408" spans="1:12" x14ac:dyDescent="0.4">
      <c r="A2408" s="21"/>
      <c r="B2408" s="21"/>
      <c r="C2408" s="21"/>
      <c r="D2408" s="21"/>
      <c r="E2408" s="21"/>
      <c r="F2408" s="21"/>
      <c r="G2408" s="21"/>
      <c r="H2408" s="21"/>
      <c r="I2408" s="21"/>
      <c r="J2408" s="21"/>
      <c r="K2408" s="21"/>
      <c r="L2408" s="21"/>
    </row>
    <row r="2409" spans="1:12" x14ac:dyDescent="0.4">
      <c r="A2409" s="21"/>
      <c r="B2409" s="21"/>
      <c r="C2409" s="21"/>
      <c r="D2409" s="21"/>
      <c r="E2409" s="21"/>
      <c r="F2409" s="21"/>
      <c r="G2409" s="21"/>
      <c r="H2409" s="21"/>
      <c r="I2409" s="21"/>
      <c r="J2409" s="21"/>
      <c r="K2409" s="21"/>
      <c r="L2409" s="21"/>
    </row>
    <row r="2410" spans="1:12" x14ac:dyDescent="0.4">
      <c r="A2410" s="21"/>
      <c r="B2410" s="21"/>
      <c r="C2410" s="21"/>
      <c r="D2410" s="21"/>
      <c r="E2410" s="21"/>
      <c r="F2410" s="21"/>
      <c r="G2410" s="21"/>
      <c r="H2410" s="21"/>
      <c r="I2410" s="21"/>
      <c r="J2410" s="21"/>
      <c r="K2410" s="21"/>
      <c r="L2410" s="21"/>
    </row>
    <row r="2411" spans="1:12" x14ac:dyDescent="0.4">
      <c r="A2411" s="21"/>
      <c r="B2411" s="21"/>
      <c r="C2411" s="21"/>
      <c r="D2411" s="21"/>
      <c r="E2411" s="21"/>
      <c r="F2411" s="21"/>
      <c r="G2411" s="21"/>
      <c r="H2411" s="21"/>
      <c r="I2411" s="21"/>
      <c r="J2411" s="21"/>
      <c r="K2411" s="21"/>
      <c r="L2411" s="21"/>
    </row>
    <row r="2412" spans="1:12" x14ac:dyDescent="0.4">
      <c r="A2412" s="21"/>
      <c r="B2412" s="21"/>
      <c r="C2412" s="21"/>
      <c r="D2412" s="21"/>
      <c r="E2412" s="21"/>
      <c r="F2412" s="21"/>
      <c r="G2412" s="21"/>
      <c r="H2412" s="21"/>
      <c r="I2412" s="21"/>
      <c r="J2412" s="21"/>
      <c r="K2412" s="21"/>
      <c r="L2412" s="21"/>
    </row>
    <row r="2413" spans="1:12" x14ac:dyDescent="0.4">
      <c r="A2413" s="21"/>
      <c r="B2413" s="21"/>
      <c r="C2413" s="21"/>
      <c r="D2413" s="21"/>
      <c r="E2413" s="21"/>
      <c r="F2413" s="21"/>
      <c r="G2413" s="21"/>
      <c r="H2413" s="21"/>
      <c r="I2413" s="21"/>
      <c r="J2413" s="21"/>
      <c r="K2413" s="21"/>
      <c r="L2413" s="21"/>
    </row>
    <row r="2414" spans="1:12" x14ac:dyDescent="0.4">
      <c r="A2414" s="21"/>
      <c r="B2414" s="21"/>
      <c r="C2414" s="21"/>
      <c r="D2414" s="21"/>
      <c r="E2414" s="21"/>
      <c r="F2414" s="21"/>
      <c r="G2414" s="21"/>
      <c r="H2414" s="21"/>
      <c r="I2414" s="21"/>
      <c r="J2414" s="21"/>
      <c r="K2414" s="21"/>
      <c r="L2414" s="21"/>
    </row>
    <row r="2415" spans="1:12" x14ac:dyDescent="0.4">
      <c r="A2415" s="21"/>
      <c r="B2415" s="21"/>
      <c r="C2415" s="21"/>
      <c r="D2415" s="21"/>
      <c r="E2415" s="21"/>
      <c r="F2415" s="21"/>
      <c r="G2415" s="21"/>
      <c r="H2415" s="21"/>
      <c r="I2415" s="21"/>
      <c r="J2415" s="21"/>
      <c r="K2415" s="21"/>
      <c r="L2415" s="21"/>
    </row>
    <row r="2416" spans="1:12" x14ac:dyDescent="0.4">
      <c r="A2416" s="21"/>
      <c r="B2416" s="21"/>
      <c r="C2416" s="21"/>
      <c r="D2416" s="21"/>
      <c r="E2416" s="21"/>
      <c r="F2416" s="21"/>
      <c r="G2416" s="21"/>
      <c r="H2416" s="21"/>
      <c r="I2416" s="21"/>
      <c r="J2416" s="21"/>
      <c r="K2416" s="21"/>
      <c r="L2416" s="21"/>
    </row>
    <row r="2417" spans="1:12" x14ac:dyDescent="0.4">
      <c r="A2417" s="21"/>
      <c r="B2417" s="21"/>
      <c r="C2417" s="21"/>
      <c r="D2417" s="21"/>
      <c r="E2417" s="21"/>
      <c r="F2417" s="21"/>
      <c r="G2417" s="21"/>
      <c r="H2417" s="21"/>
      <c r="I2417" s="21"/>
      <c r="J2417" s="21"/>
      <c r="K2417" s="21"/>
      <c r="L2417" s="21"/>
    </row>
    <row r="2418" spans="1:12" x14ac:dyDescent="0.4">
      <c r="A2418" s="21"/>
      <c r="B2418" s="21"/>
      <c r="C2418" s="21"/>
      <c r="D2418" s="21"/>
      <c r="E2418" s="21"/>
      <c r="F2418" s="21"/>
      <c r="G2418" s="21"/>
      <c r="H2418" s="21"/>
      <c r="I2418" s="21"/>
      <c r="J2418" s="21"/>
      <c r="K2418" s="21"/>
      <c r="L2418" s="21"/>
    </row>
    <row r="2419" spans="1:12" x14ac:dyDescent="0.4">
      <c r="A2419" s="21"/>
      <c r="B2419" s="21"/>
      <c r="C2419" s="21"/>
      <c r="D2419" s="21"/>
      <c r="E2419" s="21"/>
      <c r="F2419" s="21"/>
      <c r="G2419" s="21"/>
      <c r="H2419" s="21"/>
      <c r="I2419" s="21"/>
      <c r="J2419" s="21"/>
      <c r="K2419" s="21"/>
      <c r="L2419" s="21"/>
    </row>
    <row r="2420" spans="1:12" x14ac:dyDescent="0.4">
      <c r="A2420" s="21"/>
      <c r="B2420" s="21"/>
      <c r="C2420" s="21"/>
      <c r="D2420" s="21"/>
      <c r="E2420" s="21"/>
      <c r="F2420" s="21"/>
      <c r="G2420" s="21"/>
      <c r="H2420" s="21"/>
      <c r="I2420" s="21"/>
      <c r="J2420" s="21"/>
      <c r="K2420" s="21"/>
      <c r="L2420" s="21"/>
    </row>
    <row r="2421" spans="1:12" x14ac:dyDescent="0.4">
      <c r="A2421" s="21"/>
      <c r="B2421" s="21"/>
      <c r="C2421" s="21"/>
      <c r="D2421" s="21"/>
      <c r="E2421" s="21"/>
      <c r="F2421" s="21"/>
      <c r="G2421" s="21"/>
      <c r="H2421" s="21"/>
      <c r="I2421" s="21"/>
      <c r="J2421" s="21"/>
      <c r="K2421" s="21"/>
      <c r="L2421" s="21"/>
    </row>
    <row r="2422" spans="1:12" x14ac:dyDescent="0.4">
      <c r="A2422" s="21"/>
      <c r="B2422" s="21"/>
      <c r="C2422" s="21"/>
      <c r="D2422" s="21"/>
      <c r="E2422" s="21"/>
      <c r="F2422" s="21"/>
      <c r="G2422" s="21"/>
      <c r="H2422" s="21"/>
      <c r="I2422" s="21"/>
      <c r="J2422" s="21"/>
      <c r="K2422" s="21"/>
      <c r="L2422" s="21"/>
    </row>
    <row r="2423" spans="1:12" x14ac:dyDescent="0.4">
      <c r="A2423" s="21"/>
      <c r="B2423" s="21"/>
      <c r="C2423" s="21"/>
      <c r="D2423" s="21"/>
      <c r="E2423" s="21"/>
      <c r="F2423" s="21"/>
      <c r="G2423" s="21"/>
      <c r="H2423" s="21"/>
      <c r="I2423" s="21"/>
      <c r="J2423" s="21"/>
      <c r="K2423" s="21"/>
      <c r="L2423" s="21"/>
    </row>
    <row r="2424" spans="1:12" x14ac:dyDescent="0.4">
      <c r="A2424" s="21"/>
      <c r="B2424" s="21"/>
      <c r="C2424" s="21"/>
      <c r="D2424" s="21"/>
      <c r="E2424" s="21"/>
      <c r="F2424" s="21"/>
      <c r="G2424" s="21"/>
      <c r="H2424" s="21"/>
      <c r="I2424" s="21"/>
      <c r="J2424" s="21"/>
      <c r="K2424" s="21"/>
      <c r="L2424" s="21"/>
    </row>
    <row r="2425" spans="1:12" x14ac:dyDescent="0.4">
      <c r="A2425" s="21"/>
      <c r="B2425" s="21"/>
      <c r="C2425" s="21"/>
      <c r="D2425" s="21"/>
      <c r="E2425" s="21"/>
      <c r="F2425" s="21"/>
      <c r="G2425" s="21"/>
      <c r="H2425" s="21"/>
      <c r="I2425" s="21"/>
      <c r="J2425" s="21"/>
      <c r="K2425" s="21"/>
      <c r="L2425" s="21"/>
    </row>
    <row r="2426" spans="1:12" x14ac:dyDescent="0.4">
      <c r="A2426" s="21"/>
      <c r="B2426" s="21"/>
      <c r="C2426" s="21"/>
      <c r="D2426" s="21"/>
      <c r="E2426" s="21"/>
      <c r="F2426" s="21"/>
      <c r="G2426" s="21"/>
      <c r="H2426" s="21"/>
      <c r="I2426" s="21"/>
      <c r="J2426" s="21"/>
      <c r="K2426" s="21"/>
      <c r="L2426" s="21"/>
    </row>
    <row r="2427" spans="1:12" x14ac:dyDescent="0.4">
      <c r="A2427" s="21"/>
      <c r="B2427" s="21"/>
      <c r="C2427" s="21"/>
      <c r="D2427" s="21"/>
      <c r="E2427" s="21"/>
      <c r="F2427" s="21"/>
      <c r="G2427" s="21"/>
      <c r="H2427" s="21"/>
      <c r="I2427" s="21"/>
      <c r="J2427" s="21"/>
      <c r="K2427" s="21"/>
      <c r="L2427" s="21"/>
    </row>
    <row r="2428" spans="1:12" x14ac:dyDescent="0.4">
      <c r="A2428" s="21"/>
      <c r="B2428" s="21"/>
      <c r="C2428" s="21"/>
      <c r="D2428" s="21"/>
      <c r="E2428" s="21"/>
      <c r="F2428" s="21"/>
      <c r="G2428" s="21"/>
      <c r="H2428" s="21"/>
      <c r="I2428" s="21"/>
      <c r="J2428" s="21"/>
      <c r="K2428" s="21"/>
      <c r="L2428" s="21"/>
    </row>
    <row r="2429" spans="1:12" x14ac:dyDescent="0.4">
      <c r="A2429" s="21"/>
      <c r="B2429" s="21"/>
      <c r="C2429" s="21"/>
      <c r="D2429" s="21"/>
      <c r="E2429" s="21"/>
      <c r="F2429" s="21"/>
      <c r="G2429" s="21"/>
      <c r="H2429" s="21"/>
      <c r="I2429" s="21"/>
      <c r="J2429" s="21"/>
      <c r="K2429" s="21"/>
      <c r="L2429" s="21"/>
    </row>
    <row r="2430" spans="1:12" x14ac:dyDescent="0.4">
      <c r="A2430" s="21"/>
      <c r="B2430" s="21"/>
      <c r="C2430" s="21"/>
      <c r="D2430" s="21"/>
      <c r="E2430" s="21"/>
      <c r="F2430" s="21"/>
      <c r="G2430" s="21"/>
      <c r="H2430" s="21"/>
      <c r="I2430" s="21"/>
      <c r="J2430" s="21"/>
      <c r="K2430" s="21"/>
      <c r="L2430" s="21"/>
    </row>
    <row r="2431" spans="1:12" x14ac:dyDescent="0.4">
      <c r="A2431" s="21"/>
      <c r="B2431" s="21"/>
      <c r="C2431" s="21"/>
      <c r="D2431" s="21"/>
      <c r="E2431" s="21"/>
      <c r="F2431" s="21"/>
      <c r="G2431" s="21"/>
      <c r="H2431" s="21"/>
      <c r="I2431" s="21"/>
      <c r="J2431" s="21"/>
      <c r="K2431" s="21"/>
      <c r="L2431" s="21"/>
    </row>
    <row r="2432" spans="1:12" x14ac:dyDescent="0.4">
      <c r="A2432" s="21"/>
      <c r="B2432" s="21"/>
      <c r="C2432" s="21"/>
      <c r="D2432" s="21"/>
      <c r="E2432" s="21"/>
      <c r="F2432" s="21"/>
      <c r="G2432" s="21"/>
      <c r="H2432" s="21"/>
      <c r="I2432" s="21"/>
      <c r="J2432" s="21"/>
      <c r="K2432" s="21"/>
      <c r="L2432" s="21"/>
    </row>
    <row r="2433" spans="1:12" x14ac:dyDescent="0.4">
      <c r="A2433" s="21"/>
      <c r="B2433" s="21"/>
      <c r="C2433" s="21"/>
      <c r="D2433" s="21"/>
      <c r="E2433" s="21"/>
      <c r="F2433" s="21"/>
      <c r="G2433" s="21"/>
      <c r="H2433" s="21"/>
      <c r="I2433" s="21"/>
      <c r="J2433" s="21"/>
      <c r="K2433" s="21"/>
      <c r="L2433" s="21"/>
    </row>
    <row r="2434" spans="1:12" x14ac:dyDescent="0.4">
      <c r="A2434" s="21"/>
      <c r="B2434" s="21"/>
      <c r="C2434" s="21"/>
      <c r="D2434" s="21"/>
      <c r="E2434" s="21"/>
      <c r="F2434" s="21"/>
      <c r="G2434" s="21"/>
      <c r="H2434" s="21"/>
      <c r="I2434" s="21"/>
      <c r="J2434" s="21"/>
      <c r="K2434" s="21"/>
      <c r="L2434" s="21"/>
    </row>
    <row r="2435" spans="1:12" x14ac:dyDescent="0.4">
      <c r="A2435" s="21"/>
      <c r="B2435" s="21"/>
      <c r="C2435" s="21"/>
      <c r="D2435" s="21"/>
      <c r="E2435" s="21"/>
      <c r="F2435" s="21"/>
      <c r="G2435" s="21"/>
      <c r="H2435" s="21"/>
      <c r="I2435" s="21"/>
      <c r="J2435" s="21"/>
      <c r="K2435" s="21"/>
      <c r="L2435" s="21"/>
    </row>
    <row r="2436" spans="1:12" x14ac:dyDescent="0.4">
      <c r="A2436" s="21"/>
      <c r="B2436" s="21"/>
      <c r="C2436" s="21"/>
      <c r="D2436" s="21"/>
      <c r="E2436" s="21"/>
      <c r="F2436" s="21"/>
      <c r="G2436" s="21"/>
      <c r="H2436" s="21"/>
      <c r="I2436" s="21"/>
      <c r="J2436" s="21"/>
      <c r="K2436" s="21"/>
      <c r="L2436" s="21"/>
    </row>
    <row r="2437" spans="1:12" x14ac:dyDescent="0.4">
      <c r="A2437" s="21"/>
      <c r="B2437" s="21"/>
      <c r="C2437" s="21"/>
      <c r="D2437" s="21"/>
      <c r="E2437" s="21"/>
      <c r="F2437" s="21"/>
      <c r="G2437" s="21"/>
      <c r="H2437" s="21"/>
      <c r="I2437" s="21"/>
      <c r="J2437" s="21"/>
      <c r="K2437" s="21"/>
      <c r="L2437" s="21"/>
    </row>
    <row r="2438" spans="1:12" x14ac:dyDescent="0.4">
      <c r="A2438" s="21"/>
      <c r="B2438" s="21"/>
      <c r="C2438" s="21"/>
      <c r="D2438" s="21"/>
      <c r="E2438" s="21"/>
      <c r="F2438" s="21"/>
      <c r="G2438" s="21"/>
      <c r="H2438" s="21"/>
      <c r="I2438" s="21"/>
      <c r="J2438" s="21"/>
      <c r="K2438" s="21"/>
      <c r="L2438" s="21"/>
    </row>
    <row r="2439" spans="1:12" x14ac:dyDescent="0.4">
      <c r="A2439" s="21"/>
      <c r="B2439" s="21"/>
      <c r="C2439" s="21"/>
      <c r="D2439" s="21"/>
      <c r="E2439" s="21"/>
      <c r="F2439" s="21"/>
      <c r="G2439" s="21"/>
      <c r="H2439" s="21"/>
      <c r="I2439" s="21"/>
      <c r="J2439" s="21"/>
      <c r="K2439" s="21"/>
      <c r="L2439" s="21"/>
    </row>
    <row r="2440" spans="1:12" x14ac:dyDescent="0.4">
      <c r="A2440" s="21"/>
      <c r="B2440" s="21"/>
      <c r="C2440" s="21"/>
      <c r="D2440" s="21"/>
      <c r="E2440" s="21"/>
      <c r="F2440" s="21"/>
      <c r="G2440" s="21"/>
      <c r="H2440" s="21"/>
      <c r="I2440" s="21"/>
      <c r="J2440" s="21"/>
      <c r="K2440" s="21"/>
      <c r="L2440" s="21"/>
    </row>
    <row r="2441" spans="1:12" x14ac:dyDescent="0.4">
      <c r="A2441" s="21"/>
      <c r="B2441" s="21"/>
      <c r="C2441" s="21"/>
      <c r="D2441" s="21"/>
      <c r="E2441" s="21"/>
      <c r="F2441" s="21"/>
      <c r="G2441" s="21"/>
      <c r="H2441" s="21"/>
      <c r="I2441" s="21"/>
      <c r="J2441" s="21"/>
      <c r="K2441" s="21"/>
      <c r="L2441" s="21"/>
    </row>
    <row r="2442" spans="1:12" x14ac:dyDescent="0.4">
      <c r="A2442" s="21"/>
      <c r="B2442" s="21"/>
      <c r="C2442" s="21"/>
      <c r="D2442" s="21"/>
      <c r="E2442" s="21"/>
      <c r="F2442" s="21"/>
      <c r="G2442" s="21"/>
      <c r="H2442" s="21"/>
      <c r="I2442" s="21"/>
      <c r="J2442" s="21"/>
      <c r="K2442" s="21"/>
      <c r="L2442" s="21"/>
    </row>
    <row r="2443" spans="1:12" x14ac:dyDescent="0.4">
      <c r="A2443" s="21"/>
      <c r="B2443" s="21"/>
      <c r="C2443" s="21"/>
      <c r="D2443" s="21"/>
      <c r="E2443" s="21"/>
      <c r="F2443" s="21"/>
      <c r="G2443" s="21"/>
      <c r="H2443" s="21"/>
      <c r="I2443" s="21"/>
      <c r="J2443" s="21"/>
      <c r="K2443" s="21"/>
      <c r="L2443" s="21"/>
    </row>
    <row r="2444" spans="1:12" x14ac:dyDescent="0.4">
      <c r="A2444" s="21"/>
      <c r="B2444" s="21"/>
      <c r="C2444" s="21"/>
      <c r="D2444" s="21"/>
      <c r="E2444" s="21"/>
      <c r="F2444" s="21"/>
      <c r="G2444" s="21"/>
      <c r="H2444" s="21"/>
      <c r="I2444" s="21"/>
      <c r="J2444" s="21"/>
      <c r="K2444" s="21"/>
      <c r="L2444" s="21"/>
    </row>
    <row r="2445" spans="1:12" x14ac:dyDescent="0.4">
      <c r="A2445" s="21"/>
      <c r="B2445" s="21"/>
      <c r="C2445" s="21"/>
      <c r="D2445" s="21"/>
      <c r="E2445" s="21"/>
      <c r="F2445" s="21"/>
      <c r="G2445" s="21"/>
      <c r="H2445" s="21"/>
      <c r="I2445" s="21"/>
      <c r="J2445" s="21"/>
      <c r="K2445" s="21"/>
      <c r="L2445" s="21"/>
    </row>
    <row r="2446" spans="1:12" x14ac:dyDescent="0.4">
      <c r="A2446" s="21"/>
      <c r="B2446" s="21"/>
      <c r="C2446" s="21"/>
      <c r="D2446" s="21"/>
      <c r="E2446" s="21"/>
      <c r="F2446" s="21"/>
      <c r="G2446" s="21"/>
      <c r="H2446" s="21"/>
      <c r="I2446" s="21"/>
      <c r="J2446" s="21"/>
      <c r="K2446" s="21"/>
      <c r="L2446" s="21"/>
    </row>
    <row r="2447" spans="1:12" x14ac:dyDescent="0.4">
      <c r="A2447" s="21"/>
      <c r="B2447" s="21"/>
      <c r="C2447" s="21"/>
      <c r="D2447" s="21"/>
      <c r="E2447" s="21"/>
      <c r="F2447" s="21"/>
      <c r="G2447" s="21"/>
      <c r="H2447" s="21"/>
      <c r="I2447" s="21"/>
      <c r="J2447" s="21"/>
      <c r="K2447" s="21"/>
      <c r="L2447" s="21"/>
    </row>
    <row r="2448" spans="1:12" x14ac:dyDescent="0.4">
      <c r="A2448" s="21"/>
      <c r="B2448" s="21"/>
      <c r="C2448" s="21"/>
      <c r="D2448" s="21"/>
      <c r="E2448" s="21"/>
      <c r="F2448" s="21"/>
      <c r="G2448" s="21"/>
      <c r="H2448" s="21"/>
      <c r="I2448" s="21"/>
      <c r="J2448" s="21"/>
      <c r="K2448" s="21"/>
      <c r="L2448" s="21"/>
    </row>
    <row r="2449" spans="1:12" x14ac:dyDescent="0.4">
      <c r="A2449" s="21"/>
      <c r="B2449" s="21"/>
      <c r="C2449" s="21"/>
      <c r="D2449" s="21"/>
      <c r="E2449" s="21"/>
      <c r="F2449" s="21"/>
      <c r="G2449" s="21"/>
      <c r="H2449" s="21"/>
      <c r="I2449" s="21"/>
      <c r="J2449" s="21"/>
      <c r="K2449" s="21"/>
      <c r="L2449" s="21"/>
    </row>
    <row r="2450" spans="1:12" x14ac:dyDescent="0.4">
      <c r="A2450" s="21"/>
      <c r="B2450" s="21"/>
      <c r="C2450" s="21"/>
      <c r="D2450" s="21"/>
      <c r="E2450" s="21"/>
      <c r="F2450" s="21"/>
      <c r="G2450" s="21"/>
      <c r="H2450" s="21"/>
      <c r="I2450" s="21"/>
      <c r="J2450" s="21"/>
      <c r="K2450" s="21"/>
      <c r="L2450" s="21"/>
    </row>
    <row r="2451" spans="1:12" x14ac:dyDescent="0.4">
      <c r="A2451" s="21"/>
      <c r="B2451" s="21"/>
      <c r="C2451" s="21"/>
      <c r="D2451" s="21"/>
      <c r="E2451" s="21"/>
      <c r="F2451" s="21"/>
      <c r="G2451" s="21"/>
      <c r="H2451" s="21"/>
      <c r="I2451" s="21"/>
      <c r="J2451" s="21"/>
      <c r="K2451" s="21"/>
      <c r="L2451" s="21"/>
    </row>
    <row r="2452" spans="1:12" x14ac:dyDescent="0.4">
      <c r="A2452" s="21"/>
      <c r="B2452" s="21"/>
      <c r="C2452" s="21"/>
      <c r="D2452" s="21"/>
      <c r="E2452" s="21"/>
      <c r="F2452" s="21"/>
      <c r="G2452" s="21"/>
      <c r="H2452" s="21"/>
      <c r="I2452" s="21"/>
      <c r="J2452" s="21"/>
      <c r="K2452" s="21"/>
      <c r="L2452" s="21"/>
    </row>
    <row r="2453" spans="1:12" x14ac:dyDescent="0.4">
      <c r="A2453" s="21"/>
      <c r="B2453" s="21"/>
      <c r="C2453" s="21"/>
      <c r="D2453" s="21"/>
      <c r="E2453" s="21"/>
      <c r="F2453" s="21"/>
      <c r="G2453" s="21"/>
      <c r="H2453" s="21"/>
      <c r="I2453" s="21"/>
      <c r="J2453" s="21"/>
      <c r="K2453" s="21"/>
      <c r="L2453" s="21"/>
    </row>
    <row r="2454" spans="1:12" x14ac:dyDescent="0.4">
      <c r="A2454" s="21"/>
      <c r="B2454" s="21"/>
      <c r="C2454" s="21"/>
      <c r="D2454" s="21"/>
      <c r="E2454" s="21"/>
      <c r="F2454" s="21"/>
      <c r="G2454" s="21"/>
      <c r="H2454" s="21"/>
      <c r="I2454" s="21"/>
      <c r="J2454" s="21"/>
      <c r="K2454" s="21"/>
      <c r="L2454" s="21"/>
    </row>
    <row r="2455" spans="1:12" x14ac:dyDescent="0.4">
      <c r="A2455" s="21"/>
      <c r="B2455" s="21"/>
      <c r="C2455" s="21"/>
      <c r="D2455" s="21"/>
      <c r="E2455" s="21"/>
      <c r="F2455" s="21"/>
      <c r="G2455" s="21"/>
      <c r="H2455" s="21"/>
      <c r="I2455" s="21"/>
      <c r="J2455" s="21"/>
      <c r="K2455" s="21"/>
      <c r="L2455" s="21"/>
    </row>
    <row r="2456" spans="1:12" x14ac:dyDescent="0.4">
      <c r="A2456" s="21"/>
      <c r="B2456" s="21"/>
      <c r="C2456" s="21"/>
      <c r="D2456" s="21"/>
      <c r="E2456" s="21"/>
      <c r="F2456" s="21"/>
      <c r="G2456" s="21"/>
      <c r="H2456" s="21"/>
      <c r="I2456" s="21"/>
      <c r="J2456" s="21"/>
      <c r="K2456" s="21"/>
      <c r="L2456" s="21"/>
    </row>
    <row r="2457" spans="1:12" x14ac:dyDescent="0.4">
      <c r="A2457" s="21"/>
      <c r="B2457" s="21"/>
      <c r="C2457" s="21"/>
      <c r="D2457" s="21"/>
      <c r="E2457" s="21"/>
      <c r="F2457" s="21"/>
      <c r="G2457" s="21"/>
      <c r="H2457" s="21"/>
      <c r="I2457" s="21"/>
      <c r="J2457" s="21"/>
      <c r="K2457" s="21"/>
      <c r="L2457" s="21"/>
    </row>
    <row r="2458" spans="1:12" x14ac:dyDescent="0.4">
      <c r="A2458" s="21"/>
      <c r="B2458" s="21"/>
      <c r="C2458" s="21"/>
      <c r="D2458" s="21"/>
      <c r="E2458" s="21"/>
      <c r="F2458" s="21"/>
      <c r="G2458" s="21"/>
      <c r="H2458" s="21"/>
      <c r="I2458" s="21"/>
      <c r="J2458" s="21"/>
      <c r="K2458" s="21"/>
      <c r="L2458" s="21"/>
    </row>
    <row r="2459" spans="1:12" x14ac:dyDescent="0.4">
      <c r="A2459" s="21"/>
      <c r="B2459" s="21"/>
      <c r="C2459" s="21"/>
      <c r="D2459" s="21"/>
      <c r="E2459" s="21"/>
      <c r="F2459" s="21"/>
      <c r="G2459" s="21"/>
      <c r="H2459" s="21"/>
      <c r="I2459" s="21"/>
      <c r="J2459" s="21"/>
      <c r="K2459" s="21"/>
      <c r="L2459" s="21"/>
    </row>
    <row r="2460" spans="1:12" x14ac:dyDescent="0.4">
      <c r="A2460" s="21"/>
      <c r="B2460" s="21"/>
      <c r="C2460" s="21"/>
      <c r="D2460" s="21"/>
      <c r="E2460" s="21"/>
      <c r="F2460" s="21"/>
      <c r="G2460" s="21"/>
      <c r="H2460" s="21"/>
      <c r="I2460" s="21"/>
      <c r="J2460" s="21"/>
      <c r="K2460" s="21"/>
      <c r="L2460" s="21"/>
    </row>
    <row r="2461" spans="1:12" x14ac:dyDescent="0.4">
      <c r="A2461" s="21"/>
      <c r="B2461" s="21"/>
      <c r="C2461" s="21"/>
      <c r="D2461" s="21"/>
      <c r="E2461" s="21"/>
      <c r="F2461" s="21"/>
      <c r="G2461" s="21"/>
      <c r="H2461" s="21"/>
      <c r="I2461" s="21"/>
      <c r="J2461" s="21"/>
      <c r="K2461" s="21"/>
      <c r="L2461" s="21"/>
    </row>
    <row r="2462" spans="1:12" x14ac:dyDescent="0.4">
      <c r="A2462" s="21"/>
      <c r="B2462" s="21"/>
      <c r="C2462" s="21"/>
      <c r="D2462" s="21"/>
      <c r="E2462" s="21"/>
      <c r="F2462" s="21"/>
      <c r="G2462" s="21"/>
      <c r="H2462" s="21"/>
      <c r="I2462" s="21"/>
      <c r="J2462" s="21"/>
      <c r="K2462" s="21"/>
      <c r="L2462" s="21"/>
    </row>
    <row r="2463" spans="1:12" x14ac:dyDescent="0.4">
      <c r="A2463" s="21"/>
      <c r="B2463" s="21"/>
      <c r="C2463" s="21"/>
      <c r="D2463" s="21"/>
      <c r="E2463" s="21"/>
      <c r="F2463" s="21"/>
      <c r="G2463" s="21"/>
      <c r="H2463" s="21"/>
      <c r="I2463" s="21"/>
      <c r="J2463" s="21"/>
      <c r="K2463" s="21"/>
      <c r="L2463" s="21"/>
    </row>
    <row r="2464" spans="1:12" x14ac:dyDescent="0.4">
      <c r="A2464" s="21"/>
      <c r="B2464" s="21"/>
      <c r="C2464" s="21"/>
      <c r="D2464" s="21"/>
      <c r="E2464" s="21"/>
      <c r="F2464" s="21"/>
      <c r="G2464" s="21"/>
      <c r="H2464" s="21"/>
      <c r="I2464" s="21"/>
      <c r="J2464" s="21"/>
      <c r="K2464" s="21"/>
      <c r="L2464" s="21"/>
    </row>
    <row r="2465" spans="1:12" x14ac:dyDescent="0.4">
      <c r="A2465" s="21"/>
      <c r="B2465" s="21"/>
      <c r="C2465" s="21"/>
      <c r="D2465" s="21"/>
      <c r="E2465" s="21"/>
      <c r="F2465" s="21"/>
      <c r="G2465" s="21"/>
      <c r="H2465" s="21"/>
      <c r="I2465" s="21"/>
      <c r="J2465" s="21"/>
      <c r="K2465" s="21"/>
      <c r="L2465" s="21"/>
    </row>
    <row r="2466" spans="1:12" x14ac:dyDescent="0.4">
      <c r="A2466" s="21"/>
      <c r="B2466" s="21"/>
      <c r="C2466" s="21"/>
      <c r="D2466" s="21"/>
      <c r="E2466" s="21"/>
      <c r="F2466" s="21"/>
      <c r="G2466" s="21"/>
      <c r="H2466" s="21"/>
      <c r="I2466" s="21"/>
      <c r="J2466" s="21"/>
      <c r="K2466" s="21"/>
      <c r="L2466" s="21"/>
    </row>
    <row r="2467" spans="1:12" x14ac:dyDescent="0.4">
      <c r="A2467" s="21"/>
      <c r="B2467" s="21"/>
      <c r="C2467" s="21"/>
      <c r="D2467" s="21"/>
      <c r="E2467" s="21"/>
      <c r="F2467" s="21"/>
      <c r="G2467" s="21"/>
      <c r="H2467" s="21"/>
      <c r="I2467" s="21"/>
      <c r="J2467" s="21"/>
      <c r="K2467" s="21"/>
      <c r="L2467" s="21"/>
    </row>
    <row r="2468" spans="1:12" x14ac:dyDescent="0.4">
      <c r="A2468" s="21"/>
      <c r="B2468" s="21"/>
      <c r="C2468" s="21"/>
      <c r="D2468" s="21"/>
      <c r="E2468" s="21"/>
      <c r="F2468" s="21"/>
      <c r="G2468" s="21"/>
      <c r="H2468" s="21"/>
      <c r="I2468" s="21"/>
      <c r="J2468" s="21"/>
      <c r="K2468" s="21"/>
      <c r="L2468" s="21"/>
    </row>
    <row r="2469" spans="1:12" x14ac:dyDescent="0.4">
      <c r="A2469" s="21"/>
      <c r="B2469" s="21"/>
      <c r="C2469" s="21"/>
      <c r="D2469" s="21"/>
      <c r="E2469" s="21"/>
      <c r="F2469" s="21"/>
      <c r="G2469" s="21"/>
      <c r="H2469" s="21"/>
      <c r="I2469" s="21"/>
      <c r="J2469" s="21"/>
      <c r="K2469" s="21"/>
      <c r="L2469" s="21"/>
    </row>
    <row r="2470" spans="1:12" x14ac:dyDescent="0.4">
      <c r="A2470" s="21"/>
      <c r="B2470" s="21"/>
      <c r="C2470" s="21"/>
      <c r="D2470" s="21"/>
      <c r="E2470" s="21"/>
      <c r="F2470" s="21"/>
      <c r="G2470" s="21"/>
      <c r="H2470" s="21"/>
      <c r="I2470" s="21"/>
      <c r="J2470" s="21"/>
      <c r="K2470" s="21"/>
      <c r="L2470" s="21"/>
    </row>
    <row r="2471" spans="1:12" x14ac:dyDescent="0.4">
      <c r="A2471" s="21"/>
      <c r="B2471" s="21"/>
      <c r="C2471" s="21"/>
      <c r="D2471" s="21"/>
      <c r="E2471" s="21"/>
      <c r="F2471" s="21"/>
      <c r="G2471" s="21"/>
      <c r="H2471" s="21"/>
      <c r="I2471" s="21"/>
      <c r="J2471" s="21"/>
      <c r="K2471" s="21"/>
      <c r="L2471" s="21"/>
    </row>
    <row r="2472" spans="1:12" x14ac:dyDescent="0.4">
      <c r="A2472" s="21"/>
      <c r="B2472" s="21"/>
      <c r="C2472" s="21"/>
      <c r="D2472" s="21"/>
      <c r="E2472" s="21"/>
      <c r="F2472" s="21"/>
      <c r="G2472" s="21"/>
      <c r="H2472" s="21"/>
      <c r="I2472" s="21"/>
      <c r="J2472" s="21"/>
      <c r="K2472" s="21"/>
      <c r="L2472" s="21"/>
    </row>
    <row r="2473" spans="1:12" x14ac:dyDescent="0.4">
      <c r="A2473" s="21"/>
      <c r="B2473" s="21"/>
      <c r="C2473" s="21"/>
      <c r="D2473" s="21"/>
      <c r="E2473" s="21"/>
      <c r="F2473" s="21"/>
      <c r="G2473" s="21"/>
      <c r="H2473" s="21"/>
      <c r="I2473" s="21"/>
      <c r="J2473" s="21"/>
      <c r="K2473" s="21"/>
      <c r="L2473" s="21"/>
    </row>
    <row r="2474" spans="1:12" x14ac:dyDescent="0.4">
      <c r="A2474" s="21"/>
      <c r="B2474" s="21"/>
      <c r="C2474" s="21"/>
      <c r="D2474" s="21"/>
      <c r="E2474" s="21"/>
      <c r="F2474" s="21"/>
      <c r="G2474" s="21"/>
      <c r="H2474" s="21"/>
      <c r="I2474" s="21"/>
      <c r="J2474" s="21"/>
      <c r="K2474" s="21"/>
      <c r="L2474" s="21"/>
    </row>
    <row r="2475" spans="1:12" x14ac:dyDescent="0.4">
      <c r="A2475" s="21"/>
      <c r="B2475" s="21"/>
      <c r="C2475" s="21"/>
      <c r="D2475" s="21"/>
      <c r="E2475" s="21"/>
      <c r="F2475" s="21"/>
      <c r="G2475" s="21"/>
      <c r="H2475" s="21"/>
      <c r="I2475" s="21"/>
      <c r="J2475" s="21"/>
      <c r="K2475" s="21"/>
      <c r="L2475" s="21"/>
    </row>
    <row r="2476" spans="1:12" x14ac:dyDescent="0.4">
      <c r="A2476" s="21"/>
      <c r="B2476" s="21"/>
      <c r="C2476" s="21"/>
      <c r="D2476" s="21"/>
      <c r="E2476" s="21"/>
      <c r="F2476" s="21"/>
      <c r="G2476" s="21"/>
      <c r="H2476" s="21"/>
      <c r="I2476" s="21"/>
      <c r="J2476" s="21"/>
      <c r="K2476" s="21"/>
      <c r="L2476" s="21"/>
    </row>
    <row r="2477" spans="1:12" x14ac:dyDescent="0.4">
      <c r="A2477" s="21"/>
      <c r="B2477" s="21"/>
      <c r="C2477" s="21"/>
      <c r="D2477" s="21"/>
      <c r="E2477" s="21"/>
      <c r="F2477" s="21"/>
      <c r="G2477" s="21"/>
      <c r="H2477" s="21"/>
      <c r="I2477" s="21"/>
      <c r="J2477" s="21"/>
      <c r="K2477" s="21"/>
      <c r="L2477" s="21"/>
    </row>
    <row r="2478" spans="1:12" x14ac:dyDescent="0.4">
      <c r="A2478" s="21"/>
      <c r="B2478" s="21"/>
      <c r="C2478" s="21"/>
      <c r="D2478" s="21"/>
      <c r="E2478" s="21"/>
      <c r="F2478" s="21"/>
      <c r="G2478" s="21"/>
      <c r="H2478" s="21"/>
      <c r="I2478" s="21"/>
      <c r="J2478" s="21"/>
      <c r="K2478" s="21"/>
      <c r="L2478" s="21"/>
    </row>
    <row r="2479" spans="1:12" x14ac:dyDescent="0.4">
      <c r="A2479" s="21"/>
      <c r="B2479" s="21"/>
      <c r="C2479" s="21"/>
      <c r="D2479" s="21"/>
      <c r="E2479" s="21"/>
      <c r="F2479" s="21"/>
      <c r="G2479" s="21"/>
      <c r="H2479" s="21"/>
      <c r="I2479" s="21"/>
      <c r="J2479" s="21"/>
      <c r="K2479" s="21"/>
      <c r="L2479" s="21"/>
    </row>
    <row r="2480" spans="1:12" x14ac:dyDescent="0.4">
      <c r="A2480" s="21"/>
      <c r="B2480" s="21"/>
      <c r="C2480" s="21"/>
      <c r="D2480" s="21"/>
      <c r="E2480" s="21"/>
      <c r="F2480" s="21"/>
      <c r="G2480" s="21"/>
      <c r="H2480" s="21"/>
      <c r="I2480" s="21"/>
      <c r="J2480" s="21"/>
      <c r="K2480" s="21"/>
      <c r="L2480" s="21"/>
    </row>
    <row r="2481" spans="1:12" x14ac:dyDescent="0.4">
      <c r="A2481" s="21"/>
      <c r="B2481" s="21"/>
      <c r="C2481" s="21"/>
      <c r="D2481" s="21"/>
      <c r="E2481" s="21"/>
      <c r="F2481" s="21"/>
      <c r="G2481" s="21"/>
      <c r="H2481" s="21"/>
      <c r="I2481" s="21"/>
      <c r="J2481" s="21"/>
      <c r="K2481" s="21"/>
      <c r="L2481" s="21"/>
    </row>
    <row r="2482" spans="1:12" x14ac:dyDescent="0.4">
      <c r="A2482" s="21"/>
      <c r="B2482" s="21"/>
      <c r="C2482" s="21"/>
      <c r="D2482" s="21"/>
      <c r="E2482" s="21"/>
      <c r="F2482" s="21"/>
      <c r="G2482" s="21"/>
      <c r="H2482" s="21"/>
      <c r="I2482" s="21"/>
      <c r="J2482" s="21"/>
      <c r="K2482" s="21"/>
      <c r="L2482" s="21"/>
    </row>
    <row r="2483" spans="1:12" x14ac:dyDescent="0.4">
      <c r="A2483" s="21"/>
      <c r="B2483" s="21"/>
      <c r="C2483" s="21"/>
      <c r="D2483" s="21"/>
      <c r="E2483" s="21"/>
      <c r="F2483" s="21"/>
      <c r="G2483" s="21"/>
      <c r="H2483" s="21"/>
      <c r="I2483" s="21"/>
      <c r="J2483" s="21"/>
      <c r="K2483" s="21"/>
      <c r="L2483" s="21"/>
    </row>
    <row r="2484" spans="1:12" x14ac:dyDescent="0.4">
      <c r="A2484" s="21"/>
      <c r="B2484" s="21"/>
      <c r="C2484" s="21"/>
      <c r="D2484" s="21"/>
      <c r="E2484" s="21"/>
      <c r="F2484" s="21"/>
      <c r="G2484" s="21"/>
      <c r="H2484" s="21"/>
      <c r="I2484" s="21"/>
      <c r="J2484" s="21"/>
      <c r="K2484" s="21"/>
      <c r="L2484" s="21"/>
    </row>
    <row r="2485" spans="1:12" x14ac:dyDescent="0.4">
      <c r="A2485" s="21"/>
      <c r="B2485" s="21"/>
      <c r="C2485" s="21"/>
      <c r="D2485" s="21"/>
      <c r="E2485" s="21"/>
      <c r="F2485" s="21"/>
      <c r="G2485" s="21"/>
      <c r="H2485" s="21"/>
      <c r="I2485" s="21"/>
      <c r="J2485" s="21"/>
      <c r="K2485" s="21"/>
      <c r="L2485" s="21"/>
    </row>
    <row r="2486" spans="1:12" x14ac:dyDescent="0.4">
      <c r="A2486" s="21"/>
      <c r="B2486" s="21"/>
      <c r="C2486" s="21"/>
      <c r="D2486" s="21"/>
      <c r="E2486" s="21"/>
      <c r="F2486" s="21"/>
      <c r="G2486" s="21"/>
      <c r="H2486" s="21"/>
      <c r="I2486" s="21"/>
      <c r="J2486" s="21"/>
      <c r="K2486" s="21"/>
      <c r="L2486" s="21"/>
    </row>
    <row r="2487" spans="1:12" x14ac:dyDescent="0.4">
      <c r="A2487" s="21"/>
      <c r="B2487" s="21"/>
      <c r="C2487" s="21"/>
      <c r="D2487" s="21"/>
      <c r="E2487" s="21"/>
      <c r="F2487" s="21"/>
      <c r="G2487" s="21"/>
      <c r="H2487" s="21"/>
      <c r="I2487" s="21"/>
      <c r="J2487" s="21"/>
      <c r="K2487" s="21"/>
      <c r="L2487" s="21"/>
    </row>
    <row r="2488" spans="1:12" x14ac:dyDescent="0.4">
      <c r="A2488" s="21"/>
      <c r="B2488" s="21"/>
      <c r="C2488" s="21"/>
      <c r="D2488" s="21"/>
      <c r="E2488" s="21"/>
      <c r="F2488" s="21"/>
      <c r="G2488" s="21"/>
      <c r="H2488" s="21"/>
      <c r="I2488" s="21"/>
      <c r="J2488" s="21"/>
      <c r="K2488" s="21"/>
      <c r="L2488" s="21"/>
    </row>
    <row r="2489" spans="1:12" x14ac:dyDescent="0.4">
      <c r="A2489" s="21"/>
      <c r="B2489" s="21"/>
      <c r="C2489" s="21"/>
      <c r="D2489" s="21"/>
      <c r="E2489" s="21"/>
      <c r="F2489" s="21"/>
      <c r="G2489" s="21"/>
      <c r="H2489" s="21"/>
      <c r="I2489" s="21"/>
      <c r="J2489" s="21"/>
      <c r="K2489" s="21"/>
      <c r="L2489" s="21"/>
    </row>
    <row r="2490" spans="1:12" x14ac:dyDescent="0.4">
      <c r="A2490" s="21"/>
      <c r="B2490" s="21"/>
      <c r="C2490" s="21"/>
      <c r="D2490" s="21"/>
      <c r="E2490" s="21"/>
      <c r="F2490" s="21"/>
      <c r="G2490" s="21"/>
      <c r="H2490" s="21"/>
      <c r="I2490" s="21"/>
      <c r="J2490" s="21"/>
      <c r="K2490" s="21"/>
      <c r="L2490" s="21"/>
    </row>
    <row r="2491" spans="1:12" x14ac:dyDescent="0.4">
      <c r="A2491" s="21"/>
      <c r="B2491" s="21"/>
      <c r="C2491" s="21"/>
      <c r="D2491" s="21"/>
      <c r="E2491" s="21"/>
      <c r="F2491" s="21"/>
      <c r="G2491" s="21"/>
      <c r="H2491" s="21"/>
      <c r="I2491" s="21"/>
      <c r="J2491" s="21"/>
      <c r="K2491" s="21"/>
      <c r="L2491" s="21"/>
    </row>
    <row r="2492" spans="1:12" x14ac:dyDescent="0.4">
      <c r="A2492" s="21"/>
      <c r="B2492" s="21"/>
      <c r="C2492" s="21"/>
      <c r="D2492" s="21"/>
      <c r="E2492" s="21"/>
      <c r="F2492" s="21"/>
      <c r="G2492" s="21"/>
      <c r="H2492" s="21"/>
      <c r="I2492" s="21"/>
      <c r="J2492" s="21"/>
      <c r="K2492" s="21"/>
      <c r="L2492" s="21"/>
    </row>
    <row r="2493" spans="1:12" x14ac:dyDescent="0.4">
      <c r="A2493" s="21"/>
      <c r="B2493" s="21"/>
      <c r="C2493" s="21"/>
      <c r="D2493" s="21"/>
      <c r="E2493" s="21"/>
      <c r="F2493" s="21"/>
      <c r="G2493" s="21"/>
      <c r="H2493" s="21"/>
      <c r="I2493" s="21"/>
      <c r="J2493" s="21"/>
      <c r="K2493" s="21"/>
      <c r="L2493" s="21"/>
    </row>
    <row r="2494" spans="1:12" x14ac:dyDescent="0.4">
      <c r="A2494" s="21"/>
      <c r="B2494" s="21"/>
      <c r="C2494" s="21"/>
      <c r="D2494" s="21"/>
      <c r="E2494" s="21"/>
      <c r="F2494" s="21"/>
      <c r="G2494" s="21"/>
      <c r="H2494" s="21"/>
      <c r="I2494" s="21"/>
      <c r="J2494" s="21"/>
      <c r="K2494" s="21"/>
      <c r="L2494" s="21"/>
    </row>
    <row r="2495" spans="1:12" x14ac:dyDescent="0.4">
      <c r="A2495" s="21"/>
      <c r="B2495" s="21"/>
      <c r="C2495" s="21"/>
      <c r="D2495" s="21"/>
      <c r="E2495" s="21"/>
      <c r="F2495" s="21"/>
      <c r="G2495" s="21"/>
      <c r="H2495" s="21"/>
      <c r="I2495" s="21"/>
      <c r="J2495" s="21"/>
      <c r="K2495" s="21"/>
      <c r="L2495" s="21"/>
    </row>
    <row r="2496" spans="1:12" x14ac:dyDescent="0.4">
      <c r="A2496" s="21"/>
      <c r="B2496" s="21"/>
      <c r="C2496" s="21"/>
      <c r="D2496" s="21"/>
      <c r="E2496" s="21"/>
      <c r="F2496" s="21"/>
      <c r="G2496" s="21"/>
      <c r="H2496" s="21"/>
      <c r="I2496" s="21"/>
      <c r="J2496" s="21"/>
      <c r="K2496" s="21"/>
      <c r="L2496" s="21"/>
    </row>
    <row r="2497" spans="1:12" x14ac:dyDescent="0.4">
      <c r="A2497" s="21"/>
      <c r="B2497" s="21"/>
      <c r="C2497" s="21"/>
      <c r="D2497" s="21"/>
      <c r="E2497" s="21"/>
      <c r="F2497" s="21"/>
      <c r="G2497" s="21"/>
      <c r="H2497" s="21"/>
      <c r="I2497" s="21"/>
      <c r="J2497" s="21"/>
      <c r="K2497" s="21"/>
      <c r="L2497" s="21"/>
    </row>
    <row r="2498" spans="1:12" x14ac:dyDescent="0.4">
      <c r="A2498" s="21"/>
      <c r="B2498" s="21"/>
      <c r="C2498" s="21"/>
      <c r="D2498" s="21"/>
      <c r="E2498" s="21"/>
      <c r="F2498" s="21"/>
      <c r="G2498" s="21"/>
      <c r="H2498" s="21"/>
      <c r="I2498" s="21"/>
      <c r="J2498" s="21"/>
      <c r="K2498" s="21"/>
      <c r="L2498" s="21"/>
    </row>
    <row r="2499" spans="1:12" x14ac:dyDescent="0.4">
      <c r="A2499" s="21"/>
      <c r="B2499" s="21"/>
      <c r="C2499" s="21"/>
      <c r="D2499" s="21"/>
      <c r="E2499" s="21"/>
      <c r="F2499" s="21"/>
      <c r="G2499" s="21"/>
      <c r="H2499" s="21"/>
      <c r="I2499" s="21"/>
      <c r="J2499" s="21"/>
      <c r="K2499" s="21"/>
      <c r="L2499" s="21"/>
    </row>
    <row r="2500" spans="1:12" x14ac:dyDescent="0.4">
      <c r="A2500" s="21"/>
      <c r="B2500" s="21"/>
      <c r="C2500" s="21"/>
      <c r="D2500" s="21"/>
      <c r="E2500" s="21"/>
      <c r="F2500" s="21"/>
      <c r="G2500" s="21"/>
      <c r="H2500" s="21"/>
      <c r="I2500" s="21"/>
      <c r="J2500" s="21"/>
      <c r="K2500" s="21"/>
      <c r="L2500" s="21"/>
    </row>
    <row r="2501" spans="1:12" x14ac:dyDescent="0.4">
      <c r="A2501" s="21"/>
      <c r="B2501" s="21"/>
      <c r="C2501" s="21"/>
      <c r="D2501" s="21"/>
      <c r="E2501" s="21"/>
      <c r="F2501" s="21"/>
      <c r="G2501" s="21"/>
      <c r="H2501" s="21"/>
      <c r="I2501" s="21"/>
      <c r="J2501" s="21"/>
      <c r="K2501" s="21"/>
      <c r="L2501" s="21"/>
    </row>
    <row r="2502" spans="1:12" x14ac:dyDescent="0.4">
      <c r="A2502" s="21"/>
      <c r="B2502" s="21"/>
      <c r="C2502" s="21"/>
      <c r="D2502" s="21"/>
      <c r="E2502" s="21"/>
      <c r="F2502" s="21"/>
      <c r="G2502" s="21"/>
      <c r="H2502" s="21"/>
      <c r="I2502" s="21"/>
      <c r="J2502" s="21"/>
      <c r="K2502" s="21"/>
      <c r="L2502" s="21"/>
    </row>
    <row r="2503" spans="1:12" x14ac:dyDescent="0.4">
      <c r="A2503" s="21"/>
      <c r="B2503" s="21"/>
      <c r="C2503" s="21"/>
      <c r="D2503" s="21"/>
      <c r="E2503" s="21"/>
      <c r="F2503" s="21"/>
      <c r="G2503" s="21"/>
      <c r="H2503" s="21"/>
      <c r="I2503" s="21"/>
      <c r="J2503" s="21"/>
      <c r="K2503" s="21"/>
      <c r="L2503" s="21"/>
    </row>
    <row r="2504" spans="1:12" x14ac:dyDescent="0.4">
      <c r="A2504" s="21"/>
      <c r="B2504" s="21"/>
      <c r="C2504" s="21"/>
      <c r="D2504" s="21"/>
      <c r="E2504" s="21"/>
      <c r="F2504" s="21"/>
      <c r="G2504" s="21"/>
      <c r="H2504" s="21"/>
      <c r="I2504" s="21"/>
      <c r="J2504" s="21"/>
      <c r="K2504" s="21"/>
      <c r="L2504" s="21"/>
    </row>
    <row r="2505" spans="1:12" x14ac:dyDescent="0.4">
      <c r="A2505" s="21"/>
      <c r="B2505" s="21"/>
      <c r="C2505" s="21"/>
      <c r="D2505" s="21"/>
      <c r="E2505" s="21"/>
      <c r="F2505" s="21"/>
      <c r="G2505" s="21"/>
      <c r="H2505" s="21"/>
      <c r="I2505" s="21"/>
      <c r="J2505" s="21"/>
      <c r="K2505" s="21"/>
      <c r="L2505" s="21"/>
    </row>
    <row r="2506" spans="1:12" x14ac:dyDescent="0.4">
      <c r="A2506" s="21"/>
      <c r="B2506" s="21"/>
      <c r="C2506" s="21"/>
      <c r="D2506" s="21"/>
      <c r="E2506" s="21"/>
      <c r="F2506" s="21"/>
      <c r="G2506" s="21"/>
      <c r="H2506" s="21"/>
      <c r="I2506" s="21"/>
      <c r="J2506" s="21"/>
      <c r="K2506" s="21"/>
      <c r="L2506" s="21"/>
    </row>
    <row r="2507" spans="1:12" x14ac:dyDescent="0.4">
      <c r="A2507" s="21"/>
      <c r="B2507" s="21"/>
      <c r="C2507" s="21"/>
      <c r="D2507" s="21"/>
      <c r="E2507" s="21"/>
      <c r="F2507" s="21"/>
      <c r="G2507" s="21"/>
      <c r="H2507" s="21"/>
      <c r="I2507" s="21"/>
      <c r="J2507" s="21"/>
      <c r="K2507" s="21"/>
      <c r="L2507" s="21"/>
    </row>
    <row r="2508" spans="1:12" x14ac:dyDescent="0.4">
      <c r="A2508" s="21"/>
      <c r="B2508" s="21"/>
      <c r="C2508" s="21"/>
      <c r="D2508" s="21"/>
      <c r="E2508" s="21"/>
      <c r="F2508" s="21"/>
      <c r="G2508" s="21"/>
      <c r="H2508" s="21"/>
      <c r="I2508" s="21"/>
      <c r="J2508" s="21"/>
      <c r="K2508" s="21"/>
      <c r="L2508" s="21"/>
    </row>
    <row r="2509" spans="1:12" x14ac:dyDescent="0.4">
      <c r="A2509" s="21"/>
      <c r="B2509" s="21"/>
      <c r="C2509" s="21"/>
      <c r="D2509" s="21"/>
      <c r="E2509" s="21"/>
      <c r="F2509" s="21"/>
      <c r="G2509" s="21"/>
      <c r="H2509" s="21"/>
      <c r="I2509" s="21"/>
      <c r="J2509" s="21"/>
      <c r="K2509" s="21"/>
      <c r="L2509" s="21"/>
    </row>
    <row r="2510" spans="1:12" x14ac:dyDescent="0.4">
      <c r="A2510" s="21"/>
      <c r="B2510" s="21"/>
      <c r="C2510" s="21"/>
      <c r="D2510" s="21"/>
      <c r="E2510" s="21"/>
      <c r="F2510" s="21"/>
      <c r="G2510" s="21"/>
      <c r="H2510" s="21"/>
      <c r="I2510" s="21"/>
      <c r="J2510" s="21"/>
      <c r="K2510" s="21"/>
      <c r="L2510" s="21"/>
    </row>
    <row r="2511" spans="1:12" x14ac:dyDescent="0.4">
      <c r="A2511" s="21"/>
      <c r="B2511" s="21"/>
      <c r="C2511" s="21"/>
      <c r="D2511" s="21"/>
      <c r="E2511" s="21"/>
      <c r="F2511" s="21"/>
      <c r="G2511" s="21"/>
      <c r="H2511" s="21"/>
      <c r="I2511" s="21"/>
      <c r="J2511" s="21"/>
      <c r="K2511" s="21"/>
      <c r="L2511" s="21"/>
    </row>
    <row r="2512" spans="1:12" x14ac:dyDescent="0.4">
      <c r="A2512" s="21"/>
      <c r="B2512" s="21"/>
      <c r="C2512" s="21"/>
      <c r="D2512" s="21"/>
      <c r="E2512" s="21"/>
      <c r="F2512" s="21"/>
      <c r="G2512" s="21"/>
      <c r="H2512" s="21"/>
      <c r="I2512" s="21"/>
      <c r="J2512" s="21"/>
      <c r="K2512" s="21"/>
      <c r="L2512" s="21"/>
    </row>
    <row r="2513" spans="1:12" x14ac:dyDescent="0.4">
      <c r="A2513" s="21"/>
      <c r="B2513" s="21"/>
      <c r="C2513" s="21"/>
      <c r="D2513" s="21"/>
      <c r="E2513" s="21"/>
      <c r="F2513" s="21"/>
      <c r="G2513" s="21"/>
      <c r="H2513" s="21"/>
      <c r="I2513" s="21"/>
      <c r="J2513" s="21"/>
      <c r="K2513" s="21"/>
      <c r="L2513" s="21"/>
    </row>
    <row r="2514" spans="1:12" x14ac:dyDescent="0.4">
      <c r="A2514" s="21"/>
      <c r="B2514" s="21"/>
      <c r="C2514" s="21"/>
      <c r="D2514" s="21"/>
      <c r="E2514" s="21"/>
      <c r="F2514" s="21"/>
      <c r="G2514" s="21"/>
      <c r="H2514" s="21"/>
      <c r="I2514" s="21"/>
      <c r="J2514" s="21"/>
      <c r="K2514" s="21"/>
      <c r="L2514" s="21"/>
    </row>
    <row r="2515" spans="1:12" x14ac:dyDescent="0.4">
      <c r="A2515" s="21"/>
      <c r="B2515" s="21"/>
      <c r="C2515" s="21"/>
      <c r="D2515" s="21"/>
      <c r="E2515" s="21"/>
      <c r="F2515" s="21"/>
      <c r="G2515" s="21"/>
      <c r="H2515" s="21"/>
      <c r="I2515" s="21"/>
      <c r="J2515" s="21"/>
      <c r="K2515" s="21"/>
      <c r="L2515" s="21"/>
    </row>
    <row r="2516" spans="1:12" x14ac:dyDescent="0.4">
      <c r="A2516" s="21"/>
      <c r="B2516" s="21"/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</row>
    <row r="2517" spans="1:12" x14ac:dyDescent="0.4">
      <c r="A2517" s="21"/>
      <c r="B2517" s="21"/>
      <c r="C2517" s="21"/>
      <c r="D2517" s="21"/>
      <c r="E2517" s="21"/>
      <c r="F2517" s="21"/>
      <c r="G2517" s="21"/>
      <c r="H2517" s="21"/>
      <c r="I2517" s="21"/>
      <c r="J2517" s="21"/>
      <c r="K2517" s="21"/>
      <c r="L2517" s="21"/>
    </row>
    <row r="2518" spans="1:12" x14ac:dyDescent="0.4">
      <c r="A2518" s="21"/>
      <c r="B2518" s="21"/>
      <c r="C2518" s="21"/>
      <c r="D2518" s="21"/>
      <c r="E2518" s="21"/>
      <c r="F2518" s="21"/>
      <c r="G2518" s="21"/>
      <c r="H2518" s="21"/>
      <c r="I2518" s="21"/>
      <c r="J2518" s="21"/>
      <c r="K2518" s="21"/>
      <c r="L2518" s="21"/>
    </row>
    <row r="2519" spans="1:12" x14ac:dyDescent="0.4">
      <c r="A2519" s="21"/>
      <c r="B2519" s="21"/>
      <c r="C2519" s="21"/>
      <c r="D2519" s="21"/>
      <c r="E2519" s="21"/>
      <c r="F2519" s="21"/>
      <c r="G2519" s="21"/>
      <c r="H2519" s="21"/>
      <c r="I2519" s="21"/>
      <c r="J2519" s="21"/>
      <c r="K2519" s="21"/>
      <c r="L2519" s="21"/>
    </row>
    <row r="2520" spans="1:12" x14ac:dyDescent="0.4">
      <c r="A2520" s="21"/>
      <c r="B2520" s="21"/>
      <c r="C2520" s="21"/>
      <c r="D2520" s="21"/>
      <c r="E2520" s="21"/>
      <c r="F2520" s="21"/>
      <c r="G2520" s="21"/>
      <c r="H2520" s="21"/>
      <c r="I2520" s="21"/>
      <c r="J2520" s="21"/>
      <c r="K2520" s="21"/>
      <c r="L2520" s="21"/>
    </row>
    <row r="2521" spans="1:12" x14ac:dyDescent="0.4">
      <c r="A2521" s="21"/>
      <c r="B2521" s="21"/>
      <c r="C2521" s="21"/>
      <c r="D2521" s="21"/>
      <c r="E2521" s="21"/>
      <c r="F2521" s="21"/>
      <c r="G2521" s="21"/>
      <c r="H2521" s="21"/>
      <c r="I2521" s="21"/>
      <c r="J2521" s="21"/>
      <c r="K2521" s="21"/>
      <c r="L2521" s="21"/>
    </row>
    <row r="2522" spans="1:12" x14ac:dyDescent="0.4">
      <c r="A2522" s="21"/>
      <c r="B2522" s="21"/>
      <c r="C2522" s="21"/>
      <c r="D2522" s="21"/>
      <c r="E2522" s="21"/>
      <c r="F2522" s="21"/>
      <c r="G2522" s="21"/>
      <c r="H2522" s="21"/>
      <c r="I2522" s="21"/>
      <c r="J2522" s="21"/>
      <c r="K2522" s="21"/>
      <c r="L2522" s="21"/>
    </row>
    <row r="2523" spans="1:12" x14ac:dyDescent="0.4">
      <c r="A2523" s="21"/>
      <c r="B2523" s="21"/>
      <c r="C2523" s="21"/>
      <c r="D2523" s="21"/>
      <c r="E2523" s="21"/>
      <c r="F2523" s="21"/>
      <c r="G2523" s="21"/>
      <c r="H2523" s="21"/>
      <c r="I2523" s="21"/>
      <c r="J2523" s="21"/>
      <c r="K2523" s="21"/>
      <c r="L2523" s="21"/>
    </row>
    <row r="2524" spans="1:12" x14ac:dyDescent="0.4">
      <c r="A2524" s="21"/>
      <c r="B2524" s="21"/>
      <c r="C2524" s="21"/>
      <c r="D2524" s="21"/>
      <c r="E2524" s="21"/>
      <c r="F2524" s="21"/>
      <c r="G2524" s="21"/>
      <c r="H2524" s="21"/>
      <c r="I2524" s="21"/>
      <c r="J2524" s="21"/>
      <c r="K2524" s="21"/>
      <c r="L2524" s="21"/>
    </row>
    <row r="2525" spans="1:12" x14ac:dyDescent="0.4">
      <c r="A2525" s="21"/>
      <c r="B2525" s="21"/>
      <c r="C2525" s="21"/>
      <c r="D2525" s="21"/>
      <c r="E2525" s="21"/>
      <c r="F2525" s="21"/>
      <c r="G2525" s="21"/>
      <c r="H2525" s="21"/>
      <c r="I2525" s="21"/>
      <c r="J2525" s="21"/>
      <c r="K2525" s="21"/>
      <c r="L2525" s="21"/>
    </row>
    <row r="2526" spans="1:12" x14ac:dyDescent="0.4">
      <c r="A2526" s="21"/>
      <c r="B2526" s="21"/>
      <c r="C2526" s="21"/>
      <c r="D2526" s="21"/>
      <c r="E2526" s="21"/>
      <c r="F2526" s="21"/>
      <c r="G2526" s="21"/>
      <c r="H2526" s="21"/>
      <c r="I2526" s="21"/>
      <c r="J2526" s="21"/>
      <c r="K2526" s="21"/>
      <c r="L2526" s="21"/>
    </row>
    <row r="2527" spans="1:12" x14ac:dyDescent="0.4">
      <c r="A2527" s="21"/>
      <c r="B2527" s="21"/>
      <c r="C2527" s="21"/>
      <c r="D2527" s="21"/>
      <c r="E2527" s="21"/>
      <c r="F2527" s="21"/>
      <c r="G2527" s="21"/>
      <c r="H2527" s="21"/>
      <c r="I2527" s="21"/>
      <c r="J2527" s="21"/>
      <c r="K2527" s="21"/>
      <c r="L2527" s="21"/>
    </row>
    <row r="2528" spans="1:12" x14ac:dyDescent="0.4">
      <c r="A2528" s="21"/>
      <c r="B2528" s="21"/>
      <c r="C2528" s="21"/>
      <c r="D2528" s="21"/>
      <c r="E2528" s="21"/>
      <c r="F2528" s="21"/>
      <c r="G2528" s="21"/>
      <c r="H2528" s="21"/>
      <c r="I2528" s="21"/>
      <c r="J2528" s="21"/>
      <c r="K2528" s="21"/>
      <c r="L2528" s="21"/>
    </row>
    <row r="2529" spans="1:12" x14ac:dyDescent="0.4">
      <c r="A2529" s="21"/>
      <c r="B2529" s="21"/>
      <c r="C2529" s="21"/>
      <c r="D2529" s="21"/>
      <c r="E2529" s="21"/>
      <c r="F2529" s="21"/>
      <c r="G2529" s="21"/>
      <c r="H2529" s="21"/>
      <c r="I2529" s="21"/>
      <c r="J2529" s="21"/>
      <c r="K2529" s="21"/>
      <c r="L2529" s="21"/>
    </row>
    <row r="2530" spans="1:12" x14ac:dyDescent="0.4">
      <c r="A2530" s="21"/>
      <c r="B2530" s="21"/>
      <c r="C2530" s="21"/>
      <c r="D2530" s="21"/>
      <c r="E2530" s="21"/>
      <c r="F2530" s="21"/>
      <c r="G2530" s="21"/>
      <c r="H2530" s="21"/>
      <c r="I2530" s="21"/>
      <c r="J2530" s="21"/>
      <c r="K2530" s="21"/>
      <c r="L2530" s="21"/>
    </row>
    <row r="2531" spans="1:12" x14ac:dyDescent="0.4">
      <c r="A2531" s="21"/>
      <c r="B2531" s="21"/>
      <c r="C2531" s="21"/>
      <c r="D2531" s="21"/>
      <c r="E2531" s="21"/>
      <c r="F2531" s="21"/>
      <c r="G2531" s="21"/>
      <c r="H2531" s="21"/>
      <c r="I2531" s="21"/>
      <c r="J2531" s="21"/>
      <c r="K2531" s="21"/>
      <c r="L2531" s="21"/>
    </row>
    <row r="2532" spans="1:12" x14ac:dyDescent="0.4">
      <c r="A2532" s="21"/>
      <c r="B2532" s="21"/>
      <c r="C2532" s="21"/>
      <c r="D2532" s="21"/>
      <c r="E2532" s="21"/>
      <c r="F2532" s="21"/>
      <c r="G2532" s="21"/>
      <c r="H2532" s="21"/>
      <c r="I2532" s="21"/>
      <c r="J2532" s="21"/>
      <c r="K2532" s="21"/>
      <c r="L2532" s="21"/>
    </row>
    <row r="2533" spans="1:12" x14ac:dyDescent="0.4">
      <c r="A2533" s="21"/>
      <c r="B2533" s="21"/>
      <c r="C2533" s="21"/>
      <c r="D2533" s="21"/>
      <c r="E2533" s="21"/>
      <c r="F2533" s="21"/>
      <c r="G2533" s="21"/>
      <c r="H2533" s="21"/>
      <c r="I2533" s="21"/>
      <c r="J2533" s="21"/>
      <c r="K2533" s="21"/>
      <c r="L2533" s="21"/>
    </row>
    <row r="2534" spans="1:12" x14ac:dyDescent="0.4">
      <c r="A2534" s="21"/>
      <c r="B2534" s="21"/>
      <c r="C2534" s="21"/>
      <c r="D2534" s="21"/>
      <c r="E2534" s="21"/>
      <c r="F2534" s="21"/>
      <c r="G2534" s="21"/>
      <c r="H2534" s="21"/>
      <c r="I2534" s="21"/>
      <c r="J2534" s="21"/>
      <c r="K2534" s="21"/>
      <c r="L2534" s="21"/>
    </row>
    <row r="2535" spans="1:12" x14ac:dyDescent="0.4">
      <c r="A2535" s="21"/>
      <c r="B2535" s="21"/>
      <c r="C2535" s="21"/>
      <c r="D2535" s="21"/>
      <c r="E2535" s="21"/>
      <c r="F2535" s="21"/>
      <c r="G2535" s="21"/>
      <c r="H2535" s="21"/>
      <c r="I2535" s="21"/>
      <c r="J2535" s="21"/>
      <c r="K2535" s="21"/>
      <c r="L2535" s="21"/>
    </row>
    <row r="2536" spans="1:12" x14ac:dyDescent="0.4">
      <c r="A2536" s="21"/>
      <c r="B2536" s="21"/>
      <c r="C2536" s="21"/>
      <c r="D2536" s="21"/>
      <c r="E2536" s="21"/>
      <c r="F2536" s="21"/>
      <c r="G2536" s="21"/>
      <c r="H2536" s="21"/>
      <c r="I2536" s="21"/>
      <c r="J2536" s="21"/>
      <c r="K2536" s="21"/>
      <c r="L2536" s="21"/>
    </row>
    <row r="2537" spans="1:12" x14ac:dyDescent="0.4">
      <c r="A2537" s="21"/>
      <c r="B2537" s="21"/>
      <c r="C2537" s="21"/>
      <c r="D2537" s="21"/>
      <c r="E2537" s="21"/>
      <c r="F2537" s="21"/>
      <c r="G2537" s="21"/>
      <c r="H2537" s="21"/>
      <c r="I2537" s="21"/>
      <c r="J2537" s="21"/>
      <c r="K2537" s="21"/>
      <c r="L2537" s="21"/>
    </row>
    <row r="2538" spans="1:12" x14ac:dyDescent="0.4">
      <c r="A2538" s="21"/>
      <c r="B2538" s="21"/>
      <c r="C2538" s="21"/>
      <c r="D2538" s="21"/>
      <c r="E2538" s="21"/>
      <c r="F2538" s="21"/>
      <c r="G2538" s="21"/>
      <c r="H2538" s="21"/>
      <c r="I2538" s="21"/>
      <c r="J2538" s="21"/>
      <c r="K2538" s="21"/>
      <c r="L2538" s="21"/>
    </row>
    <row r="2539" spans="1:12" x14ac:dyDescent="0.4">
      <c r="A2539" s="21"/>
      <c r="B2539" s="21"/>
      <c r="C2539" s="21"/>
      <c r="D2539" s="21"/>
      <c r="E2539" s="21"/>
      <c r="F2539" s="21"/>
      <c r="G2539" s="21"/>
      <c r="H2539" s="21"/>
      <c r="I2539" s="21"/>
      <c r="J2539" s="21"/>
      <c r="K2539" s="21"/>
      <c r="L2539" s="21"/>
    </row>
    <row r="2540" spans="1:12" x14ac:dyDescent="0.4">
      <c r="A2540" s="21"/>
      <c r="B2540" s="21"/>
      <c r="C2540" s="21"/>
      <c r="D2540" s="21"/>
      <c r="E2540" s="21"/>
      <c r="F2540" s="21"/>
      <c r="G2540" s="21"/>
      <c r="H2540" s="21"/>
      <c r="I2540" s="21"/>
      <c r="J2540" s="21"/>
      <c r="K2540" s="21"/>
      <c r="L2540" s="21"/>
    </row>
    <row r="2541" spans="1:12" x14ac:dyDescent="0.4">
      <c r="A2541" s="21"/>
      <c r="B2541" s="21"/>
      <c r="C2541" s="21"/>
      <c r="D2541" s="21"/>
      <c r="E2541" s="21"/>
      <c r="F2541" s="21"/>
      <c r="G2541" s="21"/>
      <c r="H2541" s="21"/>
      <c r="I2541" s="21"/>
      <c r="J2541" s="21"/>
      <c r="K2541" s="21"/>
      <c r="L2541" s="21"/>
    </row>
    <row r="2542" spans="1:12" x14ac:dyDescent="0.4">
      <c r="A2542" s="21"/>
      <c r="B2542" s="21"/>
      <c r="C2542" s="21"/>
      <c r="D2542" s="21"/>
      <c r="E2542" s="21"/>
      <c r="F2542" s="21"/>
      <c r="G2542" s="21"/>
      <c r="H2542" s="21"/>
      <c r="I2542" s="21"/>
      <c r="J2542" s="21"/>
      <c r="K2542" s="21"/>
      <c r="L2542" s="21"/>
    </row>
    <row r="2543" spans="1:12" x14ac:dyDescent="0.4">
      <c r="A2543" s="21"/>
      <c r="B2543" s="21"/>
      <c r="C2543" s="21"/>
      <c r="D2543" s="21"/>
      <c r="E2543" s="21"/>
      <c r="F2543" s="21"/>
      <c r="G2543" s="21"/>
      <c r="H2543" s="21"/>
      <c r="I2543" s="21"/>
      <c r="J2543" s="21"/>
      <c r="K2543" s="21"/>
      <c r="L2543" s="21"/>
    </row>
    <row r="2544" spans="1:12" x14ac:dyDescent="0.4">
      <c r="A2544" s="21"/>
      <c r="B2544" s="21"/>
      <c r="C2544" s="21"/>
      <c r="D2544" s="21"/>
      <c r="E2544" s="21"/>
      <c r="F2544" s="21"/>
      <c r="G2544" s="21"/>
      <c r="H2544" s="21"/>
      <c r="I2544" s="21"/>
      <c r="J2544" s="21"/>
      <c r="K2544" s="21"/>
      <c r="L2544" s="21"/>
    </row>
    <row r="2545" spans="1:12" x14ac:dyDescent="0.4">
      <c r="A2545" s="21"/>
      <c r="B2545" s="21"/>
      <c r="C2545" s="21"/>
      <c r="D2545" s="21"/>
      <c r="E2545" s="21"/>
      <c r="F2545" s="21"/>
      <c r="G2545" s="21"/>
      <c r="H2545" s="21"/>
      <c r="I2545" s="21"/>
      <c r="J2545" s="21"/>
      <c r="K2545" s="21"/>
      <c r="L2545" s="21"/>
    </row>
    <row r="2546" spans="1:12" x14ac:dyDescent="0.4">
      <c r="A2546" s="21"/>
      <c r="B2546" s="21"/>
      <c r="C2546" s="21"/>
      <c r="D2546" s="21"/>
      <c r="E2546" s="21"/>
      <c r="F2546" s="21"/>
      <c r="G2546" s="21"/>
      <c r="H2546" s="21"/>
      <c r="I2546" s="21"/>
      <c r="J2546" s="21"/>
      <c r="K2546" s="21"/>
      <c r="L2546" s="21"/>
    </row>
    <row r="2547" spans="1:12" x14ac:dyDescent="0.4">
      <c r="A2547" s="21"/>
      <c r="B2547" s="21"/>
      <c r="C2547" s="21"/>
      <c r="D2547" s="21"/>
      <c r="E2547" s="21"/>
      <c r="F2547" s="21"/>
      <c r="G2547" s="21"/>
      <c r="H2547" s="21"/>
      <c r="I2547" s="21"/>
      <c r="J2547" s="21"/>
      <c r="K2547" s="21"/>
      <c r="L2547" s="21"/>
    </row>
    <row r="2548" spans="1:12" x14ac:dyDescent="0.4">
      <c r="A2548" s="21"/>
      <c r="B2548" s="21"/>
      <c r="C2548" s="21"/>
      <c r="D2548" s="21"/>
      <c r="E2548" s="21"/>
      <c r="F2548" s="21"/>
      <c r="G2548" s="21"/>
      <c r="H2548" s="21"/>
      <c r="I2548" s="21"/>
      <c r="J2548" s="21"/>
      <c r="K2548" s="21"/>
      <c r="L2548" s="21"/>
    </row>
    <row r="2549" spans="1:12" x14ac:dyDescent="0.4">
      <c r="A2549" s="21"/>
      <c r="B2549" s="21"/>
      <c r="C2549" s="21"/>
      <c r="D2549" s="21"/>
      <c r="E2549" s="21"/>
      <c r="F2549" s="21"/>
      <c r="G2549" s="21"/>
      <c r="H2549" s="21"/>
      <c r="I2549" s="21"/>
      <c r="J2549" s="21"/>
      <c r="K2549" s="21"/>
      <c r="L2549" s="21"/>
    </row>
    <row r="2550" spans="1:12" x14ac:dyDescent="0.4">
      <c r="A2550" s="21"/>
      <c r="B2550" s="21"/>
      <c r="C2550" s="21"/>
      <c r="D2550" s="21"/>
      <c r="E2550" s="21"/>
      <c r="F2550" s="21"/>
      <c r="G2550" s="21"/>
      <c r="H2550" s="21"/>
      <c r="I2550" s="21"/>
      <c r="J2550" s="21"/>
      <c r="K2550" s="21"/>
      <c r="L2550" s="21"/>
    </row>
    <row r="2551" spans="1:12" x14ac:dyDescent="0.4">
      <c r="A2551" s="21"/>
      <c r="B2551" s="21"/>
      <c r="C2551" s="21"/>
      <c r="D2551" s="21"/>
      <c r="E2551" s="21"/>
      <c r="F2551" s="21"/>
      <c r="G2551" s="21"/>
      <c r="H2551" s="21"/>
      <c r="I2551" s="21"/>
      <c r="J2551" s="21"/>
      <c r="K2551" s="21"/>
      <c r="L2551" s="21"/>
    </row>
    <row r="2552" spans="1:12" x14ac:dyDescent="0.4">
      <c r="A2552" s="21"/>
      <c r="B2552" s="21"/>
      <c r="C2552" s="21"/>
      <c r="D2552" s="21"/>
      <c r="E2552" s="21"/>
      <c r="F2552" s="21"/>
      <c r="G2552" s="21"/>
      <c r="H2552" s="21"/>
      <c r="I2552" s="21"/>
      <c r="J2552" s="21"/>
      <c r="K2552" s="21"/>
      <c r="L2552" s="21"/>
    </row>
    <row r="2553" spans="1:12" x14ac:dyDescent="0.4">
      <c r="A2553" s="21"/>
      <c r="B2553" s="21"/>
      <c r="C2553" s="21"/>
      <c r="D2553" s="21"/>
      <c r="E2553" s="21"/>
      <c r="F2553" s="21"/>
      <c r="G2553" s="21"/>
      <c r="H2553" s="21"/>
      <c r="I2553" s="21"/>
      <c r="J2553" s="21"/>
      <c r="K2553" s="21"/>
      <c r="L2553" s="21"/>
    </row>
    <row r="2554" spans="1:12" x14ac:dyDescent="0.4">
      <c r="A2554" s="21"/>
      <c r="B2554" s="21"/>
      <c r="C2554" s="21"/>
      <c r="D2554" s="21"/>
      <c r="E2554" s="21"/>
      <c r="F2554" s="21"/>
      <c r="G2554" s="21"/>
      <c r="H2554" s="21"/>
      <c r="I2554" s="21"/>
      <c r="J2554" s="21"/>
      <c r="K2554" s="21"/>
      <c r="L2554" s="21"/>
    </row>
    <row r="2555" spans="1:12" x14ac:dyDescent="0.4">
      <c r="A2555" s="21"/>
      <c r="B2555" s="21"/>
      <c r="C2555" s="21"/>
      <c r="D2555" s="21"/>
      <c r="E2555" s="21"/>
      <c r="F2555" s="21"/>
      <c r="G2555" s="21"/>
      <c r="H2555" s="21"/>
      <c r="I2555" s="21"/>
      <c r="J2555" s="21"/>
      <c r="K2555" s="21"/>
      <c r="L2555" s="21"/>
    </row>
    <row r="2556" spans="1:12" x14ac:dyDescent="0.4">
      <c r="A2556" s="21"/>
      <c r="B2556" s="21"/>
      <c r="C2556" s="21"/>
      <c r="D2556" s="21"/>
      <c r="E2556" s="21"/>
      <c r="F2556" s="21"/>
      <c r="G2556" s="21"/>
      <c r="H2556" s="21"/>
      <c r="I2556" s="21"/>
      <c r="J2556" s="21"/>
      <c r="K2556" s="21"/>
      <c r="L2556" s="21"/>
    </row>
    <row r="2557" spans="1:12" x14ac:dyDescent="0.4">
      <c r="A2557" s="21"/>
      <c r="B2557" s="21"/>
      <c r="C2557" s="21"/>
      <c r="D2557" s="21"/>
      <c r="E2557" s="21"/>
      <c r="F2557" s="21"/>
      <c r="G2557" s="21"/>
      <c r="H2557" s="21"/>
      <c r="I2557" s="21"/>
      <c r="J2557" s="21"/>
      <c r="K2557" s="21"/>
      <c r="L2557" s="21"/>
    </row>
    <row r="2558" spans="1:12" x14ac:dyDescent="0.4">
      <c r="A2558" s="21"/>
      <c r="B2558" s="21"/>
      <c r="C2558" s="21"/>
      <c r="D2558" s="21"/>
      <c r="E2558" s="21"/>
      <c r="F2558" s="21"/>
      <c r="G2558" s="21"/>
      <c r="H2558" s="21"/>
      <c r="I2558" s="21"/>
      <c r="J2558" s="21"/>
      <c r="K2558" s="21"/>
      <c r="L2558" s="21"/>
    </row>
    <row r="2559" spans="1:12" x14ac:dyDescent="0.4">
      <c r="A2559" s="21"/>
      <c r="B2559" s="21"/>
      <c r="C2559" s="21"/>
      <c r="D2559" s="21"/>
      <c r="E2559" s="21"/>
      <c r="F2559" s="21"/>
      <c r="G2559" s="21"/>
      <c r="H2559" s="21"/>
      <c r="I2559" s="21"/>
      <c r="J2559" s="21"/>
      <c r="K2559" s="21"/>
      <c r="L2559" s="21"/>
    </row>
    <row r="2560" spans="1:12" x14ac:dyDescent="0.4">
      <c r="A2560" s="21"/>
      <c r="B2560" s="21"/>
      <c r="C2560" s="21"/>
      <c r="D2560" s="21"/>
      <c r="E2560" s="21"/>
      <c r="F2560" s="21"/>
      <c r="G2560" s="21"/>
      <c r="H2560" s="21"/>
      <c r="I2560" s="21"/>
      <c r="J2560" s="21"/>
      <c r="K2560" s="21"/>
      <c r="L2560" s="21"/>
    </row>
    <row r="2561" spans="1:12" x14ac:dyDescent="0.4">
      <c r="A2561" s="21"/>
      <c r="B2561" s="21"/>
      <c r="C2561" s="21"/>
      <c r="D2561" s="21"/>
      <c r="E2561" s="21"/>
      <c r="F2561" s="21"/>
      <c r="G2561" s="21"/>
      <c r="H2561" s="21"/>
      <c r="I2561" s="21"/>
      <c r="J2561" s="21"/>
      <c r="K2561" s="21"/>
      <c r="L2561" s="21"/>
    </row>
    <row r="2562" spans="1:12" x14ac:dyDescent="0.4">
      <c r="A2562" s="21"/>
      <c r="B2562" s="21"/>
      <c r="C2562" s="21"/>
      <c r="D2562" s="21"/>
      <c r="E2562" s="21"/>
      <c r="F2562" s="21"/>
      <c r="G2562" s="21"/>
      <c r="H2562" s="21"/>
      <c r="I2562" s="21"/>
      <c r="J2562" s="21"/>
      <c r="K2562" s="21"/>
      <c r="L2562" s="21"/>
    </row>
    <row r="2563" spans="1:12" x14ac:dyDescent="0.4">
      <c r="A2563" s="21"/>
      <c r="B2563" s="21"/>
      <c r="C2563" s="21"/>
      <c r="D2563" s="21"/>
      <c r="E2563" s="21"/>
      <c r="F2563" s="21"/>
      <c r="G2563" s="21"/>
      <c r="H2563" s="21"/>
      <c r="I2563" s="21"/>
      <c r="J2563" s="21"/>
      <c r="K2563" s="21"/>
      <c r="L2563" s="21"/>
    </row>
    <row r="2564" spans="1:12" x14ac:dyDescent="0.4">
      <c r="A2564" s="21"/>
      <c r="B2564" s="21"/>
      <c r="C2564" s="21"/>
      <c r="D2564" s="21"/>
      <c r="E2564" s="21"/>
      <c r="F2564" s="21"/>
      <c r="G2564" s="21"/>
      <c r="H2564" s="21"/>
      <c r="I2564" s="21"/>
      <c r="J2564" s="21"/>
      <c r="K2564" s="21"/>
      <c r="L2564" s="21"/>
    </row>
    <row r="2565" spans="1:12" x14ac:dyDescent="0.4">
      <c r="A2565" s="21"/>
      <c r="B2565" s="21"/>
      <c r="C2565" s="21"/>
      <c r="D2565" s="21"/>
      <c r="E2565" s="21"/>
      <c r="F2565" s="21"/>
      <c r="G2565" s="21"/>
      <c r="H2565" s="21"/>
      <c r="I2565" s="21"/>
      <c r="J2565" s="21"/>
      <c r="K2565" s="21"/>
      <c r="L2565" s="21"/>
    </row>
    <row r="2566" spans="1:12" x14ac:dyDescent="0.4">
      <c r="A2566" s="21"/>
      <c r="B2566" s="21"/>
      <c r="C2566" s="21"/>
      <c r="D2566" s="21"/>
      <c r="E2566" s="21"/>
      <c r="F2566" s="21"/>
      <c r="G2566" s="21"/>
      <c r="H2566" s="21"/>
      <c r="I2566" s="21"/>
      <c r="J2566" s="21"/>
      <c r="K2566" s="21"/>
      <c r="L2566" s="21"/>
    </row>
    <row r="2567" spans="1:12" x14ac:dyDescent="0.4">
      <c r="A2567" s="21"/>
      <c r="B2567" s="21"/>
      <c r="C2567" s="21"/>
      <c r="D2567" s="21"/>
      <c r="E2567" s="21"/>
      <c r="F2567" s="21"/>
      <c r="G2567" s="21"/>
      <c r="H2567" s="21"/>
      <c r="I2567" s="21"/>
      <c r="J2567" s="21"/>
      <c r="K2567" s="21"/>
      <c r="L2567" s="21"/>
    </row>
    <row r="2568" spans="1:12" x14ac:dyDescent="0.4">
      <c r="A2568" s="21"/>
      <c r="B2568" s="21"/>
      <c r="C2568" s="21"/>
      <c r="D2568" s="21"/>
      <c r="E2568" s="21"/>
      <c r="F2568" s="21"/>
      <c r="G2568" s="21"/>
      <c r="H2568" s="21"/>
      <c r="I2568" s="21"/>
      <c r="J2568" s="21"/>
      <c r="K2568" s="21"/>
      <c r="L2568" s="21"/>
    </row>
    <row r="2569" spans="1:12" x14ac:dyDescent="0.4">
      <c r="A2569" s="21"/>
      <c r="B2569" s="21"/>
      <c r="C2569" s="21"/>
      <c r="D2569" s="21"/>
      <c r="E2569" s="21"/>
      <c r="F2569" s="21"/>
      <c r="G2569" s="21"/>
      <c r="H2569" s="21"/>
      <c r="I2569" s="21"/>
      <c r="J2569" s="21"/>
      <c r="K2569" s="21"/>
      <c r="L2569" s="21"/>
    </row>
    <row r="2570" spans="1:12" x14ac:dyDescent="0.4">
      <c r="A2570" s="21"/>
      <c r="B2570" s="21"/>
      <c r="C2570" s="21"/>
      <c r="D2570" s="21"/>
      <c r="E2570" s="21"/>
      <c r="F2570" s="21"/>
      <c r="G2570" s="21"/>
      <c r="H2570" s="21"/>
      <c r="I2570" s="21"/>
      <c r="J2570" s="21"/>
      <c r="K2570" s="21"/>
      <c r="L2570" s="21"/>
    </row>
    <row r="2571" spans="1:12" x14ac:dyDescent="0.4">
      <c r="A2571" s="21"/>
      <c r="B2571" s="21"/>
      <c r="C2571" s="21"/>
      <c r="D2571" s="21"/>
      <c r="E2571" s="21"/>
      <c r="F2571" s="21"/>
      <c r="G2571" s="21"/>
      <c r="H2571" s="21"/>
      <c r="I2571" s="21"/>
      <c r="J2571" s="21"/>
      <c r="K2571" s="21"/>
      <c r="L2571" s="21"/>
    </row>
    <row r="2572" spans="1:12" x14ac:dyDescent="0.4">
      <c r="A2572" s="21"/>
      <c r="B2572" s="21"/>
      <c r="C2572" s="21"/>
      <c r="D2572" s="21"/>
      <c r="E2572" s="21"/>
      <c r="F2572" s="21"/>
      <c r="G2572" s="21"/>
      <c r="H2572" s="21"/>
      <c r="I2572" s="21"/>
      <c r="J2572" s="21"/>
      <c r="K2572" s="21"/>
      <c r="L2572" s="21"/>
    </row>
    <row r="2573" spans="1:12" x14ac:dyDescent="0.4">
      <c r="A2573" s="21"/>
      <c r="B2573" s="21"/>
      <c r="C2573" s="21"/>
      <c r="D2573" s="21"/>
      <c r="E2573" s="21"/>
      <c r="F2573" s="21"/>
      <c r="G2573" s="21"/>
      <c r="H2573" s="21"/>
      <c r="I2573" s="21"/>
      <c r="J2573" s="21"/>
      <c r="K2573" s="21"/>
      <c r="L2573" s="21"/>
    </row>
    <row r="2574" spans="1:12" x14ac:dyDescent="0.4">
      <c r="A2574" s="21"/>
      <c r="B2574" s="21"/>
      <c r="C2574" s="21"/>
      <c r="D2574" s="21"/>
      <c r="E2574" s="21"/>
      <c r="F2574" s="21"/>
      <c r="G2574" s="21"/>
      <c r="H2574" s="21"/>
      <c r="I2574" s="21"/>
      <c r="J2574" s="21"/>
      <c r="K2574" s="21"/>
      <c r="L2574" s="21"/>
    </row>
    <row r="2575" spans="1:12" x14ac:dyDescent="0.4">
      <c r="A2575" s="21"/>
      <c r="B2575" s="21"/>
      <c r="C2575" s="21"/>
      <c r="D2575" s="21"/>
      <c r="E2575" s="21"/>
      <c r="F2575" s="21"/>
      <c r="G2575" s="21"/>
      <c r="H2575" s="21"/>
      <c r="I2575" s="21"/>
      <c r="J2575" s="21"/>
      <c r="K2575" s="21"/>
      <c r="L2575" s="21"/>
    </row>
    <row r="2576" spans="1:12" x14ac:dyDescent="0.4">
      <c r="A2576" s="21"/>
      <c r="B2576" s="21"/>
      <c r="C2576" s="21"/>
      <c r="D2576" s="21"/>
      <c r="E2576" s="21"/>
      <c r="F2576" s="21"/>
      <c r="G2576" s="21"/>
      <c r="H2576" s="21"/>
      <c r="I2576" s="21"/>
      <c r="J2576" s="21"/>
      <c r="K2576" s="21"/>
      <c r="L2576" s="21"/>
    </row>
    <row r="2577" spans="1:12" x14ac:dyDescent="0.4">
      <c r="A2577" s="21"/>
      <c r="B2577" s="21"/>
      <c r="C2577" s="21"/>
      <c r="D2577" s="21"/>
      <c r="E2577" s="21"/>
      <c r="F2577" s="21"/>
      <c r="G2577" s="21"/>
      <c r="H2577" s="21"/>
      <c r="I2577" s="21"/>
      <c r="J2577" s="21"/>
      <c r="K2577" s="21"/>
      <c r="L2577" s="21"/>
    </row>
    <row r="2578" spans="1:12" x14ac:dyDescent="0.4">
      <c r="A2578" s="21"/>
      <c r="B2578" s="21"/>
      <c r="C2578" s="21"/>
      <c r="D2578" s="21"/>
      <c r="E2578" s="21"/>
      <c r="F2578" s="21"/>
      <c r="G2578" s="21"/>
      <c r="H2578" s="21"/>
      <c r="I2578" s="21"/>
      <c r="J2578" s="21"/>
      <c r="K2578" s="21"/>
      <c r="L2578" s="21"/>
    </row>
    <row r="2579" spans="1:12" x14ac:dyDescent="0.4">
      <c r="A2579" s="21"/>
      <c r="B2579" s="21"/>
      <c r="C2579" s="21"/>
      <c r="D2579" s="21"/>
      <c r="E2579" s="21"/>
      <c r="F2579" s="21"/>
      <c r="G2579" s="21"/>
      <c r="H2579" s="21"/>
      <c r="I2579" s="21"/>
      <c r="J2579" s="21"/>
      <c r="K2579" s="21"/>
      <c r="L2579" s="21"/>
    </row>
    <row r="2580" spans="1:12" x14ac:dyDescent="0.4">
      <c r="A2580" s="21"/>
      <c r="B2580" s="21"/>
      <c r="C2580" s="21"/>
      <c r="D2580" s="21"/>
      <c r="E2580" s="21"/>
      <c r="F2580" s="21"/>
      <c r="G2580" s="21"/>
      <c r="H2580" s="21"/>
      <c r="I2580" s="21"/>
      <c r="J2580" s="21"/>
      <c r="K2580" s="21"/>
      <c r="L2580" s="21"/>
    </row>
    <row r="2581" spans="1:12" x14ac:dyDescent="0.4">
      <c r="A2581" s="21"/>
      <c r="B2581" s="21"/>
      <c r="C2581" s="21"/>
      <c r="D2581" s="21"/>
      <c r="E2581" s="21"/>
      <c r="F2581" s="21"/>
      <c r="G2581" s="21"/>
      <c r="H2581" s="21"/>
      <c r="I2581" s="21"/>
      <c r="J2581" s="21"/>
      <c r="K2581" s="21"/>
      <c r="L2581" s="21"/>
    </row>
    <row r="2582" spans="1:12" x14ac:dyDescent="0.4">
      <c r="A2582" s="21"/>
      <c r="B2582" s="21"/>
      <c r="C2582" s="21"/>
      <c r="D2582" s="21"/>
      <c r="E2582" s="21"/>
      <c r="F2582" s="21"/>
      <c r="G2582" s="21"/>
      <c r="H2582" s="21"/>
      <c r="I2582" s="21"/>
      <c r="J2582" s="21"/>
      <c r="K2582" s="21"/>
      <c r="L2582" s="21"/>
    </row>
    <row r="2583" spans="1:12" x14ac:dyDescent="0.4">
      <c r="A2583" s="21"/>
      <c r="B2583" s="21"/>
      <c r="C2583" s="21"/>
      <c r="D2583" s="21"/>
      <c r="E2583" s="21"/>
      <c r="F2583" s="21"/>
      <c r="G2583" s="21"/>
      <c r="H2583" s="21"/>
      <c r="I2583" s="21"/>
      <c r="J2583" s="21"/>
      <c r="K2583" s="21"/>
      <c r="L2583" s="21"/>
    </row>
    <row r="2584" spans="1:12" x14ac:dyDescent="0.4">
      <c r="A2584" s="21"/>
      <c r="B2584" s="21"/>
      <c r="C2584" s="21"/>
      <c r="D2584" s="21"/>
      <c r="E2584" s="21"/>
      <c r="F2584" s="21"/>
      <c r="G2584" s="21"/>
      <c r="H2584" s="21"/>
      <c r="I2584" s="21"/>
      <c r="J2584" s="21"/>
      <c r="K2584" s="21"/>
      <c r="L2584" s="21"/>
    </row>
    <row r="2585" spans="1:12" x14ac:dyDescent="0.4">
      <c r="A2585" s="21"/>
      <c r="B2585" s="21"/>
      <c r="C2585" s="21"/>
      <c r="D2585" s="21"/>
      <c r="E2585" s="21"/>
      <c r="F2585" s="21"/>
      <c r="G2585" s="21"/>
      <c r="H2585" s="21"/>
      <c r="I2585" s="21"/>
      <c r="J2585" s="21"/>
      <c r="K2585" s="21"/>
      <c r="L2585" s="21"/>
    </row>
    <row r="2586" spans="1:12" x14ac:dyDescent="0.4">
      <c r="A2586" s="21"/>
      <c r="B2586" s="21"/>
      <c r="C2586" s="21"/>
      <c r="D2586" s="21"/>
      <c r="E2586" s="21"/>
      <c r="F2586" s="21"/>
      <c r="G2586" s="21"/>
      <c r="H2586" s="21"/>
      <c r="I2586" s="21"/>
      <c r="J2586" s="21"/>
      <c r="K2586" s="21"/>
      <c r="L2586" s="21"/>
    </row>
    <row r="2587" spans="1:12" x14ac:dyDescent="0.4">
      <c r="A2587" s="21"/>
      <c r="B2587" s="21"/>
      <c r="C2587" s="21"/>
      <c r="D2587" s="21"/>
      <c r="E2587" s="21"/>
      <c r="F2587" s="21"/>
      <c r="G2587" s="21"/>
      <c r="H2587" s="21"/>
      <c r="I2587" s="21"/>
      <c r="J2587" s="21"/>
      <c r="K2587" s="21"/>
      <c r="L2587" s="21"/>
    </row>
    <row r="2588" spans="1:12" x14ac:dyDescent="0.4">
      <c r="A2588" s="21"/>
      <c r="B2588" s="21"/>
      <c r="C2588" s="21"/>
      <c r="D2588" s="21"/>
      <c r="E2588" s="21"/>
      <c r="F2588" s="21"/>
      <c r="G2588" s="21"/>
      <c r="H2588" s="21"/>
      <c r="I2588" s="21"/>
      <c r="J2588" s="21"/>
      <c r="K2588" s="21"/>
      <c r="L2588" s="21"/>
    </row>
    <row r="2589" spans="1:12" x14ac:dyDescent="0.4">
      <c r="A2589" s="21"/>
      <c r="B2589" s="21"/>
      <c r="C2589" s="21"/>
      <c r="D2589" s="21"/>
      <c r="E2589" s="21"/>
      <c r="F2589" s="21"/>
      <c r="G2589" s="21"/>
      <c r="H2589" s="21"/>
      <c r="I2589" s="21"/>
      <c r="J2589" s="21"/>
      <c r="K2589" s="21"/>
      <c r="L2589" s="21"/>
    </row>
    <row r="2590" spans="1:12" x14ac:dyDescent="0.4">
      <c r="A2590" s="21"/>
      <c r="B2590" s="21"/>
      <c r="C2590" s="21"/>
      <c r="D2590" s="21"/>
      <c r="E2590" s="21"/>
      <c r="F2590" s="21"/>
      <c r="G2590" s="21"/>
      <c r="H2590" s="21"/>
      <c r="I2590" s="21"/>
      <c r="J2590" s="21"/>
      <c r="K2590" s="21"/>
      <c r="L2590" s="21"/>
    </row>
    <row r="2591" spans="1:12" x14ac:dyDescent="0.4">
      <c r="A2591" s="21"/>
      <c r="B2591" s="21"/>
      <c r="C2591" s="21"/>
      <c r="D2591" s="21"/>
      <c r="E2591" s="21"/>
      <c r="F2591" s="21"/>
      <c r="G2591" s="21"/>
      <c r="H2591" s="21"/>
      <c r="I2591" s="21"/>
      <c r="J2591" s="21"/>
      <c r="K2591" s="21"/>
      <c r="L2591" s="21"/>
    </row>
    <row r="2592" spans="1:12" x14ac:dyDescent="0.4">
      <c r="A2592" s="21"/>
      <c r="B2592" s="21"/>
      <c r="C2592" s="21"/>
      <c r="D2592" s="21"/>
      <c r="E2592" s="21"/>
      <c r="F2592" s="21"/>
      <c r="G2592" s="21"/>
      <c r="H2592" s="21"/>
      <c r="I2592" s="21"/>
      <c r="J2592" s="21"/>
      <c r="K2592" s="21"/>
      <c r="L2592" s="21"/>
    </row>
    <row r="2593" spans="1:12" x14ac:dyDescent="0.4">
      <c r="A2593" s="21"/>
      <c r="B2593" s="21"/>
      <c r="C2593" s="21"/>
      <c r="D2593" s="21"/>
      <c r="E2593" s="21"/>
      <c r="F2593" s="21"/>
      <c r="G2593" s="21"/>
      <c r="H2593" s="21"/>
      <c r="I2593" s="21"/>
      <c r="J2593" s="21"/>
      <c r="K2593" s="21"/>
      <c r="L2593" s="21"/>
    </row>
    <row r="2594" spans="1:12" x14ac:dyDescent="0.4">
      <c r="A2594" s="21"/>
      <c r="B2594" s="21"/>
      <c r="C2594" s="21"/>
      <c r="D2594" s="21"/>
      <c r="E2594" s="21"/>
      <c r="F2594" s="21"/>
      <c r="G2594" s="21"/>
      <c r="H2594" s="21"/>
      <c r="I2594" s="21"/>
      <c r="J2594" s="21"/>
      <c r="K2594" s="21"/>
      <c r="L2594" s="21"/>
    </row>
    <row r="2595" spans="1:12" x14ac:dyDescent="0.4">
      <c r="A2595" s="21"/>
      <c r="B2595" s="21"/>
      <c r="C2595" s="21"/>
      <c r="D2595" s="21"/>
      <c r="E2595" s="21"/>
      <c r="F2595" s="21"/>
      <c r="G2595" s="21"/>
      <c r="H2595" s="21"/>
      <c r="I2595" s="21"/>
      <c r="J2595" s="21"/>
      <c r="K2595" s="21"/>
      <c r="L2595" s="21"/>
    </row>
    <row r="2596" spans="1:12" x14ac:dyDescent="0.4">
      <c r="A2596" s="21"/>
      <c r="B2596" s="21"/>
      <c r="C2596" s="21"/>
      <c r="D2596" s="21"/>
      <c r="E2596" s="21"/>
      <c r="F2596" s="21"/>
      <c r="G2596" s="21"/>
      <c r="H2596" s="21"/>
      <c r="I2596" s="21"/>
      <c r="J2596" s="21"/>
      <c r="K2596" s="21"/>
      <c r="L2596" s="21"/>
    </row>
    <row r="2597" spans="1:12" x14ac:dyDescent="0.4">
      <c r="A2597" s="21"/>
      <c r="B2597" s="21"/>
      <c r="C2597" s="21"/>
      <c r="D2597" s="21"/>
      <c r="E2597" s="21"/>
      <c r="F2597" s="21"/>
      <c r="G2597" s="21"/>
      <c r="H2597" s="21"/>
      <c r="I2597" s="21"/>
      <c r="J2597" s="21"/>
      <c r="K2597" s="21"/>
      <c r="L2597" s="21"/>
    </row>
    <row r="2598" spans="1:12" x14ac:dyDescent="0.4">
      <c r="A2598" s="21"/>
      <c r="B2598" s="21"/>
      <c r="C2598" s="21"/>
      <c r="D2598" s="21"/>
      <c r="E2598" s="21"/>
      <c r="F2598" s="21"/>
      <c r="G2598" s="21"/>
      <c r="H2598" s="21"/>
      <c r="I2598" s="21"/>
      <c r="J2598" s="21"/>
      <c r="K2598" s="21"/>
      <c r="L2598" s="21"/>
    </row>
    <row r="2599" spans="1:12" x14ac:dyDescent="0.4">
      <c r="A2599" s="21"/>
      <c r="B2599" s="21"/>
      <c r="C2599" s="21"/>
      <c r="D2599" s="21"/>
      <c r="E2599" s="21"/>
      <c r="F2599" s="21"/>
      <c r="G2599" s="21"/>
      <c r="H2599" s="21"/>
      <c r="I2599" s="21"/>
      <c r="J2599" s="21"/>
      <c r="K2599" s="21"/>
      <c r="L2599" s="21"/>
    </row>
    <row r="2600" spans="1:12" x14ac:dyDescent="0.4">
      <c r="A2600" s="21"/>
      <c r="B2600" s="21"/>
      <c r="C2600" s="21"/>
      <c r="D2600" s="21"/>
      <c r="E2600" s="21"/>
      <c r="F2600" s="21"/>
      <c r="G2600" s="21"/>
      <c r="H2600" s="21"/>
      <c r="I2600" s="21"/>
      <c r="J2600" s="21"/>
      <c r="K2600" s="21"/>
      <c r="L2600" s="21"/>
    </row>
    <row r="2601" spans="1:12" x14ac:dyDescent="0.4">
      <c r="A2601" s="21"/>
      <c r="B2601" s="21"/>
      <c r="C2601" s="21"/>
      <c r="D2601" s="21"/>
      <c r="E2601" s="21"/>
      <c r="F2601" s="21"/>
      <c r="G2601" s="21"/>
      <c r="H2601" s="21"/>
      <c r="I2601" s="21"/>
      <c r="J2601" s="21"/>
      <c r="K2601" s="21"/>
      <c r="L2601" s="21"/>
    </row>
    <row r="2602" spans="1:12" x14ac:dyDescent="0.4">
      <c r="A2602" s="21"/>
      <c r="B2602" s="21"/>
      <c r="C2602" s="21"/>
      <c r="D2602" s="21"/>
      <c r="E2602" s="21"/>
      <c r="F2602" s="21"/>
      <c r="G2602" s="21"/>
      <c r="H2602" s="21"/>
      <c r="I2602" s="21"/>
      <c r="J2602" s="21"/>
      <c r="K2602" s="21"/>
      <c r="L2602" s="21"/>
    </row>
    <row r="2603" spans="1:12" x14ac:dyDescent="0.4">
      <c r="A2603" s="21"/>
      <c r="B2603" s="21"/>
      <c r="C2603" s="21"/>
      <c r="D2603" s="21"/>
      <c r="E2603" s="21"/>
      <c r="F2603" s="21"/>
      <c r="G2603" s="21"/>
      <c r="H2603" s="21"/>
      <c r="I2603" s="21"/>
      <c r="J2603" s="21"/>
      <c r="K2603" s="21"/>
      <c r="L2603" s="21"/>
    </row>
    <row r="2604" spans="1:12" x14ac:dyDescent="0.4">
      <c r="A2604" s="21"/>
      <c r="B2604" s="21"/>
      <c r="C2604" s="21"/>
      <c r="D2604" s="21"/>
      <c r="E2604" s="21"/>
      <c r="F2604" s="21"/>
      <c r="G2604" s="21"/>
      <c r="H2604" s="21"/>
      <c r="I2604" s="21"/>
      <c r="J2604" s="21"/>
      <c r="K2604" s="21"/>
      <c r="L2604" s="21"/>
    </row>
    <row r="2605" spans="1:12" x14ac:dyDescent="0.4">
      <c r="A2605" s="21"/>
      <c r="B2605" s="21"/>
      <c r="C2605" s="21"/>
      <c r="D2605" s="21"/>
      <c r="E2605" s="21"/>
      <c r="F2605" s="21"/>
      <c r="G2605" s="21"/>
      <c r="H2605" s="21"/>
      <c r="I2605" s="21"/>
      <c r="J2605" s="21"/>
      <c r="K2605" s="21"/>
      <c r="L2605" s="21"/>
    </row>
    <row r="2606" spans="1:12" x14ac:dyDescent="0.4">
      <c r="A2606" s="21"/>
      <c r="B2606" s="21"/>
      <c r="C2606" s="21"/>
      <c r="D2606" s="21"/>
      <c r="E2606" s="21"/>
      <c r="F2606" s="21"/>
      <c r="G2606" s="21"/>
      <c r="H2606" s="21"/>
      <c r="I2606" s="21"/>
      <c r="J2606" s="21"/>
      <c r="K2606" s="21"/>
      <c r="L2606" s="21"/>
    </row>
    <row r="2607" spans="1:12" x14ac:dyDescent="0.4">
      <c r="A2607" s="21"/>
      <c r="B2607" s="21"/>
      <c r="C2607" s="21"/>
      <c r="D2607" s="21"/>
      <c r="E2607" s="21"/>
      <c r="F2607" s="21"/>
      <c r="G2607" s="21"/>
      <c r="H2607" s="21"/>
      <c r="I2607" s="21"/>
      <c r="J2607" s="21"/>
      <c r="K2607" s="21"/>
      <c r="L2607" s="21"/>
    </row>
    <row r="2608" spans="1:12" x14ac:dyDescent="0.4">
      <c r="A2608" s="21"/>
      <c r="B2608" s="21"/>
      <c r="C2608" s="21"/>
      <c r="D2608" s="21"/>
      <c r="E2608" s="21"/>
      <c r="F2608" s="21"/>
      <c r="G2608" s="21"/>
      <c r="H2608" s="21"/>
      <c r="I2608" s="21"/>
      <c r="J2608" s="21"/>
      <c r="K2608" s="21"/>
      <c r="L2608" s="21"/>
    </row>
    <row r="2609" spans="1:12" x14ac:dyDescent="0.4">
      <c r="A2609" s="21"/>
      <c r="B2609" s="21"/>
      <c r="C2609" s="21"/>
      <c r="D2609" s="21"/>
      <c r="E2609" s="21"/>
      <c r="F2609" s="21"/>
      <c r="G2609" s="21"/>
      <c r="H2609" s="21"/>
      <c r="I2609" s="21"/>
      <c r="J2609" s="21"/>
      <c r="K2609" s="21"/>
      <c r="L2609" s="21"/>
    </row>
    <row r="2610" spans="1:12" x14ac:dyDescent="0.4">
      <c r="A2610" s="21"/>
      <c r="B2610" s="21"/>
      <c r="C2610" s="21"/>
      <c r="D2610" s="21"/>
      <c r="E2610" s="21"/>
      <c r="F2610" s="21"/>
      <c r="G2610" s="21"/>
      <c r="H2610" s="21"/>
      <c r="I2610" s="21"/>
      <c r="J2610" s="21"/>
      <c r="K2610" s="21"/>
      <c r="L2610" s="21"/>
    </row>
    <row r="2611" spans="1:12" x14ac:dyDescent="0.4">
      <c r="A2611" s="21"/>
      <c r="B2611" s="21"/>
      <c r="C2611" s="21"/>
      <c r="D2611" s="21"/>
      <c r="E2611" s="21"/>
      <c r="F2611" s="21"/>
      <c r="G2611" s="21"/>
      <c r="H2611" s="21"/>
      <c r="I2611" s="21"/>
      <c r="J2611" s="21"/>
      <c r="K2611" s="21"/>
      <c r="L2611" s="21"/>
    </row>
    <row r="2612" spans="1:12" x14ac:dyDescent="0.4">
      <c r="A2612" s="21"/>
      <c r="B2612" s="21"/>
      <c r="C2612" s="21"/>
      <c r="D2612" s="21"/>
      <c r="E2612" s="21"/>
      <c r="F2612" s="21"/>
      <c r="G2612" s="21"/>
      <c r="H2612" s="21"/>
      <c r="I2612" s="21"/>
      <c r="J2612" s="21"/>
      <c r="K2612" s="21"/>
      <c r="L2612" s="21"/>
    </row>
    <row r="2613" spans="1:12" x14ac:dyDescent="0.4">
      <c r="A2613" s="21"/>
      <c r="B2613" s="21"/>
      <c r="C2613" s="21"/>
      <c r="D2613" s="21"/>
      <c r="E2613" s="21"/>
      <c r="F2613" s="21"/>
      <c r="G2613" s="21"/>
      <c r="H2613" s="21"/>
      <c r="I2613" s="21"/>
      <c r="J2613" s="21"/>
      <c r="K2613" s="21"/>
      <c r="L2613" s="21"/>
    </row>
    <row r="2614" spans="1:12" x14ac:dyDescent="0.4">
      <c r="A2614" s="21"/>
      <c r="B2614" s="21"/>
      <c r="C2614" s="21"/>
      <c r="D2614" s="21"/>
      <c r="E2614" s="21"/>
      <c r="F2614" s="21"/>
      <c r="G2614" s="21"/>
      <c r="H2614" s="21"/>
      <c r="I2614" s="21"/>
      <c r="J2614" s="21"/>
      <c r="K2614" s="21"/>
      <c r="L2614" s="21"/>
    </row>
    <row r="2615" spans="1:12" x14ac:dyDescent="0.4">
      <c r="A2615" s="21"/>
      <c r="B2615" s="21"/>
      <c r="C2615" s="21"/>
      <c r="D2615" s="21"/>
      <c r="E2615" s="21"/>
      <c r="F2615" s="21"/>
      <c r="G2615" s="21"/>
      <c r="H2615" s="21"/>
      <c r="I2615" s="21"/>
      <c r="J2615" s="21"/>
      <c r="K2615" s="21"/>
      <c r="L2615" s="21"/>
    </row>
    <row r="2616" spans="1:12" x14ac:dyDescent="0.4">
      <c r="A2616" s="21"/>
      <c r="B2616" s="21"/>
      <c r="C2616" s="21"/>
      <c r="D2616" s="21"/>
      <c r="E2616" s="21"/>
      <c r="F2616" s="21"/>
      <c r="G2616" s="21"/>
      <c r="H2616" s="21"/>
      <c r="I2616" s="21"/>
      <c r="J2616" s="21"/>
      <c r="K2616" s="21"/>
      <c r="L2616" s="21"/>
    </row>
    <row r="2617" spans="1:12" x14ac:dyDescent="0.4">
      <c r="A2617" s="21"/>
      <c r="B2617" s="21"/>
      <c r="C2617" s="21"/>
      <c r="D2617" s="21"/>
      <c r="E2617" s="21"/>
      <c r="F2617" s="21"/>
      <c r="G2617" s="21"/>
      <c r="H2617" s="21"/>
      <c r="I2617" s="21"/>
      <c r="J2617" s="21"/>
      <c r="K2617" s="21"/>
      <c r="L2617" s="21"/>
    </row>
    <row r="2618" spans="1:12" x14ac:dyDescent="0.4">
      <c r="A2618" s="21"/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</row>
    <row r="2619" spans="1:12" x14ac:dyDescent="0.4">
      <c r="A2619" s="21"/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</row>
    <row r="2620" spans="1:12" x14ac:dyDescent="0.4">
      <c r="A2620" s="21"/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</row>
    <row r="2621" spans="1:12" x14ac:dyDescent="0.4">
      <c r="A2621" s="21"/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</row>
    <row r="2622" spans="1:12" x14ac:dyDescent="0.4">
      <c r="A2622" s="21"/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</row>
    <row r="2623" spans="1:12" x14ac:dyDescent="0.4">
      <c r="A2623" s="21"/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</row>
    <row r="2624" spans="1:12" x14ac:dyDescent="0.4">
      <c r="A2624" s="21"/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</row>
    <row r="2625" spans="1:12" x14ac:dyDescent="0.4">
      <c r="A2625" s="21"/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</row>
    <row r="2626" spans="1:12" x14ac:dyDescent="0.4">
      <c r="A2626" s="21"/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</row>
    <row r="2627" spans="1:12" x14ac:dyDescent="0.4">
      <c r="A2627" s="21"/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</row>
    <row r="2628" spans="1:12" x14ac:dyDescent="0.4">
      <c r="A2628" s="21"/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</row>
    <row r="2629" spans="1:12" x14ac:dyDescent="0.4">
      <c r="A2629" s="21"/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</row>
    <row r="2630" spans="1:12" x14ac:dyDescent="0.4">
      <c r="A2630" s="21"/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</row>
    <row r="2631" spans="1:12" x14ac:dyDescent="0.4">
      <c r="A2631" s="21"/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</row>
    <row r="2632" spans="1:12" x14ac:dyDescent="0.4">
      <c r="A2632" s="21"/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</row>
    <row r="2633" spans="1:12" x14ac:dyDescent="0.4">
      <c r="A2633" s="21"/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</row>
    <row r="2634" spans="1:12" x14ac:dyDescent="0.4">
      <c r="A2634" s="21"/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</row>
    <row r="2635" spans="1:12" x14ac:dyDescent="0.4">
      <c r="A2635" s="21"/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</row>
    <row r="2636" spans="1:12" x14ac:dyDescent="0.4">
      <c r="A2636" s="21"/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</row>
    <row r="2637" spans="1:12" x14ac:dyDescent="0.4">
      <c r="A2637" s="21"/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</row>
    <row r="2638" spans="1:12" x14ac:dyDescent="0.4">
      <c r="A2638" s="21"/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</row>
    <row r="2639" spans="1:12" x14ac:dyDescent="0.4">
      <c r="A2639" s="21"/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</row>
    <row r="2640" spans="1:12" x14ac:dyDescent="0.4">
      <c r="A2640" s="21"/>
      <c r="B2640" s="21"/>
      <c r="C2640" s="21"/>
      <c r="D2640" s="21"/>
      <c r="E2640" s="21"/>
      <c r="F2640" s="21"/>
      <c r="G2640" s="21"/>
      <c r="H2640" s="21"/>
      <c r="I2640" s="21"/>
      <c r="J2640" s="21"/>
      <c r="K2640" s="21"/>
      <c r="L2640" s="21"/>
    </row>
    <row r="2641" spans="1:12" x14ac:dyDescent="0.4">
      <c r="A2641" s="21"/>
      <c r="B2641" s="21"/>
      <c r="C2641" s="21"/>
      <c r="D2641" s="21"/>
      <c r="E2641" s="21"/>
      <c r="F2641" s="21"/>
      <c r="G2641" s="21"/>
      <c r="H2641" s="21"/>
      <c r="I2641" s="21"/>
      <c r="J2641" s="21"/>
      <c r="K2641" s="21"/>
      <c r="L2641" s="21"/>
    </row>
    <row r="2642" spans="1:12" x14ac:dyDescent="0.4">
      <c r="A2642" s="21"/>
      <c r="B2642" s="21"/>
      <c r="C2642" s="21"/>
      <c r="D2642" s="21"/>
      <c r="E2642" s="21"/>
      <c r="F2642" s="21"/>
      <c r="G2642" s="21"/>
      <c r="H2642" s="21"/>
      <c r="I2642" s="21"/>
      <c r="J2642" s="21"/>
      <c r="K2642" s="21"/>
      <c r="L2642" s="21"/>
    </row>
    <row r="2643" spans="1:12" x14ac:dyDescent="0.4">
      <c r="A2643" s="21"/>
      <c r="B2643" s="21"/>
      <c r="C2643" s="21"/>
      <c r="D2643" s="21"/>
      <c r="E2643" s="21"/>
      <c r="F2643" s="21"/>
      <c r="G2643" s="21"/>
      <c r="H2643" s="21"/>
      <c r="I2643" s="21"/>
      <c r="J2643" s="21"/>
      <c r="K2643" s="21"/>
      <c r="L2643" s="21"/>
    </row>
    <row r="2644" spans="1:12" x14ac:dyDescent="0.4">
      <c r="A2644" s="21"/>
      <c r="B2644" s="21"/>
      <c r="C2644" s="21"/>
      <c r="D2644" s="21"/>
      <c r="E2644" s="21"/>
      <c r="F2644" s="21"/>
      <c r="G2644" s="21"/>
      <c r="H2644" s="21"/>
      <c r="I2644" s="21"/>
      <c r="J2644" s="21"/>
      <c r="K2644" s="21"/>
      <c r="L2644" s="21"/>
    </row>
    <row r="2645" spans="1:12" x14ac:dyDescent="0.4">
      <c r="A2645" s="21"/>
      <c r="B2645" s="21"/>
      <c r="C2645" s="21"/>
      <c r="D2645" s="21"/>
      <c r="E2645" s="21"/>
      <c r="F2645" s="21"/>
      <c r="G2645" s="21"/>
      <c r="H2645" s="21"/>
      <c r="I2645" s="21"/>
      <c r="J2645" s="21"/>
      <c r="K2645" s="21"/>
      <c r="L2645" s="21"/>
    </row>
    <row r="2646" spans="1:12" x14ac:dyDescent="0.4">
      <c r="A2646" s="21"/>
      <c r="B2646" s="21"/>
      <c r="C2646" s="21"/>
      <c r="D2646" s="21"/>
      <c r="E2646" s="21"/>
      <c r="F2646" s="21"/>
      <c r="G2646" s="21"/>
      <c r="H2646" s="21"/>
      <c r="I2646" s="21"/>
      <c r="J2646" s="21"/>
      <c r="K2646" s="21"/>
      <c r="L2646" s="21"/>
    </row>
    <row r="2647" spans="1:12" x14ac:dyDescent="0.4">
      <c r="A2647" s="21"/>
      <c r="B2647" s="21"/>
      <c r="C2647" s="21"/>
      <c r="D2647" s="21"/>
      <c r="E2647" s="21"/>
      <c r="F2647" s="21"/>
      <c r="G2647" s="21"/>
      <c r="H2647" s="21"/>
      <c r="I2647" s="21"/>
      <c r="J2647" s="21"/>
      <c r="K2647" s="21"/>
      <c r="L2647" s="21"/>
    </row>
    <row r="2648" spans="1:12" x14ac:dyDescent="0.4">
      <c r="A2648" s="21"/>
      <c r="B2648" s="21"/>
      <c r="C2648" s="21"/>
      <c r="D2648" s="21"/>
      <c r="E2648" s="21"/>
      <c r="F2648" s="21"/>
      <c r="G2648" s="21"/>
      <c r="H2648" s="21"/>
      <c r="I2648" s="21"/>
      <c r="J2648" s="21"/>
      <c r="K2648" s="21"/>
      <c r="L2648" s="21"/>
    </row>
    <row r="2649" spans="1:12" x14ac:dyDescent="0.4">
      <c r="A2649" s="21"/>
      <c r="B2649" s="21"/>
      <c r="C2649" s="21"/>
      <c r="D2649" s="21"/>
      <c r="E2649" s="21"/>
      <c r="F2649" s="21"/>
      <c r="G2649" s="21"/>
      <c r="H2649" s="21"/>
      <c r="I2649" s="21"/>
      <c r="J2649" s="21"/>
      <c r="K2649" s="21"/>
      <c r="L2649" s="21"/>
    </row>
    <row r="2650" spans="1:12" x14ac:dyDescent="0.4">
      <c r="A2650" s="21"/>
      <c r="B2650" s="21"/>
      <c r="C2650" s="21"/>
      <c r="D2650" s="21"/>
      <c r="E2650" s="21"/>
      <c r="F2650" s="21"/>
      <c r="G2650" s="21"/>
      <c r="H2650" s="21"/>
      <c r="I2650" s="21"/>
      <c r="J2650" s="21"/>
      <c r="K2650" s="21"/>
      <c r="L2650" s="21"/>
    </row>
    <row r="2651" spans="1:12" x14ac:dyDescent="0.4">
      <c r="A2651" s="21"/>
      <c r="B2651" s="21"/>
      <c r="C2651" s="21"/>
      <c r="D2651" s="21"/>
      <c r="E2651" s="21"/>
      <c r="F2651" s="21"/>
      <c r="G2651" s="21"/>
      <c r="H2651" s="21"/>
      <c r="I2651" s="21"/>
      <c r="J2651" s="21"/>
      <c r="K2651" s="21"/>
      <c r="L2651" s="21"/>
    </row>
    <row r="2652" spans="1:12" x14ac:dyDescent="0.4">
      <c r="A2652" s="21"/>
      <c r="B2652" s="21"/>
      <c r="C2652" s="21"/>
      <c r="D2652" s="21"/>
      <c r="E2652" s="21"/>
      <c r="F2652" s="21"/>
      <c r="G2652" s="21"/>
      <c r="H2652" s="21"/>
      <c r="I2652" s="21"/>
      <c r="J2652" s="21"/>
      <c r="K2652" s="21"/>
      <c r="L2652" s="21"/>
    </row>
    <row r="2653" spans="1:12" x14ac:dyDescent="0.4">
      <c r="A2653" s="21"/>
      <c r="B2653" s="21"/>
      <c r="C2653" s="21"/>
      <c r="D2653" s="21"/>
      <c r="E2653" s="21"/>
      <c r="F2653" s="21"/>
      <c r="G2653" s="21"/>
      <c r="H2653" s="21"/>
      <c r="I2653" s="21"/>
      <c r="J2653" s="21"/>
      <c r="K2653" s="21"/>
      <c r="L2653" s="21"/>
    </row>
    <row r="2654" spans="1:12" x14ac:dyDescent="0.4">
      <c r="A2654" s="21"/>
      <c r="B2654" s="21"/>
      <c r="C2654" s="21"/>
      <c r="D2654" s="21"/>
      <c r="E2654" s="21"/>
      <c r="F2654" s="21"/>
      <c r="G2654" s="21"/>
      <c r="H2654" s="21"/>
      <c r="I2654" s="21"/>
      <c r="J2654" s="21"/>
      <c r="K2654" s="21"/>
      <c r="L2654" s="21"/>
    </row>
    <row r="2655" spans="1:12" x14ac:dyDescent="0.4">
      <c r="A2655" s="21"/>
      <c r="B2655" s="21"/>
      <c r="C2655" s="21"/>
      <c r="D2655" s="21"/>
      <c r="E2655" s="21"/>
      <c r="F2655" s="21"/>
      <c r="G2655" s="21"/>
      <c r="H2655" s="21"/>
      <c r="I2655" s="21"/>
      <c r="J2655" s="21"/>
      <c r="K2655" s="21"/>
      <c r="L2655" s="21"/>
    </row>
    <row r="2656" spans="1:12" x14ac:dyDescent="0.4">
      <c r="A2656" s="21"/>
      <c r="B2656" s="21"/>
      <c r="C2656" s="21"/>
      <c r="D2656" s="21"/>
      <c r="E2656" s="21"/>
      <c r="F2656" s="21"/>
      <c r="G2656" s="21"/>
      <c r="H2656" s="21"/>
      <c r="I2656" s="21"/>
      <c r="J2656" s="21"/>
      <c r="K2656" s="21"/>
      <c r="L2656" s="21"/>
    </row>
    <row r="2657" spans="1:12" x14ac:dyDescent="0.4">
      <c r="A2657" s="21"/>
      <c r="B2657" s="21"/>
      <c r="C2657" s="21"/>
      <c r="D2657" s="21"/>
      <c r="E2657" s="21"/>
      <c r="F2657" s="21"/>
      <c r="G2657" s="21"/>
      <c r="H2657" s="21"/>
      <c r="I2657" s="21"/>
      <c r="J2657" s="21"/>
      <c r="K2657" s="21"/>
      <c r="L2657" s="21"/>
    </row>
    <row r="2658" spans="1:12" x14ac:dyDescent="0.4">
      <c r="A2658" s="21"/>
      <c r="B2658" s="21"/>
      <c r="C2658" s="21"/>
      <c r="D2658" s="21"/>
      <c r="E2658" s="21"/>
      <c r="F2658" s="21"/>
      <c r="G2658" s="21"/>
      <c r="H2658" s="21"/>
      <c r="I2658" s="21"/>
      <c r="J2658" s="21"/>
      <c r="K2658" s="21"/>
      <c r="L2658" s="21"/>
    </row>
    <row r="2659" spans="1:12" x14ac:dyDescent="0.4">
      <c r="A2659" s="21"/>
      <c r="B2659" s="21"/>
      <c r="C2659" s="21"/>
      <c r="D2659" s="21"/>
      <c r="E2659" s="21"/>
      <c r="F2659" s="21"/>
      <c r="G2659" s="21"/>
      <c r="H2659" s="21"/>
      <c r="I2659" s="21"/>
      <c r="J2659" s="21"/>
      <c r="K2659" s="21"/>
      <c r="L2659" s="21"/>
    </row>
    <row r="2660" spans="1:12" x14ac:dyDescent="0.4">
      <c r="A2660" s="21"/>
      <c r="B2660" s="21"/>
      <c r="C2660" s="21"/>
      <c r="D2660" s="21"/>
      <c r="E2660" s="21"/>
      <c r="F2660" s="21"/>
      <c r="G2660" s="21"/>
      <c r="H2660" s="21"/>
      <c r="I2660" s="21"/>
      <c r="J2660" s="21"/>
      <c r="K2660" s="21"/>
      <c r="L2660" s="21"/>
    </row>
    <row r="2661" spans="1:12" x14ac:dyDescent="0.4">
      <c r="A2661" s="21"/>
      <c r="B2661" s="21"/>
      <c r="C2661" s="21"/>
      <c r="D2661" s="21"/>
      <c r="E2661" s="21"/>
      <c r="F2661" s="21"/>
      <c r="G2661" s="21"/>
      <c r="H2661" s="21"/>
      <c r="I2661" s="21"/>
      <c r="J2661" s="21"/>
      <c r="K2661" s="21"/>
      <c r="L2661" s="21"/>
    </row>
    <row r="2662" spans="1:12" x14ac:dyDescent="0.4">
      <c r="A2662" s="21"/>
      <c r="B2662" s="21"/>
      <c r="C2662" s="21"/>
      <c r="D2662" s="21"/>
      <c r="E2662" s="21"/>
      <c r="F2662" s="21"/>
      <c r="G2662" s="21"/>
      <c r="H2662" s="21"/>
      <c r="I2662" s="21"/>
      <c r="J2662" s="21"/>
      <c r="K2662" s="21"/>
      <c r="L2662" s="21"/>
    </row>
    <row r="2663" spans="1:12" x14ac:dyDescent="0.4">
      <c r="A2663" s="21"/>
      <c r="B2663" s="21"/>
      <c r="C2663" s="21"/>
      <c r="D2663" s="21"/>
      <c r="E2663" s="21"/>
      <c r="F2663" s="21"/>
      <c r="G2663" s="21"/>
      <c r="H2663" s="21"/>
      <c r="I2663" s="21"/>
      <c r="J2663" s="21"/>
      <c r="K2663" s="21"/>
      <c r="L2663" s="21"/>
    </row>
    <row r="2664" spans="1:12" x14ac:dyDescent="0.4">
      <c r="A2664" s="21"/>
      <c r="B2664" s="21"/>
      <c r="C2664" s="21"/>
      <c r="D2664" s="21"/>
      <c r="E2664" s="21"/>
      <c r="F2664" s="21"/>
      <c r="G2664" s="21"/>
      <c r="H2664" s="21"/>
      <c r="I2664" s="21"/>
      <c r="J2664" s="21"/>
      <c r="K2664" s="21"/>
      <c r="L2664" s="21"/>
    </row>
    <row r="2665" spans="1:12" x14ac:dyDescent="0.4">
      <c r="A2665" s="21"/>
      <c r="B2665" s="21"/>
      <c r="C2665" s="21"/>
      <c r="D2665" s="21"/>
      <c r="E2665" s="21"/>
      <c r="F2665" s="21"/>
      <c r="G2665" s="21"/>
      <c r="H2665" s="21"/>
      <c r="I2665" s="21"/>
      <c r="J2665" s="21"/>
      <c r="K2665" s="21"/>
      <c r="L2665" s="21"/>
    </row>
    <row r="2666" spans="1:12" x14ac:dyDescent="0.4">
      <c r="A2666" s="21"/>
      <c r="B2666" s="21"/>
      <c r="C2666" s="21"/>
      <c r="D2666" s="21"/>
      <c r="E2666" s="21"/>
      <c r="F2666" s="21"/>
      <c r="G2666" s="21"/>
      <c r="H2666" s="21"/>
      <c r="I2666" s="21"/>
      <c r="J2666" s="21"/>
      <c r="K2666" s="21"/>
      <c r="L2666" s="21"/>
    </row>
    <row r="2667" spans="1:12" x14ac:dyDescent="0.4">
      <c r="A2667" s="21"/>
      <c r="B2667" s="21"/>
      <c r="C2667" s="21"/>
      <c r="D2667" s="21"/>
      <c r="E2667" s="21"/>
      <c r="F2667" s="21"/>
      <c r="G2667" s="21"/>
      <c r="H2667" s="21"/>
      <c r="I2667" s="21"/>
      <c r="J2667" s="21"/>
      <c r="K2667" s="21"/>
      <c r="L2667" s="21"/>
    </row>
    <row r="2668" spans="1:12" x14ac:dyDescent="0.4">
      <c r="A2668" s="21"/>
      <c r="B2668" s="21"/>
      <c r="C2668" s="21"/>
      <c r="D2668" s="21"/>
      <c r="E2668" s="21"/>
      <c r="F2668" s="21"/>
      <c r="G2668" s="21"/>
      <c r="H2668" s="21"/>
      <c r="I2668" s="21"/>
      <c r="J2668" s="21"/>
      <c r="K2668" s="21"/>
      <c r="L2668" s="21"/>
    </row>
    <row r="2669" spans="1:12" x14ac:dyDescent="0.4">
      <c r="A2669" s="21"/>
      <c r="B2669" s="21"/>
      <c r="C2669" s="21"/>
      <c r="D2669" s="21"/>
      <c r="E2669" s="21"/>
      <c r="F2669" s="21"/>
      <c r="G2669" s="21"/>
      <c r="H2669" s="21"/>
      <c r="I2669" s="21"/>
      <c r="J2669" s="21"/>
      <c r="K2669" s="21"/>
      <c r="L2669" s="21"/>
    </row>
    <row r="2670" spans="1:12" x14ac:dyDescent="0.4">
      <c r="A2670" s="21"/>
      <c r="B2670" s="21"/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</row>
    <row r="2671" spans="1:12" x14ac:dyDescent="0.4">
      <c r="A2671" s="21"/>
      <c r="B2671" s="21"/>
      <c r="C2671" s="21"/>
      <c r="D2671" s="21"/>
      <c r="E2671" s="21"/>
      <c r="F2671" s="21"/>
      <c r="G2671" s="21"/>
      <c r="H2671" s="21"/>
      <c r="I2671" s="21"/>
      <c r="J2671" s="21"/>
      <c r="K2671" s="21"/>
      <c r="L2671" s="21"/>
    </row>
    <row r="2672" spans="1:12" x14ac:dyDescent="0.4">
      <c r="A2672" s="21"/>
      <c r="B2672" s="21"/>
      <c r="C2672" s="21"/>
      <c r="D2672" s="21"/>
      <c r="E2672" s="21"/>
      <c r="F2672" s="21"/>
      <c r="G2672" s="21"/>
      <c r="H2672" s="21"/>
      <c r="I2672" s="21"/>
      <c r="J2672" s="21"/>
      <c r="K2672" s="21"/>
      <c r="L2672" s="21"/>
    </row>
    <row r="2673" spans="1:12" x14ac:dyDescent="0.4">
      <c r="A2673" s="21"/>
      <c r="B2673" s="21"/>
      <c r="C2673" s="21"/>
      <c r="D2673" s="21"/>
      <c r="E2673" s="21"/>
      <c r="F2673" s="21"/>
      <c r="G2673" s="21"/>
      <c r="H2673" s="21"/>
      <c r="I2673" s="21"/>
      <c r="J2673" s="21"/>
      <c r="K2673" s="21"/>
      <c r="L2673" s="21"/>
    </row>
    <row r="2674" spans="1:12" x14ac:dyDescent="0.4">
      <c r="A2674" s="21"/>
      <c r="B2674" s="21"/>
      <c r="C2674" s="21"/>
      <c r="D2674" s="21"/>
      <c r="E2674" s="21"/>
      <c r="F2674" s="21"/>
      <c r="G2674" s="21"/>
      <c r="H2674" s="21"/>
      <c r="I2674" s="21"/>
      <c r="J2674" s="21"/>
      <c r="K2674" s="21"/>
      <c r="L2674" s="21"/>
    </row>
    <row r="2675" spans="1:12" x14ac:dyDescent="0.4">
      <c r="A2675" s="21"/>
      <c r="B2675" s="21"/>
      <c r="C2675" s="21"/>
      <c r="D2675" s="21"/>
      <c r="E2675" s="21"/>
      <c r="F2675" s="21"/>
      <c r="G2675" s="21"/>
      <c r="H2675" s="21"/>
      <c r="I2675" s="21"/>
      <c r="J2675" s="21"/>
      <c r="K2675" s="21"/>
      <c r="L2675" s="21"/>
    </row>
    <row r="2676" spans="1:12" x14ac:dyDescent="0.4">
      <c r="A2676" s="21"/>
      <c r="B2676" s="21"/>
      <c r="C2676" s="21"/>
      <c r="D2676" s="21"/>
      <c r="E2676" s="21"/>
      <c r="F2676" s="21"/>
      <c r="G2676" s="21"/>
      <c r="H2676" s="21"/>
      <c r="I2676" s="21"/>
      <c r="J2676" s="21"/>
      <c r="K2676" s="21"/>
      <c r="L2676" s="21"/>
    </row>
    <row r="2677" spans="1:12" x14ac:dyDescent="0.4">
      <c r="A2677" s="21"/>
      <c r="B2677" s="21"/>
      <c r="C2677" s="21"/>
      <c r="D2677" s="21"/>
      <c r="E2677" s="21"/>
      <c r="F2677" s="21"/>
      <c r="G2677" s="21"/>
      <c r="H2677" s="21"/>
      <c r="I2677" s="21"/>
      <c r="J2677" s="21"/>
      <c r="K2677" s="21"/>
      <c r="L2677" s="21"/>
    </row>
    <row r="2678" spans="1:12" x14ac:dyDescent="0.4">
      <c r="A2678" s="21"/>
      <c r="B2678" s="21"/>
      <c r="C2678" s="21"/>
      <c r="D2678" s="21"/>
      <c r="E2678" s="21"/>
      <c r="F2678" s="21"/>
      <c r="G2678" s="21"/>
      <c r="H2678" s="21"/>
      <c r="I2678" s="21"/>
      <c r="J2678" s="21"/>
      <c r="K2678" s="21"/>
      <c r="L2678" s="21"/>
    </row>
    <row r="2679" spans="1:12" x14ac:dyDescent="0.4">
      <c r="A2679" s="21"/>
      <c r="B2679" s="21"/>
      <c r="C2679" s="21"/>
      <c r="D2679" s="21"/>
      <c r="E2679" s="21"/>
      <c r="F2679" s="21"/>
      <c r="G2679" s="21"/>
      <c r="H2679" s="21"/>
      <c r="I2679" s="21"/>
      <c r="J2679" s="21"/>
      <c r="K2679" s="21"/>
      <c r="L2679" s="21"/>
    </row>
    <row r="2680" spans="1:12" x14ac:dyDescent="0.4">
      <c r="A2680" s="21"/>
      <c r="B2680" s="21"/>
      <c r="C2680" s="21"/>
      <c r="D2680" s="21"/>
      <c r="E2680" s="21"/>
      <c r="F2680" s="21"/>
      <c r="G2680" s="21"/>
      <c r="H2680" s="21"/>
      <c r="I2680" s="21"/>
      <c r="J2680" s="21"/>
      <c r="K2680" s="21"/>
      <c r="L2680" s="21"/>
    </row>
    <row r="2681" spans="1:12" x14ac:dyDescent="0.4">
      <c r="A2681" s="21"/>
      <c r="B2681" s="21"/>
      <c r="C2681" s="21"/>
      <c r="D2681" s="21"/>
      <c r="E2681" s="21"/>
      <c r="F2681" s="21"/>
      <c r="G2681" s="21"/>
      <c r="H2681" s="21"/>
      <c r="I2681" s="21"/>
      <c r="J2681" s="21"/>
      <c r="K2681" s="21"/>
      <c r="L2681" s="21"/>
    </row>
    <row r="2682" spans="1:12" x14ac:dyDescent="0.4">
      <c r="A2682" s="21"/>
      <c r="B2682" s="21"/>
      <c r="C2682" s="21"/>
      <c r="D2682" s="21"/>
      <c r="E2682" s="21"/>
      <c r="F2682" s="21"/>
      <c r="G2682" s="21"/>
      <c r="H2682" s="21"/>
      <c r="I2682" s="21"/>
      <c r="J2682" s="21"/>
      <c r="K2682" s="21"/>
      <c r="L2682" s="21"/>
    </row>
    <row r="2683" spans="1:12" x14ac:dyDescent="0.4">
      <c r="A2683" s="21"/>
      <c r="B2683" s="21"/>
      <c r="C2683" s="21"/>
      <c r="D2683" s="21"/>
      <c r="E2683" s="21"/>
      <c r="F2683" s="21"/>
      <c r="G2683" s="21"/>
      <c r="H2683" s="21"/>
      <c r="I2683" s="21"/>
      <c r="J2683" s="21"/>
      <c r="K2683" s="21"/>
      <c r="L2683" s="21"/>
    </row>
    <row r="2684" spans="1:12" x14ac:dyDescent="0.4">
      <c r="A2684" s="21"/>
      <c r="B2684" s="21"/>
      <c r="C2684" s="21"/>
      <c r="D2684" s="21"/>
      <c r="E2684" s="21"/>
      <c r="F2684" s="21"/>
      <c r="G2684" s="21"/>
      <c r="H2684" s="21"/>
      <c r="I2684" s="21"/>
      <c r="J2684" s="21"/>
      <c r="K2684" s="21"/>
      <c r="L2684" s="21"/>
    </row>
    <row r="2685" spans="1:12" x14ac:dyDescent="0.4">
      <c r="A2685" s="21"/>
      <c r="B2685" s="21"/>
      <c r="C2685" s="21"/>
      <c r="D2685" s="21"/>
      <c r="E2685" s="21"/>
      <c r="F2685" s="21"/>
      <c r="G2685" s="21"/>
      <c r="H2685" s="21"/>
      <c r="I2685" s="21"/>
      <c r="J2685" s="21"/>
      <c r="K2685" s="21"/>
      <c r="L2685" s="21"/>
    </row>
    <row r="2686" spans="1:12" x14ac:dyDescent="0.4">
      <c r="A2686" s="21"/>
      <c r="B2686" s="21"/>
      <c r="C2686" s="21"/>
      <c r="D2686" s="21"/>
      <c r="E2686" s="21"/>
      <c r="F2686" s="21"/>
      <c r="G2686" s="21"/>
      <c r="H2686" s="21"/>
      <c r="I2686" s="21"/>
      <c r="J2686" s="21"/>
      <c r="K2686" s="21"/>
      <c r="L2686" s="21"/>
    </row>
    <row r="2687" spans="1:12" x14ac:dyDescent="0.4">
      <c r="A2687" s="21"/>
      <c r="B2687" s="21"/>
      <c r="C2687" s="21"/>
      <c r="D2687" s="21"/>
      <c r="E2687" s="21"/>
      <c r="F2687" s="21"/>
      <c r="G2687" s="21"/>
      <c r="H2687" s="21"/>
      <c r="I2687" s="21"/>
      <c r="J2687" s="21"/>
      <c r="K2687" s="21"/>
      <c r="L2687" s="21"/>
    </row>
    <row r="2688" spans="1:12" x14ac:dyDescent="0.4">
      <c r="A2688" s="21"/>
      <c r="B2688" s="21"/>
      <c r="C2688" s="21"/>
      <c r="D2688" s="21"/>
      <c r="E2688" s="21"/>
      <c r="F2688" s="21"/>
      <c r="G2688" s="21"/>
      <c r="H2688" s="21"/>
      <c r="I2688" s="21"/>
      <c r="J2688" s="21"/>
      <c r="K2688" s="21"/>
      <c r="L2688" s="21"/>
    </row>
    <row r="2689" spans="1:12" x14ac:dyDescent="0.4">
      <c r="A2689" s="21"/>
      <c r="B2689" s="21"/>
      <c r="C2689" s="21"/>
      <c r="D2689" s="21"/>
      <c r="E2689" s="21"/>
      <c r="F2689" s="21"/>
      <c r="G2689" s="21"/>
      <c r="H2689" s="21"/>
      <c r="I2689" s="21"/>
      <c r="J2689" s="21"/>
      <c r="K2689" s="21"/>
      <c r="L2689" s="21"/>
    </row>
    <row r="2690" spans="1:12" x14ac:dyDescent="0.4">
      <c r="A2690" s="21"/>
      <c r="B2690" s="21"/>
      <c r="C2690" s="21"/>
      <c r="D2690" s="21"/>
      <c r="E2690" s="21"/>
      <c r="F2690" s="21"/>
      <c r="G2690" s="21"/>
      <c r="H2690" s="21"/>
      <c r="I2690" s="21"/>
      <c r="J2690" s="21"/>
      <c r="K2690" s="21"/>
      <c r="L2690" s="21"/>
    </row>
    <row r="2691" spans="1:12" x14ac:dyDescent="0.4">
      <c r="A2691" s="21"/>
      <c r="B2691" s="21"/>
      <c r="C2691" s="21"/>
      <c r="D2691" s="21"/>
      <c r="E2691" s="21"/>
      <c r="F2691" s="21"/>
      <c r="G2691" s="21"/>
      <c r="H2691" s="21"/>
      <c r="I2691" s="21"/>
      <c r="J2691" s="21"/>
      <c r="K2691" s="21"/>
      <c r="L2691" s="21"/>
    </row>
    <row r="2692" spans="1:12" x14ac:dyDescent="0.4">
      <c r="A2692" s="21"/>
      <c r="B2692" s="21"/>
      <c r="C2692" s="21"/>
      <c r="D2692" s="21"/>
      <c r="E2692" s="21"/>
      <c r="F2692" s="21"/>
      <c r="G2692" s="21"/>
      <c r="H2692" s="21"/>
      <c r="I2692" s="21"/>
      <c r="J2692" s="21"/>
      <c r="K2692" s="21"/>
      <c r="L2692" s="21"/>
    </row>
    <row r="2693" spans="1:12" x14ac:dyDescent="0.4">
      <c r="A2693" s="21"/>
      <c r="B2693" s="21"/>
      <c r="C2693" s="21"/>
      <c r="D2693" s="21"/>
      <c r="E2693" s="21"/>
      <c r="F2693" s="21"/>
      <c r="G2693" s="21"/>
      <c r="H2693" s="21"/>
      <c r="I2693" s="21"/>
      <c r="J2693" s="21"/>
      <c r="K2693" s="21"/>
      <c r="L2693" s="21"/>
    </row>
    <row r="2694" spans="1:12" x14ac:dyDescent="0.4">
      <c r="A2694" s="21"/>
      <c r="B2694" s="21"/>
      <c r="C2694" s="21"/>
      <c r="D2694" s="21"/>
      <c r="E2694" s="21"/>
      <c r="F2694" s="21"/>
      <c r="G2694" s="21"/>
      <c r="H2694" s="21"/>
      <c r="I2694" s="21"/>
      <c r="J2694" s="21"/>
      <c r="K2694" s="21"/>
      <c r="L2694" s="21"/>
    </row>
    <row r="2695" spans="1:12" x14ac:dyDescent="0.4">
      <c r="A2695" s="21"/>
      <c r="B2695" s="21"/>
      <c r="C2695" s="21"/>
      <c r="D2695" s="21"/>
      <c r="E2695" s="21"/>
      <c r="F2695" s="21"/>
      <c r="G2695" s="21"/>
      <c r="H2695" s="21"/>
      <c r="I2695" s="21"/>
      <c r="J2695" s="21"/>
      <c r="K2695" s="21"/>
      <c r="L2695" s="21"/>
    </row>
    <row r="2696" spans="1:12" x14ac:dyDescent="0.4">
      <c r="A2696" s="21"/>
      <c r="B2696" s="21"/>
      <c r="C2696" s="21"/>
      <c r="D2696" s="21"/>
      <c r="E2696" s="21"/>
      <c r="F2696" s="21"/>
      <c r="G2696" s="21"/>
      <c r="H2696" s="21"/>
      <c r="I2696" s="21"/>
      <c r="J2696" s="21"/>
      <c r="K2696" s="21"/>
      <c r="L2696" s="21"/>
    </row>
    <row r="2697" spans="1:12" x14ac:dyDescent="0.4">
      <c r="A2697" s="21"/>
      <c r="B2697" s="21"/>
      <c r="C2697" s="21"/>
      <c r="D2697" s="21"/>
      <c r="E2697" s="21"/>
      <c r="F2697" s="21"/>
      <c r="G2697" s="21"/>
      <c r="H2697" s="21"/>
      <c r="I2697" s="21"/>
      <c r="J2697" s="21"/>
      <c r="K2697" s="21"/>
      <c r="L2697" s="21"/>
    </row>
    <row r="2698" spans="1:12" x14ac:dyDescent="0.4">
      <c r="A2698" s="21"/>
      <c r="B2698" s="21"/>
      <c r="C2698" s="21"/>
      <c r="D2698" s="21"/>
      <c r="E2698" s="21"/>
      <c r="F2698" s="21"/>
      <c r="G2698" s="21"/>
      <c r="H2698" s="21"/>
      <c r="I2698" s="21"/>
      <c r="J2698" s="21"/>
      <c r="K2698" s="21"/>
      <c r="L2698" s="21"/>
    </row>
    <row r="2699" spans="1:12" x14ac:dyDescent="0.4">
      <c r="A2699" s="21"/>
      <c r="B2699" s="21"/>
      <c r="C2699" s="21"/>
      <c r="D2699" s="21"/>
      <c r="E2699" s="21"/>
      <c r="F2699" s="21"/>
      <c r="G2699" s="21"/>
      <c r="H2699" s="21"/>
      <c r="I2699" s="21"/>
      <c r="J2699" s="21"/>
      <c r="K2699" s="21"/>
      <c r="L2699" s="21"/>
    </row>
    <row r="2700" spans="1:12" x14ac:dyDescent="0.4">
      <c r="A2700" s="21"/>
      <c r="B2700" s="21"/>
      <c r="C2700" s="21"/>
      <c r="D2700" s="21"/>
      <c r="E2700" s="21"/>
      <c r="F2700" s="21"/>
      <c r="G2700" s="21"/>
      <c r="H2700" s="21"/>
      <c r="I2700" s="21"/>
      <c r="J2700" s="21"/>
      <c r="K2700" s="21"/>
      <c r="L2700" s="21"/>
    </row>
    <row r="2701" spans="1:12" x14ac:dyDescent="0.4">
      <c r="A2701" s="21"/>
      <c r="B2701" s="21"/>
      <c r="C2701" s="21"/>
      <c r="D2701" s="21"/>
      <c r="E2701" s="21"/>
      <c r="F2701" s="21"/>
      <c r="G2701" s="21"/>
      <c r="H2701" s="21"/>
      <c r="I2701" s="21"/>
      <c r="J2701" s="21"/>
      <c r="K2701" s="21"/>
      <c r="L2701" s="21"/>
    </row>
    <row r="2702" spans="1:12" x14ac:dyDescent="0.4">
      <c r="A2702" s="21"/>
      <c r="B2702" s="21"/>
      <c r="C2702" s="21"/>
      <c r="D2702" s="21"/>
      <c r="E2702" s="21"/>
      <c r="F2702" s="21"/>
      <c r="G2702" s="21"/>
      <c r="H2702" s="21"/>
      <c r="I2702" s="21"/>
      <c r="J2702" s="21"/>
      <c r="K2702" s="21"/>
      <c r="L2702" s="21"/>
    </row>
    <row r="2703" spans="1:12" x14ac:dyDescent="0.4">
      <c r="A2703" s="21"/>
      <c r="B2703" s="21"/>
      <c r="C2703" s="21"/>
      <c r="D2703" s="21"/>
      <c r="E2703" s="21"/>
      <c r="F2703" s="21"/>
      <c r="G2703" s="21"/>
      <c r="H2703" s="21"/>
      <c r="I2703" s="21"/>
      <c r="J2703" s="21"/>
      <c r="K2703" s="21"/>
      <c r="L2703" s="21"/>
    </row>
    <row r="2704" spans="1:12" x14ac:dyDescent="0.4">
      <c r="A2704" s="21"/>
      <c r="B2704" s="21"/>
      <c r="C2704" s="21"/>
      <c r="D2704" s="21"/>
      <c r="E2704" s="21"/>
      <c r="F2704" s="21"/>
      <c r="G2704" s="21"/>
      <c r="H2704" s="21"/>
      <c r="I2704" s="21"/>
      <c r="J2704" s="21"/>
      <c r="K2704" s="21"/>
      <c r="L2704" s="21"/>
    </row>
    <row r="2705" spans="1:12" x14ac:dyDescent="0.4">
      <c r="A2705" s="21"/>
      <c r="B2705" s="21"/>
      <c r="C2705" s="21"/>
      <c r="D2705" s="21"/>
      <c r="E2705" s="21"/>
      <c r="F2705" s="21"/>
      <c r="G2705" s="21"/>
      <c r="H2705" s="21"/>
      <c r="I2705" s="21"/>
      <c r="J2705" s="21"/>
      <c r="K2705" s="21"/>
      <c r="L2705" s="21"/>
    </row>
    <row r="2706" spans="1:12" x14ac:dyDescent="0.4">
      <c r="A2706" s="21"/>
      <c r="B2706" s="21"/>
      <c r="C2706" s="21"/>
      <c r="D2706" s="21"/>
      <c r="E2706" s="21"/>
      <c r="F2706" s="21"/>
      <c r="G2706" s="21"/>
      <c r="H2706" s="21"/>
      <c r="I2706" s="21"/>
      <c r="J2706" s="21"/>
      <c r="K2706" s="21"/>
      <c r="L2706" s="21"/>
    </row>
    <row r="2707" spans="1:12" x14ac:dyDescent="0.4">
      <c r="A2707" s="21"/>
      <c r="B2707" s="21"/>
      <c r="C2707" s="21"/>
      <c r="D2707" s="21"/>
      <c r="E2707" s="21"/>
      <c r="F2707" s="21"/>
      <c r="G2707" s="21"/>
      <c r="H2707" s="21"/>
      <c r="I2707" s="21"/>
      <c r="J2707" s="21"/>
      <c r="K2707" s="21"/>
      <c r="L2707" s="21"/>
    </row>
    <row r="2708" spans="1:12" x14ac:dyDescent="0.4">
      <c r="A2708" s="21"/>
      <c r="B2708" s="21"/>
      <c r="C2708" s="21"/>
      <c r="D2708" s="21"/>
      <c r="E2708" s="21"/>
      <c r="F2708" s="21"/>
      <c r="G2708" s="21"/>
      <c r="H2708" s="21"/>
      <c r="I2708" s="21"/>
      <c r="J2708" s="21"/>
      <c r="K2708" s="21"/>
      <c r="L2708" s="21"/>
    </row>
    <row r="2709" spans="1:12" x14ac:dyDescent="0.4">
      <c r="A2709" s="21"/>
      <c r="B2709" s="21"/>
      <c r="C2709" s="21"/>
      <c r="D2709" s="21"/>
      <c r="E2709" s="21"/>
      <c r="F2709" s="21"/>
      <c r="G2709" s="21"/>
      <c r="H2709" s="21"/>
      <c r="I2709" s="21"/>
      <c r="J2709" s="21"/>
      <c r="K2709" s="21"/>
      <c r="L2709" s="21"/>
    </row>
    <row r="2710" spans="1:12" x14ac:dyDescent="0.4">
      <c r="A2710" s="21"/>
      <c r="B2710" s="21"/>
      <c r="C2710" s="21"/>
      <c r="D2710" s="21"/>
      <c r="E2710" s="21"/>
      <c r="F2710" s="21"/>
      <c r="G2710" s="21"/>
      <c r="H2710" s="21"/>
      <c r="I2710" s="21"/>
      <c r="J2710" s="21"/>
      <c r="K2710" s="21"/>
      <c r="L2710" s="21"/>
    </row>
    <row r="2711" spans="1:12" x14ac:dyDescent="0.4">
      <c r="A2711" s="21"/>
      <c r="B2711" s="21"/>
      <c r="C2711" s="21"/>
      <c r="D2711" s="21"/>
      <c r="E2711" s="21"/>
      <c r="F2711" s="21"/>
      <c r="G2711" s="21"/>
      <c r="H2711" s="21"/>
      <c r="I2711" s="21"/>
      <c r="J2711" s="21"/>
      <c r="K2711" s="21"/>
      <c r="L2711" s="21"/>
    </row>
    <row r="2712" spans="1:12" x14ac:dyDescent="0.4">
      <c r="A2712" s="21"/>
      <c r="B2712" s="21"/>
      <c r="C2712" s="21"/>
      <c r="D2712" s="21"/>
      <c r="E2712" s="21"/>
      <c r="F2712" s="21"/>
      <c r="G2712" s="21"/>
      <c r="H2712" s="21"/>
      <c r="I2712" s="21"/>
      <c r="J2712" s="21"/>
      <c r="K2712" s="21"/>
      <c r="L2712" s="21"/>
    </row>
    <row r="2713" spans="1:12" x14ac:dyDescent="0.4">
      <c r="A2713" s="21"/>
      <c r="B2713" s="21"/>
      <c r="C2713" s="21"/>
      <c r="D2713" s="21"/>
      <c r="E2713" s="21"/>
      <c r="F2713" s="21"/>
      <c r="G2713" s="21"/>
      <c r="H2713" s="21"/>
      <c r="I2713" s="21"/>
      <c r="J2713" s="21"/>
      <c r="K2713" s="21"/>
      <c r="L2713" s="21"/>
    </row>
    <row r="2714" spans="1:12" x14ac:dyDescent="0.4">
      <c r="A2714" s="21"/>
      <c r="B2714" s="21"/>
      <c r="C2714" s="21"/>
      <c r="D2714" s="21"/>
      <c r="E2714" s="21"/>
      <c r="F2714" s="21"/>
      <c r="G2714" s="21"/>
      <c r="H2714" s="21"/>
      <c r="I2714" s="21"/>
      <c r="J2714" s="21"/>
      <c r="K2714" s="21"/>
      <c r="L2714" s="21"/>
    </row>
    <row r="2715" spans="1:12" x14ac:dyDescent="0.4">
      <c r="A2715" s="21"/>
      <c r="B2715" s="21"/>
      <c r="C2715" s="21"/>
      <c r="D2715" s="21"/>
      <c r="E2715" s="21"/>
      <c r="F2715" s="21"/>
      <c r="G2715" s="21"/>
      <c r="H2715" s="21"/>
      <c r="I2715" s="21"/>
      <c r="J2715" s="21"/>
      <c r="K2715" s="21"/>
      <c r="L2715" s="21"/>
    </row>
    <row r="2716" spans="1:12" x14ac:dyDescent="0.4">
      <c r="A2716" s="21"/>
      <c r="B2716" s="21"/>
      <c r="C2716" s="21"/>
      <c r="D2716" s="21"/>
      <c r="E2716" s="21"/>
      <c r="F2716" s="21"/>
      <c r="G2716" s="21"/>
      <c r="H2716" s="21"/>
      <c r="I2716" s="21"/>
      <c r="J2716" s="21"/>
      <c r="K2716" s="21"/>
      <c r="L2716" s="21"/>
    </row>
    <row r="2717" spans="1:12" x14ac:dyDescent="0.4">
      <c r="A2717" s="21"/>
      <c r="B2717" s="21"/>
      <c r="C2717" s="21"/>
      <c r="D2717" s="21"/>
      <c r="E2717" s="21"/>
      <c r="F2717" s="21"/>
      <c r="G2717" s="21"/>
      <c r="H2717" s="21"/>
      <c r="I2717" s="21"/>
      <c r="J2717" s="21"/>
      <c r="K2717" s="21"/>
      <c r="L2717" s="21"/>
    </row>
    <row r="2718" spans="1:12" x14ac:dyDescent="0.4">
      <c r="A2718" s="21"/>
      <c r="B2718" s="21"/>
      <c r="C2718" s="21"/>
      <c r="D2718" s="21"/>
      <c r="E2718" s="21"/>
      <c r="F2718" s="21"/>
      <c r="G2718" s="21"/>
      <c r="H2718" s="21"/>
      <c r="I2718" s="21"/>
      <c r="J2718" s="21"/>
      <c r="K2718" s="21"/>
      <c r="L2718" s="21"/>
    </row>
    <row r="2719" spans="1:12" x14ac:dyDescent="0.4">
      <c r="A2719" s="21"/>
      <c r="B2719" s="21"/>
      <c r="C2719" s="21"/>
      <c r="D2719" s="21"/>
      <c r="E2719" s="21"/>
      <c r="F2719" s="21"/>
      <c r="G2719" s="21"/>
      <c r="H2719" s="21"/>
      <c r="I2719" s="21"/>
      <c r="J2719" s="21"/>
      <c r="K2719" s="21"/>
      <c r="L2719" s="21"/>
    </row>
    <row r="2720" spans="1:12" x14ac:dyDescent="0.4">
      <c r="A2720" s="21"/>
      <c r="B2720" s="21"/>
      <c r="C2720" s="21"/>
      <c r="D2720" s="21"/>
      <c r="E2720" s="21"/>
      <c r="F2720" s="21"/>
      <c r="G2720" s="21"/>
      <c r="H2720" s="21"/>
      <c r="I2720" s="21"/>
      <c r="J2720" s="21"/>
      <c r="K2720" s="21"/>
      <c r="L2720" s="21"/>
    </row>
    <row r="2721" spans="1:12" x14ac:dyDescent="0.4">
      <c r="A2721" s="21"/>
      <c r="B2721" s="21"/>
      <c r="C2721" s="21"/>
      <c r="D2721" s="21"/>
      <c r="E2721" s="21"/>
      <c r="F2721" s="21"/>
      <c r="G2721" s="21"/>
      <c r="H2721" s="21"/>
      <c r="I2721" s="21"/>
      <c r="J2721" s="21"/>
      <c r="K2721" s="21"/>
      <c r="L2721" s="21"/>
    </row>
    <row r="2722" spans="1:12" x14ac:dyDescent="0.4">
      <c r="A2722" s="21"/>
      <c r="B2722" s="21"/>
      <c r="C2722" s="21"/>
      <c r="D2722" s="21"/>
      <c r="E2722" s="21"/>
      <c r="F2722" s="21"/>
      <c r="G2722" s="21"/>
      <c r="H2722" s="21"/>
      <c r="I2722" s="21"/>
      <c r="J2722" s="21"/>
      <c r="K2722" s="21"/>
      <c r="L2722" s="21"/>
    </row>
    <row r="2723" spans="1:12" x14ac:dyDescent="0.4">
      <c r="A2723" s="21"/>
      <c r="B2723" s="21"/>
      <c r="C2723" s="21"/>
      <c r="D2723" s="21"/>
      <c r="E2723" s="21"/>
      <c r="F2723" s="21"/>
      <c r="G2723" s="21"/>
      <c r="H2723" s="21"/>
      <c r="I2723" s="21"/>
      <c r="J2723" s="21"/>
      <c r="K2723" s="21"/>
      <c r="L2723" s="21"/>
    </row>
    <row r="2724" spans="1:12" x14ac:dyDescent="0.4">
      <c r="A2724" s="21"/>
      <c r="B2724" s="21"/>
      <c r="C2724" s="21"/>
      <c r="D2724" s="21"/>
      <c r="E2724" s="21"/>
      <c r="F2724" s="21"/>
      <c r="G2724" s="21"/>
      <c r="H2724" s="21"/>
      <c r="I2724" s="21"/>
      <c r="J2724" s="21"/>
      <c r="K2724" s="21"/>
      <c r="L2724" s="21"/>
    </row>
    <row r="2725" spans="1:12" x14ac:dyDescent="0.4">
      <c r="A2725" s="21"/>
      <c r="B2725" s="21"/>
      <c r="C2725" s="21"/>
      <c r="D2725" s="21"/>
      <c r="E2725" s="21"/>
      <c r="F2725" s="21"/>
      <c r="G2725" s="21"/>
      <c r="H2725" s="21"/>
      <c r="I2725" s="21"/>
      <c r="J2725" s="21"/>
      <c r="K2725" s="21"/>
      <c r="L2725" s="21"/>
    </row>
    <row r="2726" spans="1:12" x14ac:dyDescent="0.4">
      <c r="A2726" s="21"/>
      <c r="B2726" s="21"/>
      <c r="C2726" s="21"/>
      <c r="D2726" s="21"/>
      <c r="E2726" s="21"/>
      <c r="F2726" s="21"/>
      <c r="G2726" s="21"/>
      <c r="H2726" s="21"/>
      <c r="I2726" s="21"/>
      <c r="J2726" s="21"/>
      <c r="K2726" s="21"/>
      <c r="L2726" s="21"/>
    </row>
    <row r="2727" spans="1:12" x14ac:dyDescent="0.4">
      <c r="A2727" s="21"/>
      <c r="B2727" s="21"/>
      <c r="C2727" s="21"/>
      <c r="D2727" s="21"/>
      <c r="E2727" s="21"/>
      <c r="F2727" s="21"/>
      <c r="G2727" s="21"/>
      <c r="H2727" s="21"/>
      <c r="I2727" s="21"/>
      <c r="J2727" s="21"/>
      <c r="K2727" s="21"/>
      <c r="L2727" s="21"/>
    </row>
    <row r="2728" spans="1:12" x14ac:dyDescent="0.4">
      <c r="A2728" s="21"/>
      <c r="B2728" s="21"/>
      <c r="C2728" s="21"/>
      <c r="D2728" s="21"/>
      <c r="E2728" s="21"/>
      <c r="F2728" s="21"/>
      <c r="G2728" s="21"/>
      <c r="H2728" s="21"/>
      <c r="I2728" s="21"/>
      <c r="J2728" s="21"/>
      <c r="K2728" s="21"/>
      <c r="L2728" s="21"/>
    </row>
    <row r="2729" spans="1:12" x14ac:dyDescent="0.4">
      <c r="A2729" s="21"/>
      <c r="B2729" s="21"/>
      <c r="C2729" s="21"/>
      <c r="D2729" s="21"/>
      <c r="E2729" s="21"/>
      <c r="F2729" s="21"/>
      <c r="G2729" s="21"/>
      <c r="H2729" s="21"/>
      <c r="I2729" s="21"/>
      <c r="J2729" s="21"/>
      <c r="K2729" s="21"/>
      <c r="L2729" s="21"/>
    </row>
    <row r="2730" spans="1:12" x14ac:dyDescent="0.4">
      <c r="A2730" s="21"/>
      <c r="B2730" s="21"/>
      <c r="C2730" s="21"/>
      <c r="D2730" s="21"/>
      <c r="E2730" s="21"/>
      <c r="F2730" s="21"/>
      <c r="G2730" s="21"/>
      <c r="H2730" s="21"/>
      <c r="I2730" s="21"/>
      <c r="J2730" s="21"/>
      <c r="K2730" s="21"/>
      <c r="L2730" s="21"/>
    </row>
    <row r="2731" spans="1:12" x14ac:dyDescent="0.4">
      <c r="A2731" s="21"/>
      <c r="B2731" s="21"/>
      <c r="C2731" s="21"/>
      <c r="D2731" s="21"/>
      <c r="E2731" s="21"/>
      <c r="F2731" s="21"/>
      <c r="G2731" s="21"/>
      <c r="H2731" s="21"/>
      <c r="I2731" s="21"/>
      <c r="J2731" s="21"/>
      <c r="K2731" s="21"/>
      <c r="L2731" s="21"/>
    </row>
    <row r="2732" spans="1:12" x14ac:dyDescent="0.4">
      <c r="A2732" s="21"/>
      <c r="B2732" s="21"/>
      <c r="C2732" s="21"/>
      <c r="D2732" s="21"/>
      <c r="E2732" s="21"/>
      <c r="F2732" s="21"/>
      <c r="G2732" s="21"/>
      <c r="H2732" s="21"/>
      <c r="I2732" s="21"/>
      <c r="J2732" s="21"/>
      <c r="K2732" s="21"/>
      <c r="L2732" s="21"/>
    </row>
    <row r="2733" spans="1:12" x14ac:dyDescent="0.4">
      <c r="A2733" s="21"/>
      <c r="B2733" s="21"/>
      <c r="C2733" s="21"/>
      <c r="D2733" s="21"/>
      <c r="E2733" s="21"/>
      <c r="F2733" s="21"/>
      <c r="G2733" s="21"/>
      <c r="H2733" s="21"/>
      <c r="I2733" s="21"/>
      <c r="J2733" s="21"/>
      <c r="K2733" s="21"/>
      <c r="L2733" s="21"/>
    </row>
    <row r="2734" spans="1:12" x14ac:dyDescent="0.4">
      <c r="A2734" s="21"/>
      <c r="B2734" s="21"/>
      <c r="C2734" s="21"/>
      <c r="D2734" s="21"/>
      <c r="E2734" s="21"/>
      <c r="F2734" s="21"/>
      <c r="G2734" s="21"/>
      <c r="H2734" s="21"/>
      <c r="I2734" s="21"/>
      <c r="J2734" s="21"/>
      <c r="K2734" s="21"/>
      <c r="L2734" s="21"/>
    </row>
    <row r="2735" spans="1:12" x14ac:dyDescent="0.4">
      <c r="A2735" s="21"/>
      <c r="B2735" s="21"/>
      <c r="C2735" s="21"/>
      <c r="D2735" s="21"/>
      <c r="E2735" s="21"/>
      <c r="F2735" s="21"/>
      <c r="G2735" s="21"/>
      <c r="H2735" s="21"/>
      <c r="I2735" s="21"/>
      <c r="J2735" s="21"/>
      <c r="K2735" s="21"/>
      <c r="L2735" s="21"/>
    </row>
    <row r="2736" spans="1:12" x14ac:dyDescent="0.4">
      <c r="A2736" s="21"/>
      <c r="B2736" s="21"/>
      <c r="C2736" s="21"/>
      <c r="D2736" s="21"/>
      <c r="E2736" s="21"/>
      <c r="F2736" s="21"/>
      <c r="G2736" s="21"/>
      <c r="H2736" s="21"/>
      <c r="I2736" s="21"/>
      <c r="J2736" s="21"/>
      <c r="K2736" s="21"/>
      <c r="L2736" s="21"/>
    </row>
    <row r="2737" spans="1:12" x14ac:dyDescent="0.4">
      <c r="A2737" s="21"/>
      <c r="B2737" s="21"/>
      <c r="C2737" s="21"/>
      <c r="D2737" s="21"/>
      <c r="E2737" s="21"/>
      <c r="F2737" s="21"/>
      <c r="G2737" s="21"/>
      <c r="H2737" s="21"/>
      <c r="I2737" s="21"/>
      <c r="J2737" s="21"/>
      <c r="K2737" s="21"/>
      <c r="L2737" s="21"/>
    </row>
    <row r="2738" spans="1:12" x14ac:dyDescent="0.4">
      <c r="A2738" s="21"/>
      <c r="B2738" s="21"/>
      <c r="C2738" s="21"/>
      <c r="D2738" s="21"/>
      <c r="E2738" s="21"/>
      <c r="F2738" s="21"/>
      <c r="G2738" s="21"/>
      <c r="H2738" s="21"/>
      <c r="I2738" s="21"/>
      <c r="J2738" s="21"/>
      <c r="K2738" s="21"/>
      <c r="L2738" s="21"/>
    </row>
    <row r="2739" spans="1:12" x14ac:dyDescent="0.4">
      <c r="A2739" s="21"/>
      <c r="B2739" s="21"/>
      <c r="C2739" s="21"/>
      <c r="D2739" s="21"/>
      <c r="E2739" s="21"/>
      <c r="F2739" s="21"/>
      <c r="G2739" s="21"/>
      <c r="H2739" s="21"/>
      <c r="I2739" s="21"/>
      <c r="J2739" s="21"/>
      <c r="K2739" s="21"/>
      <c r="L2739" s="21"/>
    </row>
    <row r="2740" spans="1:12" x14ac:dyDescent="0.4">
      <c r="A2740" s="21"/>
      <c r="B2740" s="21"/>
      <c r="C2740" s="21"/>
      <c r="D2740" s="21"/>
      <c r="E2740" s="21"/>
      <c r="F2740" s="21"/>
      <c r="G2740" s="21"/>
      <c r="H2740" s="21"/>
      <c r="I2740" s="21"/>
      <c r="J2740" s="21"/>
      <c r="K2740" s="21"/>
      <c r="L2740" s="21"/>
    </row>
    <row r="2741" spans="1:12" x14ac:dyDescent="0.4">
      <c r="A2741" s="21"/>
      <c r="B2741" s="21"/>
      <c r="C2741" s="21"/>
      <c r="D2741" s="21"/>
      <c r="E2741" s="21"/>
      <c r="F2741" s="21"/>
      <c r="G2741" s="21"/>
      <c r="H2741" s="21"/>
      <c r="I2741" s="21"/>
      <c r="J2741" s="21"/>
      <c r="K2741" s="21"/>
      <c r="L2741" s="21"/>
    </row>
    <row r="2742" spans="1:12" x14ac:dyDescent="0.4">
      <c r="A2742" s="21"/>
      <c r="B2742" s="21"/>
      <c r="C2742" s="21"/>
      <c r="D2742" s="21"/>
      <c r="E2742" s="21"/>
      <c r="F2742" s="21"/>
      <c r="G2742" s="21"/>
      <c r="H2742" s="21"/>
      <c r="I2742" s="21"/>
      <c r="J2742" s="21"/>
      <c r="K2742" s="21"/>
      <c r="L2742" s="21"/>
    </row>
    <row r="2743" spans="1:12" x14ac:dyDescent="0.4">
      <c r="A2743" s="21"/>
      <c r="B2743" s="21"/>
      <c r="C2743" s="21"/>
      <c r="D2743" s="21"/>
      <c r="E2743" s="21"/>
      <c r="F2743" s="21"/>
      <c r="G2743" s="21"/>
      <c r="H2743" s="21"/>
      <c r="I2743" s="21"/>
      <c r="J2743" s="21"/>
      <c r="K2743" s="21"/>
      <c r="L2743" s="21"/>
    </row>
    <row r="2744" spans="1:12" x14ac:dyDescent="0.4">
      <c r="A2744" s="21"/>
      <c r="B2744" s="21"/>
      <c r="C2744" s="21"/>
      <c r="D2744" s="21"/>
      <c r="E2744" s="21"/>
      <c r="F2744" s="21"/>
      <c r="G2744" s="21"/>
      <c r="H2744" s="21"/>
      <c r="I2744" s="21"/>
      <c r="J2744" s="21"/>
      <c r="K2744" s="21"/>
      <c r="L2744" s="21"/>
    </row>
    <row r="2745" spans="1:12" x14ac:dyDescent="0.4">
      <c r="A2745" s="21"/>
      <c r="B2745" s="21"/>
      <c r="C2745" s="21"/>
      <c r="D2745" s="21"/>
      <c r="E2745" s="21"/>
      <c r="F2745" s="21"/>
      <c r="G2745" s="21"/>
      <c r="H2745" s="21"/>
      <c r="I2745" s="21"/>
      <c r="J2745" s="21"/>
      <c r="K2745" s="21"/>
      <c r="L2745" s="21"/>
    </row>
    <row r="2746" spans="1:12" x14ac:dyDescent="0.4">
      <c r="A2746" s="21"/>
      <c r="B2746" s="21"/>
      <c r="C2746" s="21"/>
      <c r="D2746" s="21"/>
      <c r="E2746" s="21"/>
      <c r="F2746" s="21"/>
      <c r="G2746" s="21"/>
      <c r="H2746" s="21"/>
      <c r="I2746" s="21"/>
      <c r="J2746" s="21"/>
      <c r="K2746" s="21"/>
      <c r="L2746" s="21"/>
    </row>
    <row r="2747" spans="1:12" x14ac:dyDescent="0.4">
      <c r="A2747" s="21"/>
      <c r="B2747" s="21"/>
      <c r="C2747" s="21"/>
      <c r="D2747" s="21"/>
      <c r="E2747" s="21"/>
      <c r="F2747" s="21"/>
      <c r="G2747" s="21"/>
      <c r="H2747" s="21"/>
      <c r="I2747" s="21"/>
      <c r="J2747" s="21"/>
      <c r="K2747" s="21"/>
      <c r="L2747" s="21"/>
    </row>
    <row r="2748" spans="1:12" x14ac:dyDescent="0.4">
      <c r="A2748" s="21"/>
      <c r="B2748" s="21"/>
      <c r="C2748" s="21"/>
      <c r="D2748" s="21"/>
      <c r="E2748" s="21"/>
      <c r="F2748" s="21"/>
      <c r="G2748" s="21"/>
      <c r="H2748" s="21"/>
      <c r="I2748" s="21"/>
      <c r="J2748" s="21"/>
      <c r="K2748" s="21"/>
      <c r="L2748" s="21"/>
    </row>
    <row r="2749" spans="1:12" x14ac:dyDescent="0.4">
      <c r="A2749" s="21"/>
      <c r="B2749" s="21"/>
      <c r="C2749" s="21"/>
      <c r="D2749" s="21"/>
      <c r="E2749" s="21"/>
      <c r="F2749" s="21"/>
      <c r="G2749" s="21"/>
      <c r="H2749" s="21"/>
      <c r="I2749" s="21"/>
      <c r="J2749" s="21"/>
      <c r="K2749" s="21"/>
      <c r="L2749" s="21"/>
    </row>
    <row r="2750" spans="1:12" x14ac:dyDescent="0.4">
      <c r="A2750" s="21"/>
      <c r="B2750" s="21"/>
      <c r="C2750" s="21"/>
      <c r="D2750" s="21"/>
      <c r="E2750" s="21"/>
      <c r="F2750" s="21"/>
      <c r="G2750" s="21"/>
      <c r="H2750" s="21"/>
      <c r="I2750" s="21"/>
      <c r="J2750" s="21"/>
      <c r="K2750" s="21"/>
      <c r="L2750" s="21"/>
    </row>
    <row r="2751" spans="1:12" x14ac:dyDescent="0.4">
      <c r="A2751" s="21"/>
      <c r="B2751" s="21"/>
      <c r="C2751" s="21"/>
      <c r="D2751" s="21"/>
      <c r="E2751" s="21"/>
      <c r="F2751" s="21"/>
      <c r="G2751" s="21"/>
      <c r="H2751" s="21"/>
      <c r="I2751" s="21"/>
      <c r="J2751" s="21"/>
      <c r="K2751" s="21"/>
      <c r="L2751" s="21"/>
    </row>
    <row r="2752" spans="1:12" x14ac:dyDescent="0.4">
      <c r="A2752" s="21"/>
      <c r="B2752" s="21"/>
      <c r="C2752" s="21"/>
      <c r="D2752" s="21"/>
      <c r="E2752" s="21"/>
      <c r="F2752" s="21"/>
      <c r="G2752" s="21"/>
      <c r="H2752" s="21"/>
      <c r="I2752" s="21"/>
      <c r="J2752" s="21"/>
      <c r="K2752" s="21"/>
      <c r="L2752" s="21"/>
    </row>
    <row r="2753" spans="1:12" x14ac:dyDescent="0.4">
      <c r="A2753" s="21"/>
      <c r="B2753" s="21"/>
      <c r="C2753" s="21"/>
      <c r="D2753" s="21"/>
      <c r="E2753" s="21"/>
      <c r="F2753" s="21"/>
      <c r="G2753" s="21"/>
      <c r="H2753" s="21"/>
      <c r="I2753" s="21"/>
      <c r="J2753" s="21"/>
      <c r="K2753" s="21"/>
      <c r="L2753" s="21"/>
    </row>
    <row r="2754" spans="1:12" x14ac:dyDescent="0.4">
      <c r="A2754" s="21"/>
      <c r="B2754" s="21"/>
      <c r="C2754" s="21"/>
      <c r="D2754" s="21"/>
      <c r="E2754" s="21"/>
      <c r="F2754" s="21"/>
      <c r="G2754" s="21"/>
      <c r="H2754" s="21"/>
      <c r="I2754" s="21"/>
      <c r="J2754" s="21"/>
      <c r="K2754" s="21"/>
      <c r="L2754" s="21"/>
    </row>
    <row r="2755" spans="1:12" x14ac:dyDescent="0.4">
      <c r="A2755" s="21"/>
      <c r="B2755" s="21"/>
      <c r="C2755" s="21"/>
      <c r="D2755" s="21"/>
      <c r="E2755" s="21"/>
      <c r="F2755" s="21"/>
      <c r="G2755" s="21"/>
      <c r="H2755" s="21"/>
      <c r="I2755" s="21"/>
      <c r="J2755" s="21"/>
      <c r="K2755" s="21"/>
      <c r="L2755" s="21"/>
    </row>
    <row r="2756" spans="1:12" x14ac:dyDescent="0.4">
      <c r="A2756" s="21"/>
      <c r="B2756" s="21"/>
      <c r="C2756" s="21"/>
      <c r="D2756" s="21"/>
      <c r="E2756" s="21"/>
      <c r="F2756" s="21"/>
      <c r="G2756" s="21"/>
      <c r="H2756" s="21"/>
      <c r="I2756" s="21"/>
      <c r="J2756" s="21"/>
      <c r="K2756" s="21"/>
      <c r="L2756" s="21"/>
    </row>
    <row r="2757" spans="1:12" x14ac:dyDescent="0.4">
      <c r="A2757" s="21"/>
      <c r="B2757" s="21"/>
      <c r="C2757" s="21"/>
      <c r="D2757" s="21"/>
      <c r="E2757" s="21"/>
      <c r="F2757" s="21"/>
      <c r="G2757" s="21"/>
      <c r="H2757" s="21"/>
      <c r="I2757" s="21"/>
      <c r="J2757" s="21"/>
      <c r="K2757" s="21"/>
      <c r="L2757" s="21"/>
    </row>
    <row r="2758" spans="1:12" x14ac:dyDescent="0.4">
      <c r="A2758" s="21"/>
      <c r="B2758" s="21"/>
      <c r="C2758" s="21"/>
      <c r="D2758" s="21"/>
      <c r="E2758" s="21"/>
      <c r="F2758" s="21"/>
      <c r="G2758" s="21"/>
      <c r="H2758" s="21"/>
      <c r="I2758" s="21"/>
      <c r="J2758" s="21"/>
      <c r="K2758" s="21"/>
      <c r="L2758" s="21"/>
    </row>
    <row r="2759" spans="1:12" x14ac:dyDescent="0.4">
      <c r="A2759" s="21"/>
      <c r="B2759" s="21"/>
      <c r="C2759" s="21"/>
      <c r="D2759" s="21"/>
      <c r="E2759" s="21"/>
      <c r="F2759" s="21"/>
      <c r="G2759" s="21"/>
      <c r="H2759" s="21"/>
      <c r="I2759" s="21"/>
      <c r="J2759" s="21"/>
      <c r="K2759" s="21"/>
      <c r="L2759" s="21"/>
    </row>
    <row r="2760" spans="1:12" x14ac:dyDescent="0.4">
      <c r="A2760" s="21"/>
      <c r="B2760" s="21"/>
      <c r="C2760" s="21"/>
      <c r="D2760" s="21"/>
      <c r="E2760" s="21"/>
      <c r="F2760" s="21"/>
      <c r="G2760" s="21"/>
      <c r="H2760" s="21"/>
      <c r="I2760" s="21"/>
      <c r="J2760" s="21"/>
      <c r="K2760" s="21"/>
      <c r="L2760" s="21"/>
    </row>
    <row r="2761" spans="1:12" x14ac:dyDescent="0.4">
      <c r="A2761" s="21"/>
      <c r="B2761" s="21"/>
      <c r="C2761" s="21"/>
      <c r="D2761" s="21"/>
      <c r="E2761" s="21"/>
      <c r="F2761" s="21"/>
      <c r="G2761" s="21"/>
      <c r="H2761" s="21"/>
      <c r="I2761" s="21"/>
      <c r="J2761" s="21"/>
      <c r="K2761" s="21"/>
      <c r="L2761" s="21"/>
    </row>
    <row r="2762" spans="1:12" x14ac:dyDescent="0.4">
      <c r="A2762" s="21"/>
      <c r="B2762" s="21"/>
      <c r="C2762" s="21"/>
      <c r="D2762" s="21"/>
      <c r="E2762" s="21"/>
      <c r="F2762" s="21"/>
      <c r="G2762" s="21"/>
      <c r="H2762" s="21"/>
      <c r="I2762" s="21"/>
      <c r="J2762" s="21"/>
      <c r="K2762" s="21"/>
      <c r="L2762" s="21"/>
    </row>
    <row r="2763" spans="1:12" x14ac:dyDescent="0.4">
      <c r="A2763" s="21"/>
      <c r="B2763" s="21"/>
      <c r="C2763" s="21"/>
      <c r="D2763" s="21"/>
      <c r="E2763" s="21"/>
      <c r="F2763" s="21"/>
      <c r="G2763" s="21"/>
      <c r="H2763" s="21"/>
      <c r="I2763" s="21"/>
      <c r="J2763" s="21"/>
      <c r="K2763" s="21"/>
      <c r="L2763" s="21"/>
    </row>
    <row r="2764" spans="1:12" x14ac:dyDescent="0.4">
      <c r="A2764" s="21"/>
      <c r="B2764" s="21"/>
      <c r="C2764" s="21"/>
      <c r="D2764" s="21"/>
      <c r="E2764" s="21"/>
      <c r="F2764" s="21"/>
      <c r="G2764" s="21"/>
      <c r="H2764" s="21"/>
      <c r="I2764" s="21"/>
      <c r="J2764" s="21"/>
      <c r="K2764" s="21"/>
      <c r="L2764" s="21"/>
    </row>
    <row r="2765" spans="1:12" x14ac:dyDescent="0.4">
      <c r="A2765" s="21"/>
      <c r="B2765" s="21"/>
      <c r="C2765" s="21"/>
      <c r="D2765" s="21"/>
      <c r="E2765" s="21"/>
      <c r="F2765" s="21"/>
      <c r="G2765" s="21"/>
      <c r="H2765" s="21"/>
      <c r="I2765" s="21"/>
      <c r="J2765" s="21"/>
      <c r="K2765" s="21"/>
      <c r="L2765" s="21"/>
    </row>
    <row r="2766" spans="1:12" x14ac:dyDescent="0.4">
      <c r="A2766" s="21"/>
      <c r="B2766" s="21"/>
      <c r="C2766" s="21"/>
      <c r="D2766" s="21"/>
      <c r="E2766" s="21"/>
      <c r="F2766" s="21"/>
      <c r="G2766" s="21"/>
      <c r="H2766" s="21"/>
      <c r="I2766" s="21"/>
      <c r="J2766" s="21"/>
      <c r="K2766" s="21"/>
      <c r="L2766" s="21"/>
    </row>
    <row r="2767" spans="1:12" x14ac:dyDescent="0.4">
      <c r="A2767" s="21"/>
      <c r="B2767" s="21"/>
      <c r="C2767" s="21"/>
      <c r="D2767" s="21"/>
      <c r="E2767" s="21"/>
      <c r="F2767" s="21"/>
      <c r="G2767" s="21"/>
      <c r="H2767" s="21"/>
      <c r="I2767" s="21"/>
      <c r="J2767" s="21"/>
      <c r="K2767" s="21"/>
      <c r="L2767" s="21"/>
    </row>
    <row r="2768" spans="1:12" x14ac:dyDescent="0.4">
      <c r="A2768" s="21"/>
      <c r="B2768" s="21"/>
      <c r="C2768" s="21"/>
      <c r="D2768" s="21"/>
      <c r="E2768" s="21"/>
      <c r="F2768" s="21"/>
      <c r="G2768" s="21"/>
      <c r="H2768" s="21"/>
      <c r="I2768" s="21"/>
      <c r="J2768" s="21"/>
      <c r="K2768" s="21"/>
      <c r="L2768" s="21"/>
    </row>
    <row r="2769" spans="1:12" x14ac:dyDescent="0.4">
      <c r="A2769" s="21"/>
      <c r="B2769" s="21"/>
      <c r="C2769" s="21"/>
      <c r="D2769" s="21"/>
      <c r="E2769" s="21"/>
      <c r="F2769" s="21"/>
      <c r="G2769" s="21"/>
      <c r="H2769" s="21"/>
      <c r="I2769" s="21"/>
      <c r="J2769" s="21"/>
      <c r="K2769" s="21"/>
      <c r="L2769" s="21"/>
    </row>
    <row r="2770" spans="1:12" x14ac:dyDescent="0.4">
      <c r="A2770" s="21"/>
      <c r="B2770" s="21"/>
      <c r="C2770" s="21"/>
      <c r="D2770" s="21"/>
      <c r="E2770" s="21"/>
      <c r="F2770" s="21"/>
      <c r="G2770" s="21"/>
      <c r="H2770" s="21"/>
      <c r="I2770" s="21"/>
      <c r="J2770" s="21"/>
      <c r="K2770" s="21"/>
      <c r="L2770" s="21"/>
    </row>
    <row r="2771" spans="1:12" x14ac:dyDescent="0.4">
      <c r="A2771" s="21"/>
      <c r="B2771" s="21"/>
      <c r="C2771" s="21"/>
      <c r="D2771" s="21"/>
      <c r="E2771" s="21"/>
      <c r="F2771" s="21"/>
      <c r="G2771" s="21"/>
      <c r="H2771" s="21"/>
      <c r="I2771" s="21"/>
      <c r="J2771" s="21"/>
      <c r="K2771" s="21"/>
      <c r="L2771" s="21"/>
    </row>
    <row r="2772" spans="1:12" x14ac:dyDescent="0.4">
      <c r="A2772" s="21"/>
      <c r="B2772" s="21"/>
      <c r="C2772" s="21"/>
      <c r="D2772" s="21"/>
      <c r="E2772" s="21"/>
      <c r="F2772" s="21"/>
      <c r="G2772" s="21"/>
      <c r="H2772" s="21"/>
      <c r="I2772" s="21"/>
      <c r="J2772" s="21"/>
      <c r="K2772" s="21"/>
      <c r="L2772" s="21"/>
    </row>
    <row r="2773" spans="1:12" x14ac:dyDescent="0.4">
      <c r="A2773" s="21"/>
      <c r="B2773" s="21"/>
      <c r="C2773" s="21"/>
      <c r="D2773" s="21"/>
      <c r="E2773" s="21"/>
      <c r="F2773" s="21"/>
      <c r="G2773" s="21"/>
      <c r="H2773" s="21"/>
      <c r="I2773" s="21"/>
      <c r="J2773" s="21"/>
      <c r="K2773" s="21"/>
      <c r="L2773" s="21"/>
    </row>
    <row r="2774" spans="1:12" x14ac:dyDescent="0.4">
      <c r="A2774" s="21"/>
      <c r="B2774" s="21"/>
      <c r="C2774" s="21"/>
      <c r="D2774" s="21"/>
      <c r="E2774" s="21"/>
      <c r="F2774" s="21"/>
      <c r="G2774" s="21"/>
      <c r="H2774" s="21"/>
      <c r="I2774" s="21"/>
      <c r="J2774" s="21"/>
      <c r="K2774" s="21"/>
      <c r="L2774" s="21"/>
    </row>
    <row r="2775" spans="1:12" x14ac:dyDescent="0.4">
      <c r="A2775" s="21"/>
      <c r="B2775" s="21"/>
      <c r="C2775" s="21"/>
      <c r="D2775" s="21"/>
      <c r="E2775" s="21"/>
      <c r="F2775" s="21"/>
      <c r="G2775" s="21"/>
      <c r="H2775" s="21"/>
      <c r="I2775" s="21"/>
      <c r="J2775" s="21"/>
      <c r="K2775" s="21"/>
      <c r="L2775" s="21"/>
    </row>
    <row r="2776" spans="1:12" x14ac:dyDescent="0.4">
      <c r="A2776" s="21"/>
      <c r="B2776" s="21"/>
      <c r="C2776" s="21"/>
      <c r="D2776" s="21"/>
      <c r="E2776" s="21"/>
      <c r="F2776" s="21"/>
      <c r="G2776" s="21"/>
      <c r="H2776" s="21"/>
      <c r="I2776" s="21"/>
      <c r="J2776" s="21"/>
      <c r="K2776" s="21"/>
      <c r="L2776" s="21"/>
    </row>
    <row r="2777" spans="1:12" x14ac:dyDescent="0.4">
      <c r="A2777" s="21"/>
      <c r="B2777" s="21"/>
      <c r="C2777" s="21"/>
      <c r="D2777" s="21"/>
      <c r="E2777" s="21"/>
      <c r="F2777" s="21"/>
      <c r="G2777" s="21"/>
      <c r="H2777" s="21"/>
      <c r="I2777" s="21"/>
      <c r="J2777" s="21"/>
      <c r="K2777" s="21"/>
      <c r="L2777" s="21"/>
    </row>
    <row r="2778" spans="1:12" x14ac:dyDescent="0.4">
      <c r="A2778" s="21"/>
      <c r="B2778" s="21"/>
      <c r="C2778" s="21"/>
      <c r="D2778" s="21"/>
      <c r="E2778" s="21"/>
      <c r="F2778" s="21"/>
      <c r="G2778" s="21"/>
      <c r="H2778" s="21"/>
      <c r="I2778" s="21"/>
      <c r="J2778" s="21"/>
      <c r="K2778" s="21"/>
      <c r="L2778" s="21"/>
    </row>
    <row r="2779" spans="1:12" x14ac:dyDescent="0.4">
      <c r="A2779" s="21"/>
      <c r="B2779" s="21"/>
      <c r="C2779" s="21"/>
      <c r="D2779" s="21"/>
      <c r="E2779" s="21"/>
      <c r="F2779" s="21"/>
      <c r="G2779" s="21"/>
      <c r="H2779" s="21"/>
      <c r="I2779" s="21"/>
      <c r="J2779" s="21"/>
      <c r="K2779" s="21"/>
      <c r="L2779" s="21"/>
    </row>
    <row r="2780" spans="1:12" x14ac:dyDescent="0.4">
      <c r="A2780" s="21"/>
      <c r="B2780" s="21"/>
      <c r="C2780" s="21"/>
      <c r="D2780" s="21"/>
      <c r="E2780" s="21"/>
      <c r="F2780" s="21"/>
      <c r="G2780" s="21"/>
      <c r="H2780" s="21"/>
      <c r="I2780" s="21"/>
      <c r="J2780" s="21"/>
      <c r="K2780" s="21"/>
      <c r="L2780" s="21"/>
    </row>
    <row r="2781" spans="1:12" x14ac:dyDescent="0.4">
      <c r="A2781" s="21"/>
      <c r="B2781" s="21"/>
      <c r="C2781" s="21"/>
      <c r="D2781" s="21"/>
      <c r="E2781" s="21"/>
      <c r="F2781" s="21"/>
      <c r="G2781" s="21"/>
      <c r="H2781" s="21"/>
      <c r="I2781" s="21"/>
      <c r="J2781" s="21"/>
      <c r="K2781" s="21"/>
      <c r="L2781" s="21"/>
    </row>
    <row r="2782" spans="1:12" x14ac:dyDescent="0.4">
      <c r="A2782" s="21"/>
      <c r="B2782" s="21"/>
      <c r="C2782" s="21"/>
      <c r="D2782" s="21"/>
      <c r="E2782" s="21"/>
      <c r="F2782" s="21"/>
      <c r="G2782" s="21"/>
      <c r="H2782" s="21"/>
      <c r="I2782" s="21"/>
      <c r="J2782" s="21"/>
      <c r="K2782" s="21"/>
      <c r="L2782" s="21"/>
    </row>
    <row r="2783" spans="1:12" x14ac:dyDescent="0.4">
      <c r="A2783" s="21"/>
      <c r="B2783" s="21"/>
      <c r="C2783" s="21"/>
      <c r="D2783" s="21"/>
      <c r="E2783" s="21"/>
      <c r="F2783" s="21"/>
      <c r="G2783" s="21"/>
      <c r="H2783" s="21"/>
      <c r="I2783" s="21"/>
      <c r="J2783" s="21"/>
      <c r="K2783" s="21"/>
      <c r="L2783" s="21"/>
    </row>
    <row r="2784" spans="1:12" x14ac:dyDescent="0.4">
      <c r="A2784" s="21"/>
      <c r="B2784" s="21"/>
      <c r="C2784" s="21"/>
      <c r="D2784" s="21"/>
      <c r="E2784" s="21"/>
      <c r="F2784" s="21"/>
      <c r="G2784" s="21"/>
      <c r="H2784" s="21"/>
      <c r="I2784" s="21"/>
      <c r="J2784" s="21"/>
      <c r="K2784" s="21"/>
      <c r="L2784" s="21"/>
    </row>
    <row r="2785" spans="1:12" x14ac:dyDescent="0.4">
      <c r="A2785" s="21"/>
      <c r="B2785" s="21"/>
      <c r="C2785" s="21"/>
      <c r="D2785" s="21"/>
      <c r="E2785" s="21"/>
      <c r="F2785" s="21"/>
      <c r="G2785" s="21"/>
      <c r="H2785" s="21"/>
      <c r="I2785" s="21"/>
      <c r="J2785" s="21"/>
      <c r="K2785" s="21"/>
      <c r="L2785" s="21"/>
    </row>
    <row r="2786" spans="1:12" x14ac:dyDescent="0.4">
      <c r="A2786" s="21"/>
      <c r="B2786" s="21"/>
      <c r="C2786" s="21"/>
      <c r="D2786" s="21"/>
      <c r="E2786" s="21"/>
      <c r="F2786" s="21"/>
      <c r="G2786" s="21"/>
      <c r="H2786" s="21"/>
      <c r="I2786" s="21"/>
      <c r="J2786" s="21"/>
      <c r="K2786" s="21"/>
      <c r="L2786" s="21"/>
    </row>
    <row r="2787" spans="1:12" x14ac:dyDescent="0.4">
      <c r="A2787" s="21"/>
      <c r="B2787" s="21"/>
      <c r="C2787" s="21"/>
      <c r="D2787" s="21"/>
      <c r="E2787" s="21"/>
      <c r="F2787" s="21"/>
      <c r="G2787" s="21"/>
      <c r="H2787" s="21"/>
      <c r="I2787" s="21"/>
      <c r="J2787" s="21"/>
      <c r="K2787" s="21"/>
      <c r="L2787" s="21"/>
    </row>
    <row r="2788" spans="1:12" x14ac:dyDescent="0.4">
      <c r="A2788" s="21"/>
      <c r="B2788" s="21"/>
      <c r="C2788" s="21"/>
      <c r="D2788" s="21"/>
      <c r="E2788" s="21"/>
      <c r="F2788" s="21"/>
      <c r="G2788" s="21"/>
      <c r="H2788" s="21"/>
      <c r="I2788" s="21"/>
      <c r="J2788" s="21"/>
      <c r="K2788" s="21"/>
      <c r="L2788" s="21"/>
    </row>
    <row r="2789" spans="1:12" x14ac:dyDescent="0.4">
      <c r="A2789" s="21"/>
      <c r="B2789" s="21"/>
      <c r="C2789" s="21"/>
      <c r="D2789" s="21"/>
      <c r="E2789" s="21"/>
      <c r="F2789" s="21"/>
      <c r="G2789" s="21"/>
      <c r="H2789" s="21"/>
      <c r="I2789" s="21"/>
      <c r="J2789" s="21"/>
      <c r="K2789" s="21"/>
      <c r="L2789" s="21"/>
    </row>
    <row r="2790" spans="1:12" x14ac:dyDescent="0.4">
      <c r="A2790" s="21"/>
      <c r="B2790" s="21"/>
      <c r="C2790" s="21"/>
      <c r="D2790" s="21"/>
      <c r="E2790" s="21"/>
      <c r="F2790" s="21"/>
      <c r="G2790" s="21"/>
      <c r="H2790" s="21"/>
      <c r="I2790" s="21"/>
      <c r="J2790" s="21"/>
      <c r="K2790" s="21"/>
      <c r="L2790" s="21"/>
    </row>
    <row r="2791" spans="1:12" x14ac:dyDescent="0.4">
      <c r="A2791" s="21"/>
      <c r="B2791" s="21"/>
      <c r="C2791" s="21"/>
      <c r="D2791" s="21"/>
      <c r="E2791" s="21"/>
      <c r="F2791" s="21"/>
      <c r="G2791" s="21"/>
      <c r="H2791" s="21"/>
      <c r="I2791" s="21"/>
      <c r="J2791" s="21"/>
      <c r="K2791" s="21"/>
      <c r="L2791" s="21"/>
    </row>
    <row r="2792" spans="1:12" x14ac:dyDescent="0.4">
      <c r="A2792" s="21"/>
      <c r="B2792" s="21"/>
      <c r="C2792" s="21"/>
      <c r="D2792" s="21"/>
      <c r="E2792" s="21"/>
      <c r="F2792" s="21"/>
      <c r="G2792" s="21"/>
      <c r="H2792" s="21"/>
      <c r="I2792" s="21"/>
      <c r="J2792" s="21"/>
      <c r="K2792" s="21"/>
      <c r="L2792" s="21"/>
    </row>
    <row r="2793" spans="1:12" x14ac:dyDescent="0.4">
      <c r="A2793" s="21"/>
      <c r="B2793" s="21"/>
      <c r="C2793" s="21"/>
      <c r="D2793" s="21"/>
      <c r="E2793" s="21"/>
      <c r="F2793" s="21"/>
      <c r="G2793" s="21"/>
      <c r="H2793" s="21"/>
      <c r="I2793" s="21"/>
      <c r="J2793" s="21"/>
      <c r="K2793" s="21"/>
      <c r="L2793" s="21"/>
    </row>
    <row r="2794" spans="1:12" x14ac:dyDescent="0.4">
      <c r="A2794" s="21"/>
      <c r="B2794" s="21"/>
      <c r="C2794" s="21"/>
      <c r="D2794" s="21"/>
      <c r="E2794" s="21"/>
      <c r="F2794" s="21"/>
      <c r="G2794" s="21"/>
      <c r="H2794" s="21"/>
      <c r="I2794" s="21"/>
      <c r="J2794" s="21"/>
      <c r="K2794" s="21"/>
      <c r="L2794" s="21"/>
    </row>
    <row r="2795" spans="1:12" x14ac:dyDescent="0.4">
      <c r="A2795" s="21"/>
      <c r="B2795" s="21"/>
      <c r="C2795" s="21"/>
      <c r="D2795" s="21"/>
      <c r="E2795" s="21"/>
      <c r="F2795" s="21"/>
      <c r="G2795" s="21"/>
      <c r="H2795" s="21"/>
      <c r="I2795" s="21"/>
      <c r="J2795" s="21"/>
      <c r="K2795" s="21"/>
      <c r="L2795" s="21"/>
    </row>
    <row r="2796" spans="1:12" x14ac:dyDescent="0.4">
      <c r="A2796" s="21"/>
      <c r="B2796" s="21"/>
      <c r="C2796" s="21"/>
      <c r="D2796" s="21"/>
      <c r="E2796" s="21"/>
      <c r="F2796" s="21"/>
      <c r="G2796" s="21"/>
      <c r="H2796" s="21"/>
      <c r="I2796" s="21"/>
      <c r="J2796" s="21"/>
      <c r="K2796" s="21"/>
      <c r="L2796" s="21"/>
    </row>
    <row r="2797" spans="1:12" x14ac:dyDescent="0.4">
      <c r="A2797" s="21"/>
      <c r="B2797" s="21"/>
      <c r="C2797" s="21"/>
      <c r="D2797" s="21"/>
      <c r="E2797" s="21"/>
      <c r="F2797" s="21"/>
      <c r="G2797" s="21"/>
      <c r="H2797" s="21"/>
      <c r="I2797" s="21"/>
      <c r="J2797" s="21"/>
      <c r="K2797" s="21"/>
      <c r="L2797" s="21"/>
    </row>
    <row r="2798" spans="1:12" x14ac:dyDescent="0.4">
      <c r="A2798" s="21"/>
      <c r="B2798" s="21"/>
      <c r="C2798" s="21"/>
      <c r="D2798" s="21"/>
      <c r="E2798" s="21"/>
      <c r="F2798" s="21"/>
      <c r="G2798" s="21"/>
      <c r="H2798" s="21"/>
      <c r="I2798" s="21"/>
      <c r="J2798" s="21"/>
      <c r="K2798" s="21"/>
      <c r="L2798" s="21"/>
    </row>
    <row r="2799" spans="1:12" x14ac:dyDescent="0.4">
      <c r="A2799" s="21"/>
      <c r="B2799" s="21"/>
      <c r="C2799" s="21"/>
      <c r="D2799" s="21"/>
      <c r="E2799" s="21"/>
      <c r="F2799" s="21"/>
      <c r="G2799" s="21"/>
      <c r="H2799" s="21"/>
      <c r="I2799" s="21"/>
      <c r="J2799" s="21"/>
      <c r="K2799" s="21"/>
      <c r="L2799" s="21"/>
    </row>
    <row r="2800" spans="1:12" x14ac:dyDescent="0.4">
      <c r="A2800" s="21"/>
      <c r="B2800" s="21"/>
      <c r="C2800" s="21"/>
      <c r="D2800" s="21"/>
      <c r="E2800" s="21"/>
      <c r="F2800" s="21"/>
      <c r="G2800" s="21"/>
      <c r="H2800" s="21"/>
      <c r="I2800" s="21"/>
      <c r="J2800" s="21"/>
      <c r="K2800" s="21"/>
      <c r="L2800" s="21"/>
    </row>
    <row r="2801" spans="1:12" x14ac:dyDescent="0.4">
      <c r="A2801" s="21"/>
      <c r="B2801" s="21"/>
      <c r="C2801" s="21"/>
      <c r="D2801" s="21"/>
      <c r="E2801" s="21"/>
      <c r="F2801" s="21"/>
      <c r="G2801" s="21"/>
      <c r="H2801" s="21"/>
      <c r="I2801" s="21"/>
      <c r="J2801" s="21"/>
      <c r="K2801" s="21"/>
      <c r="L2801" s="21"/>
    </row>
    <row r="2802" spans="1:12" x14ac:dyDescent="0.4">
      <c r="A2802" s="21"/>
      <c r="B2802" s="21"/>
      <c r="C2802" s="21"/>
      <c r="D2802" s="21"/>
      <c r="E2802" s="21"/>
      <c r="F2802" s="21"/>
      <c r="G2802" s="21"/>
      <c r="H2802" s="21"/>
      <c r="I2802" s="21"/>
      <c r="J2802" s="21"/>
      <c r="K2802" s="21"/>
      <c r="L2802" s="21"/>
    </row>
    <row r="2803" spans="1:12" x14ac:dyDescent="0.4">
      <c r="A2803" s="21"/>
      <c r="B2803" s="21"/>
      <c r="C2803" s="21"/>
      <c r="D2803" s="21"/>
      <c r="E2803" s="21"/>
      <c r="F2803" s="21"/>
      <c r="G2803" s="21"/>
      <c r="H2803" s="21"/>
      <c r="I2803" s="21"/>
      <c r="J2803" s="21"/>
      <c r="K2803" s="21"/>
      <c r="L2803" s="21"/>
    </row>
    <row r="2804" spans="1:12" x14ac:dyDescent="0.4">
      <c r="A2804" s="21"/>
      <c r="B2804" s="21"/>
      <c r="C2804" s="21"/>
      <c r="D2804" s="21"/>
      <c r="E2804" s="21"/>
      <c r="F2804" s="21"/>
      <c r="G2804" s="21"/>
      <c r="H2804" s="21"/>
      <c r="I2804" s="21"/>
      <c r="J2804" s="21"/>
      <c r="K2804" s="21"/>
      <c r="L2804" s="21"/>
    </row>
    <row r="2805" spans="1:12" x14ac:dyDescent="0.4">
      <c r="A2805" s="21"/>
      <c r="B2805" s="21"/>
      <c r="C2805" s="21"/>
      <c r="D2805" s="21"/>
      <c r="E2805" s="21"/>
      <c r="F2805" s="21"/>
      <c r="G2805" s="21"/>
      <c r="H2805" s="21"/>
      <c r="I2805" s="21"/>
      <c r="J2805" s="21"/>
      <c r="K2805" s="21"/>
      <c r="L2805" s="21"/>
    </row>
    <row r="2806" spans="1:12" x14ac:dyDescent="0.4">
      <c r="A2806" s="21"/>
      <c r="B2806" s="21"/>
      <c r="C2806" s="21"/>
      <c r="D2806" s="21"/>
      <c r="E2806" s="21"/>
      <c r="F2806" s="21"/>
      <c r="G2806" s="21"/>
      <c r="H2806" s="21"/>
      <c r="I2806" s="21"/>
      <c r="J2806" s="21"/>
      <c r="K2806" s="21"/>
      <c r="L2806" s="21"/>
    </row>
    <row r="2807" spans="1:12" x14ac:dyDescent="0.4">
      <c r="A2807" s="21"/>
      <c r="B2807" s="21"/>
      <c r="C2807" s="21"/>
      <c r="D2807" s="21"/>
      <c r="E2807" s="21"/>
      <c r="F2807" s="21"/>
      <c r="G2807" s="21"/>
      <c r="H2807" s="21"/>
      <c r="I2807" s="21"/>
      <c r="J2807" s="21"/>
      <c r="K2807" s="21"/>
      <c r="L2807" s="21"/>
    </row>
    <row r="2808" spans="1:12" x14ac:dyDescent="0.4">
      <c r="A2808" s="21"/>
      <c r="B2808" s="21"/>
      <c r="C2808" s="21"/>
      <c r="D2808" s="21"/>
      <c r="E2808" s="21"/>
      <c r="F2808" s="21"/>
      <c r="G2808" s="21"/>
      <c r="H2808" s="21"/>
      <c r="I2808" s="21"/>
      <c r="J2808" s="21"/>
      <c r="K2808" s="21"/>
      <c r="L2808" s="21"/>
    </row>
    <row r="2809" spans="1:12" x14ac:dyDescent="0.4">
      <c r="A2809" s="21"/>
      <c r="B2809" s="21"/>
      <c r="C2809" s="21"/>
      <c r="D2809" s="21"/>
      <c r="E2809" s="21"/>
      <c r="F2809" s="21"/>
      <c r="G2809" s="21"/>
      <c r="H2809" s="21"/>
      <c r="I2809" s="21"/>
      <c r="J2809" s="21"/>
      <c r="K2809" s="21"/>
      <c r="L2809" s="21"/>
    </row>
    <row r="2810" spans="1:12" x14ac:dyDescent="0.4">
      <c r="A2810" s="21"/>
      <c r="B2810" s="21"/>
      <c r="C2810" s="21"/>
      <c r="D2810" s="21"/>
      <c r="E2810" s="21"/>
      <c r="F2810" s="21"/>
      <c r="G2810" s="21"/>
      <c r="H2810" s="21"/>
      <c r="I2810" s="21"/>
      <c r="J2810" s="21"/>
      <c r="K2810" s="21"/>
      <c r="L2810" s="21"/>
    </row>
    <row r="2811" spans="1:12" x14ac:dyDescent="0.4">
      <c r="A2811" s="21"/>
      <c r="B2811" s="21"/>
      <c r="C2811" s="21"/>
      <c r="D2811" s="21"/>
      <c r="E2811" s="21"/>
      <c r="F2811" s="21"/>
      <c r="G2811" s="21"/>
      <c r="H2811" s="21"/>
      <c r="I2811" s="21"/>
      <c r="J2811" s="21"/>
      <c r="K2811" s="21"/>
      <c r="L2811" s="21"/>
    </row>
    <row r="2812" spans="1:12" x14ac:dyDescent="0.4">
      <c r="A2812" s="21"/>
      <c r="B2812" s="21"/>
      <c r="C2812" s="21"/>
      <c r="D2812" s="21"/>
      <c r="E2812" s="21"/>
      <c r="F2812" s="21"/>
      <c r="G2812" s="21"/>
      <c r="H2812" s="21"/>
      <c r="I2812" s="21"/>
      <c r="J2812" s="21"/>
      <c r="K2812" s="21"/>
      <c r="L2812" s="21"/>
    </row>
    <row r="2813" spans="1:12" x14ac:dyDescent="0.4">
      <c r="A2813" s="21"/>
      <c r="B2813" s="21"/>
      <c r="C2813" s="21"/>
      <c r="D2813" s="21"/>
      <c r="E2813" s="21"/>
      <c r="F2813" s="21"/>
      <c r="G2813" s="21"/>
      <c r="H2813" s="21"/>
      <c r="I2813" s="21"/>
      <c r="J2813" s="21"/>
      <c r="K2813" s="21"/>
      <c r="L2813" s="21"/>
    </row>
    <row r="2814" spans="1:12" x14ac:dyDescent="0.4">
      <c r="A2814" s="21"/>
      <c r="B2814" s="21"/>
      <c r="C2814" s="21"/>
      <c r="D2814" s="21"/>
      <c r="E2814" s="21"/>
      <c r="F2814" s="21"/>
      <c r="G2814" s="21"/>
      <c r="H2814" s="21"/>
      <c r="I2814" s="21"/>
      <c r="J2814" s="21"/>
      <c r="K2814" s="21"/>
      <c r="L2814" s="21"/>
    </row>
    <row r="2815" spans="1:12" x14ac:dyDescent="0.4">
      <c r="A2815" s="21"/>
      <c r="B2815" s="21"/>
      <c r="C2815" s="21"/>
      <c r="D2815" s="21"/>
      <c r="E2815" s="21"/>
      <c r="F2815" s="21"/>
      <c r="G2815" s="21"/>
      <c r="H2815" s="21"/>
      <c r="I2815" s="21"/>
      <c r="J2815" s="21"/>
      <c r="K2815" s="21"/>
      <c r="L2815" s="21"/>
    </row>
    <row r="2816" spans="1:12" x14ac:dyDescent="0.4">
      <c r="A2816" s="21"/>
      <c r="B2816" s="21"/>
      <c r="C2816" s="21"/>
      <c r="D2816" s="21"/>
      <c r="E2816" s="21"/>
      <c r="F2816" s="21"/>
      <c r="G2816" s="21"/>
      <c r="H2816" s="21"/>
      <c r="I2816" s="21"/>
      <c r="J2816" s="21"/>
      <c r="K2816" s="21"/>
      <c r="L2816" s="21"/>
    </row>
    <row r="2817" spans="1:12" x14ac:dyDescent="0.4">
      <c r="A2817" s="21"/>
      <c r="B2817" s="21"/>
      <c r="C2817" s="21"/>
      <c r="D2817" s="21"/>
      <c r="E2817" s="21"/>
      <c r="F2817" s="21"/>
      <c r="G2817" s="21"/>
      <c r="H2817" s="21"/>
      <c r="I2817" s="21"/>
      <c r="J2817" s="21"/>
      <c r="K2817" s="21"/>
      <c r="L2817" s="21"/>
    </row>
    <row r="2818" spans="1:12" x14ac:dyDescent="0.4">
      <c r="A2818" s="21"/>
      <c r="B2818" s="21"/>
      <c r="C2818" s="21"/>
      <c r="D2818" s="21"/>
      <c r="E2818" s="21"/>
      <c r="F2818" s="21"/>
      <c r="G2818" s="21"/>
      <c r="H2818" s="21"/>
      <c r="I2818" s="21"/>
      <c r="J2818" s="21"/>
      <c r="K2818" s="21"/>
      <c r="L2818" s="21"/>
    </row>
    <row r="2819" spans="1:12" x14ac:dyDescent="0.4">
      <c r="A2819" s="21"/>
      <c r="B2819" s="21"/>
      <c r="C2819" s="21"/>
      <c r="D2819" s="21"/>
      <c r="E2819" s="21"/>
      <c r="F2819" s="21"/>
      <c r="G2819" s="21"/>
      <c r="H2819" s="21"/>
      <c r="I2819" s="21"/>
      <c r="J2819" s="21"/>
      <c r="K2819" s="21"/>
      <c r="L2819" s="21"/>
    </row>
    <row r="2820" spans="1:12" x14ac:dyDescent="0.4">
      <c r="A2820" s="21"/>
      <c r="B2820" s="21"/>
      <c r="C2820" s="21"/>
      <c r="D2820" s="21"/>
      <c r="E2820" s="21"/>
      <c r="F2820" s="21"/>
      <c r="G2820" s="21"/>
      <c r="H2820" s="21"/>
      <c r="I2820" s="21"/>
      <c r="J2820" s="21"/>
      <c r="K2820" s="21"/>
      <c r="L2820" s="21"/>
    </row>
    <row r="2821" spans="1:12" x14ac:dyDescent="0.4">
      <c r="A2821" s="21"/>
      <c r="B2821" s="21"/>
      <c r="C2821" s="21"/>
      <c r="D2821" s="21"/>
      <c r="E2821" s="21"/>
      <c r="F2821" s="21"/>
      <c r="G2821" s="21"/>
      <c r="H2821" s="21"/>
      <c r="I2821" s="21"/>
      <c r="J2821" s="21"/>
      <c r="K2821" s="21"/>
      <c r="L2821" s="21"/>
    </row>
    <row r="2822" spans="1:12" x14ac:dyDescent="0.4">
      <c r="A2822" s="21"/>
      <c r="B2822" s="21"/>
      <c r="C2822" s="21"/>
      <c r="D2822" s="21"/>
      <c r="E2822" s="21"/>
      <c r="F2822" s="21"/>
      <c r="G2822" s="21"/>
      <c r="H2822" s="21"/>
      <c r="I2822" s="21"/>
      <c r="J2822" s="21"/>
      <c r="K2822" s="21"/>
      <c r="L2822" s="21"/>
    </row>
    <row r="2823" spans="1:12" x14ac:dyDescent="0.4">
      <c r="A2823" s="21"/>
      <c r="B2823" s="21"/>
      <c r="C2823" s="21"/>
      <c r="D2823" s="21"/>
      <c r="E2823" s="21"/>
      <c r="F2823" s="21"/>
      <c r="G2823" s="21"/>
      <c r="H2823" s="21"/>
      <c r="I2823" s="21"/>
      <c r="J2823" s="21"/>
      <c r="K2823" s="21"/>
      <c r="L2823" s="21"/>
    </row>
    <row r="2824" spans="1:12" x14ac:dyDescent="0.4">
      <c r="A2824" s="21"/>
      <c r="B2824" s="21"/>
      <c r="C2824" s="21"/>
      <c r="D2824" s="21"/>
      <c r="E2824" s="21"/>
      <c r="F2824" s="21"/>
      <c r="G2824" s="21"/>
      <c r="H2824" s="21"/>
      <c r="I2824" s="21"/>
      <c r="J2824" s="21"/>
      <c r="K2824" s="21"/>
      <c r="L2824" s="21"/>
    </row>
    <row r="2825" spans="1:12" x14ac:dyDescent="0.4">
      <c r="A2825" s="21"/>
      <c r="B2825" s="21"/>
      <c r="C2825" s="21"/>
      <c r="D2825" s="21"/>
      <c r="E2825" s="21"/>
      <c r="F2825" s="21"/>
      <c r="G2825" s="21"/>
      <c r="H2825" s="21"/>
      <c r="I2825" s="21"/>
      <c r="J2825" s="21"/>
      <c r="K2825" s="21"/>
      <c r="L2825" s="21"/>
    </row>
    <row r="2826" spans="1:12" x14ac:dyDescent="0.4">
      <c r="A2826" s="21"/>
      <c r="B2826" s="21"/>
      <c r="C2826" s="21"/>
      <c r="D2826" s="21"/>
      <c r="E2826" s="21"/>
      <c r="F2826" s="21"/>
      <c r="G2826" s="21"/>
      <c r="H2826" s="21"/>
      <c r="I2826" s="21"/>
      <c r="J2826" s="21"/>
      <c r="K2826" s="21"/>
      <c r="L2826" s="21"/>
    </row>
    <row r="2827" spans="1:12" x14ac:dyDescent="0.4">
      <c r="A2827" s="21"/>
      <c r="B2827" s="21"/>
      <c r="C2827" s="21"/>
      <c r="D2827" s="21"/>
      <c r="E2827" s="21"/>
      <c r="F2827" s="21"/>
      <c r="G2827" s="21"/>
      <c r="H2827" s="21"/>
      <c r="I2827" s="21"/>
      <c r="J2827" s="21"/>
      <c r="K2827" s="21"/>
      <c r="L2827" s="21"/>
    </row>
    <row r="2828" spans="1:12" x14ac:dyDescent="0.4">
      <c r="A2828" s="21"/>
      <c r="B2828" s="21"/>
      <c r="C2828" s="21"/>
      <c r="D2828" s="21"/>
      <c r="E2828" s="21"/>
      <c r="F2828" s="21"/>
      <c r="G2828" s="21"/>
      <c r="H2828" s="21"/>
      <c r="I2828" s="21"/>
      <c r="J2828" s="21"/>
      <c r="K2828" s="21"/>
      <c r="L2828" s="21"/>
    </row>
    <row r="2829" spans="1:12" x14ac:dyDescent="0.4">
      <c r="A2829" s="21"/>
      <c r="B2829" s="21"/>
      <c r="C2829" s="21"/>
      <c r="D2829" s="21"/>
      <c r="E2829" s="21"/>
      <c r="F2829" s="21"/>
      <c r="G2829" s="21"/>
      <c r="H2829" s="21"/>
      <c r="I2829" s="21"/>
      <c r="J2829" s="21"/>
      <c r="K2829" s="21"/>
      <c r="L2829" s="21"/>
    </row>
    <row r="2830" spans="1:12" x14ac:dyDescent="0.4">
      <c r="A2830" s="21"/>
      <c r="B2830" s="21"/>
      <c r="C2830" s="21"/>
      <c r="D2830" s="21"/>
      <c r="E2830" s="21"/>
      <c r="F2830" s="21"/>
      <c r="G2830" s="21"/>
      <c r="H2830" s="21"/>
      <c r="I2830" s="21"/>
      <c r="J2830" s="21"/>
      <c r="K2830" s="21"/>
      <c r="L2830" s="21"/>
    </row>
    <row r="2831" spans="1:12" x14ac:dyDescent="0.4">
      <c r="A2831" s="21"/>
      <c r="B2831" s="21"/>
      <c r="C2831" s="21"/>
      <c r="D2831" s="21"/>
      <c r="E2831" s="21"/>
      <c r="F2831" s="21"/>
      <c r="G2831" s="21"/>
      <c r="H2831" s="21"/>
      <c r="I2831" s="21"/>
      <c r="J2831" s="21"/>
      <c r="K2831" s="21"/>
      <c r="L2831" s="21"/>
    </row>
    <row r="2832" spans="1:12" x14ac:dyDescent="0.4">
      <c r="A2832" s="21"/>
      <c r="B2832" s="21"/>
      <c r="C2832" s="21"/>
      <c r="D2832" s="21"/>
      <c r="E2832" s="21"/>
      <c r="F2832" s="21"/>
      <c r="G2832" s="21"/>
      <c r="H2832" s="21"/>
      <c r="I2832" s="21"/>
      <c r="J2832" s="21"/>
      <c r="K2832" s="21"/>
      <c r="L2832" s="21"/>
    </row>
    <row r="2833" spans="1:12" x14ac:dyDescent="0.4">
      <c r="A2833" s="21"/>
      <c r="B2833" s="21"/>
      <c r="C2833" s="21"/>
      <c r="D2833" s="21"/>
      <c r="E2833" s="21"/>
      <c r="F2833" s="21"/>
      <c r="G2833" s="21"/>
      <c r="H2833" s="21"/>
      <c r="I2833" s="21"/>
      <c r="J2833" s="21"/>
      <c r="K2833" s="21"/>
      <c r="L2833" s="21"/>
    </row>
    <row r="2834" spans="1:12" x14ac:dyDescent="0.4">
      <c r="A2834" s="21"/>
      <c r="B2834" s="21"/>
      <c r="C2834" s="21"/>
      <c r="D2834" s="21"/>
      <c r="E2834" s="21"/>
      <c r="F2834" s="21"/>
      <c r="G2834" s="21"/>
      <c r="H2834" s="21"/>
      <c r="I2834" s="21"/>
      <c r="J2834" s="21"/>
      <c r="K2834" s="21"/>
      <c r="L2834" s="21"/>
    </row>
    <row r="2835" spans="1:12" x14ac:dyDescent="0.4">
      <c r="A2835" s="21"/>
      <c r="B2835" s="21"/>
      <c r="C2835" s="21"/>
      <c r="D2835" s="21"/>
      <c r="E2835" s="21"/>
      <c r="F2835" s="21"/>
      <c r="G2835" s="21"/>
      <c r="H2835" s="21"/>
      <c r="I2835" s="21"/>
      <c r="J2835" s="21"/>
      <c r="K2835" s="21"/>
      <c r="L2835" s="21"/>
    </row>
    <row r="2836" spans="1:12" x14ac:dyDescent="0.4">
      <c r="A2836" s="21"/>
      <c r="B2836" s="21"/>
      <c r="C2836" s="21"/>
      <c r="D2836" s="21"/>
      <c r="E2836" s="21"/>
      <c r="F2836" s="21"/>
      <c r="G2836" s="21"/>
      <c r="H2836" s="21"/>
      <c r="I2836" s="21"/>
      <c r="J2836" s="21"/>
      <c r="K2836" s="21"/>
      <c r="L2836" s="21"/>
    </row>
    <row r="2837" spans="1:12" x14ac:dyDescent="0.4">
      <c r="A2837" s="21"/>
      <c r="B2837" s="21"/>
      <c r="C2837" s="21"/>
      <c r="D2837" s="21"/>
      <c r="E2837" s="21"/>
      <c r="F2837" s="21"/>
      <c r="G2837" s="21"/>
      <c r="H2837" s="21"/>
      <c r="I2837" s="21"/>
      <c r="J2837" s="21"/>
      <c r="K2837" s="21"/>
      <c r="L2837" s="21"/>
    </row>
    <row r="2838" spans="1:12" x14ac:dyDescent="0.4">
      <c r="A2838" s="21"/>
      <c r="B2838" s="21"/>
      <c r="C2838" s="21"/>
      <c r="D2838" s="21"/>
      <c r="E2838" s="21"/>
      <c r="F2838" s="21"/>
      <c r="G2838" s="21"/>
      <c r="H2838" s="21"/>
      <c r="I2838" s="21"/>
      <c r="J2838" s="21"/>
      <c r="K2838" s="21"/>
      <c r="L2838" s="21"/>
    </row>
    <row r="2839" spans="1:12" x14ac:dyDescent="0.4">
      <c r="A2839" s="21"/>
      <c r="B2839" s="21"/>
      <c r="C2839" s="21"/>
      <c r="D2839" s="21"/>
      <c r="E2839" s="21"/>
      <c r="F2839" s="21"/>
      <c r="G2839" s="21"/>
      <c r="H2839" s="21"/>
      <c r="I2839" s="21"/>
      <c r="J2839" s="21"/>
      <c r="K2839" s="21"/>
      <c r="L2839" s="21"/>
    </row>
    <row r="2840" spans="1:12" x14ac:dyDescent="0.4">
      <c r="A2840" s="21"/>
      <c r="B2840" s="21"/>
      <c r="C2840" s="21"/>
      <c r="D2840" s="21"/>
      <c r="E2840" s="21"/>
      <c r="F2840" s="21"/>
      <c r="G2840" s="21"/>
      <c r="H2840" s="21"/>
      <c r="I2840" s="21"/>
      <c r="J2840" s="21"/>
      <c r="K2840" s="21"/>
      <c r="L2840" s="21"/>
    </row>
    <row r="2841" spans="1:12" x14ac:dyDescent="0.4">
      <c r="A2841" s="21"/>
      <c r="B2841" s="21"/>
      <c r="C2841" s="21"/>
      <c r="D2841" s="21"/>
      <c r="E2841" s="21"/>
      <c r="F2841" s="21"/>
      <c r="G2841" s="21"/>
      <c r="H2841" s="21"/>
      <c r="I2841" s="21"/>
      <c r="J2841" s="21"/>
      <c r="K2841" s="21"/>
      <c r="L2841" s="21"/>
    </row>
    <row r="2842" spans="1:12" x14ac:dyDescent="0.4">
      <c r="A2842" s="21"/>
      <c r="B2842" s="21"/>
      <c r="C2842" s="21"/>
      <c r="D2842" s="21"/>
      <c r="E2842" s="21"/>
      <c r="F2842" s="21"/>
      <c r="G2842" s="21"/>
      <c r="H2842" s="21"/>
      <c r="I2842" s="21"/>
      <c r="J2842" s="21"/>
      <c r="K2842" s="21"/>
      <c r="L2842" s="21"/>
    </row>
    <row r="2843" spans="1:12" x14ac:dyDescent="0.4">
      <c r="A2843" s="21"/>
      <c r="B2843" s="21"/>
      <c r="C2843" s="21"/>
      <c r="D2843" s="21"/>
      <c r="E2843" s="21"/>
      <c r="F2843" s="21"/>
      <c r="G2843" s="21"/>
      <c r="H2843" s="21"/>
      <c r="I2843" s="21"/>
      <c r="J2843" s="21"/>
      <c r="K2843" s="21"/>
      <c r="L2843" s="21"/>
    </row>
    <row r="2844" spans="1:12" x14ac:dyDescent="0.4">
      <c r="A2844" s="21"/>
      <c r="B2844" s="21"/>
      <c r="C2844" s="21"/>
      <c r="D2844" s="21"/>
      <c r="E2844" s="21"/>
      <c r="F2844" s="21"/>
      <c r="G2844" s="21"/>
      <c r="H2844" s="21"/>
      <c r="I2844" s="21"/>
      <c r="J2844" s="21"/>
      <c r="K2844" s="21"/>
      <c r="L2844" s="21"/>
    </row>
    <row r="2845" spans="1:12" x14ac:dyDescent="0.4">
      <c r="A2845" s="21"/>
      <c r="B2845" s="21"/>
      <c r="C2845" s="21"/>
      <c r="D2845" s="21"/>
      <c r="E2845" s="21"/>
      <c r="F2845" s="21"/>
      <c r="G2845" s="21"/>
      <c r="H2845" s="21"/>
      <c r="I2845" s="21"/>
      <c r="J2845" s="21"/>
      <c r="K2845" s="21"/>
      <c r="L2845" s="21"/>
    </row>
    <row r="2846" spans="1:12" x14ac:dyDescent="0.4">
      <c r="A2846" s="21"/>
      <c r="B2846" s="21"/>
      <c r="C2846" s="21"/>
      <c r="D2846" s="21"/>
      <c r="E2846" s="21"/>
      <c r="F2846" s="21"/>
      <c r="G2846" s="21"/>
      <c r="H2846" s="21"/>
      <c r="I2846" s="21"/>
      <c r="J2846" s="21"/>
      <c r="K2846" s="21"/>
      <c r="L2846" s="21"/>
    </row>
    <row r="2847" spans="1:12" x14ac:dyDescent="0.4">
      <c r="A2847" s="21"/>
      <c r="B2847" s="21"/>
      <c r="C2847" s="21"/>
      <c r="D2847" s="21"/>
      <c r="E2847" s="21"/>
      <c r="F2847" s="21"/>
      <c r="G2847" s="21"/>
      <c r="H2847" s="21"/>
      <c r="I2847" s="21"/>
      <c r="J2847" s="21"/>
      <c r="K2847" s="21"/>
      <c r="L2847" s="21"/>
    </row>
    <row r="2848" spans="1:12" x14ac:dyDescent="0.4">
      <c r="A2848" s="21"/>
      <c r="B2848" s="21"/>
      <c r="C2848" s="21"/>
      <c r="D2848" s="21"/>
      <c r="E2848" s="21"/>
      <c r="F2848" s="21"/>
      <c r="G2848" s="21"/>
      <c r="H2848" s="21"/>
      <c r="I2848" s="21"/>
      <c r="J2848" s="21"/>
      <c r="K2848" s="21"/>
      <c r="L2848" s="21"/>
    </row>
    <row r="2849" spans="1:12" x14ac:dyDescent="0.4">
      <c r="A2849" s="21"/>
      <c r="B2849" s="21"/>
      <c r="C2849" s="21"/>
      <c r="D2849" s="21"/>
      <c r="E2849" s="21"/>
      <c r="F2849" s="21"/>
      <c r="G2849" s="21"/>
      <c r="H2849" s="21"/>
      <c r="I2849" s="21"/>
      <c r="J2849" s="21"/>
      <c r="K2849" s="21"/>
      <c r="L2849" s="21"/>
    </row>
    <row r="2850" spans="1:12" x14ac:dyDescent="0.4">
      <c r="A2850" s="21"/>
      <c r="B2850" s="21"/>
      <c r="C2850" s="21"/>
      <c r="D2850" s="21"/>
      <c r="E2850" s="21"/>
      <c r="F2850" s="21"/>
      <c r="G2850" s="21"/>
      <c r="H2850" s="21"/>
      <c r="I2850" s="21"/>
      <c r="J2850" s="21"/>
      <c r="K2850" s="21"/>
      <c r="L2850" s="21"/>
    </row>
    <row r="2851" spans="1:12" x14ac:dyDescent="0.4">
      <c r="A2851" s="21"/>
      <c r="B2851" s="21"/>
      <c r="C2851" s="21"/>
      <c r="D2851" s="21"/>
      <c r="E2851" s="21"/>
      <c r="F2851" s="21"/>
      <c r="G2851" s="21"/>
      <c r="H2851" s="21"/>
      <c r="I2851" s="21"/>
      <c r="J2851" s="21"/>
      <c r="K2851" s="21"/>
      <c r="L2851" s="21"/>
    </row>
    <row r="2852" spans="1:12" x14ac:dyDescent="0.4">
      <c r="A2852" s="21"/>
      <c r="B2852" s="21"/>
      <c r="C2852" s="21"/>
      <c r="D2852" s="21"/>
      <c r="E2852" s="21"/>
      <c r="F2852" s="21"/>
      <c r="G2852" s="21"/>
      <c r="H2852" s="21"/>
      <c r="I2852" s="21"/>
      <c r="J2852" s="21"/>
      <c r="K2852" s="21"/>
      <c r="L2852" s="21"/>
    </row>
    <row r="2853" spans="1:12" x14ac:dyDescent="0.4">
      <c r="A2853" s="21"/>
      <c r="B2853" s="21"/>
      <c r="C2853" s="21"/>
      <c r="D2853" s="21"/>
      <c r="E2853" s="21"/>
      <c r="F2853" s="21"/>
      <c r="G2853" s="21"/>
      <c r="H2853" s="21"/>
      <c r="I2853" s="21"/>
      <c r="J2853" s="21"/>
      <c r="K2853" s="21"/>
      <c r="L2853" s="21"/>
    </row>
    <row r="2854" spans="1:12" x14ac:dyDescent="0.4">
      <c r="A2854" s="21"/>
      <c r="B2854" s="21"/>
      <c r="C2854" s="21"/>
      <c r="D2854" s="21"/>
      <c r="E2854" s="21"/>
      <c r="F2854" s="21"/>
      <c r="G2854" s="21"/>
      <c r="H2854" s="21"/>
      <c r="I2854" s="21"/>
      <c r="J2854" s="21"/>
      <c r="K2854" s="21"/>
      <c r="L2854" s="21"/>
    </row>
    <row r="2855" spans="1:12" x14ac:dyDescent="0.4">
      <c r="A2855" s="21"/>
      <c r="B2855" s="21"/>
      <c r="C2855" s="21"/>
      <c r="D2855" s="21"/>
      <c r="E2855" s="21"/>
      <c r="F2855" s="21"/>
      <c r="G2855" s="21"/>
      <c r="H2855" s="21"/>
      <c r="I2855" s="21"/>
      <c r="J2855" s="21"/>
      <c r="K2855" s="21"/>
      <c r="L2855" s="21"/>
    </row>
    <row r="2856" spans="1:12" x14ac:dyDescent="0.4">
      <c r="A2856" s="21"/>
      <c r="B2856" s="21"/>
      <c r="C2856" s="21"/>
      <c r="D2856" s="21"/>
      <c r="E2856" s="21"/>
      <c r="F2856" s="21"/>
      <c r="G2856" s="21"/>
      <c r="H2856" s="21"/>
      <c r="I2856" s="21"/>
      <c r="J2856" s="21"/>
      <c r="K2856" s="21"/>
      <c r="L2856" s="21"/>
    </row>
    <row r="2857" spans="1:12" x14ac:dyDescent="0.4">
      <c r="A2857" s="21"/>
      <c r="B2857" s="21"/>
      <c r="C2857" s="21"/>
      <c r="D2857" s="21"/>
      <c r="E2857" s="21"/>
      <c r="F2857" s="21"/>
      <c r="G2857" s="21"/>
      <c r="H2857" s="21"/>
      <c r="I2857" s="21"/>
      <c r="J2857" s="21"/>
      <c r="K2857" s="21"/>
      <c r="L2857" s="21"/>
    </row>
    <row r="2858" spans="1:12" x14ac:dyDescent="0.4">
      <c r="A2858" s="21"/>
      <c r="B2858" s="21"/>
      <c r="C2858" s="21"/>
      <c r="D2858" s="21"/>
      <c r="E2858" s="21"/>
      <c r="F2858" s="21"/>
      <c r="G2858" s="21"/>
      <c r="H2858" s="21"/>
      <c r="I2858" s="21"/>
      <c r="J2858" s="21"/>
      <c r="K2858" s="21"/>
      <c r="L2858" s="21"/>
    </row>
    <row r="2859" spans="1:12" x14ac:dyDescent="0.4">
      <c r="A2859" s="21"/>
      <c r="B2859" s="21"/>
      <c r="C2859" s="21"/>
      <c r="D2859" s="21"/>
      <c r="E2859" s="21"/>
      <c r="F2859" s="21"/>
      <c r="G2859" s="21"/>
      <c r="H2859" s="21"/>
      <c r="I2859" s="21"/>
      <c r="J2859" s="21"/>
      <c r="K2859" s="21"/>
      <c r="L2859" s="21"/>
    </row>
    <row r="2860" spans="1:12" x14ac:dyDescent="0.4">
      <c r="A2860" s="21"/>
      <c r="B2860" s="21"/>
      <c r="C2860" s="21"/>
      <c r="D2860" s="21"/>
      <c r="E2860" s="21"/>
      <c r="F2860" s="21"/>
      <c r="G2860" s="21"/>
      <c r="H2860" s="21"/>
      <c r="I2860" s="21"/>
      <c r="J2860" s="21"/>
      <c r="K2860" s="21"/>
      <c r="L2860" s="21"/>
    </row>
    <row r="2861" spans="1:12" x14ac:dyDescent="0.4">
      <c r="A2861" s="21"/>
      <c r="B2861" s="21"/>
      <c r="C2861" s="21"/>
      <c r="D2861" s="21"/>
      <c r="E2861" s="21"/>
      <c r="F2861" s="21"/>
      <c r="G2861" s="21"/>
      <c r="H2861" s="21"/>
      <c r="I2861" s="21"/>
      <c r="J2861" s="21"/>
      <c r="K2861" s="21"/>
      <c r="L2861" s="21"/>
    </row>
    <row r="2862" spans="1:12" x14ac:dyDescent="0.4">
      <c r="A2862" s="21"/>
      <c r="B2862" s="21"/>
      <c r="C2862" s="21"/>
      <c r="D2862" s="21"/>
      <c r="E2862" s="21"/>
      <c r="F2862" s="21"/>
      <c r="G2862" s="21"/>
      <c r="H2862" s="21"/>
      <c r="I2862" s="21"/>
      <c r="J2862" s="21"/>
      <c r="K2862" s="21"/>
      <c r="L2862" s="21"/>
    </row>
    <row r="2863" spans="1:12" x14ac:dyDescent="0.4">
      <c r="A2863" s="21"/>
      <c r="B2863" s="21"/>
      <c r="C2863" s="21"/>
      <c r="D2863" s="21"/>
      <c r="E2863" s="21"/>
      <c r="F2863" s="21"/>
      <c r="G2863" s="21"/>
      <c r="H2863" s="21"/>
      <c r="I2863" s="21"/>
      <c r="J2863" s="21"/>
      <c r="K2863" s="21"/>
      <c r="L2863" s="21"/>
    </row>
    <row r="2864" spans="1:12" x14ac:dyDescent="0.4">
      <c r="A2864" s="21"/>
      <c r="B2864" s="21"/>
      <c r="C2864" s="21"/>
      <c r="D2864" s="21"/>
      <c r="E2864" s="21"/>
      <c r="F2864" s="21"/>
      <c r="G2864" s="21"/>
      <c r="H2864" s="21"/>
      <c r="I2864" s="21"/>
      <c r="J2864" s="21"/>
      <c r="K2864" s="21"/>
      <c r="L2864" s="21"/>
    </row>
    <row r="2865" spans="1:12" x14ac:dyDescent="0.4">
      <c r="A2865" s="21"/>
      <c r="B2865" s="21"/>
      <c r="C2865" s="21"/>
      <c r="D2865" s="21"/>
      <c r="E2865" s="21"/>
      <c r="F2865" s="21"/>
      <c r="G2865" s="21"/>
      <c r="H2865" s="21"/>
      <c r="I2865" s="21"/>
      <c r="J2865" s="21"/>
      <c r="K2865" s="21"/>
      <c r="L2865" s="21"/>
    </row>
    <row r="2866" spans="1:12" x14ac:dyDescent="0.4">
      <c r="A2866" s="21"/>
      <c r="B2866" s="21"/>
      <c r="C2866" s="21"/>
      <c r="D2866" s="21"/>
      <c r="E2866" s="21"/>
      <c r="F2866" s="21"/>
      <c r="G2866" s="21"/>
      <c r="H2866" s="21"/>
      <c r="I2866" s="21"/>
      <c r="J2866" s="21"/>
      <c r="K2866" s="21"/>
      <c r="L2866" s="21"/>
    </row>
    <row r="2867" spans="1:12" x14ac:dyDescent="0.4">
      <c r="A2867" s="21"/>
      <c r="B2867" s="21"/>
      <c r="C2867" s="21"/>
      <c r="D2867" s="21"/>
      <c r="E2867" s="21"/>
      <c r="F2867" s="21"/>
      <c r="G2867" s="21"/>
      <c r="H2867" s="21"/>
      <c r="I2867" s="21"/>
      <c r="J2867" s="21"/>
      <c r="K2867" s="21"/>
      <c r="L2867" s="21"/>
    </row>
    <row r="2868" spans="1:12" x14ac:dyDescent="0.4">
      <c r="A2868" s="21"/>
      <c r="B2868" s="21"/>
      <c r="C2868" s="21"/>
      <c r="D2868" s="21"/>
      <c r="E2868" s="21"/>
      <c r="F2868" s="21"/>
      <c r="G2868" s="21"/>
      <c r="H2868" s="21"/>
      <c r="I2868" s="21"/>
      <c r="J2868" s="21"/>
      <c r="K2868" s="21"/>
      <c r="L2868" s="21"/>
    </row>
    <row r="2869" spans="1:12" x14ac:dyDescent="0.4">
      <c r="A2869" s="21"/>
      <c r="B2869" s="21"/>
      <c r="C2869" s="21"/>
      <c r="D2869" s="21"/>
      <c r="E2869" s="21"/>
      <c r="F2869" s="21"/>
      <c r="G2869" s="21"/>
      <c r="H2869" s="21"/>
      <c r="I2869" s="21"/>
      <c r="J2869" s="21"/>
      <c r="K2869" s="21"/>
      <c r="L2869" s="21"/>
    </row>
    <row r="2870" spans="1:12" x14ac:dyDescent="0.4">
      <c r="A2870" s="21"/>
      <c r="B2870" s="21"/>
      <c r="C2870" s="21"/>
      <c r="D2870" s="21"/>
      <c r="E2870" s="21"/>
      <c r="F2870" s="21"/>
      <c r="G2870" s="21"/>
      <c r="H2870" s="21"/>
      <c r="I2870" s="21"/>
      <c r="J2870" s="21"/>
      <c r="K2870" s="21"/>
      <c r="L2870" s="21"/>
    </row>
    <row r="2871" spans="1:12" x14ac:dyDescent="0.4">
      <c r="A2871" s="21"/>
      <c r="B2871" s="21"/>
      <c r="C2871" s="21"/>
      <c r="D2871" s="21"/>
      <c r="E2871" s="21"/>
      <c r="F2871" s="21"/>
      <c r="G2871" s="21"/>
      <c r="H2871" s="21"/>
      <c r="I2871" s="21"/>
      <c r="J2871" s="21"/>
      <c r="K2871" s="21"/>
      <c r="L2871" s="21"/>
    </row>
    <row r="2872" spans="1:12" x14ac:dyDescent="0.4">
      <c r="A2872" s="21"/>
      <c r="B2872" s="21"/>
      <c r="C2872" s="21"/>
      <c r="D2872" s="21"/>
      <c r="E2872" s="21"/>
      <c r="F2872" s="21"/>
      <c r="G2872" s="21"/>
      <c r="H2872" s="21"/>
      <c r="I2872" s="21"/>
      <c r="J2872" s="21"/>
      <c r="K2872" s="21"/>
      <c r="L2872" s="21"/>
    </row>
    <row r="2873" spans="1:12" x14ac:dyDescent="0.4">
      <c r="A2873" s="21"/>
      <c r="B2873" s="21"/>
      <c r="C2873" s="21"/>
      <c r="D2873" s="21"/>
      <c r="E2873" s="21"/>
      <c r="F2873" s="21"/>
      <c r="G2873" s="21"/>
      <c r="H2873" s="21"/>
      <c r="I2873" s="21"/>
      <c r="J2873" s="21"/>
      <c r="K2873" s="21"/>
      <c r="L2873" s="21"/>
    </row>
    <row r="2874" spans="1:12" x14ac:dyDescent="0.4">
      <c r="A2874" s="21"/>
      <c r="B2874" s="21"/>
      <c r="C2874" s="21"/>
      <c r="D2874" s="21"/>
      <c r="E2874" s="21"/>
      <c r="F2874" s="21"/>
      <c r="G2874" s="21"/>
      <c r="H2874" s="21"/>
      <c r="I2874" s="21"/>
      <c r="J2874" s="21"/>
      <c r="K2874" s="21"/>
      <c r="L2874" s="21"/>
    </row>
    <row r="2875" spans="1:12" x14ac:dyDescent="0.4">
      <c r="A2875" s="21"/>
      <c r="B2875" s="21"/>
      <c r="C2875" s="21"/>
      <c r="D2875" s="21"/>
      <c r="E2875" s="21"/>
      <c r="F2875" s="21"/>
      <c r="G2875" s="21"/>
      <c r="H2875" s="21"/>
      <c r="I2875" s="21"/>
      <c r="J2875" s="21"/>
      <c r="K2875" s="21"/>
      <c r="L2875" s="21"/>
    </row>
    <row r="2876" spans="1:12" x14ac:dyDescent="0.4">
      <c r="A2876" s="21"/>
      <c r="B2876" s="21"/>
      <c r="C2876" s="21"/>
      <c r="D2876" s="21"/>
      <c r="E2876" s="21"/>
      <c r="F2876" s="21"/>
      <c r="G2876" s="21"/>
      <c r="H2876" s="21"/>
      <c r="I2876" s="21"/>
      <c r="J2876" s="21"/>
      <c r="K2876" s="21"/>
      <c r="L2876" s="21"/>
    </row>
    <row r="2877" spans="1:12" x14ac:dyDescent="0.4">
      <c r="A2877" s="21"/>
      <c r="B2877" s="21"/>
      <c r="C2877" s="21"/>
      <c r="D2877" s="21"/>
      <c r="E2877" s="21"/>
      <c r="F2877" s="21"/>
      <c r="G2877" s="21"/>
      <c r="H2877" s="21"/>
      <c r="I2877" s="21"/>
      <c r="J2877" s="21"/>
      <c r="K2877" s="21"/>
      <c r="L2877" s="21"/>
    </row>
    <row r="2878" spans="1:12" x14ac:dyDescent="0.4">
      <c r="A2878" s="21"/>
      <c r="B2878" s="21"/>
      <c r="C2878" s="21"/>
      <c r="D2878" s="21"/>
      <c r="E2878" s="21"/>
      <c r="F2878" s="21"/>
      <c r="G2878" s="21"/>
      <c r="H2878" s="21"/>
      <c r="I2878" s="21"/>
      <c r="J2878" s="21"/>
      <c r="K2878" s="21"/>
      <c r="L2878" s="21"/>
    </row>
    <row r="2879" spans="1:12" x14ac:dyDescent="0.4">
      <c r="A2879" s="21"/>
      <c r="B2879" s="21"/>
      <c r="C2879" s="21"/>
      <c r="D2879" s="21"/>
      <c r="E2879" s="21"/>
      <c r="F2879" s="21"/>
      <c r="G2879" s="21"/>
      <c r="H2879" s="21"/>
      <c r="I2879" s="21"/>
      <c r="J2879" s="21"/>
      <c r="K2879" s="21"/>
      <c r="L2879" s="21"/>
    </row>
    <row r="2880" spans="1:12" x14ac:dyDescent="0.4">
      <c r="A2880" s="21"/>
      <c r="B2880" s="21"/>
      <c r="C2880" s="21"/>
      <c r="D2880" s="21"/>
      <c r="E2880" s="21"/>
      <c r="F2880" s="21"/>
      <c r="G2880" s="21"/>
      <c r="H2880" s="21"/>
      <c r="I2880" s="21"/>
      <c r="J2880" s="21"/>
      <c r="K2880" s="21"/>
      <c r="L2880" s="21"/>
    </row>
    <row r="2881" spans="1:12" x14ac:dyDescent="0.4">
      <c r="A2881" s="21"/>
      <c r="B2881" s="21"/>
      <c r="C2881" s="21"/>
      <c r="D2881" s="21"/>
      <c r="E2881" s="21"/>
      <c r="F2881" s="21"/>
      <c r="G2881" s="21"/>
      <c r="H2881" s="21"/>
      <c r="I2881" s="21"/>
      <c r="J2881" s="21"/>
      <c r="K2881" s="21"/>
      <c r="L2881" s="21"/>
    </row>
    <row r="2882" spans="1:12" x14ac:dyDescent="0.4">
      <c r="A2882" s="21"/>
      <c r="B2882" s="21"/>
      <c r="C2882" s="21"/>
      <c r="D2882" s="21"/>
      <c r="E2882" s="21"/>
      <c r="F2882" s="21"/>
      <c r="G2882" s="21"/>
      <c r="H2882" s="21"/>
      <c r="I2882" s="21"/>
      <c r="J2882" s="21"/>
      <c r="K2882" s="21"/>
      <c r="L2882" s="21"/>
    </row>
    <row r="2883" spans="1:12" x14ac:dyDescent="0.4">
      <c r="A2883" s="21"/>
      <c r="B2883" s="21"/>
      <c r="C2883" s="21"/>
      <c r="D2883" s="21"/>
      <c r="E2883" s="21"/>
      <c r="F2883" s="21"/>
      <c r="G2883" s="21"/>
      <c r="H2883" s="21"/>
      <c r="I2883" s="21"/>
      <c r="J2883" s="21"/>
      <c r="K2883" s="21"/>
      <c r="L2883" s="21"/>
    </row>
    <row r="2884" spans="1:12" x14ac:dyDescent="0.4">
      <c r="A2884" s="21"/>
      <c r="B2884" s="21"/>
      <c r="C2884" s="21"/>
      <c r="D2884" s="21"/>
      <c r="E2884" s="21"/>
      <c r="F2884" s="21"/>
      <c r="G2884" s="21"/>
      <c r="H2884" s="21"/>
      <c r="I2884" s="21"/>
      <c r="J2884" s="21"/>
      <c r="K2884" s="21"/>
      <c r="L2884" s="21"/>
    </row>
    <row r="2885" spans="1:12" x14ac:dyDescent="0.4">
      <c r="A2885" s="21"/>
      <c r="B2885" s="21"/>
      <c r="C2885" s="21"/>
      <c r="D2885" s="21"/>
      <c r="E2885" s="21"/>
      <c r="F2885" s="21"/>
      <c r="G2885" s="21"/>
      <c r="H2885" s="21"/>
      <c r="I2885" s="21"/>
      <c r="J2885" s="21"/>
      <c r="K2885" s="21"/>
      <c r="L2885" s="21"/>
    </row>
    <row r="2886" spans="1:12" x14ac:dyDescent="0.4">
      <c r="A2886" s="21"/>
      <c r="B2886" s="21"/>
      <c r="C2886" s="21"/>
      <c r="D2886" s="21"/>
      <c r="E2886" s="21"/>
      <c r="F2886" s="21"/>
      <c r="G2886" s="21"/>
      <c r="H2886" s="21"/>
      <c r="I2886" s="21"/>
      <c r="J2886" s="21"/>
      <c r="K2886" s="21"/>
      <c r="L2886" s="21"/>
    </row>
    <row r="2887" spans="1:12" x14ac:dyDescent="0.4">
      <c r="A2887" s="21"/>
      <c r="B2887" s="21"/>
      <c r="C2887" s="21"/>
      <c r="D2887" s="21"/>
      <c r="E2887" s="21"/>
      <c r="F2887" s="21"/>
      <c r="G2887" s="21"/>
      <c r="H2887" s="21"/>
      <c r="I2887" s="21"/>
      <c r="J2887" s="21"/>
      <c r="K2887" s="21"/>
      <c r="L2887" s="21"/>
    </row>
    <row r="2888" spans="1:12" x14ac:dyDescent="0.4">
      <c r="A2888" s="21"/>
      <c r="B2888" s="21"/>
      <c r="C2888" s="21"/>
      <c r="D2888" s="21"/>
      <c r="E2888" s="21"/>
      <c r="F2888" s="21"/>
      <c r="G2888" s="21"/>
      <c r="H2888" s="21"/>
      <c r="I2888" s="21"/>
      <c r="J2888" s="21"/>
      <c r="K2888" s="21"/>
      <c r="L2888" s="21"/>
    </row>
    <row r="2889" spans="1:12" x14ac:dyDescent="0.4">
      <c r="A2889" s="21"/>
      <c r="B2889" s="21"/>
      <c r="C2889" s="21"/>
      <c r="D2889" s="21"/>
      <c r="E2889" s="21"/>
      <c r="F2889" s="21"/>
      <c r="G2889" s="21"/>
      <c r="H2889" s="21"/>
      <c r="I2889" s="21"/>
      <c r="J2889" s="21"/>
      <c r="K2889" s="21"/>
      <c r="L2889" s="21"/>
    </row>
    <row r="2890" spans="1:12" x14ac:dyDescent="0.4">
      <c r="A2890" s="21"/>
      <c r="B2890" s="21"/>
      <c r="C2890" s="21"/>
      <c r="D2890" s="21"/>
      <c r="E2890" s="21"/>
      <c r="F2890" s="21"/>
      <c r="G2890" s="21"/>
      <c r="H2890" s="21"/>
      <c r="I2890" s="21"/>
      <c r="J2890" s="21"/>
      <c r="K2890" s="21"/>
      <c r="L2890" s="21"/>
    </row>
    <row r="2891" spans="1:12" x14ac:dyDescent="0.4">
      <c r="A2891" s="21"/>
      <c r="B2891" s="21"/>
      <c r="C2891" s="21"/>
      <c r="D2891" s="21"/>
      <c r="E2891" s="21"/>
      <c r="F2891" s="21"/>
      <c r="G2891" s="21"/>
      <c r="H2891" s="21"/>
      <c r="I2891" s="21"/>
      <c r="J2891" s="21"/>
      <c r="K2891" s="21"/>
      <c r="L2891" s="21"/>
    </row>
    <row r="2892" spans="1:12" x14ac:dyDescent="0.4">
      <c r="A2892" s="21"/>
      <c r="B2892" s="21"/>
      <c r="C2892" s="21"/>
      <c r="D2892" s="21"/>
      <c r="E2892" s="21"/>
      <c r="F2892" s="21"/>
      <c r="G2892" s="21"/>
      <c r="H2892" s="21"/>
      <c r="I2892" s="21"/>
      <c r="J2892" s="21"/>
      <c r="K2892" s="21"/>
      <c r="L2892" s="21"/>
    </row>
    <row r="2893" spans="1:12" x14ac:dyDescent="0.4">
      <c r="A2893" s="21"/>
      <c r="B2893" s="21"/>
      <c r="C2893" s="21"/>
      <c r="D2893" s="21"/>
      <c r="E2893" s="21"/>
      <c r="F2893" s="21"/>
      <c r="G2893" s="21"/>
      <c r="H2893" s="21"/>
      <c r="I2893" s="21"/>
      <c r="J2893" s="21"/>
      <c r="K2893" s="21"/>
      <c r="L2893" s="21"/>
    </row>
    <row r="2894" spans="1:12" x14ac:dyDescent="0.4">
      <c r="A2894" s="21"/>
      <c r="B2894" s="21"/>
      <c r="C2894" s="21"/>
      <c r="D2894" s="21"/>
      <c r="E2894" s="21"/>
      <c r="F2894" s="21"/>
      <c r="G2894" s="21"/>
      <c r="H2894" s="21"/>
      <c r="I2894" s="21"/>
      <c r="J2894" s="21"/>
      <c r="K2894" s="21"/>
      <c r="L2894" s="21"/>
    </row>
    <row r="2895" spans="1:12" x14ac:dyDescent="0.4">
      <c r="A2895" s="21"/>
      <c r="B2895" s="21"/>
      <c r="C2895" s="21"/>
      <c r="D2895" s="21"/>
      <c r="E2895" s="21"/>
      <c r="F2895" s="21"/>
      <c r="G2895" s="21"/>
      <c r="H2895" s="21"/>
      <c r="I2895" s="21"/>
      <c r="J2895" s="21"/>
      <c r="K2895" s="21"/>
      <c r="L2895" s="21"/>
    </row>
    <row r="2896" spans="1:12" x14ac:dyDescent="0.4">
      <c r="A2896" s="21"/>
      <c r="B2896" s="21"/>
      <c r="C2896" s="21"/>
      <c r="D2896" s="21"/>
      <c r="E2896" s="21"/>
      <c r="F2896" s="21"/>
      <c r="G2896" s="21"/>
      <c r="H2896" s="21"/>
      <c r="I2896" s="21"/>
      <c r="J2896" s="21"/>
      <c r="K2896" s="21"/>
      <c r="L2896" s="21"/>
    </row>
    <row r="2897" spans="1:12" x14ac:dyDescent="0.4">
      <c r="A2897" s="21"/>
      <c r="B2897" s="21"/>
      <c r="C2897" s="21"/>
      <c r="D2897" s="21"/>
      <c r="E2897" s="21"/>
      <c r="F2897" s="21"/>
      <c r="G2897" s="21"/>
      <c r="H2897" s="21"/>
      <c r="I2897" s="21"/>
      <c r="J2897" s="21"/>
      <c r="K2897" s="21"/>
      <c r="L2897" s="21"/>
    </row>
    <row r="2898" spans="1:12" x14ac:dyDescent="0.4">
      <c r="A2898" s="21"/>
      <c r="B2898" s="21"/>
      <c r="C2898" s="21"/>
      <c r="D2898" s="21"/>
      <c r="E2898" s="21"/>
      <c r="F2898" s="21"/>
      <c r="G2898" s="21"/>
      <c r="H2898" s="21"/>
      <c r="I2898" s="21"/>
      <c r="J2898" s="21"/>
      <c r="K2898" s="21"/>
      <c r="L2898" s="21"/>
    </row>
    <row r="2899" spans="1:12" x14ac:dyDescent="0.4">
      <c r="A2899" s="21"/>
      <c r="B2899" s="21"/>
      <c r="C2899" s="21"/>
      <c r="D2899" s="21"/>
      <c r="E2899" s="21"/>
      <c r="F2899" s="21"/>
      <c r="G2899" s="21"/>
      <c r="H2899" s="21"/>
      <c r="I2899" s="21"/>
      <c r="J2899" s="21"/>
      <c r="K2899" s="21"/>
      <c r="L2899" s="21"/>
    </row>
    <row r="2900" spans="1:12" x14ac:dyDescent="0.4">
      <c r="A2900" s="21"/>
      <c r="B2900" s="21"/>
      <c r="C2900" s="21"/>
      <c r="D2900" s="21"/>
      <c r="E2900" s="21"/>
      <c r="F2900" s="21"/>
      <c r="G2900" s="21"/>
      <c r="H2900" s="21"/>
      <c r="I2900" s="21"/>
      <c r="J2900" s="21"/>
      <c r="K2900" s="21"/>
      <c r="L2900" s="21"/>
    </row>
    <row r="2901" spans="1:12" x14ac:dyDescent="0.4">
      <c r="A2901" s="21"/>
      <c r="B2901" s="21"/>
      <c r="C2901" s="21"/>
      <c r="D2901" s="21"/>
      <c r="E2901" s="21"/>
      <c r="F2901" s="21"/>
      <c r="G2901" s="21"/>
      <c r="H2901" s="21"/>
      <c r="I2901" s="21"/>
      <c r="J2901" s="21"/>
      <c r="K2901" s="21"/>
      <c r="L2901" s="21"/>
    </row>
    <row r="2902" spans="1:12" x14ac:dyDescent="0.4">
      <c r="A2902" s="21"/>
      <c r="B2902" s="21"/>
      <c r="C2902" s="21"/>
      <c r="D2902" s="21"/>
      <c r="E2902" s="21"/>
      <c r="F2902" s="21"/>
      <c r="G2902" s="21"/>
      <c r="H2902" s="21"/>
      <c r="I2902" s="21"/>
      <c r="J2902" s="21"/>
      <c r="K2902" s="21"/>
      <c r="L2902" s="21"/>
    </row>
    <row r="2903" spans="1:12" x14ac:dyDescent="0.4">
      <c r="A2903" s="21"/>
      <c r="B2903" s="21"/>
      <c r="C2903" s="21"/>
      <c r="D2903" s="21"/>
      <c r="E2903" s="21"/>
      <c r="F2903" s="21"/>
      <c r="G2903" s="21"/>
      <c r="H2903" s="21"/>
      <c r="I2903" s="21"/>
      <c r="J2903" s="21"/>
      <c r="K2903" s="21"/>
      <c r="L2903" s="21"/>
    </row>
    <row r="2904" spans="1:12" x14ac:dyDescent="0.4">
      <c r="A2904" s="21"/>
      <c r="B2904" s="21"/>
      <c r="C2904" s="21"/>
      <c r="D2904" s="21"/>
      <c r="E2904" s="21"/>
      <c r="F2904" s="21"/>
      <c r="G2904" s="21"/>
      <c r="H2904" s="21"/>
      <c r="I2904" s="21"/>
      <c r="J2904" s="21"/>
      <c r="K2904" s="21"/>
      <c r="L2904" s="21"/>
    </row>
    <row r="2905" spans="1:12" x14ac:dyDescent="0.4">
      <c r="A2905" s="21"/>
      <c r="B2905" s="21"/>
      <c r="C2905" s="21"/>
      <c r="D2905" s="21"/>
      <c r="E2905" s="21"/>
      <c r="F2905" s="21"/>
      <c r="G2905" s="21"/>
      <c r="H2905" s="21"/>
      <c r="I2905" s="21"/>
      <c r="J2905" s="21"/>
      <c r="K2905" s="21"/>
      <c r="L2905" s="21"/>
    </row>
    <row r="2906" spans="1:12" x14ac:dyDescent="0.4">
      <c r="A2906" s="21"/>
      <c r="B2906" s="21"/>
      <c r="C2906" s="21"/>
      <c r="D2906" s="21"/>
      <c r="E2906" s="21"/>
      <c r="F2906" s="21"/>
      <c r="G2906" s="21"/>
      <c r="H2906" s="21"/>
      <c r="I2906" s="21"/>
      <c r="J2906" s="21"/>
      <c r="K2906" s="21"/>
      <c r="L2906" s="21"/>
    </row>
    <row r="2907" spans="1:12" x14ac:dyDescent="0.4">
      <c r="A2907" s="21"/>
      <c r="B2907" s="21"/>
      <c r="C2907" s="21"/>
      <c r="D2907" s="21"/>
      <c r="E2907" s="21"/>
      <c r="F2907" s="21"/>
      <c r="G2907" s="21"/>
      <c r="H2907" s="21"/>
      <c r="I2907" s="21"/>
      <c r="J2907" s="21"/>
      <c r="K2907" s="21"/>
      <c r="L2907" s="21"/>
    </row>
    <row r="2908" spans="1:12" x14ac:dyDescent="0.4">
      <c r="A2908" s="21"/>
      <c r="B2908" s="21"/>
      <c r="C2908" s="21"/>
      <c r="D2908" s="21"/>
      <c r="E2908" s="21"/>
      <c r="F2908" s="21"/>
      <c r="G2908" s="21"/>
      <c r="H2908" s="21"/>
      <c r="I2908" s="21"/>
      <c r="J2908" s="21"/>
      <c r="K2908" s="21"/>
      <c r="L2908" s="21"/>
    </row>
    <row r="2909" spans="1:12" x14ac:dyDescent="0.4">
      <c r="A2909" s="21"/>
      <c r="B2909" s="21"/>
      <c r="C2909" s="21"/>
      <c r="D2909" s="21"/>
      <c r="E2909" s="21"/>
      <c r="F2909" s="21"/>
      <c r="G2909" s="21"/>
      <c r="H2909" s="21"/>
      <c r="I2909" s="21"/>
      <c r="J2909" s="21"/>
      <c r="K2909" s="21"/>
      <c r="L2909" s="21"/>
    </row>
    <row r="2910" spans="1:12" x14ac:dyDescent="0.4">
      <c r="A2910" s="21"/>
      <c r="B2910" s="21"/>
      <c r="C2910" s="21"/>
      <c r="D2910" s="21"/>
      <c r="E2910" s="21"/>
      <c r="F2910" s="21"/>
      <c r="G2910" s="21"/>
      <c r="H2910" s="21"/>
      <c r="I2910" s="21"/>
      <c r="J2910" s="21"/>
      <c r="K2910" s="21"/>
      <c r="L2910" s="21"/>
    </row>
    <row r="2911" spans="1:12" x14ac:dyDescent="0.4">
      <c r="A2911" s="21"/>
      <c r="B2911" s="21"/>
      <c r="C2911" s="21"/>
      <c r="D2911" s="21"/>
      <c r="E2911" s="21"/>
      <c r="F2911" s="21"/>
      <c r="G2911" s="21"/>
      <c r="H2911" s="21"/>
      <c r="I2911" s="21"/>
      <c r="J2911" s="21"/>
      <c r="K2911" s="21"/>
      <c r="L2911" s="21"/>
    </row>
    <row r="2912" spans="1:12" x14ac:dyDescent="0.4">
      <c r="A2912" s="21"/>
      <c r="B2912" s="21"/>
      <c r="C2912" s="21"/>
      <c r="D2912" s="21"/>
      <c r="E2912" s="21"/>
      <c r="F2912" s="21"/>
      <c r="G2912" s="21"/>
      <c r="H2912" s="21"/>
      <c r="I2912" s="21"/>
      <c r="J2912" s="21"/>
      <c r="K2912" s="21"/>
      <c r="L2912" s="21"/>
    </row>
    <row r="2913" spans="1:12" x14ac:dyDescent="0.4">
      <c r="A2913" s="21"/>
      <c r="B2913" s="21"/>
      <c r="C2913" s="21"/>
      <c r="D2913" s="21"/>
      <c r="E2913" s="21"/>
      <c r="F2913" s="21"/>
      <c r="G2913" s="21"/>
      <c r="H2913" s="21"/>
      <c r="I2913" s="21"/>
      <c r="J2913" s="21"/>
      <c r="K2913" s="21"/>
      <c r="L2913" s="21"/>
    </row>
    <row r="2914" spans="1:12" x14ac:dyDescent="0.4">
      <c r="A2914" s="21"/>
      <c r="B2914" s="21"/>
      <c r="C2914" s="21"/>
      <c r="D2914" s="21"/>
      <c r="E2914" s="21"/>
      <c r="F2914" s="21"/>
      <c r="G2914" s="21"/>
      <c r="H2914" s="21"/>
      <c r="I2914" s="21"/>
      <c r="J2914" s="21"/>
      <c r="K2914" s="21"/>
      <c r="L2914" s="21"/>
    </row>
    <row r="2915" spans="1:12" x14ac:dyDescent="0.4">
      <c r="A2915" s="21"/>
      <c r="B2915" s="21"/>
      <c r="C2915" s="21"/>
      <c r="D2915" s="21"/>
      <c r="E2915" s="21"/>
      <c r="F2915" s="21"/>
      <c r="G2915" s="21"/>
      <c r="H2915" s="21"/>
      <c r="I2915" s="21"/>
      <c r="J2915" s="21"/>
      <c r="K2915" s="21"/>
      <c r="L2915" s="21"/>
    </row>
    <row r="2916" spans="1:12" x14ac:dyDescent="0.4">
      <c r="A2916" s="21"/>
      <c r="B2916" s="21"/>
      <c r="C2916" s="21"/>
      <c r="D2916" s="21"/>
      <c r="E2916" s="21"/>
      <c r="F2916" s="21"/>
      <c r="G2916" s="21"/>
      <c r="H2916" s="21"/>
      <c r="I2916" s="21"/>
      <c r="J2916" s="21"/>
      <c r="K2916" s="21"/>
      <c r="L2916" s="21"/>
    </row>
    <row r="2917" spans="1:12" x14ac:dyDescent="0.4">
      <c r="A2917" s="21"/>
      <c r="B2917" s="21"/>
      <c r="C2917" s="21"/>
      <c r="D2917" s="21"/>
      <c r="E2917" s="21"/>
      <c r="F2917" s="21"/>
      <c r="G2917" s="21"/>
      <c r="H2917" s="21"/>
      <c r="I2917" s="21"/>
      <c r="J2917" s="21"/>
      <c r="K2917" s="21"/>
      <c r="L2917" s="21"/>
    </row>
    <row r="2918" spans="1:12" x14ac:dyDescent="0.4">
      <c r="A2918" s="21"/>
      <c r="B2918" s="21"/>
      <c r="C2918" s="21"/>
      <c r="D2918" s="21"/>
      <c r="E2918" s="21"/>
      <c r="F2918" s="21"/>
      <c r="G2918" s="21"/>
      <c r="H2918" s="21"/>
      <c r="I2918" s="21"/>
      <c r="J2918" s="21"/>
      <c r="K2918" s="21"/>
      <c r="L2918" s="21"/>
    </row>
    <row r="2919" spans="1:12" x14ac:dyDescent="0.4">
      <c r="A2919" s="21"/>
      <c r="B2919" s="21"/>
      <c r="C2919" s="21"/>
      <c r="D2919" s="21"/>
      <c r="E2919" s="21"/>
      <c r="F2919" s="21"/>
      <c r="G2919" s="21"/>
      <c r="H2919" s="21"/>
      <c r="I2919" s="21"/>
      <c r="J2919" s="21"/>
      <c r="K2919" s="21"/>
      <c r="L2919" s="21"/>
    </row>
    <row r="2920" spans="1:12" x14ac:dyDescent="0.4">
      <c r="A2920" s="21"/>
      <c r="B2920" s="21"/>
      <c r="C2920" s="21"/>
      <c r="D2920" s="21"/>
      <c r="E2920" s="21"/>
      <c r="F2920" s="21"/>
      <c r="G2920" s="21"/>
      <c r="H2920" s="21"/>
      <c r="I2920" s="21"/>
      <c r="J2920" s="21"/>
      <c r="K2920" s="21"/>
      <c r="L2920" s="21"/>
    </row>
    <row r="2921" spans="1:12" x14ac:dyDescent="0.4">
      <c r="A2921" s="21"/>
      <c r="B2921" s="21"/>
      <c r="C2921" s="21"/>
      <c r="D2921" s="21"/>
      <c r="E2921" s="21"/>
      <c r="F2921" s="21"/>
      <c r="G2921" s="21"/>
      <c r="H2921" s="21"/>
      <c r="I2921" s="21"/>
      <c r="J2921" s="21"/>
      <c r="K2921" s="21"/>
      <c r="L2921" s="21"/>
    </row>
    <row r="2922" spans="1:12" x14ac:dyDescent="0.4">
      <c r="A2922" s="21"/>
      <c r="B2922" s="21"/>
      <c r="C2922" s="21"/>
      <c r="D2922" s="21"/>
      <c r="E2922" s="21"/>
      <c r="F2922" s="21"/>
      <c r="G2922" s="21"/>
      <c r="H2922" s="21"/>
      <c r="I2922" s="21"/>
      <c r="J2922" s="21"/>
      <c r="K2922" s="21"/>
      <c r="L2922" s="21"/>
    </row>
    <row r="2923" spans="1:12" x14ac:dyDescent="0.4">
      <c r="A2923" s="21"/>
      <c r="B2923" s="21"/>
      <c r="C2923" s="21"/>
      <c r="D2923" s="21"/>
      <c r="E2923" s="21"/>
      <c r="F2923" s="21"/>
      <c r="G2923" s="21"/>
      <c r="H2923" s="21"/>
      <c r="I2923" s="21"/>
      <c r="J2923" s="21"/>
      <c r="K2923" s="21"/>
      <c r="L2923" s="21"/>
    </row>
    <row r="2924" spans="1:12" x14ac:dyDescent="0.4">
      <c r="A2924" s="21"/>
      <c r="B2924" s="21"/>
      <c r="C2924" s="21"/>
      <c r="D2924" s="21"/>
      <c r="E2924" s="21"/>
      <c r="F2924" s="21"/>
      <c r="G2924" s="21"/>
      <c r="H2924" s="21"/>
      <c r="I2924" s="21"/>
      <c r="J2924" s="21"/>
      <c r="K2924" s="21"/>
      <c r="L2924" s="21"/>
    </row>
    <row r="2925" spans="1:12" x14ac:dyDescent="0.4">
      <c r="A2925" s="21"/>
      <c r="B2925" s="21"/>
      <c r="C2925" s="21"/>
      <c r="D2925" s="21"/>
      <c r="E2925" s="21"/>
      <c r="F2925" s="21"/>
      <c r="G2925" s="21"/>
      <c r="H2925" s="21"/>
      <c r="I2925" s="21"/>
      <c r="J2925" s="21"/>
      <c r="K2925" s="21"/>
      <c r="L2925" s="21"/>
    </row>
    <row r="2926" spans="1:12" x14ac:dyDescent="0.4">
      <c r="A2926" s="21"/>
      <c r="B2926" s="21"/>
      <c r="C2926" s="21"/>
      <c r="D2926" s="21"/>
      <c r="E2926" s="21"/>
      <c r="F2926" s="21"/>
      <c r="G2926" s="21"/>
      <c r="H2926" s="21"/>
      <c r="I2926" s="21"/>
      <c r="J2926" s="21"/>
      <c r="K2926" s="21"/>
      <c r="L2926" s="21"/>
    </row>
    <row r="2927" spans="1:12" x14ac:dyDescent="0.4">
      <c r="A2927" s="21"/>
      <c r="B2927" s="21"/>
      <c r="C2927" s="21"/>
      <c r="D2927" s="21"/>
      <c r="E2927" s="21"/>
      <c r="F2927" s="21"/>
      <c r="G2927" s="21"/>
      <c r="H2927" s="21"/>
      <c r="I2927" s="21"/>
      <c r="J2927" s="21"/>
      <c r="K2927" s="21"/>
      <c r="L2927" s="21"/>
    </row>
    <row r="2928" spans="1:12" x14ac:dyDescent="0.4">
      <c r="A2928" s="21"/>
      <c r="B2928" s="21"/>
      <c r="C2928" s="21"/>
      <c r="D2928" s="21"/>
      <c r="E2928" s="21"/>
      <c r="F2928" s="21"/>
      <c r="G2928" s="21"/>
      <c r="H2928" s="21"/>
      <c r="I2928" s="21"/>
      <c r="J2928" s="21"/>
      <c r="K2928" s="21"/>
      <c r="L2928" s="21"/>
    </row>
    <row r="2929" spans="1:12" x14ac:dyDescent="0.4">
      <c r="A2929" s="21"/>
      <c r="B2929" s="21"/>
      <c r="C2929" s="21"/>
      <c r="D2929" s="21"/>
      <c r="E2929" s="21"/>
      <c r="F2929" s="21"/>
      <c r="G2929" s="21"/>
      <c r="H2929" s="21"/>
      <c r="I2929" s="21"/>
      <c r="J2929" s="21"/>
      <c r="K2929" s="21"/>
      <c r="L2929" s="21"/>
    </row>
    <row r="2930" spans="1:12" x14ac:dyDescent="0.4">
      <c r="A2930" s="21"/>
      <c r="B2930" s="21"/>
      <c r="C2930" s="21"/>
      <c r="D2930" s="21"/>
      <c r="E2930" s="21"/>
      <c r="F2930" s="21"/>
      <c r="G2930" s="21"/>
      <c r="H2930" s="21"/>
      <c r="I2930" s="21"/>
      <c r="J2930" s="21"/>
      <c r="K2930" s="21"/>
      <c r="L2930" s="21"/>
    </row>
    <row r="2931" spans="1:12" x14ac:dyDescent="0.4">
      <c r="A2931" s="21"/>
      <c r="B2931" s="21"/>
      <c r="C2931" s="21"/>
      <c r="D2931" s="21"/>
      <c r="E2931" s="21"/>
      <c r="F2931" s="21"/>
      <c r="G2931" s="21"/>
      <c r="H2931" s="21"/>
      <c r="I2931" s="21"/>
      <c r="J2931" s="21"/>
      <c r="K2931" s="21"/>
      <c r="L2931" s="21"/>
    </row>
    <row r="2932" spans="1:12" x14ac:dyDescent="0.4">
      <c r="A2932" s="21"/>
      <c r="B2932" s="21"/>
      <c r="C2932" s="21"/>
      <c r="D2932" s="21"/>
      <c r="E2932" s="21"/>
      <c r="F2932" s="21"/>
      <c r="G2932" s="21"/>
      <c r="H2932" s="21"/>
      <c r="I2932" s="21"/>
      <c r="J2932" s="21"/>
      <c r="K2932" s="21"/>
      <c r="L2932" s="21"/>
    </row>
    <row r="2933" spans="1:12" x14ac:dyDescent="0.4">
      <c r="A2933" s="21"/>
      <c r="B2933" s="21"/>
      <c r="C2933" s="21"/>
      <c r="D2933" s="21"/>
      <c r="E2933" s="21"/>
      <c r="F2933" s="21"/>
      <c r="G2933" s="21"/>
      <c r="H2933" s="21"/>
      <c r="I2933" s="21"/>
      <c r="J2933" s="21"/>
      <c r="K2933" s="21"/>
      <c r="L2933" s="21"/>
    </row>
    <row r="2934" spans="1:12" x14ac:dyDescent="0.4">
      <c r="A2934" s="21"/>
      <c r="B2934" s="21"/>
      <c r="C2934" s="21"/>
      <c r="D2934" s="21"/>
      <c r="E2934" s="21"/>
      <c r="F2934" s="21"/>
      <c r="G2934" s="21"/>
      <c r="H2934" s="21"/>
      <c r="I2934" s="21"/>
      <c r="J2934" s="21"/>
      <c r="K2934" s="21"/>
      <c r="L2934" s="21"/>
    </row>
    <row r="2935" spans="1:12" x14ac:dyDescent="0.4">
      <c r="A2935" s="21"/>
      <c r="B2935" s="21"/>
      <c r="C2935" s="21"/>
      <c r="D2935" s="21"/>
      <c r="E2935" s="21"/>
      <c r="F2935" s="21"/>
      <c r="G2935" s="21"/>
      <c r="H2935" s="21"/>
      <c r="I2935" s="21"/>
      <c r="J2935" s="21"/>
      <c r="K2935" s="21"/>
      <c r="L2935" s="21"/>
    </row>
    <row r="2936" spans="1:12" x14ac:dyDescent="0.4">
      <c r="A2936" s="21"/>
      <c r="B2936" s="21"/>
      <c r="C2936" s="21"/>
      <c r="D2936" s="21"/>
      <c r="E2936" s="21"/>
      <c r="F2936" s="21"/>
      <c r="G2936" s="21"/>
      <c r="H2936" s="21"/>
      <c r="I2936" s="21"/>
      <c r="J2936" s="21"/>
      <c r="K2936" s="21"/>
      <c r="L2936" s="21"/>
    </row>
    <row r="2937" spans="1:12" x14ac:dyDescent="0.4">
      <c r="A2937" s="21"/>
      <c r="B2937" s="21"/>
      <c r="C2937" s="21"/>
      <c r="D2937" s="21"/>
      <c r="E2937" s="21"/>
      <c r="F2937" s="21"/>
      <c r="G2937" s="21"/>
      <c r="H2937" s="21"/>
      <c r="I2937" s="21"/>
      <c r="J2937" s="21"/>
      <c r="K2937" s="21"/>
      <c r="L2937" s="21"/>
    </row>
    <row r="2938" spans="1:12" x14ac:dyDescent="0.4">
      <c r="A2938" s="21"/>
      <c r="B2938" s="21"/>
      <c r="C2938" s="21"/>
      <c r="D2938" s="21"/>
      <c r="E2938" s="21"/>
      <c r="F2938" s="21"/>
      <c r="G2938" s="21"/>
      <c r="H2938" s="21"/>
      <c r="I2938" s="21"/>
      <c r="J2938" s="21"/>
      <c r="K2938" s="21"/>
      <c r="L2938" s="21"/>
    </row>
    <row r="2939" spans="1:12" x14ac:dyDescent="0.4">
      <c r="A2939" s="21"/>
      <c r="B2939" s="21"/>
      <c r="C2939" s="21"/>
      <c r="D2939" s="21"/>
      <c r="E2939" s="21"/>
      <c r="F2939" s="21"/>
      <c r="G2939" s="21"/>
      <c r="H2939" s="21"/>
      <c r="I2939" s="21"/>
      <c r="J2939" s="21"/>
      <c r="K2939" s="21"/>
      <c r="L2939" s="21"/>
    </row>
    <row r="2940" spans="1:12" x14ac:dyDescent="0.4">
      <c r="A2940" s="21"/>
      <c r="B2940" s="21"/>
      <c r="C2940" s="21"/>
      <c r="D2940" s="21"/>
      <c r="E2940" s="21"/>
      <c r="F2940" s="21"/>
      <c r="G2940" s="21"/>
      <c r="H2940" s="21"/>
      <c r="I2940" s="21"/>
      <c r="J2940" s="21"/>
      <c r="K2940" s="21"/>
      <c r="L2940" s="21"/>
    </row>
    <row r="2941" spans="1:12" x14ac:dyDescent="0.4">
      <c r="A2941" s="21"/>
      <c r="B2941" s="21"/>
      <c r="C2941" s="21"/>
      <c r="D2941" s="21"/>
      <c r="E2941" s="21"/>
      <c r="F2941" s="21"/>
      <c r="G2941" s="21"/>
      <c r="H2941" s="21"/>
      <c r="I2941" s="21"/>
      <c r="J2941" s="21"/>
      <c r="K2941" s="21"/>
      <c r="L2941" s="21"/>
    </row>
    <row r="2942" spans="1:12" x14ac:dyDescent="0.4">
      <c r="A2942" s="21"/>
      <c r="B2942" s="21"/>
      <c r="C2942" s="21"/>
      <c r="D2942" s="21"/>
      <c r="E2942" s="21"/>
      <c r="F2942" s="21"/>
      <c r="G2942" s="21"/>
      <c r="H2942" s="21"/>
      <c r="I2942" s="21"/>
      <c r="J2942" s="21"/>
      <c r="K2942" s="21"/>
      <c r="L2942" s="21"/>
    </row>
    <row r="2943" spans="1:12" x14ac:dyDescent="0.4">
      <c r="A2943" s="21"/>
      <c r="B2943" s="21"/>
      <c r="C2943" s="21"/>
      <c r="D2943" s="21"/>
      <c r="E2943" s="21"/>
      <c r="F2943" s="21"/>
      <c r="G2943" s="21"/>
      <c r="H2943" s="21"/>
      <c r="I2943" s="21"/>
      <c r="J2943" s="21"/>
      <c r="K2943" s="21"/>
      <c r="L2943" s="21"/>
    </row>
    <row r="2944" spans="1:12" x14ac:dyDescent="0.4">
      <c r="A2944" s="21"/>
      <c r="B2944" s="21"/>
      <c r="C2944" s="21"/>
      <c r="D2944" s="21"/>
      <c r="E2944" s="21"/>
      <c r="F2944" s="21"/>
      <c r="G2944" s="21"/>
      <c r="H2944" s="21"/>
      <c r="I2944" s="21"/>
      <c r="J2944" s="21"/>
      <c r="K2944" s="21"/>
      <c r="L2944" s="21"/>
    </row>
    <row r="2945" spans="1:12" x14ac:dyDescent="0.4">
      <c r="A2945" s="21"/>
      <c r="B2945" s="21"/>
      <c r="C2945" s="21"/>
      <c r="D2945" s="21"/>
      <c r="E2945" s="21"/>
      <c r="F2945" s="21"/>
      <c r="G2945" s="21"/>
      <c r="H2945" s="21"/>
      <c r="I2945" s="21"/>
      <c r="J2945" s="21"/>
      <c r="K2945" s="21"/>
      <c r="L2945" s="21"/>
    </row>
    <row r="2946" spans="1:12" x14ac:dyDescent="0.4">
      <c r="A2946" s="21"/>
      <c r="B2946" s="21"/>
      <c r="C2946" s="21"/>
      <c r="D2946" s="21"/>
      <c r="E2946" s="21"/>
      <c r="F2946" s="21"/>
      <c r="G2946" s="21"/>
      <c r="H2946" s="21"/>
      <c r="I2946" s="21"/>
      <c r="J2946" s="21"/>
      <c r="K2946" s="21"/>
      <c r="L2946" s="21"/>
    </row>
    <row r="2947" spans="1:12" x14ac:dyDescent="0.4">
      <c r="A2947" s="21"/>
      <c r="B2947" s="21"/>
      <c r="C2947" s="21"/>
      <c r="D2947" s="21"/>
      <c r="E2947" s="21"/>
      <c r="F2947" s="21"/>
      <c r="G2947" s="21"/>
      <c r="H2947" s="21"/>
      <c r="I2947" s="21"/>
      <c r="J2947" s="21"/>
      <c r="K2947" s="21"/>
      <c r="L2947" s="21"/>
    </row>
    <row r="2948" spans="1:12" x14ac:dyDescent="0.4">
      <c r="A2948" s="21"/>
      <c r="B2948" s="21"/>
      <c r="C2948" s="21"/>
      <c r="D2948" s="21"/>
      <c r="E2948" s="21"/>
      <c r="F2948" s="21"/>
      <c r="G2948" s="21"/>
      <c r="H2948" s="21"/>
      <c r="I2948" s="21"/>
      <c r="J2948" s="21"/>
      <c r="K2948" s="21"/>
      <c r="L2948" s="21"/>
    </row>
    <row r="2949" spans="1:12" x14ac:dyDescent="0.4">
      <c r="A2949" s="21"/>
      <c r="B2949" s="21"/>
      <c r="C2949" s="21"/>
      <c r="D2949" s="21"/>
      <c r="E2949" s="21"/>
      <c r="F2949" s="21"/>
      <c r="G2949" s="21"/>
      <c r="H2949" s="21"/>
      <c r="I2949" s="21"/>
      <c r="J2949" s="21"/>
      <c r="K2949" s="21"/>
      <c r="L2949" s="21"/>
    </row>
    <row r="2950" spans="1:12" x14ac:dyDescent="0.4">
      <c r="A2950" s="21"/>
      <c r="B2950" s="21"/>
      <c r="C2950" s="21"/>
      <c r="D2950" s="21"/>
      <c r="E2950" s="21"/>
      <c r="F2950" s="21"/>
      <c r="G2950" s="21"/>
      <c r="H2950" s="21"/>
      <c r="I2950" s="21"/>
      <c r="J2950" s="21"/>
      <c r="K2950" s="21"/>
      <c r="L2950" s="21"/>
    </row>
    <row r="2951" spans="1:12" x14ac:dyDescent="0.4">
      <c r="A2951" s="21"/>
      <c r="B2951" s="21"/>
      <c r="C2951" s="21"/>
      <c r="D2951" s="21"/>
      <c r="E2951" s="21"/>
      <c r="F2951" s="21"/>
      <c r="G2951" s="21"/>
      <c r="H2951" s="21"/>
      <c r="I2951" s="21"/>
      <c r="J2951" s="21"/>
      <c r="K2951" s="21"/>
      <c r="L2951" s="21"/>
    </row>
    <row r="2952" spans="1:12" x14ac:dyDescent="0.4">
      <c r="A2952" s="21"/>
      <c r="B2952" s="21"/>
      <c r="C2952" s="21"/>
      <c r="D2952" s="21"/>
      <c r="E2952" s="21"/>
      <c r="F2952" s="21"/>
      <c r="G2952" s="21"/>
      <c r="H2952" s="21"/>
      <c r="I2952" s="21"/>
      <c r="J2952" s="21"/>
      <c r="K2952" s="21"/>
      <c r="L2952" s="21"/>
    </row>
    <row r="2953" spans="1:12" x14ac:dyDescent="0.4">
      <c r="A2953" s="21"/>
      <c r="B2953" s="21"/>
      <c r="C2953" s="21"/>
      <c r="D2953" s="21"/>
      <c r="E2953" s="21"/>
      <c r="F2953" s="21"/>
      <c r="G2953" s="21"/>
      <c r="H2953" s="21"/>
      <c r="I2953" s="21"/>
      <c r="J2953" s="21"/>
      <c r="K2953" s="21"/>
      <c r="L2953" s="21"/>
    </row>
    <row r="2954" spans="1:12" x14ac:dyDescent="0.4">
      <c r="A2954" s="21"/>
      <c r="B2954" s="21"/>
      <c r="C2954" s="21"/>
      <c r="D2954" s="21"/>
      <c r="E2954" s="21"/>
      <c r="F2954" s="21"/>
      <c r="G2954" s="21"/>
      <c r="H2954" s="21"/>
      <c r="I2954" s="21"/>
      <c r="J2954" s="21"/>
      <c r="K2954" s="21"/>
      <c r="L2954" s="21"/>
    </row>
    <row r="2955" spans="1:12" x14ac:dyDescent="0.4">
      <c r="A2955" s="21"/>
      <c r="B2955" s="21"/>
      <c r="C2955" s="21"/>
      <c r="D2955" s="21"/>
      <c r="E2955" s="21"/>
      <c r="F2955" s="21"/>
      <c r="G2955" s="21"/>
      <c r="H2955" s="21"/>
      <c r="I2955" s="21"/>
      <c r="J2955" s="21"/>
      <c r="K2955" s="21"/>
      <c r="L2955" s="21"/>
    </row>
    <row r="2956" spans="1:12" x14ac:dyDescent="0.4">
      <c r="A2956" s="21"/>
      <c r="B2956" s="21"/>
      <c r="C2956" s="21"/>
      <c r="D2956" s="21"/>
      <c r="E2956" s="21"/>
      <c r="F2956" s="21"/>
      <c r="G2956" s="21"/>
      <c r="H2956" s="21"/>
      <c r="I2956" s="21"/>
      <c r="J2956" s="21"/>
      <c r="K2956" s="21"/>
      <c r="L2956" s="21"/>
    </row>
    <row r="2957" spans="1:12" x14ac:dyDescent="0.4">
      <c r="A2957" s="21"/>
      <c r="B2957" s="21"/>
      <c r="C2957" s="21"/>
      <c r="D2957" s="21"/>
      <c r="E2957" s="21"/>
      <c r="F2957" s="21"/>
      <c r="G2957" s="21"/>
      <c r="H2957" s="21"/>
      <c r="I2957" s="21"/>
      <c r="J2957" s="21"/>
      <c r="K2957" s="21"/>
      <c r="L2957" s="21"/>
    </row>
    <row r="2958" spans="1:12" x14ac:dyDescent="0.4">
      <c r="A2958" s="21"/>
      <c r="B2958" s="21"/>
      <c r="C2958" s="21"/>
      <c r="D2958" s="21"/>
      <c r="E2958" s="21"/>
      <c r="F2958" s="21"/>
      <c r="G2958" s="21"/>
      <c r="H2958" s="21"/>
      <c r="I2958" s="21"/>
      <c r="J2958" s="21"/>
      <c r="K2958" s="21"/>
      <c r="L2958" s="21"/>
    </row>
    <row r="2959" spans="1:12" x14ac:dyDescent="0.4">
      <c r="A2959" s="21"/>
      <c r="B2959" s="21"/>
      <c r="C2959" s="21"/>
      <c r="D2959" s="21"/>
      <c r="E2959" s="21"/>
      <c r="F2959" s="21"/>
      <c r="G2959" s="21"/>
      <c r="H2959" s="21"/>
      <c r="I2959" s="21"/>
      <c r="J2959" s="21"/>
      <c r="K2959" s="21"/>
      <c r="L2959" s="21"/>
    </row>
    <row r="2960" spans="1:12" x14ac:dyDescent="0.4">
      <c r="A2960" s="21"/>
      <c r="B2960" s="21"/>
      <c r="C2960" s="21"/>
      <c r="D2960" s="21"/>
      <c r="E2960" s="21"/>
      <c r="F2960" s="21"/>
      <c r="G2960" s="21"/>
      <c r="H2960" s="21"/>
      <c r="I2960" s="21"/>
      <c r="J2960" s="21"/>
      <c r="K2960" s="21"/>
      <c r="L2960" s="21"/>
    </row>
    <row r="2961" spans="1:12" x14ac:dyDescent="0.4">
      <c r="A2961" s="21"/>
      <c r="B2961" s="21"/>
      <c r="C2961" s="21"/>
      <c r="D2961" s="21"/>
      <c r="E2961" s="21"/>
      <c r="F2961" s="21"/>
      <c r="G2961" s="21"/>
      <c r="H2961" s="21"/>
      <c r="I2961" s="21"/>
      <c r="J2961" s="21"/>
      <c r="K2961" s="21"/>
      <c r="L2961" s="21"/>
    </row>
    <row r="2962" spans="1:12" x14ac:dyDescent="0.4">
      <c r="A2962" s="21"/>
      <c r="B2962" s="21"/>
      <c r="C2962" s="21"/>
      <c r="D2962" s="21"/>
      <c r="E2962" s="21"/>
      <c r="F2962" s="21"/>
      <c r="G2962" s="21"/>
      <c r="H2962" s="21"/>
      <c r="I2962" s="21"/>
      <c r="J2962" s="21"/>
      <c r="K2962" s="21"/>
      <c r="L2962" s="21"/>
    </row>
    <row r="2963" spans="1:12" x14ac:dyDescent="0.4">
      <c r="A2963" s="21"/>
      <c r="B2963" s="21"/>
      <c r="C2963" s="21"/>
      <c r="D2963" s="21"/>
      <c r="E2963" s="21"/>
      <c r="F2963" s="21"/>
      <c r="G2963" s="21"/>
      <c r="H2963" s="21"/>
      <c r="I2963" s="21"/>
      <c r="J2963" s="21"/>
      <c r="K2963" s="21"/>
      <c r="L2963" s="21"/>
    </row>
    <row r="2964" spans="1:12" x14ac:dyDescent="0.4">
      <c r="A2964" s="21"/>
      <c r="B2964" s="21"/>
      <c r="C2964" s="21"/>
      <c r="D2964" s="21"/>
      <c r="E2964" s="21"/>
      <c r="F2964" s="21"/>
      <c r="G2964" s="21"/>
      <c r="H2964" s="21"/>
      <c r="I2964" s="21"/>
      <c r="J2964" s="21"/>
      <c r="K2964" s="21"/>
      <c r="L2964" s="21"/>
    </row>
    <row r="2965" spans="1:12" x14ac:dyDescent="0.4">
      <c r="A2965" s="21"/>
      <c r="B2965" s="21"/>
      <c r="C2965" s="21"/>
      <c r="D2965" s="21"/>
      <c r="E2965" s="21"/>
      <c r="F2965" s="21"/>
      <c r="G2965" s="21"/>
      <c r="H2965" s="21"/>
      <c r="I2965" s="21"/>
      <c r="J2965" s="21"/>
      <c r="K2965" s="21"/>
      <c r="L2965" s="21"/>
    </row>
    <row r="2966" spans="1:12" x14ac:dyDescent="0.4">
      <c r="A2966" s="21"/>
      <c r="B2966" s="21"/>
      <c r="C2966" s="21"/>
      <c r="D2966" s="21"/>
      <c r="E2966" s="21"/>
      <c r="F2966" s="21"/>
      <c r="G2966" s="21"/>
      <c r="H2966" s="21"/>
      <c r="I2966" s="21"/>
      <c r="J2966" s="21"/>
      <c r="K2966" s="21"/>
      <c r="L2966" s="21"/>
    </row>
    <row r="2967" spans="1:12" x14ac:dyDescent="0.4">
      <c r="A2967" s="21"/>
      <c r="B2967" s="21"/>
      <c r="C2967" s="21"/>
      <c r="D2967" s="21"/>
      <c r="E2967" s="21"/>
      <c r="F2967" s="21"/>
      <c r="G2967" s="21"/>
      <c r="H2967" s="21"/>
      <c r="I2967" s="21"/>
      <c r="J2967" s="21"/>
      <c r="K2967" s="21"/>
      <c r="L2967" s="21"/>
    </row>
    <row r="2968" spans="1:12" x14ac:dyDescent="0.4">
      <c r="A2968" s="21"/>
      <c r="B2968" s="21"/>
      <c r="C2968" s="21"/>
      <c r="D2968" s="21"/>
      <c r="E2968" s="21"/>
      <c r="F2968" s="21"/>
      <c r="G2968" s="21"/>
      <c r="H2968" s="21"/>
      <c r="I2968" s="21"/>
      <c r="J2968" s="21"/>
      <c r="K2968" s="21"/>
      <c r="L2968" s="21"/>
    </row>
    <row r="2969" spans="1:12" x14ac:dyDescent="0.4">
      <c r="A2969" s="21"/>
      <c r="B2969" s="21"/>
      <c r="C2969" s="21"/>
      <c r="D2969" s="21"/>
      <c r="E2969" s="21"/>
      <c r="F2969" s="21"/>
      <c r="G2969" s="21"/>
      <c r="H2969" s="21"/>
      <c r="I2969" s="21"/>
      <c r="J2969" s="21"/>
      <c r="K2969" s="21"/>
      <c r="L2969" s="21"/>
    </row>
    <row r="2970" spans="1:12" x14ac:dyDescent="0.4">
      <c r="A2970" s="21"/>
      <c r="B2970" s="21"/>
      <c r="C2970" s="21"/>
      <c r="D2970" s="21"/>
      <c r="E2970" s="21"/>
      <c r="F2970" s="21"/>
      <c r="G2970" s="21"/>
      <c r="H2970" s="21"/>
      <c r="I2970" s="21"/>
      <c r="J2970" s="21"/>
      <c r="K2970" s="21"/>
      <c r="L2970" s="21"/>
    </row>
    <row r="2971" spans="1:12" x14ac:dyDescent="0.4">
      <c r="A2971" s="21"/>
      <c r="B2971" s="21"/>
      <c r="C2971" s="21"/>
      <c r="D2971" s="21"/>
      <c r="E2971" s="21"/>
      <c r="F2971" s="21"/>
      <c r="G2971" s="21"/>
      <c r="H2971" s="21"/>
      <c r="I2971" s="21"/>
      <c r="J2971" s="21"/>
      <c r="K2971" s="21"/>
      <c r="L2971" s="21"/>
    </row>
    <row r="2972" spans="1:12" x14ac:dyDescent="0.4">
      <c r="A2972" s="21"/>
      <c r="B2972" s="21"/>
      <c r="C2972" s="21"/>
      <c r="D2972" s="21"/>
      <c r="E2972" s="21"/>
      <c r="F2972" s="21"/>
      <c r="G2972" s="21"/>
      <c r="H2972" s="21"/>
      <c r="I2972" s="21"/>
      <c r="J2972" s="21"/>
      <c r="K2972" s="21"/>
      <c r="L2972" s="21"/>
    </row>
    <row r="2973" spans="1:12" x14ac:dyDescent="0.4">
      <c r="A2973" s="21"/>
      <c r="B2973" s="21"/>
      <c r="C2973" s="21"/>
      <c r="D2973" s="21"/>
      <c r="E2973" s="21"/>
      <c r="F2973" s="21"/>
      <c r="G2973" s="21"/>
      <c r="H2973" s="21"/>
      <c r="I2973" s="21"/>
      <c r="J2973" s="21"/>
      <c r="K2973" s="21"/>
      <c r="L2973" s="21"/>
    </row>
    <row r="2974" spans="1:12" x14ac:dyDescent="0.4">
      <c r="A2974" s="21"/>
      <c r="B2974" s="21"/>
      <c r="C2974" s="21"/>
      <c r="D2974" s="21"/>
      <c r="E2974" s="21"/>
      <c r="F2974" s="21"/>
      <c r="G2974" s="21"/>
      <c r="H2974" s="21"/>
      <c r="I2974" s="21"/>
      <c r="J2974" s="21"/>
      <c r="K2974" s="21"/>
      <c r="L2974" s="21"/>
    </row>
    <row r="2975" spans="1:12" x14ac:dyDescent="0.4">
      <c r="A2975" s="21"/>
      <c r="B2975" s="21"/>
      <c r="C2975" s="21"/>
      <c r="D2975" s="21"/>
      <c r="E2975" s="21"/>
      <c r="F2975" s="21"/>
      <c r="G2975" s="21"/>
      <c r="H2975" s="21"/>
      <c r="I2975" s="21"/>
      <c r="J2975" s="21"/>
      <c r="K2975" s="21"/>
      <c r="L2975" s="21"/>
    </row>
    <row r="2976" spans="1:12" x14ac:dyDescent="0.4">
      <c r="A2976" s="21"/>
      <c r="B2976" s="21"/>
      <c r="C2976" s="21"/>
      <c r="D2976" s="21"/>
      <c r="E2976" s="21"/>
      <c r="F2976" s="21"/>
      <c r="G2976" s="21"/>
      <c r="H2976" s="21"/>
      <c r="I2976" s="21"/>
      <c r="J2976" s="21"/>
      <c r="K2976" s="21"/>
      <c r="L2976" s="21"/>
    </row>
    <row r="2977" spans="1:12" x14ac:dyDescent="0.4">
      <c r="A2977" s="21"/>
      <c r="B2977" s="21"/>
      <c r="C2977" s="21"/>
      <c r="D2977" s="21"/>
      <c r="E2977" s="21"/>
      <c r="F2977" s="21"/>
      <c r="G2977" s="21"/>
      <c r="H2977" s="21"/>
      <c r="I2977" s="21"/>
      <c r="J2977" s="21"/>
      <c r="K2977" s="21"/>
      <c r="L2977" s="21"/>
    </row>
    <row r="2978" spans="1:12" x14ac:dyDescent="0.4">
      <c r="A2978" s="21"/>
      <c r="B2978" s="21"/>
      <c r="C2978" s="21"/>
      <c r="D2978" s="21"/>
      <c r="E2978" s="21"/>
      <c r="F2978" s="21"/>
      <c r="G2978" s="21"/>
      <c r="H2978" s="21"/>
      <c r="I2978" s="21"/>
      <c r="J2978" s="21"/>
      <c r="K2978" s="21"/>
      <c r="L2978" s="21"/>
    </row>
    <row r="2979" spans="1:12" x14ac:dyDescent="0.4">
      <c r="A2979" s="21"/>
      <c r="B2979" s="21"/>
      <c r="C2979" s="21"/>
      <c r="D2979" s="21"/>
      <c r="E2979" s="21"/>
      <c r="F2979" s="21"/>
      <c r="G2979" s="21"/>
      <c r="H2979" s="21"/>
      <c r="I2979" s="21"/>
      <c r="J2979" s="21"/>
      <c r="K2979" s="21"/>
      <c r="L2979" s="21"/>
    </row>
    <row r="2980" spans="1:12" x14ac:dyDescent="0.4">
      <c r="A2980" s="21"/>
      <c r="B2980" s="21"/>
      <c r="C2980" s="21"/>
      <c r="D2980" s="21"/>
      <c r="E2980" s="21"/>
      <c r="F2980" s="21"/>
      <c r="G2980" s="21"/>
      <c r="H2980" s="21"/>
      <c r="I2980" s="21"/>
      <c r="J2980" s="21"/>
      <c r="K2980" s="21"/>
      <c r="L2980" s="21"/>
    </row>
    <row r="2981" spans="1:12" x14ac:dyDescent="0.4">
      <c r="A2981" s="21"/>
      <c r="B2981" s="21"/>
      <c r="C2981" s="21"/>
      <c r="D2981" s="21"/>
      <c r="E2981" s="21"/>
      <c r="F2981" s="21"/>
      <c r="G2981" s="21"/>
      <c r="H2981" s="21"/>
      <c r="I2981" s="21"/>
      <c r="J2981" s="21"/>
      <c r="K2981" s="21"/>
      <c r="L2981" s="21"/>
    </row>
    <row r="2982" spans="1:12" x14ac:dyDescent="0.4">
      <c r="A2982" s="21"/>
      <c r="B2982" s="21"/>
      <c r="C2982" s="21"/>
      <c r="D2982" s="21"/>
      <c r="E2982" s="21"/>
      <c r="F2982" s="21"/>
      <c r="G2982" s="21"/>
      <c r="H2982" s="21"/>
      <c r="I2982" s="21"/>
      <c r="J2982" s="21"/>
      <c r="K2982" s="21"/>
      <c r="L2982" s="21"/>
    </row>
    <row r="2983" spans="1:12" x14ac:dyDescent="0.4">
      <c r="A2983" s="21"/>
      <c r="B2983" s="21"/>
      <c r="C2983" s="21"/>
      <c r="D2983" s="21"/>
      <c r="E2983" s="21"/>
      <c r="F2983" s="21"/>
      <c r="G2983" s="21"/>
      <c r="H2983" s="21"/>
      <c r="I2983" s="21"/>
      <c r="J2983" s="21"/>
      <c r="K2983" s="21"/>
      <c r="L2983" s="21"/>
    </row>
    <row r="2984" spans="1:12" x14ac:dyDescent="0.4">
      <c r="A2984" s="21"/>
      <c r="B2984" s="21"/>
      <c r="C2984" s="21"/>
      <c r="D2984" s="21"/>
      <c r="E2984" s="21"/>
      <c r="F2984" s="21"/>
      <c r="G2984" s="21"/>
      <c r="H2984" s="21"/>
      <c r="I2984" s="21"/>
      <c r="J2984" s="21"/>
      <c r="K2984" s="21"/>
      <c r="L2984" s="21"/>
    </row>
    <row r="2985" spans="1:12" x14ac:dyDescent="0.4">
      <c r="A2985" s="21"/>
      <c r="B2985" s="21"/>
      <c r="C2985" s="21"/>
      <c r="D2985" s="21"/>
      <c r="E2985" s="21"/>
      <c r="F2985" s="21"/>
      <c r="G2985" s="21"/>
      <c r="H2985" s="21"/>
      <c r="I2985" s="21"/>
      <c r="J2985" s="21"/>
      <c r="K2985" s="21"/>
      <c r="L2985" s="21"/>
    </row>
    <row r="2986" spans="1:12" x14ac:dyDescent="0.4">
      <c r="A2986" s="21"/>
      <c r="B2986" s="21"/>
      <c r="C2986" s="21"/>
      <c r="D2986" s="21"/>
      <c r="E2986" s="21"/>
      <c r="F2986" s="21"/>
      <c r="G2986" s="21"/>
      <c r="H2986" s="21"/>
      <c r="I2986" s="21"/>
      <c r="J2986" s="21"/>
      <c r="K2986" s="21"/>
      <c r="L2986" s="21"/>
    </row>
    <row r="2987" spans="1:12" x14ac:dyDescent="0.4">
      <c r="A2987" s="21"/>
      <c r="B2987" s="21"/>
      <c r="C2987" s="21"/>
      <c r="D2987" s="21"/>
      <c r="E2987" s="21"/>
      <c r="F2987" s="21"/>
      <c r="G2987" s="21"/>
      <c r="H2987" s="21"/>
      <c r="I2987" s="21"/>
      <c r="J2987" s="21"/>
      <c r="K2987" s="21"/>
      <c r="L2987" s="21"/>
    </row>
    <row r="2988" spans="1:12" x14ac:dyDescent="0.4">
      <c r="A2988" s="21"/>
      <c r="B2988" s="21"/>
      <c r="C2988" s="21"/>
      <c r="D2988" s="21"/>
      <c r="E2988" s="21"/>
      <c r="F2988" s="21"/>
      <c r="G2988" s="21"/>
      <c r="H2988" s="21"/>
      <c r="I2988" s="21"/>
      <c r="J2988" s="21"/>
      <c r="K2988" s="21"/>
      <c r="L2988" s="21"/>
    </row>
    <row r="2989" spans="1:12" x14ac:dyDescent="0.4">
      <c r="A2989" s="21"/>
      <c r="B2989" s="21"/>
      <c r="C2989" s="21"/>
      <c r="D2989" s="21"/>
      <c r="E2989" s="21"/>
      <c r="F2989" s="21"/>
      <c r="G2989" s="21"/>
      <c r="H2989" s="21"/>
      <c r="I2989" s="21"/>
      <c r="J2989" s="21"/>
      <c r="K2989" s="21"/>
      <c r="L2989" s="21"/>
    </row>
    <row r="2990" spans="1:12" x14ac:dyDescent="0.4">
      <c r="A2990" s="21"/>
      <c r="B2990" s="21"/>
      <c r="C2990" s="21"/>
      <c r="D2990" s="21"/>
      <c r="E2990" s="21"/>
      <c r="F2990" s="21"/>
      <c r="G2990" s="21"/>
      <c r="H2990" s="21"/>
      <c r="I2990" s="21"/>
      <c r="J2990" s="21"/>
      <c r="K2990" s="21"/>
      <c r="L2990" s="21"/>
    </row>
    <row r="2991" spans="1:12" x14ac:dyDescent="0.4">
      <c r="A2991" s="21"/>
      <c r="B2991" s="21"/>
      <c r="C2991" s="21"/>
      <c r="D2991" s="21"/>
      <c r="E2991" s="21"/>
      <c r="F2991" s="21"/>
      <c r="G2991" s="21"/>
      <c r="H2991" s="21"/>
      <c r="I2991" s="21"/>
      <c r="J2991" s="21"/>
      <c r="K2991" s="21"/>
      <c r="L2991" s="21"/>
    </row>
    <row r="2992" spans="1:12" x14ac:dyDescent="0.4">
      <c r="A2992" s="21"/>
      <c r="B2992" s="21"/>
      <c r="C2992" s="21"/>
      <c r="D2992" s="21"/>
      <c r="E2992" s="21"/>
      <c r="F2992" s="21"/>
      <c r="G2992" s="21"/>
      <c r="H2992" s="21"/>
      <c r="I2992" s="21"/>
      <c r="J2992" s="21"/>
      <c r="K2992" s="21"/>
      <c r="L2992" s="21"/>
    </row>
    <row r="2993" spans="1:12" x14ac:dyDescent="0.4">
      <c r="A2993" s="21"/>
      <c r="B2993" s="21"/>
      <c r="C2993" s="21"/>
      <c r="D2993" s="21"/>
      <c r="E2993" s="21"/>
      <c r="F2993" s="21"/>
      <c r="G2993" s="21"/>
      <c r="H2993" s="21"/>
      <c r="I2993" s="21"/>
      <c r="J2993" s="21"/>
      <c r="K2993" s="21"/>
      <c r="L2993" s="21"/>
    </row>
    <row r="2994" spans="1:12" x14ac:dyDescent="0.4">
      <c r="A2994" s="21"/>
      <c r="B2994" s="21"/>
      <c r="C2994" s="21"/>
      <c r="D2994" s="21"/>
      <c r="E2994" s="21"/>
      <c r="F2994" s="21"/>
      <c r="G2994" s="21"/>
      <c r="H2994" s="21"/>
      <c r="I2994" s="21"/>
      <c r="J2994" s="21"/>
      <c r="K2994" s="21"/>
      <c r="L2994" s="21"/>
    </row>
    <row r="2995" spans="1:12" x14ac:dyDescent="0.4">
      <c r="A2995" s="21"/>
      <c r="B2995" s="21"/>
      <c r="C2995" s="21"/>
      <c r="D2995" s="21"/>
      <c r="E2995" s="21"/>
      <c r="F2995" s="21"/>
      <c r="G2995" s="21"/>
      <c r="H2995" s="21"/>
      <c r="I2995" s="21"/>
      <c r="J2995" s="21"/>
      <c r="K2995" s="21"/>
      <c r="L2995" s="21"/>
    </row>
    <row r="2996" spans="1:12" x14ac:dyDescent="0.4">
      <c r="A2996" s="21"/>
      <c r="B2996" s="21"/>
      <c r="C2996" s="21"/>
      <c r="D2996" s="21"/>
      <c r="E2996" s="21"/>
      <c r="F2996" s="21"/>
      <c r="G2996" s="21"/>
      <c r="H2996" s="21"/>
      <c r="I2996" s="21"/>
      <c r="J2996" s="21"/>
      <c r="K2996" s="21"/>
      <c r="L2996" s="21"/>
    </row>
    <row r="2997" spans="1:12" x14ac:dyDescent="0.4">
      <c r="A2997" s="21"/>
      <c r="B2997" s="21"/>
      <c r="C2997" s="21"/>
      <c r="D2997" s="21"/>
      <c r="E2997" s="21"/>
      <c r="F2997" s="21"/>
      <c r="G2997" s="21"/>
      <c r="H2997" s="21"/>
      <c r="I2997" s="21"/>
      <c r="J2997" s="21"/>
      <c r="K2997" s="21"/>
      <c r="L2997" s="21"/>
    </row>
    <row r="2998" spans="1:12" x14ac:dyDescent="0.4">
      <c r="A2998" s="21"/>
      <c r="B2998" s="21"/>
      <c r="C2998" s="21"/>
      <c r="D2998" s="21"/>
      <c r="E2998" s="21"/>
      <c r="F2998" s="21"/>
      <c r="G2998" s="21"/>
      <c r="H2998" s="21"/>
      <c r="I2998" s="21"/>
      <c r="J2998" s="21"/>
      <c r="K2998" s="21"/>
      <c r="L2998" s="21"/>
    </row>
    <row r="2999" spans="1:12" x14ac:dyDescent="0.4">
      <c r="A2999" s="21"/>
      <c r="B2999" s="21"/>
      <c r="C2999" s="21"/>
      <c r="D2999" s="21"/>
      <c r="E2999" s="21"/>
      <c r="F2999" s="21"/>
      <c r="G2999" s="21"/>
      <c r="H2999" s="21"/>
      <c r="I2999" s="21"/>
      <c r="J2999" s="21"/>
      <c r="K2999" s="21"/>
      <c r="L2999" s="21"/>
    </row>
    <row r="3000" spans="1:12" x14ac:dyDescent="0.4">
      <c r="A3000" s="21"/>
      <c r="B3000" s="21"/>
      <c r="C3000" s="21"/>
      <c r="D3000" s="21"/>
      <c r="E3000" s="21"/>
      <c r="F3000" s="21"/>
      <c r="G3000" s="21"/>
      <c r="H3000" s="21"/>
      <c r="I3000" s="21"/>
      <c r="J3000" s="21"/>
      <c r="K3000" s="21"/>
      <c r="L3000" s="21"/>
    </row>
    <row r="3001" spans="1:12" x14ac:dyDescent="0.4">
      <c r="A3001" s="21"/>
      <c r="B3001" s="21"/>
      <c r="C3001" s="21"/>
      <c r="D3001" s="21"/>
      <c r="E3001" s="21"/>
      <c r="F3001" s="21"/>
      <c r="G3001" s="21"/>
      <c r="H3001" s="21"/>
      <c r="I3001" s="21"/>
      <c r="J3001" s="21"/>
      <c r="K3001" s="21"/>
      <c r="L3001" s="21"/>
    </row>
    <row r="3002" spans="1:12" x14ac:dyDescent="0.4">
      <c r="A3002" s="21"/>
      <c r="B3002" s="21"/>
      <c r="C3002" s="21"/>
      <c r="D3002" s="21"/>
      <c r="E3002" s="21"/>
      <c r="F3002" s="21"/>
      <c r="G3002" s="21"/>
      <c r="H3002" s="21"/>
      <c r="I3002" s="21"/>
      <c r="J3002" s="21"/>
      <c r="K3002" s="21"/>
      <c r="L3002" s="21"/>
    </row>
    <row r="3003" spans="1:12" x14ac:dyDescent="0.4">
      <c r="A3003" s="21"/>
      <c r="B3003" s="21"/>
      <c r="C3003" s="21"/>
      <c r="D3003" s="21"/>
      <c r="E3003" s="21"/>
      <c r="F3003" s="21"/>
      <c r="G3003" s="21"/>
      <c r="H3003" s="21"/>
      <c r="I3003" s="21"/>
      <c r="J3003" s="21"/>
      <c r="K3003" s="21"/>
      <c r="L3003" s="21"/>
    </row>
    <row r="3004" spans="1:12" x14ac:dyDescent="0.4">
      <c r="A3004" s="21"/>
      <c r="B3004" s="21"/>
      <c r="C3004" s="21"/>
      <c r="D3004" s="21"/>
      <c r="E3004" s="21"/>
      <c r="F3004" s="21"/>
      <c r="G3004" s="21"/>
      <c r="H3004" s="21"/>
      <c r="I3004" s="21"/>
      <c r="J3004" s="21"/>
      <c r="K3004" s="21"/>
      <c r="L3004" s="21"/>
    </row>
    <row r="3005" spans="1:12" x14ac:dyDescent="0.4">
      <c r="A3005" s="21"/>
      <c r="B3005" s="21"/>
      <c r="C3005" s="21"/>
      <c r="D3005" s="21"/>
      <c r="E3005" s="21"/>
      <c r="F3005" s="21"/>
      <c r="G3005" s="21"/>
      <c r="H3005" s="21"/>
      <c r="I3005" s="21"/>
      <c r="J3005" s="21"/>
      <c r="K3005" s="21"/>
      <c r="L3005" s="21"/>
    </row>
    <row r="3006" spans="1:12" x14ac:dyDescent="0.4">
      <c r="A3006" s="21"/>
      <c r="B3006" s="21"/>
      <c r="C3006" s="21"/>
      <c r="D3006" s="21"/>
      <c r="E3006" s="21"/>
      <c r="F3006" s="21"/>
      <c r="G3006" s="21"/>
      <c r="H3006" s="21"/>
      <c r="I3006" s="21"/>
      <c r="J3006" s="21"/>
      <c r="K3006" s="21"/>
      <c r="L3006" s="21"/>
    </row>
    <row r="3007" spans="1:12" x14ac:dyDescent="0.4">
      <c r="A3007" s="21"/>
      <c r="B3007" s="21"/>
      <c r="C3007" s="21"/>
      <c r="D3007" s="21"/>
      <c r="E3007" s="21"/>
      <c r="F3007" s="21"/>
      <c r="G3007" s="21"/>
      <c r="H3007" s="21"/>
      <c r="I3007" s="21"/>
      <c r="J3007" s="21"/>
      <c r="K3007" s="21"/>
      <c r="L3007" s="21"/>
    </row>
    <row r="3008" spans="1:12" x14ac:dyDescent="0.4">
      <c r="A3008" s="21"/>
      <c r="B3008" s="21"/>
      <c r="C3008" s="21"/>
      <c r="D3008" s="21"/>
      <c r="E3008" s="21"/>
      <c r="F3008" s="21"/>
      <c r="G3008" s="21"/>
      <c r="H3008" s="21"/>
      <c r="I3008" s="21"/>
      <c r="J3008" s="21"/>
      <c r="K3008" s="21"/>
      <c r="L3008" s="21"/>
    </row>
    <row r="3009" spans="1:12" x14ac:dyDescent="0.4">
      <c r="A3009" s="21"/>
      <c r="B3009" s="21"/>
      <c r="C3009" s="21"/>
      <c r="D3009" s="21"/>
      <c r="E3009" s="21"/>
      <c r="F3009" s="21"/>
      <c r="G3009" s="21"/>
      <c r="H3009" s="21"/>
      <c r="I3009" s="21"/>
      <c r="J3009" s="21"/>
      <c r="K3009" s="21"/>
      <c r="L3009" s="21"/>
    </row>
    <row r="3010" spans="1:12" x14ac:dyDescent="0.4">
      <c r="A3010" s="21"/>
      <c r="B3010" s="21"/>
      <c r="C3010" s="21"/>
      <c r="D3010" s="21"/>
      <c r="E3010" s="21"/>
      <c r="F3010" s="21"/>
      <c r="G3010" s="21"/>
      <c r="H3010" s="21"/>
      <c r="I3010" s="21"/>
      <c r="J3010" s="21"/>
      <c r="K3010" s="21"/>
      <c r="L3010" s="21"/>
    </row>
    <row r="3011" spans="1:12" x14ac:dyDescent="0.4">
      <c r="A3011" s="21"/>
      <c r="B3011" s="21"/>
      <c r="C3011" s="21"/>
      <c r="D3011" s="21"/>
      <c r="E3011" s="21"/>
      <c r="F3011" s="21"/>
      <c r="G3011" s="21"/>
      <c r="H3011" s="21"/>
      <c r="I3011" s="21"/>
      <c r="J3011" s="21"/>
      <c r="K3011" s="21"/>
      <c r="L3011" s="21"/>
    </row>
    <row r="3012" spans="1:12" x14ac:dyDescent="0.4">
      <c r="A3012" s="21"/>
      <c r="B3012" s="21"/>
      <c r="C3012" s="21"/>
      <c r="D3012" s="21"/>
      <c r="E3012" s="21"/>
      <c r="F3012" s="21"/>
      <c r="G3012" s="21"/>
      <c r="H3012" s="21"/>
      <c r="I3012" s="21"/>
      <c r="J3012" s="21"/>
      <c r="K3012" s="21"/>
      <c r="L3012" s="21"/>
    </row>
    <row r="3013" spans="1:12" x14ac:dyDescent="0.4">
      <c r="A3013" s="21"/>
      <c r="B3013" s="21"/>
      <c r="C3013" s="21"/>
      <c r="D3013" s="21"/>
      <c r="E3013" s="21"/>
      <c r="F3013" s="21"/>
      <c r="G3013" s="21"/>
      <c r="H3013" s="21"/>
      <c r="I3013" s="21"/>
      <c r="J3013" s="21"/>
      <c r="K3013" s="21"/>
      <c r="L3013" s="21"/>
    </row>
    <row r="3014" spans="1:12" x14ac:dyDescent="0.4">
      <c r="A3014" s="21"/>
      <c r="B3014" s="21"/>
      <c r="C3014" s="21"/>
      <c r="D3014" s="21"/>
      <c r="E3014" s="21"/>
      <c r="F3014" s="21"/>
      <c r="G3014" s="21"/>
      <c r="H3014" s="21"/>
      <c r="I3014" s="21"/>
      <c r="J3014" s="21"/>
      <c r="K3014" s="21"/>
      <c r="L3014" s="21"/>
    </row>
    <row r="3015" spans="1:12" x14ac:dyDescent="0.4">
      <c r="A3015" s="21"/>
      <c r="B3015" s="21"/>
      <c r="C3015" s="21"/>
      <c r="D3015" s="21"/>
      <c r="E3015" s="21"/>
      <c r="F3015" s="21"/>
      <c r="G3015" s="21"/>
      <c r="H3015" s="21"/>
      <c r="I3015" s="21"/>
      <c r="J3015" s="21"/>
      <c r="K3015" s="21"/>
      <c r="L3015" s="21"/>
    </row>
    <row r="3016" spans="1:12" x14ac:dyDescent="0.4">
      <c r="A3016" s="21"/>
      <c r="B3016" s="21"/>
      <c r="C3016" s="21"/>
      <c r="D3016" s="21"/>
      <c r="E3016" s="21"/>
      <c r="F3016" s="21"/>
      <c r="G3016" s="21"/>
      <c r="H3016" s="21"/>
      <c r="I3016" s="21"/>
      <c r="J3016" s="21"/>
      <c r="K3016" s="21"/>
      <c r="L3016" s="21"/>
    </row>
    <row r="3017" spans="1:12" x14ac:dyDescent="0.4">
      <c r="A3017" s="21"/>
      <c r="B3017" s="21"/>
      <c r="C3017" s="21"/>
      <c r="D3017" s="21"/>
      <c r="E3017" s="21"/>
      <c r="F3017" s="21"/>
      <c r="G3017" s="21"/>
      <c r="H3017" s="21"/>
      <c r="I3017" s="21"/>
      <c r="J3017" s="21"/>
      <c r="K3017" s="21"/>
      <c r="L3017" s="21"/>
    </row>
    <row r="3018" spans="1:12" x14ac:dyDescent="0.4">
      <c r="A3018" s="21"/>
      <c r="B3018" s="21"/>
      <c r="C3018" s="21"/>
      <c r="D3018" s="21"/>
      <c r="E3018" s="21"/>
      <c r="F3018" s="21"/>
      <c r="G3018" s="21"/>
      <c r="H3018" s="21"/>
      <c r="I3018" s="21"/>
      <c r="J3018" s="21"/>
      <c r="K3018" s="21"/>
      <c r="L3018" s="21"/>
    </row>
    <row r="3019" spans="1:12" x14ac:dyDescent="0.4">
      <c r="A3019" s="21"/>
      <c r="B3019" s="21"/>
      <c r="C3019" s="21"/>
      <c r="D3019" s="21"/>
      <c r="E3019" s="21"/>
      <c r="F3019" s="21"/>
      <c r="G3019" s="21"/>
      <c r="H3019" s="21"/>
      <c r="I3019" s="21"/>
      <c r="J3019" s="21"/>
      <c r="K3019" s="21"/>
      <c r="L3019" s="21"/>
    </row>
    <row r="3020" spans="1:12" x14ac:dyDescent="0.4">
      <c r="A3020" s="21"/>
      <c r="B3020" s="21"/>
      <c r="C3020" s="21"/>
      <c r="D3020" s="21"/>
      <c r="E3020" s="21"/>
      <c r="F3020" s="21"/>
      <c r="G3020" s="21"/>
      <c r="H3020" s="21"/>
      <c r="I3020" s="21"/>
      <c r="J3020" s="21"/>
      <c r="K3020" s="21"/>
      <c r="L3020" s="21"/>
    </row>
    <row r="3021" spans="1:12" x14ac:dyDescent="0.4">
      <c r="A3021" s="21"/>
      <c r="B3021" s="21"/>
      <c r="C3021" s="21"/>
      <c r="D3021" s="21"/>
      <c r="E3021" s="21"/>
      <c r="F3021" s="21"/>
      <c r="G3021" s="21"/>
      <c r="H3021" s="21"/>
      <c r="I3021" s="21"/>
      <c r="J3021" s="21"/>
      <c r="K3021" s="21"/>
      <c r="L3021" s="21"/>
    </row>
    <row r="3022" spans="1:12" x14ac:dyDescent="0.4">
      <c r="A3022" s="21"/>
      <c r="B3022" s="21"/>
      <c r="C3022" s="21"/>
      <c r="D3022" s="21"/>
      <c r="E3022" s="21"/>
      <c r="F3022" s="21"/>
      <c r="G3022" s="21"/>
      <c r="H3022" s="21"/>
      <c r="I3022" s="21"/>
      <c r="J3022" s="21"/>
      <c r="K3022" s="21"/>
      <c r="L3022" s="21"/>
    </row>
    <row r="3023" spans="1:12" x14ac:dyDescent="0.4">
      <c r="A3023" s="21"/>
      <c r="B3023" s="21"/>
      <c r="C3023" s="21"/>
      <c r="D3023" s="21"/>
      <c r="E3023" s="21"/>
      <c r="F3023" s="21"/>
      <c r="G3023" s="21"/>
      <c r="H3023" s="21"/>
      <c r="I3023" s="21"/>
      <c r="J3023" s="21"/>
      <c r="K3023" s="21"/>
      <c r="L3023" s="21"/>
    </row>
    <row r="3024" spans="1:12" x14ac:dyDescent="0.4">
      <c r="A3024" s="21"/>
      <c r="B3024" s="21"/>
      <c r="C3024" s="21"/>
      <c r="D3024" s="21"/>
      <c r="E3024" s="21"/>
      <c r="F3024" s="21"/>
      <c r="G3024" s="21"/>
      <c r="H3024" s="21"/>
      <c r="I3024" s="21"/>
      <c r="J3024" s="21"/>
      <c r="K3024" s="21"/>
      <c r="L3024" s="21"/>
    </row>
    <row r="3025" spans="1:12" x14ac:dyDescent="0.4">
      <c r="A3025" s="21"/>
      <c r="B3025" s="21"/>
      <c r="C3025" s="21"/>
      <c r="D3025" s="21"/>
      <c r="E3025" s="21"/>
      <c r="F3025" s="21"/>
      <c r="G3025" s="21"/>
      <c r="H3025" s="21"/>
      <c r="I3025" s="21"/>
      <c r="J3025" s="21"/>
      <c r="K3025" s="21"/>
      <c r="L3025" s="21"/>
    </row>
    <row r="3026" spans="1:12" x14ac:dyDescent="0.4">
      <c r="A3026" s="21"/>
      <c r="B3026" s="21"/>
      <c r="C3026" s="21"/>
      <c r="D3026" s="21"/>
      <c r="E3026" s="21"/>
      <c r="F3026" s="21"/>
      <c r="G3026" s="21"/>
      <c r="H3026" s="21"/>
      <c r="I3026" s="21"/>
      <c r="J3026" s="21"/>
      <c r="K3026" s="21"/>
      <c r="L3026" s="21"/>
    </row>
    <row r="3027" spans="1:12" x14ac:dyDescent="0.4">
      <c r="A3027" s="21"/>
      <c r="B3027" s="21"/>
      <c r="C3027" s="21"/>
      <c r="D3027" s="21"/>
      <c r="E3027" s="21"/>
      <c r="F3027" s="21"/>
      <c r="G3027" s="21"/>
      <c r="H3027" s="21"/>
      <c r="I3027" s="21"/>
      <c r="J3027" s="21"/>
      <c r="K3027" s="21"/>
      <c r="L3027" s="21"/>
    </row>
    <row r="3028" spans="1:12" x14ac:dyDescent="0.4">
      <c r="A3028" s="21"/>
      <c r="B3028" s="21"/>
      <c r="C3028" s="21"/>
      <c r="D3028" s="21"/>
      <c r="E3028" s="21"/>
      <c r="F3028" s="21"/>
      <c r="G3028" s="21"/>
      <c r="H3028" s="21"/>
      <c r="I3028" s="21"/>
      <c r="J3028" s="21"/>
      <c r="K3028" s="21"/>
      <c r="L3028" s="21"/>
    </row>
    <row r="3029" spans="1:12" x14ac:dyDescent="0.4">
      <c r="A3029" s="21"/>
      <c r="B3029" s="21"/>
      <c r="C3029" s="21"/>
      <c r="D3029" s="21"/>
      <c r="E3029" s="21"/>
      <c r="F3029" s="21"/>
      <c r="G3029" s="21"/>
      <c r="H3029" s="21"/>
      <c r="I3029" s="21"/>
      <c r="J3029" s="21"/>
      <c r="K3029" s="21"/>
      <c r="L3029" s="21"/>
    </row>
    <row r="3030" spans="1:12" x14ac:dyDescent="0.4">
      <c r="A3030" s="21"/>
      <c r="B3030" s="21"/>
      <c r="C3030" s="21"/>
      <c r="D3030" s="21"/>
      <c r="E3030" s="21"/>
      <c r="F3030" s="21"/>
      <c r="G3030" s="21"/>
      <c r="H3030" s="21"/>
      <c r="I3030" s="21"/>
      <c r="J3030" s="21"/>
      <c r="K3030" s="21"/>
      <c r="L3030" s="21"/>
    </row>
    <row r="3031" spans="1:12" x14ac:dyDescent="0.4">
      <c r="A3031" s="21"/>
      <c r="B3031" s="21"/>
      <c r="C3031" s="21"/>
      <c r="D3031" s="21"/>
      <c r="E3031" s="21"/>
      <c r="F3031" s="21"/>
      <c r="G3031" s="21"/>
      <c r="H3031" s="21"/>
      <c r="I3031" s="21"/>
      <c r="J3031" s="21"/>
      <c r="K3031" s="21"/>
      <c r="L3031" s="21"/>
    </row>
    <row r="3032" spans="1:12" x14ac:dyDescent="0.4">
      <c r="A3032" s="21"/>
      <c r="B3032" s="21"/>
      <c r="C3032" s="21"/>
      <c r="D3032" s="21"/>
      <c r="E3032" s="21"/>
      <c r="F3032" s="21"/>
      <c r="G3032" s="21"/>
      <c r="H3032" s="21"/>
      <c r="I3032" s="21"/>
      <c r="J3032" s="21"/>
      <c r="K3032" s="21"/>
      <c r="L3032" s="21"/>
    </row>
    <row r="3033" spans="1:12" x14ac:dyDescent="0.4">
      <c r="A3033" s="21"/>
      <c r="B3033" s="21"/>
      <c r="C3033" s="21"/>
      <c r="D3033" s="21"/>
      <c r="E3033" s="21"/>
      <c r="F3033" s="21"/>
      <c r="G3033" s="21"/>
      <c r="H3033" s="21"/>
      <c r="I3033" s="21"/>
      <c r="J3033" s="21"/>
      <c r="K3033" s="21"/>
      <c r="L3033" s="21"/>
    </row>
    <row r="3034" spans="1:12" x14ac:dyDescent="0.4">
      <c r="A3034" s="21"/>
      <c r="B3034" s="21"/>
      <c r="C3034" s="21"/>
      <c r="D3034" s="21"/>
      <c r="E3034" s="21"/>
      <c r="F3034" s="21"/>
      <c r="G3034" s="21"/>
      <c r="H3034" s="21"/>
      <c r="I3034" s="21"/>
      <c r="J3034" s="21"/>
      <c r="K3034" s="21"/>
      <c r="L3034" s="21"/>
    </row>
    <row r="3035" spans="1:12" x14ac:dyDescent="0.4">
      <c r="A3035" s="21"/>
      <c r="B3035" s="21"/>
      <c r="C3035" s="21"/>
      <c r="D3035" s="21"/>
      <c r="E3035" s="21"/>
      <c r="F3035" s="21"/>
      <c r="G3035" s="21"/>
      <c r="H3035" s="21"/>
      <c r="I3035" s="21"/>
      <c r="J3035" s="21"/>
      <c r="K3035" s="21"/>
      <c r="L3035" s="21"/>
    </row>
    <row r="3036" spans="1:12" x14ac:dyDescent="0.4">
      <c r="A3036" s="21"/>
      <c r="B3036" s="21"/>
      <c r="C3036" s="21"/>
      <c r="D3036" s="21"/>
      <c r="E3036" s="21"/>
      <c r="F3036" s="21"/>
      <c r="G3036" s="21"/>
      <c r="H3036" s="21"/>
      <c r="I3036" s="21"/>
      <c r="J3036" s="21"/>
      <c r="K3036" s="21"/>
      <c r="L3036" s="21"/>
    </row>
    <row r="3037" spans="1:12" x14ac:dyDescent="0.4">
      <c r="A3037" s="21"/>
      <c r="B3037" s="21"/>
      <c r="C3037" s="21"/>
      <c r="D3037" s="21"/>
      <c r="E3037" s="21"/>
      <c r="F3037" s="21"/>
      <c r="G3037" s="21"/>
      <c r="H3037" s="21"/>
      <c r="I3037" s="21"/>
      <c r="J3037" s="21"/>
      <c r="K3037" s="21"/>
      <c r="L3037" s="21"/>
    </row>
    <row r="3038" spans="1:12" x14ac:dyDescent="0.4">
      <c r="A3038" s="21"/>
      <c r="B3038" s="21"/>
      <c r="C3038" s="21"/>
      <c r="D3038" s="21"/>
      <c r="E3038" s="21"/>
      <c r="F3038" s="21"/>
      <c r="G3038" s="21"/>
      <c r="H3038" s="21"/>
      <c r="I3038" s="21"/>
      <c r="J3038" s="21"/>
      <c r="K3038" s="21"/>
      <c r="L3038" s="21"/>
    </row>
    <row r="3039" spans="1:12" x14ac:dyDescent="0.4">
      <c r="A3039" s="21"/>
      <c r="B3039" s="21"/>
      <c r="C3039" s="21"/>
      <c r="D3039" s="21"/>
      <c r="E3039" s="21"/>
      <c r="F3039" s="21"/>
      <c r="G3039" s="21"/>
      <c r="H3039" s="21"/>
      <c r="I3039" s="21"/>
      <c r="J3039" s="21"/>
      <c r="K3039" s="21"/>
      <c r="L3039" s="21"/>
    </row>
    <row r="3040" spans="1:12" x14ac:dyDescent="0.4">
      <c r="A3040" s="21"/>
      <c r="B3040" s="21"/>
      <c r="C3040" s="21"/>
      <c r="D3040" s="21"/>
      <c r="E3040" s="21"/>
      <c r="F3040" s="21"/>
      <c r="G3040" s="21"/>
      <c r="H3040" s="21"/>
      <c r="I3040" s="21"/>
      <c r="J3040" s="21"/>
      <c r="K3040" s="21"/>
      <c r="L3040" s="21"/>
    </row>
    <row r="3041" spans="1:12" x14ac:dyDescent="0.4">
      <c r="A3041" s="21"/>
      <c r="B3041" s="21"/>
      <c r="C3041" s="21"/>
      <c r="D3041" s="21"/>
      <c r="E3041" s="21"/>
      <c r="F3041" s="21"/>
      <c r="G3041" s="21"/>
      <c r="H3041" s="21"/>
      <c r="I3041" s="21"/>
      <c r="J3041" s="21"/>
      <c r="K3041" s="21"/>
      <c r="L3041" s="21"/>
    </row>
    <row r="3042" spans="1:12" x14ac:dyDescent="0.4">
      <c r="A3042" s="21"/>
      <c r="B3042" s="21"/>
      <c r="C3042" s="21"/>
      <c r="D3042" s="21"/>
      <c r="E3042" s="21"/>
      <c r="F3042" s="21"/>
      <c r="G3042" s="21"/>
      <c r="H3042" s="21"/>
      <c r="I3042" s="21"/>
      <c r="J3042" s="21"/>
      <c r="K3042" s="21"/>
      <c r="L3042" s="21"/>
    </row>
    <row r="3043" spans="1:12" x14ac:dyDescent="0.4">
      <c r="A3043" s="21"/>
      <c r="B3043" s="21"/>
      <c r="C3043" s="21"/>
      <c r="D3043" s="21"/>
      <c r="E3043" s="21"/>
      <c r="F3043" s="21"/>
      <c r="G3043" s="21"/>
      <c r="H3043" s="21"/>
      <c r="I3043" s="21"/>
      <c r="J3043" s="21"/>
      <c r="K3043" s="21"/>
      <c r="L3043" s="21"/>
    </row>
    <row r="3044" spans="1:12" x14ac:dyDescent="0.4">
      <c r="A3044" s="21"/>
      <c r="B3044" s="21"/>
      <c r="C3044" s="21"/>
      <c r="D3044" s="21"/>
      <c r="E3044" s="21"/>
      <c r="F3044" s="21"/>
      <c r="G3044" s="21"/>
      <c r="H3044" s="21"/>
      <c r="I3044" s="21"/>
      <c r="J3044" s="21"/>
      <c r="K3044" s="21"/>
      <c r="L3044" s="21"/>
    </row>
    <row r="3045" spans="1:12" x14ac:dyDescent="0.4">
      <c r="A3045" s="21"/>
      <c r="B3045" s="21"/>
      <c r="C3045" s="21"/>
      <c r="D3045" s="21"/>
      <c r="E3045" s="21"/>
      <c r="F3045" s="21"/>
      <c r="G3045" s="21"/>
      <c r="H3045" s="21"/>
      <c r="I3045" s="21"/>
      <c r="J3045" s="21"/>
      <c r="K3045" s="21"/>
      <c r="L3045" s="21"/>
    </row>
    <row r="3046" spans="1:12" x14ac:dyDescent="0.4">
      <c r="A3046" s="21"/>
      <c r="B3046" s="21"/>
      <c r="C3046" s="21"/>
      <c r="D3046" s="21"/>
      <c r="E3046" s="21"/>
      <c r="F3046" s="21"/>
      <c r="G3046" s="21"/>
      <c r="H3046" s="21"/>
      <c r="I3046" s="21"/>
      <c r="J3046" s="21"/>
      <c r="K3046" s="21"/>
      <c r="L3046" s="21"/>
    </row>
    <row r="3047" spans="1:12" x14ac:dyDescent="0.4">
      <c r="A3047" s="21"/>
      <c r="B3047" s="21"/>
      <c r="C3047" s="21"/>
      <c r="D3047" s="21"/>
      <c r="E3047" s="21"/>
      <c r="F3047" s="21"/>
      <c r="G3047" s="21"/>
      <c r="H3047" s="21"/>
      <c r="I3047" s="21"/>
      <c r="J3047" s="21"/>
      <c r="K3047" s="21"/>
      <c r="L3047" s="21"/>
    </row>
    <row r="3048" spans="1:12" x14ac:dyDescent="0.4">
      <c r="A3048" s="21"/>
      <c r="B3048" s="21"/>
      <c r="C3048" s="21"/>
      <c r="D3048" s="21"/>
      <c r="E3048" s="21"/>
      <c r="F3048" s="21"/>
      <c r="G3048" s="21"/>
      <c r="H3048" s="21"/>
      <c r="I3048" s="21"/>
      <c r="J3048" s="21"/>
      <c r="K3048" s="21"/>
      <c r="L3048" s="21"/>
    </row>
    <row r="3049" spans="1:12" x14ac:dyDescent="0.4">
      <c r="A3049" s="21"/>
      <c r="B3049" s="21"/>
      <c r="C3049" s="21"/>
      <c r="D3049" s="21"/>
      <c r="E3049" s="21"/>
      <c r="F3049" s="21"/>
      <c r="G3049" s="21"/>
      <c r="H3049" s="21"/>
      <c r="I3049" s="21"/>
      <c r="J3049" s="21"/>
      <c r="K3049" s="21"/>
      <c r="L3049" s="21"/>
    </row>
    <row r="3050" spans="1:12" x14ac:dyDescent="0.4">
      <c r="A3050" s="21"/>
      <c r="B3050" s="21"/>
      <c r="C3050" s="21"/>
      <c r="D3050" s="21"/>
      <c r="E3050" s="21"/>
      <c r="F3050" s="21"/>
      <c r="G3050" s="21"/>
      <c r="H3050" s="21"/>
      <c r="I3050" s="21"/>
      <c r="J3050" s="21"/>
      <c r="K3050" s="21"/>
      <c r="L3050" s="21"/>
    </row>
    <row r="3051" spans="1:12" x14ac:dyDescent="0.4">
      <c r="A3051" s="21"/>
      <c r="B3051" s="21"/>
      <c r="C3051" s="21"/>
      <c r="D3051" s="21"/>
      <c r="E3051" s="21"/>
      <c r="F3051" s="21"/>
      <c r="G3051" s="21"/>
      <c r="H3051" s="21"/>
      <c r="I3051" s="21"/>
      <c r="J3051" s="21"/>
      <c r="K3051" s="21"/>
      <c r="L3051" s="21"/>
    </row>
    <row r="3052" spans="1:12" x14ac:dyDescent="0.4">
      <c r="A3052" s="21"/>
      <c r="B3052" s="21"/>
      <c r="C3052" s="21"/>
      <c r="D3052" s="21"/>
      <c r="E3052" s="21"/>
      <c r="F3052" s="21"/>
      <c r="G3052" s="21"/>
      <c r="H3052" s="21"/>
      <c r="I3052" s="21"/>
      <c r="J3052" s="21"/>
      <c r="K3052" s="21"/>
      <c r="L3052" s="21"/>
    </row>
    <row r="3053" spans="1:12" x14ac:dyDescent="0.4">
      <c r="A3053" s="21"/>
      <c r="B3053" s="21"/>
      <c r="C3053" s="21"/>
      <c r="D3053" s="21"/>
      <c r="E3053" s="21"/>
      <c r="F3053" s="21"/>
      <c r="G3053" s="21"/>
      <c r="H3053" s="21"/>
      <c r="I3053" s="21"/>
      <c r="J3053" s="21"/>
      <c r="K3053" s="21"/>
      <c r="L3053" s="21"/>
    </row>
    <row r="3054" spans="1:12" x14ac:dyDescent="0.4">
      <c r="A3054" s="21"/>
      <c r="B3054" s="21"/>
      <c r="C3054" s="21"/>
      <c r="D3054" s="21"/>
      <c r="E3054" s="21"/>
      <c r="F3054" s="21"/>
      <c r="G3054" s="21"/>
      <c r="H3054" s="21"/>
      <c r="I3054" s="21"/>
      <c r="J3054" s="21"/>
      <c r="K3054" s="21"/>
      <c r="L3054" s="21"/>
    </row>
    <row r="3055" spans="1:12" x14ac:dyDescent="0.4">
      <c r="A3055" s="21"/>
      <c r="B3055" s="21"/>
      <c r="C3055" s="21"/>
      <c r="D3055" s="21"/>
      <c r="E3055" s="21"/>
      <c r="F3055" s="21"/>
      <c r="G3055" s="21"/>
      <c r="H3055" s="21"/>
      <c r="I3055" s="21"/>
      <c r="J3055" s="21"/>
      <c r="K3055" s="21"/>
      <c r="L3055" s="21"/>
    </row>
    <row r="3056" spans="1:12" x14ac:dyDescent="0.4">
      <c r="A3056" s="21"/>
      <c r="B3056" s="21"/>
      <c r="C3056" s="21"/>
      <c r="D3056" s="21"/>
      <c r="E3056" s="21"/>
      <c r="F3056" s="21"/>
      <c r="G3056" s="21"/>
      <c r="H3056" s="21"/>
      <c r="I3056" s="21"/>
      <c r="J3056" s="21"/>
      <c r="K3056" s="21"/>
      <c r="L3056" s="21"/>
    </row>
    <row r="3057" spans="1:12" x14ac:dyDescent="0.4">
      <c r="A3057" s="21"/>
      <c r="B3057" s="21"/>
      <c r="C3057" s="21"/>
      <c r="D3057" s="21"/>
      <c r="E3057" s="21"/>
      <c r="F3057" s="21"/>
      <c r="G3057" s="21"/>
      <c r="H3057" s="21"/>
      <c r="I3057" s="21"/>
      <c r="J3057" s="21"/>
      <c r="K3057" s="21"/>
      <c r="L3057" s="21"/>
    </row>
    <row r="3058" spans="1:12" x14ac:dyDescent="0.4">
      <c r="A3058" s="21"/>
      <c r="B3058" s="21"/>
      <c r="C3058" s="21"/>
      <c r="D3058" s="21"/>
      <c r="E3058" s="21"/>
      <c r="F3058" s="21"/>
      <c r="G3058" s="21"/>
      <c r="H3058" s="21"/>
      <c r="I3058" s="21"/>
      <c r="J3058" s="21"/>
      <c r="K3058" s="21"/>
      <c r="L3058" s="21"/>
    </row>
    <row r="3059" spans="1:12" x14ac:dyDescent="0.4">
      <c r="A3059" s="21"/>
      <c r="B3059" s="21"/>
      <c r="C3059" s="21"/>
      <c r="D3059" s="21"/>
      <c r="E3059" s="21"/>
      <c r="F3059" s="21"/>
      <c r="G3059" s="21"/>
      <c r="H3059" s="21"/>
      <c r="I3059" s="21"/>
      <c r="J3059" s="21"/>
      <c r="K3059" s="21"/>
      <c r="L3059" s="21"/>
    </row>
    <row r="3060" spans="1:12" x14ac:dyDescent="0.4">
      <c r="A3060" s="21"/>
      <c r="B3060" s="21"/>
      <c r="C3060" s="21"/>
      <c r="D3060" s="21"/>
      <c r="E3060" s="21"/>
      <c r="F3060" s="21"/>
      <c r="G3060" s="21"/>
      <c r="H3060" s="21"/>
      <c r="I3060" s="21"/>
      <c r="J3060" s="21"/>
      <c r="K3060" s="21"/>
      <c r="L3060" s="21"/>
    </row>
    <row r="3061" spans="1:12" x14ac:dyDescent="0.4">
      <c r="A3061" s="21"/>
      <c r="B3061" s="21"/>
      <c r="C3061" s="21"/>
      <c r="D3061" s="21"/>
      <c r="E3061" s="21"/>
      <c r="F3061" s="21"/>
      <c r="G3061" s="21"/>
      <c r="H3061" s="21"/>
      <c r="I3061" s="21"/>
      <c r="J3061" s="21"/>
      <c r="K3061" s="21"/>
      <c r="L3061" s="21"/>
    </row>
    <row r="3062" spans="1:12" x14ac:dyDescent="0.4">
      <c r="A3062" s="21"/>
      <c r="B3062" s="21"/>
      <c r="C3062" s="21"/>
      <c r="D3062" s="21"/>
      <c r="E3062" s="21"/>
      <c r="F3062" s="21"/>
      <c r="G3062" s="21"/>
      <c r="H3062" s="21"/>
      <c r="I3062" s="21"/>
      <c r="J3062" s="21"/>
      <c r="K3062" s="21"/>
      <c r="L3062" s="21"/>
    </row>
    <row r="3063" spans="1:12" x14ac:dyDescent="0.4">
      <c r="A3063" s="21"/>
      <c r="B3063" s="21"/>
      <c r="C3063" s="21"/>
      <c r="D3063" s="21"/>
      <c r="E3063" s="21"/>
      <c r="F3063" s="21"/>
      <c r="G3063" s="21"/>
      <c r="H3063" s="21"/>
      <c r="I3063" s="21"/>
      <c r="J3063" s="21"/>
      <c r="K3063" s="21"/>
      <c r="L3063" s="21"/>
    </row>
    <row r="3064" spans="1:12" x14ac:dyDescent="0.4">
      <c r="A3064" s="21"/>
      <c r="B3064" s="21"/>
      <c r="C3064" s="21"/>
      <c r="D3064" s="21"/>
      <c r="E3064" s="21"/>
      <c r="F3064" s="21"/>
      <c r="G3064" s="21"/>
      <c r="H3064" s="21"/>
      <c r="I3064" s="21"/>
      <c r="J3064" s="21"/>
      <c r="K3064" s="21"/>
      <c r="L3064" s="21"/>
    </row>
    <row r="3065" spans="1:12" x14ac:dyDescent="0.4">
      <c r="A3065" s="21"/>
      <c r="B3065" s="21"/>
      <c r="C3065" s="21"/>
      <c r="D3065" s="21"/>
      <c r="E3065" s="21"/>
      <c r="F3065" s="21"/>
      <c r="G3065" s="21"/>
      <c r="H3065" s="21"/>
      <c r="I3065" s="21"/>
      <c r="J3065" s="21"/>
      <c r="K3065" s="21"/>
      <c r="L3065" s="21"/>
    </row>
    <row r="3066" spans="1:12" x14ac:dyDescent="0.4">
      <c r="A3066" s="21"/>
      <c r="B3066" s="21"/>
      <c r="C3066" s="21"/>
      <c r="D3066" s="21"/>
      <c r="E3066" s="21"/>
      <c r="F3066" s="21"/>
      <c r="G3066" s="21"/>
      <c r="H3066" s="21"/>
      <c r="I3066" s="21"/>
      <c r="J3066" s="21"/>
      <c r="K3066" s="21"/>
      <c r="L3066" s="21"/>
    </row>
    <row r="3067" spans="1:12" x14ac:dyDescent="0.4">
      <c r="A3067" s="21"/>
      <c r="B3067" s="21"/>
      <c r="C3067" s="21"/>
      <c r="D3067" s="21"/>
      <c r="E3067" s="21"/>
      <c r="F3067" s="21"/>
      <c r="G3067" s="21"/>
      <c r="H3067" s="21"/>
      <c r="I3067" s="21"/>
      <c r="J3067" s="21"/>
      <c r="K3067" s="21"/>
      <c r="L3067" s="21"/>
    </row>
    <row r="3068" spans="1:12" x14ac:dyDescent="0.4">
      <c r="A3068" s="21"/>
      <c r="B3068" s="21"/>
      <c r="C3068" s="21"/>
      <c r="D3068" s="21"/>
      <c r="E3068" s="21"/>
      <c r="F3068" s="21"/>
      <c r="G3068" s="21"/>
      <c r="H3068" s="21"/>
      <c r="I3068" s="21"/>
      <c r="J3068" s="21"/>
      <c r="K3068" s="21"/>
      <c r="L3068" s="21"/>
    </row>
    <row r="3069" spans="1:12" x14ac:dyDescent="0.4">
      <c r="A3069" s="21"/>
      <c r="B3069" s="21"/>
      <c r="C3069" s="21"/>
      <c r="D3069" s="21"/>
      <c r="E3069" s="21"/>
      <c r="F3069" s="21"/>
      <c r="G3069" s="21"/>
      <c r="H3069" s="21"/>
      <c r="I3069" s="21"/>
      <c r="J3069" s="21"/>
      <c r="K3069" s="21"/>
      <c r="L3069" s="21"/>
    </row>
    <row r="3070" spans="1:12" x14ac:dyDescent="0.4">
      <c r="A3070" s="21"/>
      <c r="B3070" s="21"/>
      <c r="C3070" s="21"/>
      <c r="D3070" s="21"/>
      <c r="E3070" s="21"/>
      <c r="F3070" s="21"/>
      <c r="G3070" s="21"/>
      <c r="H3070" s="21"/>
      <c r="I3070" s="21"/>
      <c r="J3070" s="21"/>
      <c r="K3070" s="21"/>
      <c r="L3070" s="21"/>
    </row>
    <row r="3071" spans="1:12" x14ac:dyDescent="0.4">
      <c r="A3071" s="21"/>
      <c r="B3071" s="21"/>
      <c r="C3071" s="21"/>
      <c r="D3071" s="21"/>
      <c r="E3071" s="21"/>
      <c r="F3071" s="21"/>
      <c r="G3071" s="21"/>
      <c r="H3071" s="21"/>
      <c r="I3071" s="21"/>
      <c r="J3071" s="21"/>
      <c r="K3071" s="21"/>
      <c r="L3071" s="21"/>
    </row>
    <row r="3072" spans="1:12" x14ac:dyDescent="0.4">
      <c r="A3072" s="21"/>
      <c r="B3072" s="21"/>
      <c r="C3072" s="21"/>
      <c r="D3072" s="21"/>
      <c r="E3072" s="21"/>
      <c r="F3072" s="21"/>
      <c r="G3072" s="21"/>
      <c r="H3072" s="21"/>
      <c r="I3072" s="21"/>
      <c r="J3072" s="21"/>
      <c r="K3072" s="21"/>
      <c r="L3072" s="21"/>
    </row>
    <row r="3073" spans="1:12" x14ac:dyDescent="0.4">
      <c r="A3073" s="21"/>
      <c r="B3073" s="21"/>
      <c r="C3073" s="21"/>
      <c r="D3073" s="21"/>
      <c r="E3073" s="21"/>
      <c r="F3073" s="21"/>
      <c r="G3073" s="21"/>
      <c r="H3073" s="21"/>
      <c r="I3073" s="21"/>
      <c r="J3073" s="21"/>
      <c r="K3073" s="21"/>
      <c r="L3073" s="21"/>
    </row>
    <row r="3074" spans="1:12" x14ac:dyDescent="0.4">
      <c r="A3074" s="21"/>
      <c r="B3074" s="21"/>
      <c r="C3074" s="21"/>
      <c r="D3074" s="21"/>
      <c r="E3074" s="21"/>
      <c r="F3074" s="21"/>
      <c r="G3074" s="21"/>
      <c r="H3074" s="21"/>
      <c r="I3074" s="21"/>
      <c r="J3074" s="21"/>
      <c r="K3074" s="21"/>
      <c r="L3074" s="21"/>
    </row>
    <row r="3075" spans="1:12" x14ac:dyDescent="0.4">
      <c r="A3075" s="21"/>
      <c r="B3075" s="21"/>
      <c r="C3075" s="21"/>
      <c r="D3075" s="21"/>
      <c r="E3075" s="21"/>
      <c r="F3075" s="21"/>
      <c r="G3075" s="21"/>
      <c r="H3075" s="21"/>
      <c r="I3075" s="21"/>
      <c r="J3075" s="21"/>
      <c r="K3075" s="21"/>
      <c r="L3075" s="21"/>
    </row>
    <row r="3076" spans="1:12" x14ac:dyDescent="0.4">
      <c r="A3076" s="21"/>
      <c r="B3076" s="21"/>
      <c r="C3076" s="21"/>
      <c r="D3076" s="21"/>
      <c r="E3076" s="21"/>
      <c r="F3076" s="21"/>
      <c r="G3076" s="21"/>
      <c r="H3076" s="21"/>
      <c r="I3076" s="21"/>
      <c r="J3076" s="21"/>
      <c r="K3076" s="21"/>
      <c r="L3076" s="21"/>
    </row>
    <row r="3077" spans="1:12" x14ac:dyDescent="0.4">
      <c r="A3077" s="21"/>
      <c r="B3077" s="21"/>
      <c r="C3077" s="21"/>
      <c r="D3077" s="21"/>
      <c r="E3077" s="21"/>
      <c r="F3077" s="21"/>
      <c r="G3077" s="21"/>
      <c r="H3077" s="21"/>
      <c r="I3077" s="21"/>
      <c r="J3077" s="21"/>
      <c r="K3077" s="21"/>
      <c r="L3077" s="21"/>
    </row>
    <row r="3078" spans="1:12" x14ac:dyDescent="0.4">
      <c r="A3078" s="21"/>
      <c r="B3078" s="21"/>
      <c r="C3078" s="21"/>
      <c r="D3078" s="21"/>
      <c r="E3078" s="21"/>
      <c r="F3078" s="21"/>
      <c r="G3078" s="21"/>
      <c r="H3078" s="21"/>
      <c r="I3078" s="21"/>
      <c r="J3078" s="21"/>
      <c r="K3078" s="21"/>
      <c r="L3078" s="21"/>
    </row>
    <row r="3079" spans="1:12" x14ac:dyDescent="0.4">
      <c r="A3079" s="21"/>
      <c r="B3079" s="21"/>
      <c r="C3079" s="21"/>
      <c r="D3079" s="21"/>
      <c r="E3079" s="21"/>
      <c r="F3079" s="21"/>
      <c r="G3079" s="21"/>
      <c r="H3079" s="21"/>
      <c r="I3079" s="21"/>
      <c r="J3079" s="21"/>
      <c r="K3079" s="21"/>
      <c r="L3079" s="21"/>
    </row>
    <row r="3080" spans="1:12" x14ac:dyDescent="0.4">
      <c r="A3080" s="21"/>
      <c r="B3080" s="21"/>
      <c r="C3080" s="21"/>
      <c r="D3080" s="21"/>
      <c r="E3080" s="21"/>
      <c r="F3080" s="21"/>
      <c r="G3080" s="21"/>
      <c r="H3080" s="21"/>
      <c r="I3080" s="21"/>
      <c r="J3080" s="21"/>
      <c r="K3080" s="21"/>
      <c r="L3080" s="21"/>
    </row>
    <row r="3081" spans="1:12" x14ac:dyDescent="0.4">
      <c r="A3081" s="21"/>
      <c r="B3081" s="21"/>
      <c r="C3081" s="21"/>
      <c r="D3081" s="21"/>
      <c r="E3081" s="21"/>
      <c r="F3081" s="21"/>
      <c r="G3081" s="21"/>
      <c r="H3081" s="21"/>
      <c r="I3081" s="21"/>
      <c r="J3081" s="21"/>
      <c r="K3081" s="21"/>
      <c r="L3081" s="21"/>
    </row>
    <row r="3082" spans="1:12" x14ac:dyDescent="0.4">
      <c r="A3082" s="21"/>
      <c r="B3082" s="21"/>
      <c r="C3082" s="21"/>
      <c r="D3082" s="21"/>
      <c r="E3082" s="21"/>
      <c r="F3082" s="21"/>
      <c r="G3082" s="21"/>
      <c r="H3082" s="21"/>
      <c r="I3082" s="21"/>
      <c r="J3082" s="21"/>
      <c r="K3082" s="21"/>
      <c r="L3082" s="21"/>
    </row>
    <row r="3083" spans="1:12" x14ac:dyDescent="0.4">
      <c r="A3083" s="21"/>
      <c r="B3083" s="21"/>
      <c r="C3083" s="21"/>
      <c r="D3083" s="21"/>
      <c r="E3083" s="21"/>
      <c r="F3083" s="21"/>
      <c r="G3083" s="21"/>
      <c r="H3083" s="21"/>
      <c r="I3083" s="21"/>
      <c r="J3083" s="21"/>
      <c r="K3083" s="21"/>
      <c r="L3083" s="21"/>
    </row>
    <row r="3084" spans="1:12" x14ac:dyDescent="0.4">
      <c r="A3084" s="21"/>
      <c r="B3084" s="21"/>
      <c r="C3084" s="21"/>
      <c r="D3084" s="21"/>
      <c r="E3084" s="21"/>
      <c r="F3084" s="21"/>
      <c r="G3084" s="21"/>
      <c r="H3084" s="21"/>
      <c r="I3084" s="21"/>
      <c r="J3084" s="21"/>
      <c r="K3084" s="21"/>
      <c r="L3084" s="21"/>
    </row>
    <row r="3085" spans="1:12" x14ac:dyDescent="0.4">
      <c r="A3085" s="21"/>
      <c r="B3085" s="21"/>
      <c r="C3085" s="21"/>
      <c r="D3085" s="21"/>
      <c r="E3085" s="21"/>
      <c r="F3085" s="21"/>
      <c r="G3085" s="21"/>
      <c r="H3085" s="21"/>
      <c r="I3085" s="21"/>
      <c r="J3085" s="21"/>
      <c r="K3085" s="21"/>
      <c r="L3085" s="21"/>
    </row>
    <row r="3086" spans="1:12" x14ac:dyDescent="0.4">
      <c r="A3086" s="21"/>
      <c r="B3086" s="21"/>
      <c r="C3086" s="21"/>
      <c r="D3086" s="21"/>
      <c r="E3086" s="21"/>
      <c r="F3086" s="21"/>
      <c r="G3086" s="21"/>
      <c r="H3086" s="21"/>
      <c r="I3086" s="21"/>
      <c r="J3086" s="21"/>
      <c r="K3086" s="21"/>
      <c r="L3086" s="21"/>
    </row>
    <row r="3087" spans="1:12" x14ac:dyDescent="0.4">
      <c r="A3087" s="21"/>
      <c r="B3087" s="21"/>
      <c r="C3087" s="21"/>
      <c r="D3087" s="21"/>
      <c r="E3087" s="21"/>
      <c r="F3087" s="21"/>
      <c r="G3087" s="21"/>
      <c r="H3087" s="21"/>
      <c r="I3087" s="21"/>
      <c r="J3087" s="21"/>
      <c r="K3087" s="21"/>
      <c r="L3087" s="21"/>
    </row>
    <row r="3088" spans="1:12" x14ac:dyDescent="0.4">
      <c r="A3088" s="21"/>
      <c r="B3088" s="21"/>
      <c r="C3088" s="21"/>
      <c r="D3088" s="21"/>
      <c r="E3088" s="21"/>
      <c r="F3088" s="21"/>
      <c r="G3088" s="21"/>
      <c r="H3088" s="21"/>
      <c r="I3088" s="21"/>
      <c r="J3088" s="21"/>
      <c r="K3088" s="21"/>
      <c r="L3088" s="21"/>
    </row>
    <row r="3089" spans="1:12" x14ac:dyDescent="0.4">
      <c r="A3089" s="21"/>
      <c r="B3089" s="21"/>
      <c r="C3089" s="21"/>
      <c r="D3089" s="21"/>
      <c r="E3089" s="21"/>
      <c r="F3089" s="21"/>
      <c r="G3089" s="21"/>
      <c r="H3089" s="21"/>
      <c r="I3089" s="21"/>
      <c r="J3089" s="21"/>
      <c r="K3089" s="21"/>
      <c r="L3089" s="21"/>
    </row>
    <row r="3090" spans="1:12" x14ac:dyDescent="0.4">
      <c r="A3090" s="21"/>
      <c r="B3090" s="21"/>
      <c r="C3090" s="21"/>
      <c r="D3090" s="21"/>
      <c r="E3090" s="21"/>
      <c r="F3090" s="21"/>
      <c r="G3090" s="21"/>
      <c r="H3090" s="21"/>
      <c r="I3090" s="21"/>
      <c r="J3090" s="21"/>
      <c r="K3090" s="21"/>
      <c r="L3090" s="21"/>
    </row>
    <row r="3091" spans="1:12" x14ac:dyDescent="0.4">
      <c r="A3091" s="21"/>
      <c r="B3091" s="21"/>
      <c r="C3091" s="21"/>
      <c r="D3091" s="21"/>
      <c r="E3091" s="21"/>
      <c r="F3091" s="21"/>
      <c r="G3091" s="21"/>
      <c r="H3091" s="21"/>
      <c r="I3091" s="21"/>
      <c r="J3091" s="21"/>
      <c r="K3091" s="21"/>
      <c r="L3091" s="21"/>
    </row>
    <row r="3092" spans="1:12" x14ac:dyDescent="0.4">
      <c r="A3092" s="21"/>
      <c r="B3092" s="21"/>
      <c r="C3092" s="21"/>
      <c r="D3092" s="21"/>
      <c r="E3092" s="21"/>
      <c r="F3092" s="21"/>
      <c r="G3092" s="21"/>
      <c r="H3092" s="21"/>
      <c r="I3092" s="21"/>
      <c r="J3092" s="21"/>
      <c r="K3092" s="21"/>
      <c r="L3092" s="21"/>
    </row>
    <row r="3093" spans="1:12" x14ac:dyDescent="0.4">
      <c r="A3093" s="21"/>
      <c r="B3093" s="21"/>
      <c r="C3093" s="21"/>
      <c r="D3093" s="21"/>
      <c r="E3093" s="21"/>
      <c r="F3093" s="21"/>
      <c r="G3093" s="21"/>
      <c r="H3093" s="21"/>
      <c r="I3093" s="21"/>
      <c r="J3093" s="21"/>
      <c r="K3093" s="21"/>
      <c r="L3093" s="21"/>
    </row>
    <row r="3094" spans="1:12" x14ac:dyDescent="0.4">
      <c r="A3094" s="21"/>
      <c r="B3094" s="21"/>
      <c r="C3094" s="21"/>
      <c r="D3094" s="21"/>
      <c r="E3094" s="21"/>
      <c r="F3094" s="21"/>
      <c r="G3094" s="21"/>
      <c r="H3094" s="21"/>
      <c r="I3094" s="21"/>
      <c r="J3094" s="21"/>
      <c r="K3094" s="21"/>
      <c r="L3094" s="21"/>
    </row>
    <row r="3095" spans="1:12" x14ac:dyDescent="0.4">
      <c r="A3095" s="21"/>
      <c r="B3095" s="21"/>
      <c r="C3095" s="21"/>
      <c r="D3095" s="21"/>
      <c r="E3095" s="21"/>
      <c r="F3095" s="21"/>
      <c r="G3095" s="21"/>
      <c r="H3095" s="21"/>
      <c r="I3095" s="21"/>
      <c r="J3095" s="21"/>
      <c r="K3095" s="21"/>
      <c r="L3095" s="21"/>
    </row>
    <row r="3096" spans="1:12" x14ac:dyDescent="0.4">
      <c r="A3096" s="21"/>
      <c r="B3096" s="21"/>
      <c r="C3096" s="21"/>
      <c r="D3096" s="21"/>
      <c r="E3096" s="21"/>
      <c r="F3096" s="21"/>
      <c r="G3096" s="21"/>
      <c r="H3096" s="21"/>
      <c r="I3096" s="21"/>
      <c r="J3096" s="21"/>
      <c r="K3096" s="21"/>
      <c r="L3096" s="21"/>
    </row>
    <row r="3097" spans="1:12" x14ac:dyDescent="0.4">
      <c r="A3097" s="21"/>
      <c r="B3097" s="21"/>
      <c r="C3097" s="21"/>
      <c r="D3097" s="21"/>
      <c r="E3097" s="21"/>
      <c r="F3097" s="21"/>
      <c r="G3097" s="21"/>
      <c r="H3097" s="21"/>
      <c r="I3097" s="21"/>
      <c r="J3097" s="21"/>
      <c r="K3097" s="21"/>
      <c r="L3097" s="21"/>
    </row>
    <row r="3098" spans="1:12" x14ac:dyDescent="0.4">
      <c r="A3098" s="21"/>
      <c r="B3098" s="21"/>
      <c r="C3098" s="21"/>
      <c r="D3098" s="21"/>
      <c r="E3098" s="21"/>
      <c r="F3098" s="21"/>
      <c r="G3098" s="21"/>
      <c r="H3098" s="21"/>
      <c r="I3098" s="21"/>
      <c r="J3098" s="21"/>
      <c r="K3098" s="21"/>
      <c r="L3098" s="21"/>
    </row>
    <row r="3099" spans="1:12" x14ac:dyDescent="0.4">
      <c r="A3099" s="21"/>
      <c r="B3099" s="21"/>
      <c r="C3099" s="21"/>
      <c r="D3099" s="21"/>
      <c r="E3099" s="21"/>
      <c r="F3099" s="21"/>
      <c r="G3099" s="21"/>
      <c r="H3099" s="21"/>
      <c r="I3099" s="21"/>
      <c r="J3099" s="21"/>
      <c r="K3099" s="21"/>
      <c r="L3099" s="21"/>
    </row>
    <row r="3100" spans="1:12" x14ac:dyDescent="0.4">
      <c r="A3100" s="21"/>
      <c r="B3100" s="21"/>
      <c r="C3100" s="21"/>
      <c r="D3100" s="21"/>
      <c r="E3100" s="21"/>
      <c r="F3100" s="21"/>
      <c r="G3100" s="21"/>
      <c r="H3100" s="21"/>
      <c r="I3100" s="21"/>
      <c r="J3100" s="21"/>
      <c r="K3100" s="21"/>
      <c r="L3100" s="21"/>
    </row>
    <row r="3101" spans="1:12" x14ac:dyDescent="0.4">
      <c r="A3101" s="21"/>
      <c r="B3101" s="21"/>
      <c r="C3101" s="21"/>
      <c r="D3101" s="21"/>
      <c r="E3101" s="21"/>
      <c r="F3101" s="21"/>
      <c r="G3101" s="21"/>
      <c r="H3101" s="21"/>
      <c r="I3101" s="21"/>
      <c r="J3101" s="21"/>
      <c r="K3101" s="21"/>
      <c r="L3101" s="21"/>
    </row>
    <row r="3102" spans="1:12" x14ac:dyDescent="0.4">
      <c r="A3102" s="21"/>
      <c r="B3102" s="21"/>
      <c r="C3102" s="21"/>
      <c r="D3102" s="21"/>
      <c r="E3102" s="21"/>
      <c r="F3102" s="21"/>
      <c r="G3102" s="21"/>
      <c r="H3102" s="21"/>
      <c r="I3102" s="21"/>
      <c r="J3102" s="21"/>
      <c r="K3102" s="21"/>
      <c r="L3102" s="21"/>
    </row>
    <row r="3103" spans="1:12" x14ac:dyDescent="0.4">
      <c r="A3103" s="21"/>
      <c r="B3103" s="21"/>
      <c r="C3103" s="21"/>
      <c r="D3103" s="21"/>
      <c r="E3103" s="21"/>
      <c r="F3103" s="21"/>
      <c r="G3103" s="21"/>
      <c r="H3103" s="21"/>
      <c r="I3103" s="21"/>
      <c r="J3103" s="21"/>
      <c r="K3103" s="21"/>
      <c r="L3103" s="21"/>
    </row>
    <row r="3104" spans="1:12" x14ac:dyDescent="0.4">
      <c r="A3104" s="21"/>
      <c r="B3104" s="21"/>
      <c r="C3104" s="21"/>
      <c r="D3104" s="21"/>
      <c r="E3104" s="21"/>
      <c r="F3104" s="21"/>
      <c r="G3104" s="21"/>
      <c r="H3104" s="21"/>
      <c r="I3104" s="21"/>
      <c r="J3104" s="21"/>
      <c r="K3104" s="21"/>
      <c r="L3104" s="21"/>
    </row>
    <row r="3105" spans="1:12" x14ac:dyDescent="0.4">
      <c r="A3105" s="21"/>
      <c r="B3105" s="21"/>
      <c r="C3105" s="21"/>
      <c r="D3105" s="21"/>
      <c r="E3105" s="21"/>
      <c r="F3105" s="21"/>
      <c r="G3105" s="21"/>
      <c r="H3105" s="21"/>
      <c r="I3105" s="21"/>
      <c r="J3105" s="21"/>
      <c r="K3105" s="21"/>
      <c r="L3105" s="21"/>
    </row>
    <row r="3106" spans="1:12" x14ac:dyDescent="0.4">
      <c r="A3106" s="21"/>
      <c r="B3106" s="21"/>
      <c r="C3106" s="21"/>
      <c r="D3106" s="21"/>
      <c r="E3106" s="21"/>
      <c r="F3106" s="21"/>
      <c r="G3106" s="21"/>
      <c r="H3106" s="21"/>
      <c r="I3106" s="21"/>
      <c r="J3106" s="21"/>
      <c r="K3106" s="21"/>
      <c r="L3106" s="21"/>
    </row>
    <row r="3107" spans="1:12" x14ac:dyDescent="0.4">
      <c r="A3107" s="21"/>
      <c r="B3107" s="21"/>
      <c r="C3107" s="21"/>
      <c r="D3107" s="21"/>
      <c r="E3107" s="21"/>
      <c r="F3107" s="21"/>
      <c r="G3107" s="21"/>
      <c r="H3107" s="21"/>
      <c r="I3107" s="21"/>
      <c r="J3107" s="21"/>
      <c r="K3107" s="21"/>
      <c r="L3107" s="21"/>
    </row>
    <row r="3108" spans="1:12" x14ac:dyDescent="0.4">
      <c r="A3108" s="21"/>
      <c r="B3108" s="21"/>
      <c r="C3108" s="21"/>
      <c r="D3108" s="21"/>
      <c r="E3108" s="21"/>
      <c r="F3108" s="21"/>
      <c r="G3108" s="21"/>
      <c r="H3108" s="21"/>
      <c r="I3108" s="21"/>
      <c r="J3108" s="21"/>
      <c r="K3108" s="21"/>
      <c r="L3108" s="21"/>
    </row>
    <row r="3109" spans="1:12" x14ac:dyDescent="0.4">
      <c r="A3109" s="21"/>
      <c r="B3109" s="21"/>
      <c r="C3109" s="21"/>
      <c r="D3109" s="21"/>
      <c r="E3109" s="21"/>
      <c r="F3109" s="21"/>
      <c r="G3109" s="21"/>
      <c r="H3109" s="21"/>
      <c r="I3109" s="21"/>
      <c r="J3109" s="21"/>
      <c r="K3109" s="21"/>
      <c r="L3109" s="21"/>
    </row>
    <row r="3110" spans="1:12" x14ac:dyDescent="0.4">
      <c r="A3110" s="21"/>
      <c r="B3110" s="21"/>
      <c r="C3110" s="21"/>
      <c r="D3110" s="21"/>
      <c r="E3110" s="21"/>
      <c r="F3110" s="21"/>
      <c r="G3110" s="21"/>
      <c r="H3110" s="21"/>
      <c r="I3110" s="21"/>
      <c r="J3110" s="21"/>
      <c r="K3110" s="21"/>
      <c r="L3110" s="21"/>
    </row>
    <row r="3111" spans="1:12" x14ac:dyDescent="0.4">
      <c r="A3111" s="21"/>
      <c r="B3111" s="21"/>
      <c r="C3111" s="21"/>
      <c r="D3111" s="21"/>
      <c r="E3111" s="21"/>
      <c r="F3111" s="21"/>
      <c r="G3111" s="21"/>
      <c r="H3111" s="21"/>
      <c r="I3111" s="21"/>
      <c r="J3111" s="21"/>
      <c r="K3111" s="21"/>
      <c r="L3111" s="21"/>
    </row>
    <row r="3112" spans="1:12" x14ac:dyDescent="0.4">
      <c r="A3112" s="21"/>
      <c r="B3112" s="21"/>
      <c r="C3112" s="21"/>
      <c r="D3112" s="21"/>
      <c r="E3112" s="21"/>
      <c r="F3112" s="21"/>
      <c r="G3112" s="21"/>
      <c r="H3112" s="21"/>
      <c r="I3112" s="21"/>
      <c r="J3112" s="21"/>
      <c r="K3112" s="21"/>
      <c r="L3112" s="21"/>
    </row>
    <row r="3113" spans="1:12" x14ac:dyDescent="0.4">
      <c r="A3113" s="21"/>
      <c r="B3113" s="21"/>
      <c r="C3113" s="21"/>
      <c r="D3113" s="21"/>
      <c r="E3113" s="21"/>
      <c r="F3113" s="21"/>
      <c r="G3113" s="21"/>
      <c r="H3113" s="21"/>
      <c r="I3113" s="21"/>
      <c r="J3113" s="21"/>
      <c r="K3113" s="21"/>
      <c r="L3113" s="21"/>
    </row>
    <row r="3114" spans="1:12" x14ac:dyDescent="0.4">
      <c r="A3114" s="21"/>
      <c r="B3114" s="21"/>
      <c r="C3114" s="21"/>
      <c r="D3114" s="21"/>
      <c r="E3114" s="21"/>
      <c r="F3114" s="21"/>
      <c r="G3114" s="21"/>
      <c r="H3114" s="21"/>
      <c r="I3114" s="21"/>
      <c r="J3114" s="21"/>
      <c r="K3114" s="21"/>
      <c r="L3114" s="21"/>
    </row>
    <row r="3115" spans="1:12" x14ac:dyDescent="0.4">
      <c r="A3115" s="21"/>
      <c r="B3115" s="21"/>
      <c r="C3115" s="21"/>
      <c r="D3115" s="21"/>
      <c r="E3115" s="21"/>
      <c r="F3115" s="21"/>
      <c r="G3115" s="21"/>
      <c r="H3115" s="21"/>
      <c r="I3115" s="21"/>
      <c r="J3115" s="21"/>
      <c r="K3115" s="21"/>
      <c r="L3115" s="21"/>
    </row>
    <row r="3116" spans="1:12" x14ac:dyDescent="0.4">
      <c r="A3116" s="21"/>
      <c r="B3116" s="21"/>
      <c r="C3116" s="21"/>
      <c r="D3116" s="21"/>
      <c r="E3116" s="21"/>
      <c r="F3116" s="21"/>
      <c r="G3116" s="21"/>
      <c r="H3116" s="21"/>
      <c r="I3116" s="21"/>
      <c r="J3116" s="21"/>
      <c r="K3116" s="21"/>
      <c r="L3116" s="21"/>
    </row>
    <row r="3117" spans="1:12" x14ac:dyDescent="0.4">
      <c r="A3117" s="21"/>
      <c r="B3117" s="21"/>
      <c r="C3117" s="21"/>
      <c r="D3117" s="21"/>
      <c r="E3117" s="21"/>
      <c r="F3117" s="21"/>
      <c r="G3117" s="21"/>
      <c r="H3117" s="21"/>
      <c r="I3117" s="21"/>
      <c r="J3117" s="21"/>
      <c r="K3117" s="21"/>
      <c r="L3117" s="21"/>
    </row>
    <row r="3118" spans="1:12" x14ac:dyDescent="0.4">
      <c r="A3118" s="21"/>
      <c r="B3118" s="21"/>
      <c r="C3118" s="21"/>
      <c r="D3118" s="21"/>
      <c r="E3118" s="21"/>
      <c r="F3118" s="21"/>
      <c r="G3118" s="21"/>
      <c r="H3118" s="21"/>
      <c r="I3118" s="21"/>
      <c r="J3118" s="21"/>
      <c r="K3118" s="21"/>
      <c r="L3118" s="21"/>
    </row>
    <row r="3119" spans="1:12" x14ac:dyDescent="0.4">
      <c r="A3119" s="21"/>
      <c r="B3119" s="21"/>
      <c r="C3119" s="21"/>
      <c r="D3119" s="21"/>
      <c r="E3119" s="21"/>
      <c r="F3119" s="21"/>
      <c r="G3119" s="21"/>
      <c r="H3119" s="21"/>
      <c r="I3119" s="21"/>
      <c r="J3119" s="21"/>
      <c r="K3119" s="21"/>
      <c r="L3119" s="21"/>
    </row>
    <row r="3120" spans="1:12" x14ac:dyDescent="0.4">
      <c r="A3120" s="21"/>
      <c r="B3120" s="21"/>
      <c r="C3120" s="21"/>
      <c r="D3120" s="21"/>
      <c r="E3120" s="21"/>
      <c r="F3120" s="21"/>
      <c r="G3120" s="21"/>
      <c r="H3120" s="21"/>
      <c r="I3120" s="21"/>
      <c r="J3120" s="21"/>
      <c r="K3120" s="21"/>
      <c r="L3120" s="21"/>
    </row>
    <row r="3121" spans="1:12" x14ac:dyDescent="0.4">
      <c r="A3121" s="21"/>
      <c r="B3121" s="21"/>
      <c r="C3121" s="21"/>
      <c r="D3121" s="21"/>
      <c r="E3121" s="21"/>
      <c r="F3121" s="21"/>
      <c r="G3121" s="21"/>
      <c r="H3121" s="21"/>
      <c r="I3121" s="21"/>
      <c r="J3121" s="21"/>
      <c r="K3121" s="21"/>
      <c r="L3121" s="21"/>
    </row>
    <row r="3122" spans="1:12" x14ac:dyDescent="0.4">
      <c r="A3122" s="21"/>
      <c r="B3122" s="21"/>
      <c r="C3122" s="21"/>
      <c r="D3122" s="21"/>
      <c r="E3122" s="21"/>
      <c r="F3122" s="21"/>
      <c r="G3122" s="21"/>
      <c r="H3122" s="21"/>
      <c r="I3122" s="21"/>
      <c r="J3122" s="21"/>
      <c r="K3122" s="21"/>
      <c r="L3122" s="21"/>
    </row>
    <row r="3123" spans="1:12" x14ac:dyDescent="0.4">
      <c r="A3123" s="21"/>
      <c r="B3123" s="21"/>
      <c r="C3123" s="21"/>
      <c r="D3123" s="21"/>
      <c r="E3123" s="21"/>
      <c r="F3123" s="21"/>
      <c r="G3123" s="21"/>
      <c r="H3123" s="21"/>
      <c r="I3123" s="21"/>
      <c r="J3123" s="21"/>
      <c r="K3123" s="21"/>
      <c r="L3123" s="21"/>
    </row>
    <row r="3124" spans="1:12" x14ac:dyDescent="0.4">
      <c r="A3124" s="21"/>
      <c r="B3124" s="21"/>
      <c r="C3124" s="21"/>
      <c r="D3124" s="21"/>
      <c r="E3124" s="21"/>
      <c r="F3124" s="21"/>
      <c r="G3124" s="21"/>
      <c r="H3124" s="21"/>
      <c r="I3124" s="21"/>
      <c r="J3124" s="21"/>
      <c r="K3124" s="21"/>
      <c r="L3124" s="21"/>
    </row>
    <row r="3125" spans="1:12" x14ac:dyDescent="0.4">
      <c r="A3125" s="21"/>
      <c r="B3125" s="21"/>
      <c r="C3125" s="21"/>
      <c r="D3125" s="21"/>
      <c r="E3125" s="21"/>
      <c r="F3125" s="21"/>
      <c r="G3125" s="21"/>
      <c r="H3125" s="21"/>
      <c r="I3125" s="21"/>
      <c r="J3125" s="21"/>
      <c r="K3125" s="21"/>
      <c r="L3125" s="21"/>
    </row>
    <row r="3126" spans="1:12" x14ac:dyDescent="0.4">
      <c r="A3126" s="21"/>
      <c r="B3126" s="21"/>
      <c r="C3126" s="21"/>
      <c r="D3126" s="21"/>
      <c r="E3126" s="21"/>
      <c r="F3126" s="21"/>
      <c r="G3126" s="21"/>
      <c r="H3126" s="21"/>
      <c r="I3126" s="21"/>
      <c r="J3126" s="21"/>
      <c r="K3126" s="21"/>
      <c r="L3126" s="21"/>
    </row>
    <row r="3127" spans="1:12" x14ac:dyDescent="0.4">
      <c r="A3127" s="21"/>
      <c r="B3127" s="21"/>
      <c r="C3127" s="21"/>
      <c r="D3127" s="21"/>
      <c r="E3127" s="21"/>
      <c r="F3127" s="21"/>
      <c r="G3127" s="21"/>
      <c r="H3127" s="21"/>
      <c r="I3127" s="21"/>
      <c r="J3127" s="21"/>
      <c r="K3127" s="21"/>
      <c r="L3127" s="21"/>
    </row>
    <row r="3128" spans="1:12" x14ac:dyDescent="0.4">
      <c r="A3128" s="21"/>
      <c r="B3128" s="21"/>
      <c r="C3128" s="21"/>
      <c r="D3128" s="21"/>
      <c r="E3128" s="21"/>
      <c r="F3128" s="21"/>
      <c r="G3128" s="21"/>
      <c r="H3128" s="21"/>
      <c r="I3128" s="21"/>
      <c r="J3128" s="21"/>
      <c r="K3128" s="21"/>
      <c r="L3128" s="21"/>
    </row>
    <row r="3129" spans="1:12" x14ac:dyDescent="0.4">
      <c r="A3129" s="21"/>
      <c r="B3129" s="21"/>
      <c r="C3129" s="21"/>
      <c r="D3129" s="21"/>
      <c r="E3129" s="21"/>
      <c r="F3129" s="21"/>
      <c r="G3129" s="21"/>
      <c r="H3129" s="21"/>
      <c r="I3129" s="21"/>
      <c r="J3129" s="21"/>
      <c r="K3129" s="21"/>
      <c r="L3129" s="21"/>
    </row>
    <row r="3130" spans="1:12" x14ac:dyDescent="0.4">
      <c r="A3130" s="21"/>
      <c r="B3130" s="21"/>
      <c r="C3130" s="21"/>
      <c r="D3130" s="21"/>
      <c r="E3130" s="21"/>
      <c r="F3130" s="21"/>
      <c r="G3130" s="21"/>
      <c r="H3130" s="21"/>
      <c r="I3130" s="21"/>
      <c r="J3130" s="21"/>
      <c r="K3130" s="21"/>
      <c r="L3130" s="21"/>
    </row>
    <row r="3131" spans="1:12" x14ac:dyDescent="0.4">
      <c r="A3131" s="21"/>
      <c r="B3131" s="21"/>
      <c r="C3131" s="21"/>
      <c r="D3131" s="21"/>
      <c r="E3131" s="21"/>
      <c r="F3131" s="21"/>
      <c r="G3131" s="21"/>
      <c r="H3131" s="21"/>
      <c r="I3131" s="21"/>
      <c r="J3131" s="21"/>
      <c r="K3131" s="21"/>
      <c r="L3131" s="21"/>
    </row>
    <row r="3132" spans="1:12" x14ac:dyDescent="0.4">
      <c r="A3132" s="21"/>
      <c r="B3132" s="21"/>
      <c r="C3132" s="21"/>
      <c r="D3132" s="21"/>
      <c r="E3132" s="21"/>
      <c r="F3132" s="21"/>
      <c r="G3132" s="21"/>
      <c r="H3132" s="21"/>
      <c r="I3132" s="21"/>
      <c r="J3132" s="21"/>
      <c r="K3132" s="21"/>
      <c r="L3132" s="21"/>
    </row>
    <row r="3133" spans="1:12" x14ac:dyDescent="0.4">
      <c r="A3133" s="21"/>
      <c r="B3133" s="21"/>
      <c r="C3133" s="21"/>
      <c r="D3133" s="21"/>
      <c r="E3133" s="21"/>
      <c r="F3133" s="21"/>
      <c r="G3133" s="21"/>
      <c r="H3133" s="21"/>
      <c r="I3133" s="21"/>
      <c r="J3133" s="21"/>
      <c r="K3133" s="21"/>
      <c r="L3133" s="21"/>
    </row>
    <row r="3134" spans="1:12" x14ac:dyDescent="0.4">
      <c r="A3134" s="21"/>
      <c r="B3134" s="21"/>
      <c r="C3134" s="21"/>
      <c r="D3134" s="21"/>
      <c r="E3134" s="21"/>
      <c r="F3134" s="21"/>
      <c r="G3134" s="21"/>
      <c r="H3134" s="21"/>
      <c r="I3134" s="21"/>
      <c r="J3134" s="21"/>
      <c r="K3134" s="21"/>
      <c r="L3134" s="21"/>
    </row>
    <row r="3135" spans="1:12" x14ac:dyDescent="0.4">
      <c r="A3135" s="21"/>
      <c r="B3135" s="21"/>
      <c r="C3135" s="21"/>
      <c r="D3135" s="21"/>
      <c r="E3135" s="21"/>
      <c r="F3135" s="21"/>
      <c r="G3135" s="21"/>
      <c r="H3135" s="21"/>
      <c r="I3135" s="21"/>
      <c r="J3135" s="21"/>
      <c r="K3135" s="21"/>
      <c r="L3135" s="21"/>
    </row>
    <row r="3136" spans="1:12" x14ac:dyDescent="0.4">
      <c r="A3136" s="21"/>
      <c r="B3136" s="21"/>
      <c r="C3136" s="21"/>
      <c r="D3136" s="21"/>
      <c r="E3136" s="21"/>
      <c r="F3136" s="21"/>
      <c r="G3136" s="21"/>
      <c r="H3136" s="21"/>
      <c r="I3136" s="21"/>
      <c r="J3136" s="21"/>
      <c r="K3136" s="21"/>
      <c r="L3136" s="21"/>
    </row>
    <row r="3137" spans="1:12" x14ac:dyDescent="0.4">
      <c r="A3137" s="21"/>
      <c r="B3137" s="21"/>
      <c r="C3137" s="21"/>
      <c r="D3137" s="21"/>
      <c r="E3137" s="21"/>
      <c r="F3137" s="21"/>
      <c r="G3137" s="21"/>
      <c r="H3137" s="21"/>
      <c r="I3137" s="21"/>
      <c r="J3137" s="21"/>
      <c r="K3137" s="21"/>
      <c r="L3137" s="21"/>
    </row>
    <row r="3138" spans="1:12" x14ac:dyDescent="0.4">
      <c r="A3138" s="21"/>
      <c r="B3138" s="21"/>
      <c r="C3138" s="21"/>
      <c r="D3138" s="21"/>
      <c r="E3138" s="21"/>
      <c r="F3138" s="21"/>
      <c r="G3138" s="21"/>
      <c r="H3138" s="21"/>
      <c r="I3138" s="21"/>
      <c r="J3138" s="21"/>
      <c r="K3138" s="21"/>
      <c r="L3138" s="21"/>
    </row>
    <row r="3139" spans="1:12" x14ac:dyDescent="0.4">
      <c r="A3139" s="21"/>
      <c r="B3139" s="21"/>
      <c r="C3139" s="21"/>
      <c r="D3139" s="21"/>
      <c r="E3139" s="21"/>
      <c r="F3139" s="21"/>
      <c r="G3139" s="21"/>
      <c r="H3139" s="21"/>
      <c r="I3139" s="21"/>
      <c r="J3139" s="21"/>
      <c r="K3139" s="21"/>
      <c r="L3139" s="21"/>
    </row>
    <row r="3140" spans="1:12" x14ac:dyDescent="0.4">
      <c r="A3140" s="21"/>
      <c r="B3140" s="21"/>
      <c r="C3140" s="21"/>
      <c r="D3140" s="21"/>
      <c r="E3140" s="21"/>
      <c r="F3140" s="21"/>
      <c r="G3140" s="21"/>
      <c r="H3140" s="21"/>
      <c r="I3140" s="21"/>
      <c r="J3140" s="21"/>
      <c r="K3140" s="21"/>
      <c r="L3140" s="21"/>
    </row>
    <row r="3141" spans="1:12" x14ac:dyDescent="0.4">
      <c r="A3141" s="21"/>
      <c r="B3141" s="21"/>
      <c r="C3141" s="21"/>
      <c r="D3141" s="21"/>
      <c r="E3141" s="21"/>
      <c r="F3141" s="21"/>
      <c r="G3141" s="21"/>
      <c r="H3141" s="21"/>
      <c r="I3141" s="21"/>
      <c r="J3141" s="21"/>
      <c r="K3141" s="21"/>
      <c r="L3141" s="21"/>
    </row>
    <row r="3142" spans="1:12" x14ac:dyDescent="0.4">
      <c r="A3142" s="21"/>
      <c r="B3142" s="21"/>
      <c r="C3142" s="21"/>
      <c r="D3142" s="21"/>
      <c r="E3142" s="21"/>
      <c r="F3142" s="21"/>
      <c r="G3142" s="21"/>
      <c r="H3142" s="21"/>
      <c r="I3142" s="21"/>
      <c r="J3142" s="21"/>
      <c r="K3142" s="21"/>
      <c r="L3142" s="21"/>
    </row>
    <row r="3143" spans="1:12" x14ac:dyDescent="0.4">
      <c r="A3143" s="21"/>
      <c r="B3143" s="21"/>
      <c r="C3143" s="21"/>
      <c r="D3143" s="21"/>
      <c r="E3143" s="21"/>
      <c r="F3143" s="21"/>
      <c r="G3143" s="21"/>
      <c r="H3143" s="21"/>
      <c r="I3143" s="21"/>
      <c r="J3143" s="21"/>
      <c r="K3143" s="21"/>
      <c r="L3143" s="21"/>
    </row>
    <row r="3144" spans="1:12" x14ac:dyDescent="0.4">
      <c r="A3144" s="21"/>
      <c r="B3144" s="21"/>
      <c r="C3144" s="21"/>
      <c r="D3144" s="21"/>
      <c r="E3144" s="21"/>
      <c r="F3144" s="21"/>
      <c r="G3144" s="21"/>
      <c r="H3144" s="21"/>
      <c r="I3144" s="21"/>
      <c r="J3144" s="21"/>
      <c r="K3144" s="21"/>
      <c r="L3144" s="21"/>
    </row>
    <row r="3145" spans="1:12" x14ac:dyDescent="0.4">
      <c r="A3145" s="21"/>
      <c r="B3145" s="21"/>
      <c r="C3145" s="21"/>
      <c r="D3145" s="21"/>
      <c r="E3145" s="21"/>
      <c r="F3145" s="21"/>
      <c r="G3145" s="21"/>
      <c r="H3145" s="21"/>
      <c r="I3145" s="21"/>
      <c r="J3145" s="21"/>
      <c r="K3145" s="21"/>
      <c r="L3145" s="21"/>
    </row>
    <row r="3146" spans="1:12" x14ac:dyDescent="0.4">
      <c r="A3146" s="21"/>
      <c r="B3146" s="21"/>
      <c r="C3146" s="21"/>
      <c r="D3146" s="21"/>
      <c r="E3146" s="21"/>
      <c r="F3146" s="21"/>
      <c r="G3146" s="21"/>
      <c r="H3146" s="21"/>
      <c r="I3146" s="21"/>
      <c r="J3146" s="21"/>
      <c r="K3146" s="21"/>
      <c r="L3146" s="21"/>
    </row>
    <row r="3147" spans="1:12" x14ac:dyDescent="0.4">
      <c r="A3147" s="21"/>
      <c r="B3147" s="21"/>
      <c r="C3147" s="21"/>
      <c r="D3147" s="21"/>
      <c r="E3147" s="21"/>
      <c r="F3147" s="21"/>
      <c r="G3147" s="21"/>
      <c r="H3147" s="21"/>
      <c r="I3147" s="21"/>
      <c r="J3147" s="21"/>
      <c r="K3147" s="21"/>
      <c r="L3147" s="21"/>
    </row>
    <row r="3148" spans="1:12" x14ac:dyDescent="0.4">
      <c r="A3148" s="21"/>
      <c r="B3148" s="21"/>
      <c r="C3148" s="21"/>
      <c r="D3148" s="21"/>
      <c r="E3148" s="21"/>
      <c r="F3148" s="21"/>
      <c r="G3148" s="21"/>
      <c r="H3148" s="21"/>
      <c r="I3148" s="21"/>
      <c r="J3148" s="21"/>
      <c r="K3148" s="21"/>
      <c r="L3148" s="21"/>
    </row>
    <row r="3149" spans="1:12" x14ac:dyDescent="0.4">
      <c r="A3149" s="21"/>
      <c r="B3149" s="21"/>
      <c r="C3149" s="21"/>
      <c r="D3149" s="21"/>
      <c r="E3149" s="21"/>
      <c r="F3149" s="21"/>
      <c r="G3149" s="21"/>
      <c r="H3149" s="21"/>
      <c r="I3149" s="21"/>
      <c r="J3149" s="21"/>
      <c r="K3149" s="21"/>
      <c r="L3149" s="21"/>
    </row>
    <row r="3150" spans="1:12" x14ac:dyDescent="0.4">
      <c r="A3150" s="21"/>
      <c r="B3150" s="21"/>
      <c r="C3150" s="21"/>
      <c r="D3150" s="21"/>
      <c r="E3150" s="21"/>
      <c r="F3150" s="21"/>
      <c r="G3150" s="21"/>
      <c r="H3150" s="21"/>
      <c r="I3150" s="21"/>
      <c r="J3150" s="21"/>
      <c r="K3150" s="21"/>
      <c r="L3150" s="21"/>
    </row>
    <row r="3151" spans="1:12" x14ac:dyDescent="0.4">
      <c r="A3151" s="21"/>
      <c r="B3151" s="21"/>
      <c r="C3151" s="21"/>
      <c r="D3151" s="21"/>
      <c r="E3151" s="21"/>
      <c r="F3151" s="21"/>
      <c r="G3151" s="21"/>
      <c r="H3151" s="21"/>
      <c r="I3151" s="21"/>
      <c r="J3151" s="21"/>
      <c r="K3151" s="21"/>
      <c r="L3151" s="21"/>
    </row>
    <row r="3152" spans="1:12" x14ac:dyDescent="0.4">
      <c r="A3152" s="21"/>
      <c r="B3152" s="21"/>
      <c r="C3152" s="21"/>
      <c r="D3152" s="21"/>
      <c r="E3152" s="21"/>
      <c r="F3152" s="21"/>
      <c r="G3152" s="21"/>
      <c r="H3152" s="21"/>
      <c r="I3152" s="21"/>
      <c r="J3152" s="21"/>
      <c r="K3152" s="21"/>
      <c r="L3152" s="21"/>
    </row>
    <row r="3153" spans="1:12" x14ac:dyDescent="0.4">
      <c r="A3153" s="21"/>
      <c r="B3153" s="21"/>
      <c r="C3153" s="21"/>
      <c r="D3153" s="21"/>
      <c r="E3153" s="21"/>
      <c r="F3153" s="21"/>
      <c r="G3153" s="21"/>
      <c r="H3153" s="21"/>
      <c r="I3153" s="21"/>
      <c r="J3153" s="21"/>
      <c r="K3153" s="21"/>
      <c r="L3153" s="21"/>
    </row>
    <row r="3154" spans="1:12" x14ac:dyDescent="0.4">
      <c r="A3154" s="21"/>
      <c r="B3154" s="21"/>
      <c r="C3154" s="21"/>
      <c r="D3154" s="21"/>
      <c r="E3154" s="21"/>
      <c r="F3154" s="21"/>
      <c r="G3154" s="21"/>
      <c r="H3154" s="21"/>
      <c r="I3154" s="21"/>
      <c r="J3154" s="21"/>
      <c r="K3154" s="21"/>
      <c r="L3154" s="21"/>
    </row>
    <row r="3155" spans="1:12" x14ac:dyDescent="0.4">
      <c r="A3155" s="21"/>
      <c r="B3155" s="21"/>
      <c r="C3155" s="21"/>
      <c r="D3155" s="21"/>
      <c r="E3155" s="21"/>
      <c r="F3155" s="21"/>
      <c r="G3155" s="21"/>
      <c r="H3155" s="21"/>
      <c r="I3155" s="21"/>
      <c r="J3155" s="21"/>
      <c r="K3155" s="21"/>
      <c r="L3155" s="21"/>
    </row>
    <row r="3156" spans="1:12" x14ac:dyDescent="0.4">
      <c r="A3156" s="21"/>
      <c r="B3156" s="21"/>
      <c r="C3156" s="21"/>
      <c r="D3156" s="21"/>
      <c r="E3156" s="21"/>
      <c r="F3156" s="21"/>
      <c r="G3156" s="21"/>
      <c r="H3156" s="21"/>
      <c r="I3156" s="21"/>
      <c r="J3156" s="21"/>
      <c r="K3156" s="21"/>
      <c r="L3156" s="21"/>
    </row>
    <row r="3157" spans="1:12" x14ac:dyDescent="0.4">
      <c r="A3157" s="21"/>
      <c r="B3157" s="21"/>
      <c r="C3157" s="21"/>
      <c r="D3157" s="21"/>
      <c r="E3157" s="21"/>
      <c r="F3157" s="21"/>
      <c r="G3157" s="21"/>
      <c r="H3157" s="21"/>
      <c r="I3157" s="21"/>
      <c r="J3157" s="21"/>
      <c r="K3157" s="21"/>
      <c r="L3157" s="21"/>
    </row>
    <row r="3158" spans="1:12" x14ac:dyDescent="0.4">
      <c r="A3158" s="21"/>
      <c r="B3158" s="21"/>
      <c r="C3158" s="21"/>
      <c r="D3158" s="21"/>
      <c r="E3158" s="21"/>
      <c r="F3158" s="21"/>
      <c r="G3158" s="21"/>
      <c r="H3158" s="21"/>
      <c r="I3158" s="21"/>
      <c r="J3158" s="21"/>
      <c r="K3158" s="21"/>
      <c r="L3158" s="21"/>
    </row>
    <row r="3159" spans="1:12" x14ac:dyDescent="0.4">
      <c r="A3159" s="21"/>
      <c r="B3159" s="21"/>
      <c r="C3159" s="21"/>
      <c r="D3159" s="21"/>
      <c r="E3159" s="21"/>
      <c r="F3159" s="21"/>
      <c r="G3159" s="21"/>
      <c r="H3159" s="21"/>
      <c r="I3159" s="21"/>
      <c r="J3159" s="21"/>
      <c r="K3159" s="21"/>
      <c r="L3159" s="21"/>
    </row>
    <row r="3160" spans="1:12" x14ac:dyDescent="0.4">
      <c r="A3160" s="21"/>
      <c r="B3160" s="21"/>
      <c r="C3160" s="21"/>
      <c r="D3160" s="21"/>
      <c r="E3160" s="21"/>
      <c r="F3160" s="21"/>
      <c r="G3160" s="21"/>
      <c r="H3160" s="21"/>
      <c r="I3160" s="21"/>
      <c r="J3160" s="21"/>
      <c r="K3160" s="21"/>
      <c r="L3160" s="21"/>
    </row>
    <row r="3161" spans="1:12" x14ac:dyDescent="0.4">
      <c r="A3161" s="21"/>
      <c r="B3161" s="21"/>
      <c r="C3161" s="21"/>
      <c r="D3161" s="21"/>
      <c r="E3161" s="21"/>
      <c r="F3161" s="21"/>
      <c r="G3161" s="21"/>
      <c r="H3161" s="21"/>
      <c r="I3161" s="21"/>
      <c r="J3161" s="21"/>
      <c r="K3161" s="21"/>
      <c r="L3161" s="21"/>
    </row>
    <row r="3162" spans="1:12" x14ac:dyDescent="0.4">
      <c r="A3162" s="21"/>
      <c r="B3162" s="21"/>
      <c r="C3162" s="21"/>
      <c r="D3162" s="21"/>
      <c r="E3162" s="21"/>
      <c r="F3162" s="21"/>
      <c r="G3162" s="21"/>
      <c r="H3162" s="21"/>
      <c r="I3162" s="21"/>
      <c r="J3162" s="21"/>
      <c r="K3162" s="21"/>
      <c r="L3162" s="21"/>
    </row>
    <row r="3163" spans="1:12" x14ac:dyDescent="0.4">
      <c r="A3163" s="21"/>
      <c r="B3163" s="21"/>
      <c r="C3163" s="21"/>
      <c r="D3163" s="21"/>
      <c r="E3163" s="21"/>
      <c r="F3163" s="21"/>
      <c r="G3163" s="21"/>
      <c r="H3163" s="21"/>
      <c r="I3163" s="21"/>
      <c r="J3163" s="21"/>
      <c r="K3163" s="21"/>
      <c r="L3163" s="21"/>
    </row>
    <row r="3164" spans="1:12" x14ac:dyDescent="0.4">
      <c r="A3164" s="21"/>
      <c r="B3164" s="21"/>
      <c r="C3164" s="21"/>
      <c r="D3164" s="21"/>
      <c r="E3164" s="21"/>
      <c r="F3164" s="21"/>
      <c r="G3164" s="21"/>
      <c r="H3164" s="21"/>
      <c r="I3164" s="21"/>
      <c r="J3164" s="21"/>
      <c r="K3164" s="21"/>
      <c r="L3164" s="21"/>
    </row>
    <row r="3165" spans="1:12" x14ac:dyDescent="0.4">
      <c r="A3165" s="21"/>
      <c r="B3165" s="21"/>
      <c r="C3165" s="21"/>
      <c r="D3165" s="21"/>
      <c r="E3165" s="21"/>
      <c r="F3165" s="21"/>
      <c r="G3165" s="21"/>
      <c r="H3165" s="21"/>
      <c r="I3165" s="21"/>
      <c r="J3165" s="21"/>
      <c r="K3165" s="21"/>
      <c r="L3165" s="21"/>
    </row>
    <row r="3166" spans="1:12" x14ac:dyDescent="0.4">
      <c r="A3166" s="21"/>
      <c r="B3166" s="21"/>
      <c r="C3166" s="21"/>
      <c r="D3166" s="21"/>
      <c r="E3166" s="21"/>
      <c r="F3166" s="21"/>
      <c r="G3166" s="21"/>
      <c r="H3166" s="21"/>
      <c r="I3166" s="21"/>
      <c r="J3166" s="21"/>
      <c r="K3166" s="21"/>
      <c r="L3166" s="21"/>
    </row>
    <row r="3167" spans="1:12" x14ac:dyDescent="0.4">
      <c r="A3167" s="21"/>
      <c r="B3167" s="21"/>
      <c r="C3167" s="21"/>
      <c r="D3167" s="21"/>
      <c r="E3167" s="21"/>
      <c r="F3167" s="21"/>
      <c r="G3167" s="21"/>
      <c r="H3167" s="21"/>
      <c r="I3167" s="21"/>
      <c r="J3167" s="21"/>
      <c r="K3167" s="21"/>
      <c r="L3167" s="21"/>
    </row>
    <row r="3168" spans="1:12" x14ac:dyDescent="0.4">
      <c r="A3168" s="21"/>
      <c r="B3168" s="21"/>
      <c r="C3168" s="21"/>
      <c r="D3168" s="21"/>
      <c r="E3168" s="21"/>
      <c r="F3168" s="21"/>
      <c r="G3168" s="21"/>
      <c r="H3168" s="21"/>
      <c r="I3168" s="21"/>
      <c r="J3168" s="21"/>
      <c r="K3168" s="21"/>
      <c r="L3168" s="21"/>
    </row>
    <row r="3169" spans="1:12" x14ac:dyDescent="0.4">
      <c r="A3169" s="21"/>
      <c r="B3169" s="21"/>
      <c r="C3169" s="21"/>
      <c r="D3169" s="21"/>
      <c r="E3169" s="21"/>
      <c r="F3169" s="21"/>
      <c r="G3169" s="21"/>
      <c r="H3169" s="21"/>
      <c r="I3169" s="21"/>
      <c r="J3169" s="21"/>
      <c r="K3169" s="21"/>
      <c r="L3169" s="21"/>
    </row>
    <row r="3170" spans="1:12" x14ac:dyDescent="0.4">
      <c r="A3170" s="21"/>
      <c r="B3170" s="21"/>
      <c r="C3170" s="21"/>
      <c r="D3170" s="21"/>
      <c r="E3170" s="21"/>
      <c r="F3170" s="21"/>
      <c r="G3170" s="21"/>
      <c r="H3170" s="21"/>
      <c r="I3170" s="21"/>
      <c r="J3170" s="21"/>
      <c r="K3170" s="21"/>
      <c r="L3170" s="21"/>
    </row>
    <row r="3171" spans="1:12" x14ac:dyDescent="0.4">
      <c r="A3171" s="21"/>
      <c r="B3171" s="21"/>
      <c r="C3171" s="21"/>
      <c r="D3171" s="21"/>
      <c r="E3171" s="21"/>
      <c r="F3171" s="21"/>
      <c r="G3171" s="21"/>
      <c r="H3171" s="21"/>
      <c r="I3171" s="21"/>
      <c r="J3171" s="21"/>
      <c r="K3171" s="21"/>
      <c r="L3171" s="21"/>
    </row>
    <row r="3172" spans="1:12" x14ac:dyDescent="0.4">
      <c r="A3172" s="21"/>
      <c r="B3172" s="21"/>
      <c r="C3172" s="21"/>
      <c r="D3172" s="21"/>
      <c r="E3172" s="21"/>
      <c r="F3172" s="21"/>
      <c r="G3172" s="21"/>
      <c r="H3172" s="21"/>
      <c r="I3172" s="21"/>
      <c r="J3172" s="21"/>
      <c r="K3172" s="21"/>
      <c r="L3172" s="21"/>
    </row>
    <row r="3173" spans="1:12" x14ac:dyDescent="0.4">
      <c r="A3173" s="21"/>
      <c r="B3173" s="21"/>
      <c r="C3173" s="21"/>
      <c r="D3173" s="21"/>
      <c r="E3173" s="21"/>
      <c r="F3173" s="21"/>
      <c r="G3173" s="21"/>
      <c r="H3173" s="21"/>
      <c r="I3173" s="21"/>
      <c r="J3173" s="21"/>
      <c r="K3173" s="21"/>
      <c r="L3173" s="21"/>
    </row>
    <row r="3174" spans="1:12" x14ac:dyDescent="0.4">
      <c r="A3174" s="21"/>
      <c r="B3174" s="21"/>
      <c r="C3174" s="21"/>
      <c r="D3174" s="21"/>
      <c r="E3174" s="21"/>
      <c r="F3174" s="21"/>
      <c r="G3174" s="21"/>
      <c r="H3174" s="21"/>
      <c r="I3174" s="21"/>
      <c r="J3174" s="21"/>
      <c r="K3174" s="21"/>
      <c r="L3174" s="21"/>
    </row>
    <row r="3175" spans="1:12" x14ac:dyDescent="0.4">
      <c r="A3175" s="21"/>
      <c r="B3175" s="21"/>
      <c r="C3175" s="21"/>
      <c r="D3175" s="21"/>
      <c r="E3175" s="21"/>
      <c r="F3175" s="21"/>
      <c r="G3175" s="21"/>
      <c r="H3175" s="21"/>
      <c r="I3175" s="21"/>
      <c r="J3175" s="21"/>
      <c r="K3175" s="21"/>
      <c r="L3175" s="21"/>
    </row>
    <row r="3176" spans="1:12" x14ac:dyDescent="0.4">
      <c r="A3176" s="21"/>
      <c r="B3176" s="21"/>
      <c r="C3176" s="21"/>
      <c r="D3176" s="21"/>
      <c r="E3176" s="21"/>
      <c r="F3176" s="21"/>
      <c r="G3176" s="21"/>
      <c r="H3176" s="21"/>
      <c r="I3176" s="21"/>
      <c r="J3176" s="21"/>
      <c r="K3176" s="21"/>
      <c r="L3176" s="21"/>
    </row>
    <row r="3177" spans="1:12" x14ac:dyDescent="0.4">
      <c r="A3177" s="21"/>
      <c r="B3177" s="21"/>
      <c r="C3177" s="21"/>
      <c r="D3177" s="21"/>
      <c r="E3177" s="21"/>
      <c r="F3177" s="21"/>
      <c r="G3177" s="21"/>
      <c r="H3177" s="21"/>
      <c r="I3177" s="21"/>
      <c r="J3177" s="21"/>
      <c r="K3177" s="21"/>
      <c r="L3177" s="21"/>
    </row>
    <row r="3178" spans="1:12" x14ac:dyDescent="0.4">
      <c r="A3178" s="21"/>
      <c r="B3178" s="21"/>
      <c r="C3178" s="21"/>
      <c r="D3178" s="21"/>
      <c r="E3178" s="21"/>
      <c r="F3178" s="21"/>
      <c r="G3178" s="21"/>
      <c r="H3178" s="21"/>
      <c r="I3178" s="21"/>
      <c r="J3178" s="21"/>
      <c r="K3178" s="21"/>
      <c r="L3178" s="21"/>
    </row>
    <row r="3179" spans="1:12" x14ac:dyDescent="0.4">
      <c r="A3179" s="21"/>
      <c r="B3179" s="21"/>
      <c r="C3179" s="21"/>
      <c r="D3179" s="21"/>
      <c r="E3179" s="21"/>
      <c r="F3179" s="21"/>
      <c r="G3179" s="21"/>
      <c r="H3179" s="21"/>
      <c r="I3179" s="21"/>
      <c r="J3179" s="21"/>
      <c r="K3179" s="21"/>
      <c r="L3179" s="21"/>
    </row>
    <row r="3180" spans="1:12" x14ac:dyDescent="0.4">
      <c r="A3180" s="21"/>
      <c r="B3180" s="21"/>
      <c r="C3180" s="21"/>
      <c r="D3180" s="21"/>
      <c r="E3180" s="21"/>
      <c r="F3180" s="21"/>
      <c r="G3180" s="21"/>
      <c r="H3180" s="21"/>
      <c r="I3180" s="21"/>
      <c r="J3180" s="21"/>
      <c r="K3180" s="21"/>
      <c r="L3180" s="21"/>
    </row>
    <row r="3181" spans="1:12" x14ac:dyDescent="0.4">
      <c r="A3181" s="21"/>
      <c r="B3181" s="21"/>
      <c r="C3181" s="21"/>
      <c r="D3181" s="21"/>
      <c r="E3181" s="21"/>
      <c r="F3181" s="21"/>
      <c r="G3181" s="21"/>
      <c r="H3181" s="21"/>
      <c r="I3181" s="21"/>
      <c r="J3181" s="21"/>
      <c r="K3181" s="21"/>
      <c r="L3181" s="21"/>
    </row>
    <row r="3182" spans="1:12" x14ac:dyDescent="0.4">
      <c r="A3182" s="21"/>
      <c r="B3182" s="21"/>
      <c r="C3182" s="21"/>
      <c r="D3182" s="21"/>
      <c r="E3182" s="21"/>
      <c r="F3182" s="21"/>
      <c r="G3182" s="21"/>
      <c r="H3182" s="21"/>
      <c r="I3182" s="21"/>
      <c r="J3182" s="21"/>
      <c r="K3182" s="21"/>
      <c r="L3182" s="21"/>
    </row>
    <row r="3183" spans="1:12" x14ac:dyDescent="0.4">
      <c r="A3183" s="21"/>
      <c r="B3183" s="21"/>
      <c r="C3183" s="21"/>
      <c r="D3183" s="21"/>
      <c r="E3183" s="21"/>
      <c r="F3183" s="21"/>
      <c r="G3183" s="21"/>
      <c r="H3183" s="21"/>
      <c r="I3183" s="21"/>
      <c r="J3183" s="21"/>
      <c r="K3183" s="21"/>
      <c r="L3183" s="21"/>
    </row>
    <row r="3184" spans="1:12" x14ac:dyDescent="0.4">
      <c r="A3184" s="21"/>
      <c r="B3184" s="21"/>
      <c r="C3184" s="21"/>
      <c r="D3184" s="21"/>
      <c r="E3184" s="21"/>
      <c r="F3184" s="21"/>
      <c r="G3184" s="21"/>
      <c r="H3184" s="21"/>
      <c r="I3184" s="21"/>
      <c r="J3184" s="21"/>
      <c r="K3184" s="21"/>
      <c r="L3184" s="21"/>
    </row>
    <row r="3185" spans="1:12" x14ac:dyDescent="0.4">
      <c r="A3185" s="21"/>
      <c r="B3185" s="21"/>
      <c r="C3185" s="21"/>
      <c r="D3185" s="21"/>
      <c r="E3185" s="21"/>
      <c r="F3185" s="21"/>
      <c r="G3185" s="21"/>
      <c r="H3185" s="21"/>
      <c r="I3185" s="21"/>
      <c r="J3185" s="21"/>
      <c r="K3185" s="21"/>
      <c r="L3185" s="21"/>
    </row>
    <row r="3186" spans="1:12" x14ac:dyDescent="0.4">
      <c r="A3186" s="21"/>
      <c r="B3186" s="21"/>
      <c r="C3186" s="21"/>
      <c r="D3186" s="21"/>
      <c r="E3186" s="21"/>
      <c r="F3186" s="21"/>
      <c r="G3186" s="21"/>
      <c r="H3186" s="21"/>
      <c r="I3186" s="21"/>
      <c r="J3186" s="21"/>
      <c r="K3186" s="21"/>
      <c r="L3186" s="21"/>
    </row>
    <row r="3187" spans="1:12" x14ac:dyDescent="0.4">
      <c r="A3187" s="21"/>
      <c r="B3187" s="21"/>
      <c r="C3187" s="21"/>
      <c r="D3187" s="21"/>
      <c r="E3187" s="21"/>
      <c r="F3187" s="21"/>
      <c r="G3187" s="21"/>
      <c r="H3187" s="21"/>
      <c r="I3187" s="21"/>
      <c r="J3187" s="21"/>
      <c r="K3187" s="21"/>
      <c r="L3187" s="21"/>
    </row>
    <row r="3188" spans="1:12" x14ac:dyDescent="0.4">
      <c r="A3188" s="21"/>
      <c r="B3188" s="21"/>
      <c r="C3188" s="21"/>
      <c r="D3188" s="21"/>
      <c r="E3188" s="21"/>
      <c r="F3188" s="21"/>
      <c r="G3188" s="21"/>
      <c r="H3188" s="21"/>
      <c r="I3188" s="21"/>
      <c r="J3188" s="21"/>
      <c r="K3188" s="21"/>
      <c r="L3188" s="21"/>
    </row>
    <row r="3189" spans="1:12" x14ac:dyDescent="0.4">
      <c r="A3189" s="21"/>
      <c r="B3189" s="21"/>
      <c r="C3189" s="21"/>
      <c r="D3189" s="21"/>
      <c r="E3189" s="21"/>
      <c r="F3189" s="21"/>
      <c r="G3189" s="21"/>
      <c r="H3189" s="21"/>
      <c r="I3189" s="21"/>
      <c r="J3189" s="21"/>
      <c r="K3189" s="21"/>
      <c r="L3189" s="21"/>
    </row>
    <row r="3190" spans="1:12" x14ac:dyDescent="0.4">
      <c r="A3190" s="21"/>
      <c r="B3190" s="21"/>
      <c r="C3190" s="21"/>
      <c r="D3190" s="21"/>
      <c r="E3190" s="21"/>
      <c r="F3190" s="21"/>
      <c r="G3190" s="21"/>
      <c r="H3190" s="21"/>
      <c r="I3190" s="21"/>
      <c r="J3190" s="21"/>
      <c r="K3190" s="21"/>
      <c r="L3190" s="21"/>
    </row>
    <row r="3191" spans="1:12" x14ac:dyDescent="0.4">
      <c r="A3191" s="21"/>
      <c r="B3191" s="21"/>
      <c r="C3191" s="21"/>
      <c r="D3191" s="21"/>
      <c r="E3191" s="21"/>
      <c r="F3191" s="21"/>
      <c r="G3191" s="21"/>
      <c r="H3191" s="21"/>
      <c r="I3191" s="21"/>
      <c r="J3191" s="21"/>
      <c r="K3191" s="21"/>
      <c r="L3191" s="21"/>
    </row>
    <row r="3192" spans="1:12" x14ac:dyDescent="0.4">
      <c r="A3192" s="21"/>
      <c r="B3192" s="21"/>
      <c r="C3192" s="21"/>
      <c r="D3192" s="21"/>
      <c r="E3192" s="21"/>
      <c r="F3192" s="21"/>
      <c r="G3192" s="21"/>
      <c r="H3192" s="21"/>
      <c r="I3192" s="21"/>
      <c r="J3192" s="21"/>
      <c r="K3192" s="21"/>
      <c r="L3192" s="21"/>
    </row>
    <row r="3193" spans="1:12" x14ac:dyDescent="0.4">
      <c r="A3193" s="21"/>
      <c r="B3193" s="21"/>
      <c r="C3193" s="21"/>
      <c r="D3193" s="21"/>
      <c r="E3193" s="21"/>
      <c r="F3193" s="21"/>
      <c r="G3193" s="21"/>
      <c r="H3193" s="21"/>
      <c r="I3193" s="21"/>
      <c r="J3193" s="21"/>
      <c r="K3193" s="21"/>
      <c r="L3193" s="21"/>
    </row>
    <row r="3194" spans="1:12" x14ac:dyDescent="0.4">
      <c r="A3194" s="21"/>
      <c r="B3194" s="21"/>
      <c r="C3194" s="21"/>
      <c r="D3194" s="21"/>
      <c r="E3194" s="21"/>
      <c r="F3194" s="21"/>
      <c r="G3194" s="21"/>
      <c r="H3194" s="21"/>
      <c r="I3194" s="21"/>
      <c r="J3194" s="21"/>
      <c r="K3194" s="21"/>
      <c r="L3194" s="21"/>
    </row>
    <row r="3195" spans="1:12" x14ac:dyDescent="0.4">
      <c r="A3195" s="21"/>
      <c r="B3195" s="21"/>
      <c r="C3195" s="21"/>
      <c r="D3195" s="21"/>
      <c r="E3195" s="21"/>
      <c r="F3195" s="21"/>
      <c r="G3195" s="21"/>
      <c r="H3195" s="21"/>
      <c r="I3195" s="21"/>
      <c r="J3195" s="21"/>
      <c r="K3195" s="21"/>
      <c r="L3195" s="21"/>
    </row>
    <row r="3196" spans="1:12" x14ac:dyDescent="0.4">
      <c r="A3196" s="21"/>
      <c r="B3196" s="21"/>
      <c r="C3196" s="21"/>
      <c r="D3196" s="21"/>
      <c r="E3196" s="21"/>
      <c r="F3196" s="21"/>
      <c r="G3196" s="21"/>
      <c r="H3196" s="21"/>
      <c r="I3196" s="21"/>
      <c r="J3196" s="21"/>
      <c r="K3196" s="21"/>
      <c r="L3196" s="21"/>
    </row>
    <row r="3197" spans="1:12" x14ac:dyDescent="0.4">
      <c r="A3197" s="21"/>
      <c r="B3197" s="21"/>
      <c r="C3197" s="21"/>
      <c r="D3197" s="21"/>
      <c r="E3197" s="21"/>
      <c r="F3197" s="21"/>
      <c r="G3197" s="21"/>
      <c r="H3197" s="21"/>
      <c r="I3197" s="21"/>
      <c r="J3197" s="21"/>
      <c r="K3197" s="21"/>
      <c r="L3197" s="21"/>
    </row>
    <row r="3198" spans="1:12" x14ac:dyDescent="0.4">
      <c r="A3198" s="21"/>
      <c r="B3198" s="21"/>
      <c r="C3198" s="21"/>
      <c r="D3198" s="21"/>
      <c r="E3198" s="21"/>
      <c r="F3198" s="21"/>
      <c r="G3198" s="21"/>
      <c r="H3198" s="21"/>
      <c r="I3198" s="21"/>
      <c r="J3198" s="21"/>
      <c r="K3198" s="21"/>
      <c r="L3198" s="21"/>
    </row>
    <row r="3199" spans="1:12" x14ac:dyDescent="0.4">
      <c r="A3199" s="21"/>
      <c r="B3199" s="21"/>
      <c r="C3199" s="21"/>
      <c r="D3199" s="21"/>
      <c r="E3199" s="21"/>
      <c r="F3199" s="21"/>
      <c r="G3199" s="21"/>
      <c r="H3199" s="21"/>
      <c r="I3199" s="21"/>
      <c r="J3199" s="21"/>
      <c r="K3199" s="21"/>
      <c r="L3199" s="21"/>
    </row>
    <row r="3200" spans="1:12" x14ac:dyDescent="0.4">
      <c r="A3200" s="21"/>
      <c r="B3200" s="21"/>
      <c r="C3200" s="21"/>
      <c r="D3200" s="21"/>
      <c r="E3200" s="21"/>
      <c r="F3200" s="21"/>
      <c r="G3200" s="21"/>
      <c r="H3200" s="21"/>
      <c r="I3200" s="21"/>
      <c r="J3200" s="21"/>
      <c r="K3200" s="21"/>
      <c r="L3200" s="21"/>
    </row>
    <row r="3201" spans="1:12" x14ac:dyDescent="0.4">
      <c r="A3201" s="21"/>
      <c r="B3201" s="21"/>
      <c r="C3201" s="21"/>
      <c r="D3201" s="21"/>
      <c r="E3201" s="21"/>
      <c r="F3201" s="21"/>
      <c r="G3201" s="21"/>
      <c r="H3201" s="21"/>
      <c r="I3201" s="21"/>
      <c r="J3201" s="21"/>
      <c r="K3201" s="21"/>
      <c r="L3201" s="21"/>
    </row>
    <row r="3202" spans="1:12" x14ac:dyDescent="0.4">
      <c r="A3202" s="21"/>
      <c r="B3202" s="21"/>
      <c r="C3202" s="21"/>
      <c r="D3202" s="21"/>
      <c r="E3202" s="21"/>
      <c r="F3202" s="21"/>
      <c r="G3202" s="21"/>
      <c r="H3202" s="21"/>
      <c r="I3202" s="21"/>
      <c r="J3202" s="21"/>
      <c r="K3202" s="21"/>
      <c r="L3202" s="21"/>
    </row>
    <row r="3203" spans="1:12" x14ac:dyDescent="0.4">
      <c r="A3203" s="21"/>
      <c r="B3203" s="21"/>
      <c r="C3203" s="21"/>
      <c r="D3203" s="21"/>
      <c r="E3203" s="21"/>
      <c r="F3203" s="21"/>
      <c r="G3203" s="21"/>
      <c r="H3203" s="21"/>
      <c r="I3203" s="21"/>
      <c r="J3203" s="21"/>
      <c r="K3203" s="21"/>
      <c r="L3203" s="21"/>
    </row>
    <row r="3204" spans="1:12" x14ac:dyDescent="0.4">
      <c r="A3204" s="21"/>
      <c r="B3204" s="21"/>
      <c r="C3204" s="21"/>
      <c r="D3204" s="21"/>
      <c r="E3204" s="21"/>
      <c r="F3204" s="21"/>
      <c r="G3204" s="21"/>
      <c r="H3204" s="21"/>
      <c r="I3204" s="21"/>
      <c r="J3204" s="21"/>
      <c r="K3204" s="21"/>
      <c r="L3204" s="21"/>
    </row>
    <row r="3205" spans="1:12" x14ac:dyDescent="0.4">
      <c r="A3205" s="21"/>
      <c r="B3205" s="21"/>
      <c r="C3205" s="21"/>
      <c r="D3205" s="21"/>
      <c r="E3205" s="21"/>
      <c r="F3205" s="21"/>
      <c r="G3205" s="21"/>
      <c r="H3205" s="21"/>
      <c r="I3205" s="21"/>
      <c r="J3205" s="21"/>
      <c r="K3205" s="21"/>
      <c r="L3205" s="21"/>
    </row>
    <row r="3206" spans="1:12" x14ac:dyDescent="0.4">
      <c r="A3206" s="21"/>
      <c r="B3206" s="21"/>
      <c r="C3206" s="21"/>
      <c r="D3206" s="21"/>
      <c r="E3206" s="21"/>
      <c r="F3206" s="21"/>
      <c r="G3206" s="21"/>
      <c r="H3206" s="21"/>
      <c r="I3206" s="21"/>
      <c r="J3206" s="21"/>
      <c r="K3206" s="21"/>
      <c r="L3206" s="21"/>
    </row>
    <row r="3207" spans="1:12" x14ac:dyDescent="0.4">
      <c r="A3207" s="21"/>
      <c r="B3207" s="21"/>
      <c r="C3207" s="21"/>
      <c r="D3207" s="21"/>
      <c r="E3207" s="21"/>
      <c r="F3207" s="21"/>
      <c r="G3207" s="21"/>
      <c r="H3207" s="21"/>
      <c r="I3207" s="21"/>
      <c r="J3207" s="21"/>
      <c r="K3207" s="21"/>
      <c r="L3207" s="21"/>
    </row>
    <row r="3208" spans="1:12" x14ac:dyDescent="0.4">
      <c r="A3208" s="21"/>
      <c r="B3208" s="21"/>
      <c r="C3208" s="21"/>
      <c r="D3208" s="21"/>
      <c r="E3208" s="21"/>
      <c r="F3208" s="21"/>
      <c r="G3208" s="21"/>
      <c r="H3208" s="21"/>
      <c r="I3208" s="21"/>
      <c r="J3208" s="21"/>
      <c r="K3208" s="21"/>
      <c r="L3208" s="21"/>
    </row>
    <row r="3209" spans="1:12" x14ac:dyDescent="0.4">
      <c r="A3209" s="21"/>
      <c r="B3209" s="21"/>
      <c r="C3209" s="21"/>
      <c r="D3209" s="21"/>
      <c r="E3209" s="21"/>
      <c r="F3209" s="21"/>
      <c r="G3209" s="21"/>
      <c r="H3209" s="21"/>
      <c r="I3209" s="21"/>
      <c r="J3209" s="21"/>
      <c r="K3209" s="21"/>
      <c r="L3209" s="21"/>
    </row>
    <row r="3210" spans="1:12" x14ac:dyDescent="0.4">
      <c r="A3210" s="21"/>
      <c r="B3210" s="21"/>
      <c r="C3210" s="21"/>
      <c r="D3210" s="21"/>
      <c r="E3210" s="21"/>
      <c r="F3210" s="21"/>
      <c r="G3210" s="21"/>
      <c r="H3210" s="21"/>
      <c r="I3210" s="21"/>
      <c r="J3210" s="21"/>
      <c r="K3210" s="21"/>
      <c r="L3210" s="21"/>
    </row>
    <row r="3211" spans="1:12" x14ac:dyDescent="0.4">
      <c r="A3211" s="21"/>
      <c r="B3211" s="21"/>
      <c r="C3211" s="21"/>
      <c r="D3211" s="21"/>
      <c r="E3211" s="21"/>
      <c r="F3211" s="21"/>
      <c r="G3211" s="21"/>
      <c r="H3211" s="21"/>
      <c r="I3211" s="21"/>
      <c r="J3211" s="21"/>
      <c r="K3211" s="21"/>
      <c r="L3211" s="21"/>
    </row>
    <row r="3212" spans="1:12" x14ac:dyDescent="0.4">
      <c r="A3212" s="21"/>
      <c r="B3212" s="21"/>
      <c r="C3212" s="21"/>
      <c r="D3212" s="21"/>
      <c r="E3212" s="21"/>
      <c r="F3212" s="21"/>
      <c r="G3212" s="21"/>
      <c r="H3212" s="21"/>
      <c r="I3212" s="21"/>
      <c r="J3212" s="21"/>
      <c r="K3212" s="21"/>
      <c r="L3212" s="21"/>
    </row>
    <row r="3213" spans="1:12" x14ac:dyDescent="0.4">
      <c r="A3213" s="21"/>
      <c r="B3213" s="21"/>
      <c r="C3213" s="21"/>
      <c r="D3213" s="21"/>
      <c r="E3213" s="21"/>
      <c r="F3213" s="21"/>
      <c r="G3213" s="21"/>
      <c r="H3213" s="21"/>
      <c r="I3213" s="21"/>
      <c r="J3213" s="21"/>
      <c r="K3213" s="21"/>
      <c r="L3213" s="21"/>
    </row>
    <row r="3214" spans="1:12" x14ac:dyDescent="0.4">
      <c r="A3214" s="21"/>
      <c r="B3214" s="21"/>
      <c r="C3214" s="21"/>
      <c r="D3214" s="21"/>
      <c r="E3214" s="21"/>
      <c r="F3214" s="21"/>
      <c r="G3214" s="21"/>
      <c r="H3214" s="21"/>
      <c r="I3214" s="21"/>
      <c r="J3214" s="21"/>
      <c r="K3214" s="21"/>
      <c r="L3214" s="21"/>
    </row>
    <row r="3215" spans="1:12" x14ac:dyDescent="0.4">
      <c r="A3215" s="21"/>
      <c r="B3215" s="21"/>
      <c r="C3215" s="21"/>
      <c r="D3215" s="21"/>
      <c r="E3215" s="21"/>
      <c r="F3215" s="21"/>
      <c r="G3215" s="21"/>
      <c r="H3215" s="21"/>
      <c r="I3215" s="21"/>
      <c r="J3215" s="21"/>
      <c r="K3215" s="21"/>
      <c r="L3215" s="21"/>
    </row>
    <row r="3216" spans="1:12" x14ac:dyDescent="0.4">
      <c r="A3216" s="21"/>
      <c r="B3216" s="21"/>
      <c r="C3216" s="21"/>
      <c r="D3216" s="21"/>
      <c r="E3216" s="21"/>
      <c r="F3216" s="21"/>
      <c r="G3216" s="21"/>
      <c r="H3216" s="21"/>
      <c r="I3216" s="21"/>
      <c r="J3216" s="21"/>
      <c r="K3216" s="21"/>
      <c r="L3216" s="21"/>
    </row>
    <row r="3217" spans="1:12" x14ac:dyDescent="0.4">
      <c r="A3217" s="21"/>
      <c r="B3217" s="21"/>
      <c r="C3217" s="21"/>
      <c r="D3217" s="21"/>
      <c r="E3217" s="21"/>
      <c r="F3217" s="21"/>
      <c r="G3217" s="21"/>
      <c r="H3217" s="21"/>
      <c r="I3217" s="21"/>
      <c r="J3217" s="21"/>
      <c r="K3217" s="21"/>
      <c r="L3217" s="21"/>
    </row>
    <row r="3218" spans="1:12" x14ac:dyDescent="0.4">
      <c r="A3218" s="21"/>
      <c r="B3218" s="21"/>
      <c r="C3218" s="21"/>
      <c r="D3218" s="21"/>
      <c r="E3218" s="21"/>
      <c r="F3218" s="21"/>
      <c r="G3218" s="21"/>
      <c r="H3218" s="21"/>
      <c r="I3218" s="21"/>
      <c r="J3218" s="21"/>
      <c r="K3218" s="21"/>
      <c r="L3218" s="21"/>
    </row>
    <row r="3219" spans="1:12" x14ac:dyDescent="0.4">
      <c r="A3219" s="21"/>
      <c r="B3219" s="21"/>
      <c r="C3219" s="21"/>
      <c r="D3219" s="21"/>
      <c r="E3219" s="21"/>
      <c r="F3219" s="21"/>
      <c r="G3219" s="21"/>
      <c r="H3219" s="21"/>
      <c r="I3219" s="21"/>
      <c r="J3219" s="21"/>
      <c r="K3219" s="21"/>
      <c r="L3219" s="21"/>
    </row>
    <row r="3220" spans="1:12" x14ac:dyDescent="0.4">
      <c r="A3220" s="21"/>
      <c r="B3220" s="21"/>
      <c r="C3220" s="21"/>
      <c r="D3220" s="21"/>
      <c r="E3220" s="21"/>
      <c r="F3220" s="21"/>
      <c r="G3220" s="21"/>
      <c r="H3220" s="21"/>
      <c r="I3220" s="21"/>
      <c r="J3220" s="21"/>
      <c r="K3220" s="21"/>
      <c r="L3220" s="21"/>
    </row>
    <row r="3221" spans="1:12" x14ac:dyDescent="0.4">
      <c r="A3221" s="21"/>
      <c r="B3221" s="21"/>
      <c r="C3221" s="21"/>
      <c r="D3221" s="21"/>
      <c r="E3221" s="21"/>
      <c r="F3221" s="21"/>
      <c r="G3221" s="21"/>
      <c r="H3221" s="21"/>
      <c r="I3221" s="21"/>
      <c r="J3221" s="21"/>
      <c r="K3221" s="21"/>
      <c r="L3221" s="21"/>
    </row>
    <row r="3222" spans="1:12" x14ac:dyDescent="0.4">
      <c r="A3222" s="21"/>
      <c r="B3222" s="21"/>
      <c r="C3222" s="21"/>
      <c r="D3222" s="21"/>
      <c r="E3222" s="21"/>
      <c r="F3222" s="21"/>
      <c r="G3222" s="21"/>
      <c r="H3222" s="21"/>
      <c r="I3222" s="21"/>
      <c r="J3222" s="21"/>
      <c r="K3222" s="21"/>
      <c r="L3222" s="21"/>
    </row>
    <row r="3223" spans="1:12" x14ac:dyDescent="0.4">
      <c r="A3223" s="21"/>
      <c r="B3223" s="21"/>
      <c r="C3223" s="21"/>
      <c r="D3223" s="21"/>
      <c r="E3223" s="21"/>
      <c r="F3223" s="21"/>
      <c r="G3223" s="21"/>
      <c r="H3223" s="21"/>
      <c r="I3223" s="21"/>
      <c r="J3223" s="21"/>
      <c r="K3223" s="21"/>
      <c r="L3223" s="21"/>
    </row>
    <row r="3224" spans="1:12" x14ac:dyDescent="0.4">
      <c r="A3224" s="21"/>
      <c r="B3224" s="21"/>
      <c r="C3224" s="21"/>
      <c r="D3224" s="21"/>
      <c r="E3224" s="21"/>
      <c r="F3224" s="21"/>
      <c r="G3224" s="21"/>
      <c r="H3224" s="21"/>
      <c r="I3224" s="21"/>
      <c r="J3224" s="21"/>
      <c r="K3224" s="21"/>
      <c r="L3224" s="21"/>
    </row>
    <row r="3225" spans="1:12" x14ac:dyDescent="0.4">
      <c r="A3225" s="21"/>
      <c r="B3225" s="21"/>
      <c r="C3225" s="21"/>
      <c r="D3225" s="21"/>
      <c r="E3225" s="21"/>
      <c r="F3225" s="21"/>
      <c r="G3225" s="21"/>
      <c r="H3225" s="21"/>
      <c r="I3225" s="21"/>
      <c r="J3225" s="21"/>
      <c r="K3225" s="21"/>
      <c r="L3225" s="21"/>
    </row>
    <row r="3226" spans="1:12" x14ac:dyDescent="0.4">
      <c r="A3226" s="21"/>
      <c r="B3226" s="21"/>
      <c r="C3226" s="21"/>
      <c r="D3226" s="21"/>
      <c r="E3226" s="21"/>
      <c r="F3226" s="21"/>
      <c r="G3226" s="21"/>
      <c r="H3226" s="21"/>
      <c r="I3226" s="21"/>
      <c r="J3226" s="21"/>
      <c r="K3226" s="21"/>
      <c r="L3226" s="21"/>
    </row>
    <row r="3227" spans="1:12" x14ac:dyDescent="0.4">
      <c r="A3227" s="21"/>
      <c r="B3227" s="21"/>
      <c r="C3227" s="21"/>
      <c r="D3227" s="21"/>
      <c r="E3227" s="21"/>
      <c r="F3227" s="21"/>
      <c r="G3227" s="21"/>
      <c r="H3227" s="21"/>
      <c r="I3227" s="21"/>
      <c r="J3227" s="21"/>
      <c r="K3227" s="21"/>
      <c r="L3227" s="21"/>
    </row>
    <row r="3228" spans="1:12" x14ac:dyDescent="0.4">
      <c r="A3228" s="21"/>
      <c r="B3228" s="21"/>
      <c r="C3228" s="21"/>
      <c r="D3228" s="21"/>
      <c r="E3228" s="21"/>
      <c r="F3228" s="21"/>
      <c r="G3228" s="21"/>
      <c r="H3228" s="21"/>
      <c r="I3228" s="21"/>
      <c r="J3228" s="21"/>
      <c r="K3228" s="21"/>
      <c r="L3228" s="21"/>
    </row>
    <row r="3229" spans="1:12" x14ac:dyDescent="0.4">
      <c r="A3229" s="21"/>
      <c r="B3229" s="21"/>
      <c r="C3229" s="21"/>
      <c r="D3229" s="21"/>
      <c r="E3229" s="21"/>
      <c r="F3229" s="21"/>
      <c r="G3229" s="21"/>
      <c r="H3229" s="21"/>
      <c r="I3229" s="21"/>
      <c r="J3229" s="21"/>
      <c r="K3229" s="21"/>
      <c r="L3229" s="21"/>
    </row>
    <row r="3230" spans="1:12" x14ac:dyDescent="0.4">
      <c r="A3230" s="21"/>
      <c r="B3230" s="21"/>
      <c r="C3230" s="21"/>
      <c r="D3230" s="21"/>
      <c r="E3230" s="21"/>
      <c r="F3230" s="21"/>
      <c r="G3230" s="21"/>
      <c r="H3230" s="21"/>
      <c r="I3230" s="21"/>
      <c r="J3230" s="21"/>
      <c r="K3230" s="21"/>
      <c r="L3230" s="21"/>
    </row>
    <row r="3231" spans="1:12" x14ac:dyDescent="0.4">
      <c r="A3231" s="21"/>
      <c r="B3231" s="21"/>
      <c r="C3231" s="21"/>
      <c r="D3231" s="21"/>
      <c r="E3231" s="21"/>
      <c r="F3231" s="21"/>
      <c r="G3231" s="21"/>
      <c r="H3231" s="21"/>
      <c r="I3231" s="21"/>
      <c r="J3231" s="21"/>
      <c r="K3231" s="21"/>
      <c r="L3231" s="21"/>
    </row>
    <row r="3232" spans="1:12" x14ac:dyDescent="0.4">
      <c r="A3232" s="21"/>
      <c r="B3232" s="21"/>
      <c r="C3232" s="21"/>
      <c r="D3232" s="21"/>
      <c r="E3232" s="21"/>
      <c r="F3232" s="21"/>
      <c r="G3232" s="21"/>
      <c r="H3232" s="21"/>
      <c r="I3232" s="21"/>
      <c r="J3232" s="21"/>
      <c r="K3232" s="21"/>
      <c r="L3232" s="21"/>
    </row>
    <row r="3233" spans="1:12" x14ac:dyDescent="0.4">
      <c r="A3233" s="21"/>
      <c r="B3233" s="21"/>
      <c r="C3233" s="21"/>
      <c r="D3233" s="21"/>
      <c r="E3233" s="21"/>
      <c r="F3233" s="21"/>
      <c r="G3233" s="21"/>
      <c r="H3233" s="21"/>
      <c r="I3233" s="21"/>
      <c r="J3233" s="21"/>
      <c r="K3233" s="21"/>
      <c r="L3233" s="21"/>
    </row>
    <row r="3234" spans="1:12" x14ac:dyDescent="0.4">
      <c r="A3234" s="21"/>
      <c r="B3234" s="21"/>
      <c r="C3234" s="21"/>
      <c r="D3234" s="21"/>
      <c r="E3234" s="21"/>
      <c r="F3234" s="21"/>
      <c r="G3234" s="21"/>
      <c r="H3234" s="21"/>
      <c r="I3234" s="21"/>
      <c r="J3234" s="21"/>
      <c r="K3234" s="21"/>
      <c r="L3234" s="21"/>
    </row>
    <row r="3235" spans="1:12" x14ac:dyDescent="0.4">
      <c r="A3235" s="21"/>
      <c r="B3235" s="21"/>
      <c r="C3235" s="21"/>
      <c r="D3235" s="21"/>
      <c r="E3235" s="21"/>
      <c r="F3235" s="21"/>
      <c r="G3235" s="21"/>
      <c r="H3235" s="21"/>
      <c r="I3235" s="21"/>
      <c r="J3235" s="21"/>
      <c r="K3235" s="21"/>
      <c r="L3235" s="21"/>
    </row>
    <row r="3236" spans="1:12" x14ac:dyDescent="0.4">
      <c r="A3236" s="21"/>
      <c r="B3236" s="21"/>
      <c r="C3236" s="21"/>
      <c r="D3236" s="21"/>
      <c r="E3236" s="21"/>
      <c r="F3236" s="21"/>
      <c r="G3236" s="21"/>
      <c r="H3236" s="21"/>
      <c r="I3236" s="21"/>
      <c r="J3236" s="21"/>
      <c r="K3236" s="21"/>
      <c r="L3236" s="21"/>
    </row>
    <row r="3237" spans="1:12" x14ac:dyDescent="0.4">
      <c r="A3237" s="21"/>
      <c r="B3237" s="21"/>
      <c r="C3237" s="21"/>
      <c r="D3237" s="21"/>
      <c r="E3237" s="21"/>
      <c r="F3237" s="21"/>
      <c r="G3237" s="21"/>
      <c r="H3237" s="21"/>
      <c r="I3237" s="21"/>
      <c r="J3237" s="21"/>
      <c r="K3237" s="21"/>
      <c r="L3237" s="21"/>
    </row>
    <row r="3238" spans="1:12" x14ac:dyDescent="0.4">
      <c r="A3238" s="21"/>
      <c r="B3238" s="21"/>
      <c r="C3238" s="21"/>
      <c r="D3238" s="21"/>
      <c r="E3238" s="21"/>
      <c r="F3238" s="21"/>
      <c r="G3238" s="21"/>
      <c r="H3238" s="21"/>
      <c r="I3238" s="21"/>
      <c r="J3238" s="21"/>
      <c r="K3238" s="21"/>
      <c r="L3238" s="21"/>
    </row>
    <row r="3239" spans="1:12" x14ac:dyDescent="0.4">
      <c r="A3239" s="21"/>
      <c r="B3239" s="21"/>
      <c r="C3239" s="21"/>
      <c r="D3239" s="21"/>
      <c r="E3239" s="21"/>
      <c r="F3239" s="21"/>
      <c r="G3239" s="21"/>
      <c r="H3239" s="21"/>
      <c r="I3239" s="21"/>
      <c r="J3239" s="21"/>
      <c r="K3239" s="21"/>
      <c r="L3239" s="21"/>
    </row>
    <row r="3240" spans="1:12" x14ac:dyDescent="0.4">
      <c r="A3240" s="21"/>
      <c r="B3240" s="21"/>
      <c r="C3240" s="21"/>
      <c r="D3240" s="21"/>
      <c r="E3240" s="21"/>
      <c r="F3240" s="21"/>
      <c r="G3240" s="21"/>
      <c r="H3240" s="21"/>
      <c r="I3240" s="21"/>
      <c r="J3240" s="21"/>
      <c r="K3240" s="21"/>
      <c r="L3240" s="21"/>
    </row>
    <row r="3241" spans="1:12" x14ac:dyDescent="0.4">
      <c r="A3241" s="21"/>
      <c r="B3241" s="21"/>
      <c r="C3241" s="21"/>
      <c r="D3241" s="21"/>
      <c r="E3241" s="21"/>
      <c r="F3241" s="21"/>
      <c r="G3241" s="21"/>
      <c r="H3241" s="21"/>
      <c r="I3241" s="21"/>
      <c r="J3241" s="21"/>
      <c r="K3241" s="21"/>
      <c r="L3241" s="21"/>
    </row>
    <row r="3242" spans="1:12" x14ac:dyDescent="0.4">
      <c r="A3242" s="21"/>
      <c r="B3242" s="21"/>
      <c r="C3242" s="21"/>
      <c r="D3242" s="21"/>
      <c r="E3242" s="21"/>
      <c r="F3242" s="21"/>
      <c r="G3242" s="21"/>
      <c r="H3242" s="21"/>
      <c r="I3242" s="21"/>
      <c r="J3242" s="21"/>
      <c r="K3242" s="21"/>
      <c r="L3242" s="21"/>
    </row>
    <row r="3243" spans="1:12" x14ac:dyDescent="0.4">
      <c r="A3243" s="21"/>
      <c r="B3243" s="21"/>
      <c r="C3243" s="21"/>
      <c r="D3243" s="21"/>
      <c r="E3243" s="21"/>
      <c r="F3243" s="21"/>
      <c r="G3243" s="21"/>
      <c r="H3243" s="21"/>
      <c r="I3243" s="21"/>
      <c r="J3243" s="21"/>
      <c r="K3243" s="21"/>
      <c r="L3243" s="21"/>
    </row>
    <row r="3244" spans="1:12" x14ac:dyDescent="0.4">
      <c r="A3244" s="21"/>
      <c r="B3244" s="21"/>
      <c r="C3244" s="21"/>
      <c r="D3244" s="21"/>
      <c r="E3244" s="21"/>
      <c r="F3244" s="21"/>
      <c r="G3244" s="21"/>
      <c r="H3244" s="21"/>
      <c r="I3244" s="21"/>
      <c r="J3244" s="21"/>
      <c r="K3244" s="21"/>
      <c r="L3244" s="21"/>
    </row>
    <row r="3245" spans="1:12" x14ac:dyDescent="0.4">
      <c r="A3245" s="21"/>
      <c r="B3245" s="21"/>
      <c r="C3245" s="21"/>
      <c r="D3245" s="21"/>
      <c r="E3245" s="21"/>
      <c r="F3245" s="21"/>
      <c r="G3245" s="21"/>
      <c r="H3245" s="21"/>
      <c r="I3245" s="21"/>
      <c r="J3245" s="21"/>
      <c r="K3245" s="21"/>
      <c r="L3245" s="21"/>
    </row>
    <row r="3246" spans="1:12" x14ac:dyDescent="0.4">
      <c r="A3246" s="21"/>
      <c r="B3246" s="21"/>
      <c r="C3246" s="21"/>
      <c r="D3246" s="21"/>
      <c r="E3246" s="21"/>
      <c r="F3246" s="21"/>
      <c r="G3246" s="21"/>
      <c r="H3246" s="21"/>
      <c r="I3246" s="21"/>
      <c r="J3246" s="21"/>
      <c r="K3246" s="21"/>
      <c r="L3246" s="21"/>
    </row>
    <row r="3247" spans="1:12" x14ac:dyDescent="0.4">
      <c r="A3247" s="21"/>
      <c r="B3247" s="21"/>
      <c r="C3247" s="21"/>
      <c r="D3247" s="21"/>
      <c r="E3247" s="21"/>
      <c r="F3247" s="21"/>
      <c r="G3247" s="21"/>
      <c r="H3247" s="21"/>
      <c r="I3247" s="21"/>
      <c r="J3247" s="21"/>
      <c r="K3247" s="21"/>
      <c r="L3247" s="21"/>
    </row>
    <row r="3248" spans="1:12" x14ac:dyDescent="0.4">
      <c r="A3248" s="21"/>
      <c r="B3248" s="21"/>
      <c r="C3248" s="21"/>
      <c r="D3248" s="21"/>
      <c r="E3248" s="21"/>
      <c r="F3248" s="21"/>
      <c r="G3248" s="21"/>
      <c r="H3248" s="21"/>
      <c r="I3248" s="21"/>
      <c r="J3248" s="21"/>
      <c r="K3248" s="21"/>
      <c r="L3248" s="21"/>
    </row>
    <row r="3249" spans="1:12" x14ac:dyDescent="0.4">
      <c r="A3249" s="21"/>
      <c r="B3249" s="21"/>
      <c r="C3249" s="21"/>
      <c r="D3249" s="21"/>
      <c r="E3249" s="21"/>
      <c r="F3249" s="21"/>
      <c r="G3249" s="21"/>
      <c r="H3249" s="21"/>
      <c r="I3249" s="21"/>
      <c r="J3249" s="21"/>
      <c r="K3249" s="21"/>
      <c r="L3249" s="21"/>
    </row>
    <row r="3250" spans="1:12" x14ac:dyDescent="0.4">
      <c r="A3250" s="21"/>
      <c r="B3250" s="21"/>
      <c r="C3250" s="21"/>
      <c r="D3250" s="21"/>
      <c r="E3250" s="21"/>
      <c r="F3250" s="21"/>
      <c r="G3250" s="21"/>
      <c r="H3250" s="21"/>
      <c r="I3250" s="21"/>
      <c r="J3250" s="21"/>
      <c r="K3250" s="21"/>
      <c r="L3250" s="21"/>
    </row>
    <row r="3251" spans="1:12" x14ac:dyDescent="0.4">
      <c r="A3251" s="21"/>
      <c r="B3251" s="21"/>
      <c r="C3251" s="21"/>
      <c r="D3251" s="21"/>
      <c r="E3251" s="21"/>
      <c r="F3251" s="21"/>
      <c r="G3251" s="21"/>
      <c r="H3251" s="21"/>
      <c r="I3251" s="21"/>
      <c r="J3251" s="21"/>
      <c r="K3251" s="21"/>
      <c r="L3251" s="21"/>
    </row>
    <row r="3252" spans="1:12" x14ac:dyDescent="0.4">
      <c r="A3252" s="21"/>
      <c r="B3252" s="21"/>
      <c r="C3252" s="21"/>
      <c r="D3252" s="21"/>
      <c r="E3252" s="21"/>
      <c r="F3252" s="21"/>
      <c r="G3252" s="21"/>
      <c r="H3252" s="21"/>
      <c r="I3252" s="21"/>
      <c r="J3252" s="21"/>
      <c r="K3252" s="21"/>
      <c r="L3252" s="21"/>
    </row>
    <row r="3253" spans="1:12" x14ac:dyDescent="0.4">
      <c r="A3253" s="21"/>
      <c r="B3253" s="21"/>
      <c r="C3253" s="21"/>
      <c r="D3253" s="21"/>
      <c r="E3253" s="21"/>
      <c r="F3253" s="21"/>
      <c r="G3253" s="21"/>
      <c r="H3253" s="21"/>
      <c r="I3253" s="21"/>
      <c r="J3253" s="21"/>
      <c r="K3253" s="21"/>
      <c r="L3253" s="21"/>
    </row>
    <row r="3254" spans="1:12" x14ac:dyDescent="0.4">
      <c r="A3254" s="21"/>
      <c r="B3254" s="21"/>
      <c r="C3254" s="21"/>
      <c r="D3254" s="21"/>
      <c r="E3254" s="21"/>
      <c r="F3254" s="21"/>
      <c r="G3254" s="21"/>
      <c r="H3254" s="21"/>
      <c r="I3254" s="21"/>
      <c r="J3254" s="21"/>
      <c r="K3254" s="21"/>
      <c r="L3254" s="21"/>
    </row>
    <row r="3255" spans="1:12" x14ac:dyDescent="0.4">
      <c r="A3255" s="21"/>
      <c r="B3255" s="21"/>
      <c r="C3255" s="21"/>
      <c r="D3255" s="21"/>
      <c r="E3255" s="21"/>
      <c r="F3255" s="21"/>
      <c r="G3255" s="21"/>
      <c r="H3255" s="21"/>
      <c r="I3255" s="21"/>
      <c r="J3255" s="21"/>
      <c r="K3255" s="21"/>
      <c r="L3255" s="21"/>
    </row>
    <row r="3256" spans="1:12" x14ac:dyDescent="0.4">
      <c r="A3256" s="21"/>
      <c r="B3256" s="21"/>
      <c r="C3256" s="21"/>
      <c r="D3256" s="21"/>
      <c r="E3256" s="21"/>
      <c r="F3256" s="21"/>
      <c r="G3256" s="21"/>
      <c r="H3256" s="21"/>
      <c r="I3256" s="21"/>
      <c r="J3256" s="21"/>
      <c r="K3256" s="21"/>
      <c r="L3256" s="21"/>
    </row>
    <row r="3257" spans="1:12" x14ac:dyDescent="0.4">
      <c r="A3257" s="21"/>
      <c r="B3257" s="21"/>
      <c r="C3257" s="21"/>
      <c r="D3257" s="21"/>
      <c r="E3257" s="21"/>
      <c r="F3257" s="21"/>
      <c r="G3257" s="21"/>
      <c r="H3257" s="21"/>
      <c r="I3257" s="21"/>
      <c r="J3257" s="21"/>
      <c r="K3257" s="21"/>
      <c r="L3257" s="21"/>
    </row>
    <row r="3258" spans="1:12" x14ac:dyDescent="0.4">
      <c r="A3258" s="21"/>
      <c r="B3258" s="21"/>
      <c r="C3258" s="21"/>
      <c r="D3258" s="21"/>
      <c r="E3258" s="21"/>
      <c r="F3258" s="21"/>
      <c r="G3258" s="21"/>
      <c r="H3258" s="21"/>
      <c r="I3258" s="21"/>
      <c r="J3258" s="21"/>
      <c r="K3258" s="21"/>
      <c r="L3258" s="21"/>
    </row>
    <row r="3259" spans="1:12" x14ac:dyDescent="0.4">
      <c r="A3259" s="21"/>
      <c r="B3259" s="21"/>
      <c r="C3259" s="21"/>
      <c r="D3259" s="21"/>
      <c r="E3259" s="21"/>
      <c r="F3259" s="21"/>
      <c r="G3259" s="21"/>
      <c r="H3259" s="21"/>
      <c r="I3259" s="21"/>
      <c r="J3259" s="21"/>
      <c r="K3259" s="21"/>
      <c r="L3259" s="21"/>
    </row>
    <row r="3260" spans="1:12" x14ac:dyDescent="0.4">
      <c r="A3260" s="21"/>
      <c r="B3260" s="21"/>
      <c r="C3260" s="21"/>
      <c r="D3260" s="21"/>
      <c r="E3260" s="21"/>
      <c r="F3260" s="21"/>
      <c r="G3260" s="21"/>
      <c r="H3260" s="21"/>
      <c r="I3260" s="21"/>
      <c r="J3260" s="21"/>
      <c r="K3260" s="21"/>
      <c r="L3260" s="21"/>
    </row>
    <row r="3261" spans="1:12" x14ac:dyDescent="0.4">
      <c r="A3261" s="21"/>
      <c r="B3261" s="21"/>
      <c r="C3261" s="21"/>
      <c r="D3261" s="21"/>
      <c r="E3261" s="21"/>
      <c r="F3261" s="21"/>
      <c r="G3261" s="21"/>
      <c r="H3261" s="21"/>
      <c r="I3261" s="21"/>
      <c r="J3261" s="21"/>
      <c r="K3261" s="21"/>
      <c r="L3261" s="21"/>
    </row>
    <row r="3262" spans="1:12" x14ac:dyDescent="0.4">
      <c r="A3262" s="21"/>
      <c r="B3262" s="21"/>
      <c r="C3262" s="21"/>
      <c r="D3262" s="21"/>
      <c r="E3262" s="21"/>
      <c r="F3262" s="21"/>
      <c r="G3262" s="21"/>
      <c r="H3262" s="21"/>
      <c r="I3262" s="21"/>
      <c r="J3262" s="21"/>
      <c r="K3262" s="21"/>
      <c r="L3262" s="21"/>
    </row>
    <row r="3263" spans="1:12" x14ac:dyDescent="0.4">
      <c r="A3263" s="21"/>
      <c r="B3263" s="21"/>
      <c r="C3263" s="21"/>
      <c r="D3263" s="21"/>
      <c r="E3263" s="21"/>
      <c r="F3263" s="21"/>
      <c r="G3263" s="21"/>
      <c r="H3263" s="21"/>
      <c r="I3263" s="21"/>
      <c r="J3263" s="21"/>
      <c r="K3263" s="21"/>
      <c r="L3263" s="21"/>
    </row>
    <row r="3264" spans="1:12" x14ac:dyDescent="0.4">
      <c r="A3264" s="21"/>
      <c r="B3264" s="21"/>
      <c r="C3264" s="21"/>
      <c r="D3264" s="21"/>
      <c r="E3264" s="21"/>
      <c r="F3264" s="21"/>
      <c r="G3264" s="21"/>
      <c r="H3264" s="21"/>
      <c r="I3264" s="21"/>
      <c r="J3264" s="21"/>
      <c r="K3264" s="21"/>
      <c r="L3264" s="21"/>
    </row>
    <row r="3265" spans="1:12" x14ac:dyDescent="0.4">
      <c r="A3265" s="21"/>
      <c r="B3265" s="21"/>
      <c r="C3265" s="21"/>
      <c r="D3265" s="21"/>
      <c r="E3265" s="21"/>
      <c r="F3265" s="21"/>
      <c r="G3265" s="21"/>
      <c r="H3265" s="21"/>
      <c r="I3265" s="21"/>
      <c r="J3265" s="21"/>
      <c r="K3265" s="21"/>
      <c r="L3265" s="21"/>
    </row>
    <row r="3266" spans="1:12" x14ac:dyDescent="0.4">
      <c r="A3266" s="21"/>
      <c r="B3266" s="21"/>
      <c r="C3266" s="21"/>
      <c r="D3266" s="21"/>
      <c r="E3266" s="21"/>
      <c r="F3266" s="21"/>
      <c r="G3266" s="21"/>
      <c r="H3266" s="21"/>
      <c r="I3266" s="21"/>
      <c r="J3266" s="21"/>
      <c r="K3266" s="21"/>
      <c r="L3266" s="21"/>
    </row>
    <row r="3267" spans="1:12" x14ac:dyDescent="0.4">
      <c r="A3267" s="21"/>
      <c r="B3267" s="21"/>
      <c r="C3267" s="21"/>
      <c r="D3267" s="21"/>
      <c r="E3267" s="21"/>
      <c r="F3267" s="21"/>
      <c r="G3267" s="21"/>
      <c r="H3267" s="21"/>
      <c r="I3267" s="21"/>
      <c r="J3267" s="21"/>
      <c r="K3267" s="21"/>
      <c r="L3267" s="21"/>
    </row>
    <row r="3268" spans="1:12" x14ac:dyDescent="0.4">
      <c r="A3268" s="21"/>
      <c r="B3268" s="21"/>
      <c r="C3268" s="21"/>
      <c r="D3268" s="21"/>
      <c r="E3268" s="21"/>
      <c r="F3268" s="21"/>
      <c r="G3268" s="21"/>
      <c r="H3268" s="21"/>
      <c r="I3268" s="21"/>
      <c r="J3268" s="21"/>
      <c r="K3268" s="21"/>
      <c r="L3268" s="21"/>
    </row>
    <row r="3269" spans="1:12" x14ac:dyDescent="0.4">
      <c r="A3269" s="21"/>
      <c r="B3269" s="21"/>
      <c r="C3269" s="21"/>
      <c r="D3269" s="21"/>
      <c r="E3269" s="21"/>
      <c r="F3269" s="21"/>
      <c r="G3269" s="21"/>
      <c r="H3269" s="21"/>
      <c r="I3269" s="21"/>
      <c r="J3269" s="21"/>
      <c r="K3269" s="21"/>
      <c r="L3269" s="21"/>
    </row>
    <row r="3270" spans="1:12" x14ac:dyDescent="0.4">
      <c r="A3270" s="21"/>
      <c r="B3270" s="21"/>
      <c r="C3270" s="21"/>
      <c r="D3270" s="21"/>
      <c r="E3270" s="21"/>
      <c r="F3270" s="21"/>
      <c r="G3270" s="21"/>
      <c r="H3270" s="21"/>
      <c r="I3270" s="21"/>
      <c r="J3270" s="21"/>
      <c r="K3270" s="21"/>
      <c r="L3270" s="21"/>
    </row>
    <row r="3271" spans="1:12" x14ac:dyDescent="0.4">
      <c r="A3271" s="21"/>
      <c r="B3271" s="21"/>
      <c r="C3271" s="21"/>
      <c r="D3271" s="21"/>
      <c r="E3271" s="21"/>
      <c r="F3271" s="21"/>
      <c r="G3271" s="21"/>
      <c r="H3271" s="21"/>
      <c r="I3271" s="21"/>
      <c r="J3271" s="21"/>
      <c r="K3271" s="21"/>
      <c r="L3271" s="21"/>
    </row>
    <row r="3272" spans="1:12" x14ac:dyDescent="0.4">
      <c r="A3272" s="21"/>
      <c r="B3272" s="21"/>
      <c r="C3272" s="21"/>
      <c r="D3272" s="21"/>
      <c r="E3272" s="21"/>
      <c r="F3272" s="21"/>
      <c r="G3272" s="21"/>
      <c r="H3272" s="21"/>
      <c r="I3272" s="21"/>
      <c r="J3272" s="21"/>
      <c r="K3272" s="21"/>
      <c r="L3272" s="21"/>
    </row>
    <row r="3273" spans="1:12" x14ac:dyDescent="0.4">
      <c r="A3273" s="21"/>
      <c r="B3273" s="21"/>
      <c r="C3273" s="21"/>
      <c r="D3273" s="21"/>
      <c r="E3273" s="21"/>
      <c r="F3273" s="21"/>
      <c r="G3273" s="21"/>
      <c r="H3273" s="21"/>
      <c r="I3273" s="21"/>
      <c r="J3273" s="21"/>
      <c r="K3273" s="21"/>
      <c r="L3273" s="21"/>
    </row>
    <row r="3274" spans="1:12" x14ac:dyDescent="0.4">
      <c r="A3274" s="21"/>
      <c r="B3274" s="21"/>
      <c r="C3274" s="21"/>
      <c r="D3274" s="21"/>
      <c r="E3274" s="21"/>
      <c r="F3274" s="21"/>
      <c r="G3274" s="21"/>
      <c r="H3274" s="21"/>
      <c r="I3274" s="21"/>
      <c r="J3274" s="21"/>
      <c r="K3274" s="21"/>
      <c r="L3274" s="21"/>
    </row>
    <row r="3275" spans="1:12" x14ac:dyDescent="0.4">
      <c r="A3275" s="21"/>
      <c r="B3275" s="21"/>
      <c r="C3275" s="21"/>
      <c r="D3275" s="21"/>
      <c r="E3275" s="21"/>
      <c r="F3275" s="21"/>
      <c r="G3275" s="21"/>
      <c r="H3275" s="21"/>
      <c r="I3275" s="21"/>
      <c r="J3275" s="21"/>
      <c r="K3275" s="21"/>
      <c r="L3275" s="21"/>
    </row>
    <row r="3276" spans="1:12" x14ac:dyDescent="0.4">
      <c r="A3276" s="21"/>
      <c r="B3276" s="21"/>
      <c r="C3276" s="21"/>
      <c r="D3276" s="21"/>
      <c r="E3276" s="21"/>
      <c r="F3276" s="21"/>
      <c r="G3276" s="21"/>
      <c r="H3276" s="21"/>
      <c r="I3276" s="21"/>
      <c r="J3276" s="21"/>
      <c r="K3276" s="21"/>
      <c r="L3276" s="21"/>
    </row>
    <row r="3277" spans="1:12" x14ac:dyDescent="0.4">
      <c r="A3277" s="21"/>
      <c r="B3277" s="21"/>
      <c r="C3277" s="21"/>
      <c r="D3277" s="21"/>
      <c r="E3277" s="21"/>
      <c r="F3277" s="21"/>
      <c r="G3277" s="21"/>
      <c r="H3277" s="21"/>
      <c r="I3277" s="21"/>
      <c r="J3277" s="21"/>
      <c r="K3277" s="21"/>
      <c r="L3277" s="21"/>
    </row>
    <row r="3278" spans="1:12" x14ac:dyDescent="0.4">
      <c r="A3278" s="21"/>
      <c r="B3278" s="21"/>
      <c r="C3278" s="21"/>
      <c r="D3278" s="21"/>
      <c r="E3278" s="21"/>
      <c r="F3278" s="21"/>
      <c r="G3278" s="21"/>
      <c r="H3278" s="21"/>
      <c r="I3278" s="21"/>
      <c r="J3278" s="21"/>
      <c r="K3278" s="21"/>
      <c r="L3278" s="21"/>
    </row>
    <row r="3279" spans="1:12" x14ac:dyDescent="0.4">
      <c r="A3279" s="21"/>
      <c r="B3279" s="21"/>
      <c r="C3279" s="21"/>
      <c r="D3279" s="21"/>
      <c r="E3279" s="21"/>
      <c r="F3279" s="21"/>
      <c r="G3279" s="21"/>
      <c r="H3279" s="21"/>
      <c r="I3279" s="21"/>
      <c r="J3279" s="21"/>
      <c r="K3279" s="21"/>
      <c r="L3279" s="21"/>
    </row>
    <row r="3280" spans="1:12" x14ac:dyDescent="0.4">
      <c r="A3280" s="21"/>
      <c r="B3280" s="21"/>
      <c r="C3280" s="21"/>
      <c r="D3280" s="21"/>
      <c r="E3280" s="21"/>
      <c r="F3280" s="21"/>
      <c r="G3280" s="21"/>
      <c r="H3280" s="21"/>
      <c r="I3280" s="21"/>
      <c r="J3280" s="21"/>
      <c r="K3280" s="21"/>
      <c r="L3280" s="21"/>
    </row>
    <row r="3281" spans="1:12" x14ac:dyDescent="0.4">
      <c r="A3281" s="21"/>
      <c r="B3281" s="21"/>
      <c r="C3281" s="21"/>
      <c r="D3281" s="21"/>
      <c r="E3281" s="21"/>
      <c r="F3281" s="21"/>
      <c r="G3281" s="21"/>
      <c r="H3281" s="21"/>
      <c r="I3281" s="21"/>
      <c r="J3281" s="21"/>
      <c r="K3281" s="21"/>
      <c r="L3281" s="21"/>
    </row>
    <row r="3282" spans="1:12" x14ac:dyDescent="0.4">
      <c r="A3282" s="21"/>
      <c r="B3282" s="21"/>
      <c r="C3282" s="21"/>
      <c r="D3282" s="21"/>
      <c r="E3282" s="21"/>
      <c r="F3282" s="21"/>
      <c r="G3282" s="21"/>
      <c r="H3282" s="21"/>
      <c r="I3282" s="21"/>
      <c r="J3282" s="21"/>
      <c r="K3282" s="21"/>
      <c r="L3282" s="21"/>
    </row>
    <row r="3283" spans="1:12" x14ac:dyDescent="0.4">
      <c r="A3283" s="21"/>
      <c r="B3283" s="21"/>
      <c r="C3283" s="21"/>
      <c r="D3283" s="21"/>
      <c r="E3283" s="21"/>
      <c r="F3283" s="21"/>
      <c r="G3283" s="21"/>
      <c r="H3283" s="21"/>
      <c r="I3283" s="21"/>
      <c r="J3283" s="21"/>
      <c r="K3283" s="21"/>
      <c r="L3283" s="21"/>
    </row>
    <row r="3284" spans="1:12" x14ac:dyDescent="0.4">
      <c r="A3284" s="21"/>
      <c r="B3284" s="21"/>
      <c r="C3284" s="21"/>
      <c r="D3284" s="21"/>
      <c r="E3284" s="21"/>
      <c r="F3284" s="21"/>
      <c r="G3284" s="21"/>
      <c r="H3284" s="21"/>
      <c r="I3284" s="21"/>
      <c r="J3284" s="21"/>
      <c r="K3284" s="21"/>
      <c r="L3284" s="21"/>
    </row>
    <row r="3285" spans="1:12" x14ac:dyDescent="0.4">
      <c r="A3285" s="21"/>
      <c r="B3285" s="21"/>
      <c r="C3285" s="21"/>
      <c r="D3285" s="21"/>
      <c r="E3285" s="21"/>
      <c r="F3285" s="21"/>
      <c r="G3285" s="21"/>
      <c r="H3285" s="21"/>
      <c r="I3285" s="21"/>
      <c r="J3285" s="21"/>
      <c r="K3285" s="21"/>
      <c r="L3285" s="21"/>
    </row>
    <row r="3286" spans="1:12" x14ac:dyDescent="0.4">
      <c r="A3286" s="21"/>
      <c r="B3286" s="21"/>
      <c r="C3286" s="21"/>
      <c r="D3286" s="21"/>
      <c r="E3286" s="21"/>
      <c r="F3286" s="21"/>
      <c r="G3286" s="21"/>
      <c r="H3286" s="21"/>
      <c r="I3286" s="21"/>
      <c r="J3286" s="21"/>
      <c r="K3286" s="21"/>
      <c r="L3286" s="21"/>
    </row>
    <row r="3287" spans="1:12" x14ac:dyDescent="0.4">
      <c r="A3287" s="21"/>
      <c r="B3287" s="21"/>
      <c r="C3287" s="21"/>
      <c r="D3287" s="21"/>
      <c r="E3287" s="21"/>
      <c r="F3287" s="21"/>
      <c r="G3287" s="21"/>
      <c r="H3287" s="21"/>
      <c r="I3287" s="21"/>
      <c r="J3287" s="21"/>
      <c r="K3287" s="21"/>
      <c r="L3287" s="21"/>
    </row>
    <row r="3288" spans="1:12" x14ac:dyDescent="0.4">
      <c r="A3288" s="21"/>
      <c r="B3288" s="21"/>
      <c r="C3288" s="21"/>
      <c r="D3288" s="21"/>
      <c r="E3288" s="21"/>
      <c r="F3288" s="21"/>
      <c r="G3288" s="21"/>
      <c r="H3288" s="21"/>
      <c r="I3288" s="21"/>
      <c r="J3288" s="21"/>
      <c r="K3288" s="21"/>
      <c r="L3288" s="21"/>
    </row>
    <row r="3289" spans="1:12" x14ac:dyDescent="0.4">
      <c r="A3289" s="21"/>
      <c r="B3289" s="21"/>
      <c r="C3289" s="21"/>
      <c r="D3289" s="21"/>
      <c r="E3289" s="21"/>
      <c r="F3289" s="21"/>
      <c r="G3289" s="21"/>
      <c r="H3289" s="21"/>
      <c r="I3289" s="21"/>
      <c r="J3289" s="21"/>
      <c r="K3289" s="21"/>
      <c r="L3289" s="21"/>
    </row>
    <row r="3290" spans="1:12" x14ac:dyDescent="0.4">
      <c r="A3290" s="21"/>
      <c r="B3290" s="21"/>
      <c r="C3290" s="21"/>
      <c r="D3290" s="21"/>
      <c r="E3290" s="21"/>
      <c r="F3290" s="21"/>
      <c r="G3290" s="21"/>
      <c r="H3290" s="21"/>
      <c r="I3290" s="21"/>
      <c r="J3290" s="21"/>
      <c r="K3290" s="21"/>
      <c r="L3290" s="21"/>
    </row>
    <row r="3291" spans="1:12" x14ac:dyDescent="0.4">
      <c r="A3291" s="21"/>
      <c r="B3291" s="21"/>
      <c r="C3291" s="21"/>
      <c r="D3291" s="21"/>
      <c r="E3291" s="21"/>
      <c r="F3291" s="21"/>
      <c r="G3291" s="21"/>
      <c r="H3291" s="21"/>
      <c r="I3291" s="21"/>
      <c r="J3291" s="21"/>
      <c r="K3291" s="21"/>
      <c r="L3291" s="21"/>
    </row>
    <row r="3292" spans="1:12" x14ac:dyDescent="0.4">
      <c r="A3292" s="21"/>
      <c r="B3292" s="21"/>
      <c r="C3292" s="21"/>
      <c r="D3292" s="21"/>
      <c r="E3292" s="21"/>
      <c r="F3292" s="21"/>
      <c r="G3292" s="21"/>
      <c r="H3292" s="21"/>
      <c r="I3292" s="21"/>
      <c r="J3292" s="21"/>
      <c r="K3292" s="21"/>
      <c r="L3292" s="21"/>
    </row>
    <row r="3293" spans="1:12" x14ac:dyDescent="0.4">
      <c r="A3293" s="21"/>
      <c r="B3293" s="21"/>
      <c r="C3293" s="21"/>
      <c r="D3293" s="21"/>
      <c r="E3293" s="21"/>
      <c r="F3293" s="21"/>
      <c r="G3293" s="21"/>
      <c r="H3293" s="21"/>
      <c r="I3293" s="21"/>
      <c r="J3293" s="21"/>
      <c r="K3293" s="21"/>
      <c r="L3293" s="21"/>
    </row>
    <row r="3294" spans="1:12" x14ac:dyDescent="0.4">
      <c r="A3294" s="21"/>
      <c r="B3294" s="21"/>
      <c r="C3294" s="21"/>
      <c r="D3294" s="21"/>
      <c r="E3294" s="21"/>
      <c r="F3294" s="21"/>
      <c r="G3294" s="21"/>
      <c r="H3294" s="21"/>
      <c r="I3294" s="21"/>
      <c r="J3294" s="21"/>
      <c r="K3294" s="21"/>
      <c r="L3294" s="21"/>
    </row>
    <row r="3295" spans="1:12" x14ac:dyDescent="0.4">
      <c r="A3295" s="21"/>
      <c r="B3295" s="21"/>
      <c r="C3295" s="21"/>
      <c r="D3295" s="21"/>
      <c r="E3295" s="21"/>
      <c r="F3295" s="21"/>
      <c r="G3295" s="21"/>
      <c r="H3295" s="21"/>
      <c r="I3295" s="21"/>
      <c r="J3295" s="21"/>
      <c r="K3295" s="21"/>
      <c r="L3295" s="21"/>
    </row>
    <row r="3296" spans="1:12" x14ac:dyDescent="0.4">
      <c r="A3296" s="21"/>
      <c r="B3296" s="21"/>
      <c r="C3296" s="21"/>
      <c r="D3296" s="21"/>
      <c r="E3296" s="21"/>
      <c r="F3296" s="21"/>
      <c r="G3296" s="21"/>
      <c r="H3296" s="21"/>
      <c r="I3296" s="21"/>
      <c r="J3296" s="21"/>
      <c r="K3296" s="21"/>
      <c r="L3296" s="21"/>
    </row>
    <row r="3297" spans="1:12" x14ac:dyDescent="0.4">
      <c r="A3297" s="21"/>
      <c r="B3297" s="21"/>
      <c r="C3297" s="21"/>
      <c r="D3297" s="21"/>
      <c r="E3297" s="21"/>
      <c r="F3297" s="21"/>
      <c r="G3297" s="21"/>
      <c r="H3297" s="21"/>
      <c r="I3297" s="21"/>
      <c r="J3297" s="21"/>
      <c r="K3297" s="21"/>
      <c r="L3297" s="21"/>
    </row>
    <row r="3298" spans="1:12" x14ac:dyDescent="0.4">
      <c r="A3298" s="21"/>
      <c r="B3298" s="21"/>
      <c r="C3298" s="21"/>
      <c r="D3298" s="21"/>
      <c r="E3298" s="21"/>
      <c r="F3298" s="21"/>
      <c r="G3298" s="21"/>
      <c r="H3298" s="21"/>
      <c r="I3298" s="21"/>
      <c r="J3298" s="21"/>
      <c r="K3298" s="21"/>
      <c r="L3298" s="21"/>
    </row>
    <row r="3299" spans="1:12" x14ac:dyDescent="0.4">
      <c r="A3299" s="21"/>
      <c r="B3299" s="21"/>
      <c r="C3299" s="21"/>
      <c r="D3299" s="21"/>
      <c r="E3299" s="21"/>
      <c r="F3299" s="21"/>
      <c r="G3299" s="21"/>
      <c r="H3299" s="21"/>
      <c r="I3299" s="21"/>
      <c r="J3299" s="21"/>
      <c r="K3299" s="21"/>
      <c r="L3299" s="21"/>
    </row>
    <row r="3300" spans="1:12" x14ac:dyDescent="0.4">
      <c r="A3300" s="21"/>
      <c r="B3300" s="21"/>
      <c r="C3300" s="21"/>
      <c r="D3300" s="21"/>
      <c r="E3300" s="21"/>
      <c r="F3300" s="21"/>
      <c r="G3300" s="21"/>
      <c r="H3300" s="21"/>
      <c r="I3300" s="21"/>
      <c r="J3300" s="21"/>
      <c r="K3300" s="21"/>
      <c r="L3300" s="21"/>
    </row>
    <row r="3301" spans="1:12" x14ac:dyDescent="0.4">
      <c r="A3301" s="21"/>
      <c r="B3301" s="21"/>
      <c r="C3301" s="21"/>
      <c r="D3301" s="21"/>
      <c r="E3301" s="21"/>
      <c r="F3301" s="21"/>
      <c r="G3301" s="21"/>
      <c r="H3301" s="21"/>
      <c r="I3301" s="21"/>
      <c r="J3301" s="21"/>
      <c r="K3301" s="21"/>
      <c r="L3301" s="21"/>
    </row>
    <row r="3302" spans="1:12" x14ac:dyDescent="0.4">
      <c r="A3302" s="21"/>
      <c r="B3302" s="21"/>
      <c r="C3302" s="21"/>
      <c r="D3302" s="21"/>
      <c r="E3302" s="21"/>
      <c r="F3302" s="21"/>
      <c r="G3302" s="21"/>
      <c r="H3302" s="21"/>
      <c r="I3302" s="21"/>
      <c r="J3302" s="21"/>
      <c r="K3302" s="21"/>
      <c r="L3302" s="21"/>
    </row>
    <row r="3303" spans="1:12" x14ac:dyDescent="0.4">
      <c r="A3303" s="21"/>
      <c r="B3303" s="21"/>
      <c r="C3303" s="21"/>
      <c r="D3303" s="21"/>
      <c r="E3303" s="21"/>
      <c r="F3303" s="21"/>
      <c r="G3303" s="21"/>
      <c r="H3303" s="21"/>
      <c r="I3303" s="21"/>
      <c r="J3303" s="21"/>
      <c r="K3303" s="21"/>
      <c r="L3303" s="21"/>
    </row>
    <row r="3304" spans="1:12" x14ac:dyDescent="0.4">
      <c r="A3304" s="21"/>
      <c r="B3304" s="21"/>
      <c r="C3304" s="21"/>
      <c r="D3304" s="21"/>
      <c r="E3304" s="21"/>
      <c r="F3304" s="21"/>
      <c r="G3304" s="21"/>
      <c r="H3304" s="21"/>
      <c r="I3304" s="21"/>
      <c r="J3304" s="21"/>
      <c r="K3304" s="21"/>
      <c r="L3304" s="21"/>
    </row>
    <row r="3305" spans="1:12" x14ac:dyDescent="0.4">
      <c r="A3305" s="21"/>
      <c r="B3305" s="21"/>
      <c r="C3305" s="21"/>
      <c r="D3305" s="21"/>
      <c r="E3305" s="21"/>
      <c r="F3305" s="21"/>
      <c r="G3305" s="21"/>
      <c r="H3305" s="21"/>
      <c r="I3305" s="21"/>
      <c r="J3305" s="21"/>
      <c r="K3305" s="21"/>
      <c r="L3305" s="21"/>
    </row>
    <row r="3306" spans="1:12" x14ac:dyDescent="0.4">
      <c r="A3306" s="21"/>
      <c r="B3306" s="21"/>
      <c r="C3306" s="21"/>
      <c r="D3306" s="21"/>
      <c r="E3306" s="21"/>
      <c r="F3306" s="21"/>
      <c r="G3306" s="21"/>
      <c r="H3306" s="21"/>
      <c r="I3306" s="21"/>
      <c r="J3306" s="21"/>
      <c r="K3306" s="21"/>
      <c r="L3306" s="21"/>
    </row>
    <row r="3307" spans="1:12" x14ac:dyDescent="0.4">
      <c r="A3307" s="21"/>
      <c r="B3307" s="21"/>
      <c r="C3307" s="21"/>
      <c r="D3307" s="21"/>
      <c r="E3307" s="21"/>
      <c r="F3307" s="21"/>
      <c r="G3307" s="21"/>
      <c r="H3307" s="21"/>
      <c r="I3307" s="21"/>
      <c r="J3307" s="21"/>
      <c r="K3307" s="21"/>
      <c r="L3307" s="21"/>
    </row>
    <row r="3308" spans="1:12" x14ac:dyDescent="0.4">
      <c r="A3308" s="21"/>
      <c r="B3308" s="21"/>
      <c r="C3308" s="21"/>
      <c r="D3308" s="21"/>
      <c r="E3308" s="21"/>
      <c r="F3308" s="21"/>
      <c r="G3308" s="21"/>
      <c r="H3308" s="21"/>
      <c r="I3308" s="21"/>
      <c r="J3308" s="21"/>
      <c r="K3308" s="21"/>
      <c r="L3308" s="21"/>
    </row>
    <row r="3309" spans="1:12" x14ac:dyDescent="0.4">
      <c r="A3309" s="21"/>
      <c r="B3309" s="21"/>
      <c r="C3309" s="21"/>
      <c r="D3309" s="21"/>
      <c r="E3309" s="21"/>
      <c r="F3309" s="21"/>
      <c r="G3309" s="21"/>
      <c r="H3309" s="21"/>
      <c r="I3309" s="21"/>
      <c r="J3309" s="21"/>
      <c r="K3309" s="21"/>
      <c r="L3309" s="21"/>
    </row>
    <row r="3310" spans="1:12" x14ac:dyDescent="0.4">
      <c r="A3310" s="21"/>
      <c r="B3310" s="21"/>
      <c r="C3310" s="21"/>
      <c r="D3310" s="21"/>
      <c r="E3310" s="21"/>
      <c r="F3310" s="21"/>
      <c r="G3310" s="21"/>
      <c r="H3310" s="21"/>
      <c r="I3310" s="21"/>
      <c r="J3310" s="21"/>
      <c r="K3310" s="21"/>
      <c r="L3310" s="21"/>
    </row>
    <row r="3311" spans="1:12" x14ac:dyDescent="0.4">
      <c r="A3311" s="21"/>
      <c r="B3311" s="21"/>
      <c r="C3311" s="21"/>
      <c r="D3311" s="21"/>
      <c r="E3311" s="21"/>
      <c r="F3311" s="21"/>
      <c r="G3311" s="21"/>
      <c r="H3311" s="21"/>
      <c r="I3311" s="21"/>
      <c r="J3311" s="21"/>
      <c r="K3311" s="21"/>
      <c r="L3311" s="21"/>
    </row>
    <row r="3312" spans="1:12" x14ac:dyDescent="0.4">
      <c r="A3312" s="21"/>
      <c r="B3312" s="21"/>
      <c r="C3312" s="21"/>
      <c r="D3312" s="21"/>
      <c r="E3312" s="21"/>
      <c r="F3312" s="21"/>
      <c r="G3312" s="21"/>
      <c r="H3312" s="21"/>
      <c r="I3312" s="21"/>
      <c r="J3312" s="21"/>
      <c r="K3312" s="21"/>
      <c r="L3312" s="21"/>
    </row>
    <row r="3313" spans="1:12" x14ac:dyDescent="0.4">
      <c r="A3313" s="21"/>
      <c r="B3313" s="21"/>
      <c r="C3313" s="21"/>
      <c r="D3313" s="21"/>
      <c r="E3313" s="21"/>
      <c r="F3313" s="21"/>
      <c r="G3313" s="21"/>
      <c r="H3313" s="21"/>
      <c r="I3313" s="21"/>
      <c r="J3313" s="21"/>
      <c r="K3313" s="21"/>
      <c r="L3313" s="21"/>
    </row>
    <row r="3314" spans="1:12" x14ac:dyDescent="0.4">
      <c r="A3314" s="21"/>
      <c r="B3314" s="21"/>
      <c r="C3314" s="21"/>
      <c r="D3314" s="21"/>
      <c r="E3314" s="21"/>
      <c r="F3314" s="21"/>
      <c r="G3314" s="21"/>
      <c r="H3314" s="21"/>
      <c r="I3314" s="21"/>
      <c r="J3314" s="21"/>
      <c r="K3314" s="21"/>
      <c r="L3314" s="21"/>
    </row>
    <row r="3315" spans="1:12" x14ac:dyDescent="0.4">
      <c r="A3315" s="21"/>
      <c r="B3315" s="21"/>
      <c r="C3315" s="21"/>
      <c r="D3315" s="21"/>
      <c r="E3315" s="21"/>
      <c r="F3315" s="21"/>
      <c r="G3315" s="21"/>
      <c r="H3315" s="21"/>
      <c r="I3315" s="21"/>
      <c r="J3315" s="21"/>
      <c r="K3315" s="21"/>
      <c r="L3315" s="21"/>
    </row>
    <row r="3316" spans="1:12" x14ac:dyDescent="0.4">
      <c r="A3316" s="21"/>
      <c r="B3316" s="21"/>
      <c r="C3316" s="21"/>
      <c r="D3316" s="21"/>
      <c r="E3316" s="21"/>
      <c r="F3316" s="21"/>
      <c r="G3316" s="21"/>
      <c r="H3316" s="21"/>
      <c r="I3316" s="21"/>
      <c r="J3316" s="21"/>
      <c r="K3316" s="21"/>
      <c r="L3316" s="21"/>
    </row>
    <row r="3317" spans="1:12" x14ac:dyDescent="0.4">
      <c r="A3317" s="21"/>
      <c r="B3317" s="21"/>
      <c r="C3317" s="21"/>
      <c r="D3317" s="21"/>
      <c r="E3317" s="21"/>
      <c r="F3317" s="21"/>
      <c r="G3317" s="21"/>
      <c r="H3317" s="21"/>
      <c r="I3317" s="21"/>
      <c r="J3317" s="21"/>
      <c r="K3317" s="21"/>
      <c r="L3317" s="21"/>
    </row>
    <row r="3318" spans="1:12" x14ac:dyDescent="0.4">
      <c r="A3318" s="21"/>
      <c r="B3318" s="21"/>
      <c r="C3318" s="21"/>
      <c r="D3318" s="21"/>
      <c r="E3318" s="21"/>
      <c r="F3318" s="21"/>
      <c r="G3318" s="21"/>
      <c r="H3318" s="21"/>
      <c r="I3318" s="21"/>
      <c r="J3318" s="21"/>
      <c r="K3318" s="21"/>
      <c r="L3318" s="21"/>
    </row>
    <row r="3319" spans="1:12" x14ac:dyDescent="0.4">
      <c r="A3319" s="21"/>
      <c r="B3319" s="21"/>
      <c r="C3319" s="21"/>
      <c r="D3319" s="21"/>
      <c r="E3319" s="21"/>
      <c r="F3319" s="21"/>
      <c r="G3319" s="21"/>
      <c r="H3319" s="21"/>
      <c r="I3319" s="21"/>
      <c r="J3319" s="21"/>
      <c r="K3319" s="21"/>
      <c r="L3319" s="21"/>
    </row>
    <row r="3320" spans="1:12" x14ac:dyDescent="0.4">
      <c r="A3320" s="21"/>
      <c r="B3320" s="21"/>
      <c r="C3320" s="21"/>
      <c r="D3320" s="21"/>
      <c r="E3320" s="21"/>
      <c r="F3320" s="21"/>
      <c r="G3320" s="21"/>
      <c r="H3320" s="21"/>
      <c r="I3320" s="21"/>
      <c r="J3320" s="21"/>
      <c r="K3320" s="21"/>
      <c r="L3320" s="21"/>
    </row>
    <row r="3321" spans="1:12" x14ac:dyDescent="0.4">
      <c r="A3321" s="21"/>
      <c r="B3321" s="21"/>
      <c r="C3321" s="21"/>
      <c r="D3321" s="21"/>
      <c r="E3321" s="21"/>
      <c r="F3321" s="21"/>
      <c r="G3321" s="21"/>
      <c r="H3321" s="21"/>
      <c r="I3321" s="21"/>
      <c r="J3321" s="21"/>
      <c r="K3321" s="21"/>
      <c r="L3321" s="21"/>
    </row>
    <row r="3322" spans="1:12" x14ac:dyDescent="0.4">
      <c r="A3322" s="21"/>
      <c r="B3322" s="21"/>
      <c r="C3322" s="21"/>
      <c r="D3322" s="21"/>
      <c r="E3322" s="21"/>
      <c r="F3322" s="21"/>
      <c r="G3322" s="21"/>
      <c r="H3322" s="21"/>
      <c r="I3322" s="21"/>
      <c r="J3322" s="21"/>
      <c r="K3322" s="21"/>
      <c r="L3322" s="21"/>
    </row>
    <row r="3323" spans="1:12" x14ac:dyDescent="0.4">
      <c r="A3323" s="21"/>
      <c r="B3323" s="21"/>
      <c r="C3323" s="21"/>
      <c r="D3323" s="21"/>
      <c r="E3323" s="21"/>
      <c r="F3323" s="21"/>
      <c r="G3323" s="21"/>
      <c r="H3323" s="21"/>
      <c r="I3323" s="21"/>
      <c r="J3323" s="21"/>
      <c r="K3323" s="21"/>
      <c r="L3323" s="21"/>
    </row>
    <row r="3324" spans="1:12" x14ac:dyDescent="0.4">
      <c r="A3324" s="21"/>
      <c r="B3324" s="21"/>
      <c r="C3324" s="21"/>
      <c r="D3324" s="21"/>
      <c r="E3324" s="21"/>
      <c r="F3324" s="21"/>
      <c r="G3324" s="21"/>
      <c r="H3324" s="21"/>
      <c r="I3324" s="21"/>
      <c r="J3324" s="21"/>
      <c r="K3324" s="21"/>
      <c r="L3324" s="21"/>
    </row>
    <row r="3325" spans="1:12" x14ac:dyDescent="0.4">
      <c r="A3325" s="21"/>
      <c r="B3325" s="21"/>
      <c r="C3325" s="21"/>
      <c r="D3325" s="21"/>
      <c r="E3325" s="21"/>
      <c r="F3325" s="21"/>
      <c r="G3325" s="21"/>
      <c r="H3325" s="21"/>
      <c r="I3325" s="21"/>
      <c r="J3325" s="21"/>
      <c r="K3325" s="21"/>
      <c r="L3325" s="21"/>
    </row>
    <row r="3326" spans="1:12" x14ac:dyDescent="0.4">
      <c r="A3326" s="21"/>
      <c r="B3326" s="21"/>
      <c r="C3326" s="21"/>
      <c r="D3326" s="21"/>
      <c r="E3326" s="21"/>
      <c r="F3326" s="21"/>
      <c r="G3326" s="21"/>
      <c r="H3326" s="21"/>
      <c r="I3326" s="21"/>
      <c r="J3326" s="21"/>
      <c r="K3326" s="21"/>
      <c r="L3326" s="21"/>
    </row>
    <row r="3327" spans="1:12" x14ac:dyDescent="0.4">
      <c r="A3327" s="21"/>
      <c r="B3327" s="21"/>
      <c r="C3327" s="21"/>
      <c r="D3327" s="21"/>
      <c r="E3327" s="21"/>
      <c r="F3327" s="21"/>
      <c r="G3327" s="21"/>
      <c r="H3327" s="21"/>
      <c r="I3327" s="21"/>
      <c r="J3327" s="21"/>
      <c r="K3327" s="21"/>
      <c r="L3327" s="21"/>
    </row>
    <row r="3328" spans="1:12" x14ac:dyDescent="0.4">
      <c r="A3328" s="21"/>
      <c r="B3328" s="21"/>
      <c r="C3328" s="21"/>
      <c r="D3328" s="21"/>
      <c r="E3328" s="21"/>
      <c r="F3328" s="21"/>
      <c r="G3328" s="21"/>
      <c r="H3328" s="21"/>
      <c r="I3328" s="21"/>
      <c r="J3328" s="21"/>
      <c r="K3328" s="21"/>
      <c r="L3328" s="21"/>
    </row>
    <row r="3329" spans="1:12" x14ac:dyDescent="0.4">
      <c r="A3329" s="21"/>
      <c r="B3329" s="21"/>
      <c r="C3329" s="21"/>
      <c r="D3329" s="21"/>
      <c r="E3329" s="21"/>
      <c r="F3329" s="21"/>
      <c r="G3329" s="21"/>
      <c r="H3329" s="21"/>
      <c r="I3329" s="21"/>
      <c r="J3329" s="21"/>
      <c r="K3329" s="21"/>
      <c r="L3329" s="21"/>
    </row>
    <row r="3330" spans="1:12" x14ac:dyDescent="0.4">
      <c r="A3330" s="21"/>
      <c r="B3330" s="21"/>
      <c r="C3330" s="21"/>
      <c r="D3330" s="21"/>
      <c r="E3330" s="21"/>
      <c r="F3330" s="21"/>
      <c r="G3330" s="21"/>
      <c r="H3330" s="21"/>
      <c r="I3330" s="21"/>
      <c r="J3330" s="21"/>
      <c r="K3330" s="21"/>
      <c r="L3330" s="21"/>
    </row>
    <row r="3331" spans="1:12" x14ac:dyDescent="0.4">
      <c r="A3331" s="21"/>
      <c r="B3331" s="21"/>
      <c r="C3331" s="21"/>
      <c r="D3331" s="21"/>
      <c r="E3331" s="21"/>
      <c r="F3331" s="21"/>
      <c r="G3331" s="21"/>
      <c r="H3331" s="21"/>
      <c r="I3331" s="21"/>
      <c r="J3331" s="21"/>
      <c r="K3331" s="21"/>
      <c r="L3331" s="21"/>
    </row>
    <row r="3332" spans="1:12" x14ac:dyDescent="0.4">
      <c r="A3332" s="21"/>
      <c r="B3332" s="21"/>
      <c r="C3332" s="21"/>
      <c r="D3332" s="21"/>
      <c r="E3332" s="21"/>
      <c r="F3332" s="21"/>
      <c r="G3332" s="21"/>
      <c r="H3332" s="21"/>
      <c r="I3332" s="21"/>
      <c r="J3332" s="21"/>
      <c r="K3332" s="21"/>
      <c r="L3332" s="21"/>
    </row>
    <row r="3333" spans="1:12" x14ac:dyDescent="0.4">
      <c r="A3333" s="21"/>
      <c r="B3333" s="21"/>
      <c r="C3333" s="21"/>
      <c r="D3333" s="21"/>
      <c r="E3333" s="21"/>
      <c r="F3333" s="21"/>
      <c r="G3333" s="21"/>
      <c r="H3333" s="21"/>
      <c r="I3333" s="21"/>
      <c r="J3333" s="21"/>
      <c r="K3333" s="21"/>
      <c r="L3333" s="21"/>
    </row>
    <row r="3334" spans="1:12" x14ac:dyDescent="0.4">
      <c r="A3334" s="21"/>
      <c r="B3334" s="21"/>
      <c r="C3334" s="21"/>
      <c r="D3334" s="21"/>
      <c r="E3334" s="21"/>
      <c r="F3334" s="21"/>
      <c r="G3334" s="21"/>
      <c r="H3334" s="21"/>
      <c r="I3334" s="21"/>
      <c r="J3334" s="21"/>
      <c r="K3334" s="21"/>
      <c r="L3334" s="21"/>
    </row>
    <row r="3335" spans="1:12" x14ac:dyDescent="0.4">
      <c r="A3335" s="21"/>
      <c r="B3335" s="21"/>
      <c r="C3335" s="21"/>
      <c r="D3335" s="21"/>
      <c r="E3335" s="21"/>
      <c r="F3335" s="21"/>
      <c r="G3335" s="21"/>
      <c r="H3335" s="21"/>
      <c r="I3335" s="21"/>
      <c r="J3335" s="21"/>
      <c r="K3335" s="21"/>
      <c r="L3335" s="21"/>
    </row>
    <row r="3336" spans="1:12" x14ac:dyDescent="0.4">
      <c r="A3336" s="21"/>
      <c r="B3336" s="21"/>
      <c r="C3336" s="21"/>
      <c r="D3336" s="21"/>
      <c r="E3336" s="21"/>
      <c r="F3336" s="21"/>
      <c r="G3336" s="21"/>
      <c r="H3336" s="21"/>
      <c r="I3336" s="21"/>
      <c r="J3336" s="21"/>
      <c r="K3336" s="21"/>
      <c r="L3336" s="21"/>
    </row>
    <row r="3337" spans="1:12" x14ac:dyDescent="0.4">
      <c r="A3337" s="21"/>
      <c r="B3337" s="21"/>
      <c r="C3337" s="21"/>
      <c r="D3337" s="21"/>
      <c r="E3337" s="21"/>
      <c r="F3337" s="21"/>
      <c r="G3337" s="21"/>
      <c r="H3337" s="21"/>
      <c r="I3337" s="21"/>
      <c r="J3337" s="21"/>
      <c r="K3337" s="21"/>
      <c r="L3337" s="21"/>
    </row>
    <row r="3338" spans="1:12" x14ac:dyDescent="0.4">
      <c r="A3338" s="21"/>
      <c r="B3338" s="21"/>
      <c r="C3338" s="21"/>
      <c r="D3338" s="21"/>
      <c r="E3338" s="21"/>
      <c r="F3338" s="21"/>
      <c r="G3338" s="21"/>
      <c r="H3338" s="21"/>
      <c r="I3338" s="21"/>
      <c r="J3338" s="21"/>
      <c r="K3338" s="21"/>
      <c r="L3338" s="21"/>
    </row>
    <row r="3339" spans="1:12" x14ac:dyDescent="0.4">
      <c r="A3339" s="21"/>
      <c r="B3339" s="21"/>
      <c r="C3339" s="21"/>
      <c r="D3339" s="21"/>
      <c r="E3339" s="21"/>
      <c r="F3339" s="21"/>
      <c r="G3339" s="21"/>
      <c r="H3339" s="21"/>
      <c r="I3339" s="21"/>
      <c r="J3339" s="21"/>
      <c r="K3339" s="21"/>
      <c r="L3339" s="21"/>
    </row>
    <row r="3340" spans="1:12" x14ac:dyDescent="0.4">
      <c r="A3340" s="21"/>
      <c r="B3340" s="21"/>
      <c r="C3340" s="21"/>
      <c r="D3340" s="21"/>
      <c r="E3340" s="21"/>
      <c r="F3340" s="21"/>
      <c r="G3340" s="21"/>
      <c r="H3340" s="21"/>
      <c r="I3340" s="21"/>
      <c r="J3340" s="21"/>
      <c r="K3340" s="21"/>
      <c r="L3340" s="21"/>
    </row>
    <row r="3341" spans="1:12" x14ac:dyDescent="0.4">
      <c r="A3341" s="21"/>
      <c r="B3341" s="21"/>
      <c r="C3341" s="21"/>
      <c r="D3341" s="21"/>
      <c r="E3341" s="21"/>
      <c r="F3341" s="21"/>
      <c r="G3341" s="21"/>
      <c r="H3341" s="21"/>
      <c r="I3341" s="21"/>
      <c r="J3341" s="21"/>
      <c r="K3341" s="21"/>
      <c r="L3341" s="21"/>
    </row>
    <row r="3342" spans="1:12" x14ac:dyDescent="0.4">
      <c r="A3342" s="21"/>
      <c r="B3342" s="21"/>
      <c r="C3342" s="21"/>
      <c r="D3342" s="21"/>
      <c r="E3342" s="21"/>
      <c r="F3342" s="21"/>
      <c r="G3342" s="21"/>
      <c r="H3342" s="21"/>
      <c r="I3342" s="21"/>
      <c r="J3342" s="21"/>
      <c r="K3342" s="21"/>
      <c r="L3342" s="21"/>
    </row>
    <row r="3343" spans="1:12" x14ac:dyDescent="0.4">
      <c r="A3343" s="21"/>
      <c r="B3343" s="21"/>
      <c r="C3343" s="21"/>
      <c r="D3343" s="21"/>
      <c r="E3343" s="21"/>
      <c r="F3343" s="21"/>
      <c r="G3343" s="21"/>
      <c r="H3343" s="21"/>
      <c r="I3343" s="21"/>
      <c r="J3343" s="21"/>
      <c r="K3343" s="21"/>
      <c r="L3343" s="21"/>
    </row>
    <row r="3344" spans="1:12" x14ac:dyDescent="0.4">
      <c r="A3344" s="21"/>
      <c r="B3344" s="21"/>
      <c r="C3344" s="21"/>
      <c r="D3344" s="21"/>
      <c r="E3344" s="21"/>
      <c r="F3344" s="21"/>
      <c r="G3344" s="21"/>
      <c r="H3344" s="21"/>
      <c r="I3344" s="21"/>
      <c r="J3344" s="21"/>
      <c r="K3344" s="21"/>
      <c r="L3344" s="21"/>
    </row>
    <row r="3345" spans="1:12" x14ac:dyDescent="0.4">
      <c r="A3345" s="21"/>
      <c r="B3345" s="21"/>
      <c r="C3345" s="21"/>
      <c r="D3345" s="21"/>
      <c r="E3345" s="21"/>
      <c r="F3345" s="21"/>
      <c r="G3345" s="21"/>
      <c r="H3345" s="21"/>
      <c r="I3345" s="21"/>
      <c r="J3345" s="21"/>
      <c r="K3345" s="21"/>
      <c r="L3345" s="21"/>
    </row>
    <row r="3346" spans="1:12" x14ac:dyDescent="0.4">
      <c r="A3346" s="21"/>
      <c r="B3346" s="21"/>
      <c r="C3346" s="21"/>
      <c r="D3346" s="21"/>
      <c r="E3346" s="21"/>
      <c r="F3346" s="21"/>
      <c r="G3346" s="21"/>
      <c r="H3346" s="21"/>
      <c r="I3346" s="21"/>
      <c r="J3346" s="21"/>
      <c r="K3346" s="21"/>
      <c r="L3346" s="21"/>
    </row>
    <row r="3347" spans="1:12" x14ac:dyDescent="0.4">
      <c r="A3347" s="21"/>
      <c r="B3347" s="21"/>
      <c r="C3347" s="21"/>
      <c r="D3347" s="21"/>
      <c r="E3347" s="21"/>
      <c r="F3347" s="21"/>
      <c r="G3347" s="21"/>
      <c r="H3347" s="21"/>
      <c r="I3347" s="21"/>
      <c r="J3347" s="21"/>
      <c r="K3347" s="21"/>
      <c r="L3347" s="21"/>
    </row>
    <row r="3348" spans="1:12" x14ac:dyDescent="0.4">
      <c r="A3348" s="21"/>
      <c r="B3348" s="21"/>
      <c r="C3348" s="21"/>
      <c r="D3348" s="21"/>
      <c r="E3348" s="21"/>
      <c r="F3348" s="21"/>
      <c r="G3348" s="21"/>
      <c r="H3348" s="21"/>
      <c r="I3348" s="21"/>
      <c r="J3348" s="21"/>
      <c r="K3348" s="21"/>
      <c r="L3348" s="21"/>
    </row>
    <row r="3349" spans="1:12" x14ac:dyDescent="0.4">
      <c r="A3349" s="21"/>
      <c r="B3349" s="21"/>
      <c r="C3349" s="21"/>
      <c r="D3349" s="21"/>
      <c r="E3349" s="21"/>
      <c r="F3349" s="21"/>
      <c r="G3349" s="21"/>
      <c r="H3349" s="21"/>
      <c r="I3349" s="21"/>
      <c r="J3349" s="21"/>
      <c r="K3349" s="21"/>
      <c r="L3349" s="21"/>
    </row>
    <row r="3350" spans="1:12" x14ac:dyDescent="0.4">
      <c r="A3350" s="21"/>
      <c r="B3350" s="21"/>
      <c r="C3350" s="21"/>
      <c r="D3350" s="21"/>
      <c r="E3350" s="21"/>
      <c r="F3350" s="21"/>
      <c r="G3350" s="21"/>
      <c r="H3350" s="21"/>
      <c r="I3350" s="21"/>
      <c r="J3350" s="21"/>
      <c r="K3350" s="21"/>
      <c r="L3350" s="21"/>
    </row>
    <row r="3351" spans="1:12" x14ac:dyDescent="0.4">
      <c r="A3351" s="21"/>
      <c r="B3351" s="21"/>
      <c r="C3351" s="21"/>
      <c r="D3351" s="21"/>
      <c r="E3351" s="21"/>
      <c r="F3351" s="21"/>
      <c r="G3351" s="21"/>
      <c r="H3351" s="21"/>
      <c r="I3351" s="21"/>
      <c r="J3351" s="21"/>
      <c r="K3351" s="21"/>
      <c r="L3351" s="21"/>
    </row>
    <row r="3352" spans="1:12" x14ac:dyDescent="0.4">
      <c r="A3352" s="21"/>
      <c r="B3352" s="21"/>
      <c r="C3352" s="21"/>
      <c r="D3352" s="21"/>
      <c r="E3352" s="21"/>
      <c r="F3352" s="21"/>
      <c r="G3352" s="21"/>
      <c r="H3352" s="21"/>
      <c r="I3352" s="21"/>
      <c r="J3352" s="21"/>
      <c r="K3352" s="21"/>
      <c r="L3352" s="21"/>
    </row>
    <row r="3353" spans="1:12" x14ac:dyDescent="0.4">
      <c r="A3353" s="21"/>
      <c r="B3353" s="21"/>
      <c r="C3353" s="21"/>
      <c r="D3353" s="21"/>
      <c r="E3353" s="21"/>
      <c r="F3353" s="21"/>
      <c r="G3353" s="21"/>
      <c r="H3353" s="21"/>
      <c r="I3353" s="21"/>
      <c r="J3353" s="21"/>
      <c r="K3353" s="21"/>
      <c r="L3353" s="21"/>
    </row>
    <row r="3354" spans="1:12" x14ac:dyDescent="0.4">
      <c r="A3354" s="21"/>
      <c r="B3354" s="21"/>
      <c r="C3354" s="21"/>
      <c r="D3354" s="21"/>
      <c r="E3354" s="21"/>
      <c r="F3354" s="21"/>
      <c r="G3354" s="21"/>
      <c r="H3354" s="21"/>
      <c r="I3354" s="21"/>
      <c r="J3354" s="21"/>
      <c r="K3354" s="21"/>
      <c r="L3354" s="21"/>
    </row>
    <row r="3355" spans="1:12" x14ac:dyDescent="0.4">
      <c r="A3355" s="21"/>
      <c r="B3355" s="21"/>
      <c r="C3355" s="21"/>
      <c r="D3355" s="21"/>
      <c r="E3355" s="21"/>
      <c r="F3355" s="21"/>
      <c r="G3355" s="21"/>
      <c r="H3355" s="21"/>
      <c r="I3355" s="21"/>
      <c r="J3355" s="21"/>
      <c r="K3355" s="21"/>
      <c r="L3355" s="21"/>
    </row>
    <row r="3356" spans="1:12" x14ac:dyDescent="0.4">
      <c r="A3356" s="21"/>
      <c r="B3356" s="21"/>
      <c r="C3356" s="21"/>
      <c r="D3356" s="21"/>
      <c r="E3356" s="21"/>
      <c r="F3356" s="21"/>
      <c r="G3356" s="21"/>
      <c r="H3356" s="21"/>
      <c r="I3356" s="21"/>
      <c r="J3356" s="21"/>
      <c r="K3356" s="21"/>
      <c r="L3356" s="21"/>
    </row>
    <row r="3357" spans="1:12" x14ac:dyDescent="0.4">
      <c r="A3357" s="21"/>
      <c r="B3357" s="21"/>
      <c r="C3357" s="21"/>
      <c r="D3357" s="21"/>
      <c r="E3357" s="21"/>
      <c r="F3357" s="21"/>
      <c r="G3357" s="21"/>
      <c r="H3357" s="21"/>
      <c r="I3357" s="21"/>
      <c r="J3357" s="21"/>
      <c r="K3357" s="21"/>
      <c r="L3357" s="21"/>
    </row>
    <row r="3358" spans="1:12" x14ac:dyDescent="0.4">
      <c r="A3358" s="21"/>
      <c r="B3358" s="21"/>
      <c r="C3358" s="21"/>
      <c r="D3358" s="21"/>
      <c r="E3358" s="21"/>
      <c r="F3358" s="21"/>
      <c r="G3358" s="21"/>
      <c r="H3358" s="21"/>
      <c r="I3358" s="21"/>
      <c r="J3358" s="21"/>
      <c r="K3358" s="21"/>
      <c r="L3358" s="21"/>
    </row>
    <row r="3359" spans="1:12" x14ac:dyDescent="0.4">
      <c r="A3359" s="21"/>
      <c r="B3359" s="21"/>
      <c r="C3359" s="21"/>
      <c r="D3359" s="21"/>
      <c r="E3359" s="21"/>
      <c r="F3359" s="21"/>
      <c r="G3359" s="21"/>
      <c r="H3359" s="21"/>
      <c r="I3359" s="21"/>
      <c r="J3359" s="21"/>
      <c r="K3359" s="21"/>
      <c r="L3359" s="21"/>
    </row>
    <row r="3360" spans="1:12" x14ac:dyDescent="0.4">
      <c r="A3360" s="21"/>
      <c r="B3360" s="21"/>
      <c r="C3360" s="21"/>
      <c r="D3360" s="21"/>
      <c r="E3360" s="21"/>
      <c r="F3360" s="21"/>
      <c r="G3360" s="21"/>
      <c r="H3360" s="21"/>
      <c r="I3360" s="21"/>
      <c r="J3360" s="21"/>
      <c r="K3360" s="21"/>
      <c r="L3360" s="21"/>
    </row>
    <row r="3361" spans="1:12" x14ac:dyDescent="0.4">
      <c r="A3361" s="21"/>
      <c r="B3361" s="21"/>
      <c r="C3361" s="21"/>
      <c r="D3361" s="21"/>
      <c r="E3361" s="21"/>
      <c r="F3361" s="21"/>
      <c r="G3361" s="21"/>
      <c r="H3361" s="21"/>
      <c r="I3361" s="21"/>
      <c r="J3361" s="21"/>
      <c r="K3361" s="21"/>
      <c r="L3361" s="21"/>
    </row>
    <row r="3362" spans="1:12" x14ac:dyDescent="0.4">
      <c r="A3362" s="21"/>
      <c r="B3362" s="21"/>
      <c r="C3362" s="21"/>
      <c r="D3362" s="21"/>
      <c r="E3362" s="21"/>
      <c r="F3362" s="21"/>
      <c r="G3362" s="21"/>
      <c r="H3362" s="21"/>
      <c r="I3362" s="21"/>
      <c r="J3362" s="21"/>
      <c r="K3362" s="21"/>
      <c r="L3362" s="21"/>
    </row>
    <row r="3363" spans="1:12" x14ac:dyDescent="0.4">
      <c r="A3363" s="21"/>
      <c r="B3363" s="21"/>
      <c r="C3363" s="21"/>
      <c r="D3363" s="21"/>
      <c r="E3363" s="21"/>
      <c r="F3363" s="21"/>
      <c r="G3363" s="21"/>
      <c r="H3363" s="21"/>
      <c r="I3363" s="21"/>
      <c r="J3363" s="21"/>
      <c r="K3363" s="21"/>
      <c r="L3363" s="21"/>
    </row>
    <row r="3364" spans="1:12" x14ac:dyDescent="0.4">
      <c r="A3364" s="21"/>
      <c r="B3364" s="21"/>
      <c r="C3364" s="21"/>
      <c r="D3364" s="21"/>
      <c r="E3364" s="21"/>
      <c r="F3364" s="21"/>
      <c r="G3364" s="21"/>
      <c r="H3364" s="21"/>
      <c r="I3364" s="21"/>
      <c r="J3364" s="21"/>
      <c r="K3364" s="21"/>
      <c r="L3364" s="21"/>
    </row>
    <row r="3365" spans="1:12" x14ac:dyDescent="0.4">
      <c r="A3365" s="21"/>
      <c r="B3365" s="21"/>
      <c r="C3365" s="21"/>
      <c r="D3365" s="21"/>
      <c r="E3365" s="21"/>
      <c r="F3365" s="21"/>
      <c r="G3365" s="21"/>
      <c r="H3365" s="21"/>
      <c r="I3365" s="21"/>
      <c r="J3365" s="21"/>
      <c r="K3365" s="21"/>
      <c r="L3365" s="21"/>
    </row>
    <row r="3366" spans="1:12" x14ac:dyDescent="0.4">
      <c r="A3366" s="21"/>
      <c r="B3366" s="21"/>
      <c r="C3366" s="21"/>
      <c r="D3366" s="21"/>
      <c r="E3366" s="21"/>
      <c r="F3366" s="21"/>
      <c r="G3366" s="21"/>
      <c r="H3366" s="21"/>
      <c r="I3366" s="21"/>
      <c r="J3366" s="21"/>
      <c r="K3366" s="21"/>
      <c r="L3366" s="21"/>
    </row>
    <row r="3367" spans="1:12" x14ac:dyDescent="0.4">
      <c r="A3367" s="21"/>
      <c r="B3367" s="21"/>
      <c r="C3367" s="21"/>
      <c r="D3367" s="21"/>
      <c r="E3367" s="21"/>
      <c r="F3367" s="21"/>
      <c r="G3367" s="21"/>
      <c r="H3367" s="21"/>
      <c r="I3367" s="21"/>
      <c r="J3367" s="21"/>
      <c r="K3367" s="21"/>
      <c r="L3367" s="21"/>
    </row>
    <row r="3368" spans="1:12" x14ac:dyDescent="0.4">
      <c r="A3368" s="21"/>
      <c r="B3368" s="21"/>
      <c r="C3368" s="21"/>
      <c r="D3368" s="21"/>
      <c r="E3368" s="21"/>
      <c r="F3368" s="21"/>
      <c r="G3368" s="21"/>
      <c r="H3368" s="21"/>
      <c r="I3368" s="21"/>
      <c r="J3368" s="21"/>
      <c r="K3368" s="21"/>
      <c r="L3368" s="21"/>
    </row>
    <row r="3369" spans="1:12" x14ac:dyDescent="0.4">
      <c r="A3369" s="21"/>
      <c r="B3369" s="21"/>
      <c r="C3369" s="21"/>
      <c r="D3369" s="21"/>
      <c r="E3369" s="21"/>
      <c r="F3369" s="21"/>
      <c r="G3369" s="21"/>
      <c r="H3369" s="21"/>
      <c r="I3369" s="21"/>
      <c r="J3369" s="21"/>
      <c r="K3369" s="21"/>
      <c r="L3369" s="21"/>
    </row>
    <row r="3370" spans="1:12" x14ac:dyDescent="0.4">
      <c r="A3370" s="21"/>
      <c r="B3370" s="21"/>
      <c r="C3370" s="21"/>
      <c r="D3370" s="21"/>
      <c r="E3370" s="21"/>
      <c r="F3370" s="21"/>
      <c r="G3370" s="21"/>
      <c r="H3370" s="21"/>
      <c r="I3370" s="21"/>
      <c r="J3370" s="21"/>
      <c r="K3370" s="21"/>
      <c r="L3370" s="21"/>
    </row>
    <row r="3371" spans="1:12" x14ac:dyDescent="0.4">
      <c r="A3371" s="21"/>
      <c r="B3371" s="21"/>
      <c r="C3371" s="21"/>
      <c r="D3371" s="21"/>
      <c r="E3371" s="21"/>
      <c r="F3371" s="21"/>
      <c r="G3371" s="21"/>
      <c r="H3371" s="21"/>
      <c r="I3371" s="21"/>
      <c r="J3371" s="21"/>
      <c r="K3371" s="21"/>
      <c r="L3371" s="21"/>
    </row>
    <row r="3372" spans="1:12" x14ac:dyDescent="0.4">
      <c r="A3372" s="21"/>
      <c r="B3372" s="21"/>
      <c r="C3372" s="21"/>
      <c r="D3372" s="21"/>
      <c r="E3372" s="21"/>
      <c r="F3372" s="21"/>
      <c r="G3372" s="21"/>
      <c r="H3372" s="21"/>
      <c r="I3372" s="21"/>
      <c r="J3372" s="21"/>
      <c r="K3372" s="21"/>
      <c r="L3372" s="21"/>
    </row>
    <row r="3373" spans="1:12" x14ac:dyDescent="0.4">
      <c r="A3373" s="21"/>
      <c r="B3373" s="21"/>
      <c r="C3373" s="21"/>
      <c r="D3373" s="21"/>
      <c r="E3373" s="21"/>
      <c r="F3373" s="21"/>
      <c r="G3373" s="21"/>
      <c r="H3373" s="21"/>
      <c r="I3373" s="21"/>
      <c r="J3373" s="21"/>
      <c r="K3373" s="21"/>
      <c r="L3373" s="21"/>
    </row>
    <row r="3374" spans="1:12" x14ac:dyDescent="0.4">
      <c r="A3374" s="21"/>
      <c r="B3374" s="21"/>
      <c r="C3374" s="21"/>
      <c r="D3374" s="21"/>
      <c r="E3374" s="21"/>
      <c r="F3374" s="21"/>
      <c r="G3374" s="21"/>
      <c r="H3374" s="21"/>
      <c r="I3374" s="21"/>
      <c r="J3374" s="21"/>
      <c r="K3374" s="21"/>
      <c r="L3374" s="21"/>
    </row>
    <row r="3375" spans="1:12" x14ac:dyDescent="0.4">
      <c r="A3375" s="21"/>
      <c r="B3375" s="21"/>
      <c r="C3375" s="21"/>
      <c r="D3375" s="21"/>
      <c r="E3375" s="21"/>
      <c r="F3375" s="21"/>
      <c r="G3375" s="21"/>
      <c r="H3375" s="21"/>
      <c r="I3375" s="21"/>
      <c r="J3375" s="21"/>
      <c r="K3375" s="21"/>
      <c r="L3375" s="21"/>
    </row>
    <row r="3376" spans="1:12" x14ac:dyDescent="0.4">
      <c r="A3376" s="21"/>
      <c r="B3376" s="21"/>
      <c r="C3376" s="21"/>
      <c r="D3376" s="21"/>
      <c r="E3376" s="21"/>
      <c r="F3376" s="21"/>
      <c r="G3376" s="21"/>
      <c r="H3376" s="21"/>
      <c r="I3376" s="21"/>
      <c r="J3376" s="21"/>
      <c r="K3376" s="21"/>
      <c r="L3376" s="21"/>
    </row>
    <row r="3377" spans="1:12" x14ac:dyDescent="0.4">
      <c r="A3377" s="21"/>
      <c r="B3377" s="21"/>
      <c r="C3377" s="21"/>
      <c r="D3377" s="21"/>
      <c r="E3377" s="21"/>
      <c r="F3377" s="21"/>
      <c r="G3377" s="21"/>
      <c r="H3377" s="21"/>
      <c r="I3377" s="21"/>
      <c r="J3377" s="21"/>
      <c r="K3377" s="21"/>
      <c r="L3377" s="21"/>
    </row>
    <row r="3378" spans="1:12" x14ac:dyDescent="0.4">
      <c r="A3378" s="21"/>
      <c r="B3378" s="21"/>
      <c r="C3378" s="21"/>
      <c r="D3378" s="21"/>
      <c r="E3378" s="21"/>
      <c r="F3378" s="21"/>
      <c r="G3378" s="21"/>
      <c r="H3378" s="21"/>
      <c r="I3378" s="21"/>
      <c r="J3378" s="21"/>
      <c r="K3378" s="21"/>
      <c r="L3378" s="21"/>
    </row>
    <row r="3379" spans="1:12" x14ac:dyDescent="0.4">
      <c r="A3379" s="21"/>
      <c r="B3379" s="21"/>
      <c r="C3379" s="21"/>
      <c r="D3379" s="21"/>
      <c r="E3379" s="21"/>
      <c r="F3379" s="21"/>
      <c r="G3379" s="21"/>
      <c r="H3379" s="21"/>
      <c r="I3379" s="21"/>
      <c r="J3379" s="21"/>
      <c r="K3379" s="21"/>
      <c r="L3379" s="21"/>
    </row>
    <row r="3380" spans="1:12" x14ac:dyDescent="0.4">
      <c r="A3380" s="21"/>
      <c r="B3380" s="21"/>
      <c r="C3380" s="21"/>
      <c r="D3380" s="21"/>
      <c r="E3380" s="21"/>
      <c r="F3380" s="21"/>
      <c r="G3380" s="21"/>
      <c r="H3380" s="21"/>
      <c r="I3380" s="21"/>
      <c r="J3380" s="21"/>
      <c r="K3380" s="21"/>
      <c r="L3380" s="21"/>
    </row>
    <row r="3381" spans="1:12" x14ac:dyDescent="0.4">
      <c r="A3381" s="21"/>
      <c r="B3381" s="21"/>
      <c r="C3381" s="21"/>
      <c r="D3381" s="21"/>
      <c r="E3381" s="21"/>
      <c r="F3381" s="21"/>
      <c r="G3381" s="21"/>
      <c r="H3381" s="21"/>
      <c r="I3381" s="21"/>
      <c r="J3381" s="21"/>
      <c r="K3381" s="21"/>
      <c r="L3381" s="21"/>
    </row>
    <row r="3382" spans="1:12" x14ac:dyDescent="0.4">
      <c r="A3382" s="21"/>
      <c r="B3382" s="21"/>
      <c r="C3382" s="21"/>
      <c r="D3382" s="21"/>
      <c r="E3382" s="21"/>
      <c r="F3382" s="21"/>
      <c r="G3382" s="21"/>
      <c r="H3382" s="21"/>
      <c r="I3382" s="21"/>
      <c r="J3382" s="21"/>
      <c r="K3382" s="21"/>
      <c r="L3382" s="21"/>
    </row>
    <row r="3383" spans="1:12" x14ac:dyDescent="0.4">
      <c r="A3383" s="21"/>
      <c r="B3383" s="21"/>
      <c r="C3383" s="21"/>
      <c r="D3383" s="21"/>
      <c r="E3383" s="21"/>
      <c r="F3383" s="21"/>
      <c r="G3383" s="21"/>
      <c r="H3383" s="21"/>
      <c r="I3383" s="21"/>
      <c r="J3383" s="21"/>
      <c r="K3383" s="21"/>
      <c r="L3383" s="21"/>
    </row>
    <row r="3384" spans="1:12" x14ac:dyDescent="0.4">
      <c r="A3384" s="21"/>
      <c r="B3384" s="21"/>
      <c r="C3384" s="21"/>
      <c r="D3384" s="21"/>
      <c r="E3384" s="21"/>
      <c r="F3384" s="21"/>
      <c r="G3384" s="21"/>
      <c r="H3384" s="21"/>
      <c r="I3384" s="21"/>
      <c r="J3384" s="21"/>
      <c r="K3384" s="21"/>
      <c r="L3384" s="21"/>
    </row>
    <row r="3385" spans="1:12" x14ac:dyDescent="0.4">
      <c r="A3385" s="21"/>
      <c r="B3385" s="21"/>
      <c r="C3385" s="21"/>
      <c r="D3385" s="21"/>
      <c r="E3385" s="21"/>
      <c r="F3385" s="21"/>
      <c r="G3385" s="21"/>
      <c r="H3385" s="21"/>
      <c r="I3385" s="21"/>
      <c r="J3385" s="21"/>
      <c r="K3385" s="21"/>
      <c r="L3385" s="21"/>
    </row>
    <row r="3386" spans="1:12" x14ac:dyDescent="0.4">
      <c r="A3386" s="21"/>
      <c r="B3386" s="21"/>
      <c r="C3386" s="21"/>
      <c r="D3386" s="21"/>
      <c r="E3386" s="21"/>
      <c r="F3386" s="21"/>
      <c r="G3386" s="21"/>
      <c r="H3386" s="21"/>
      <c r="I3386" s="21"/>
      <c r="J3386" s="21"/>
      <c r="K3386" s="21"/>
      <c r="L3386" s="21"/>
    </row>
    <row r="3387" spans="1:12" x14ac:dyDescent="0.4">
      <c r="A3387" s="21"/>
      <c r="B3387" s="21"/>
      <c r="C3387" s="21"/>
      <c r="D3387" s="21"/>
      <c r="E3387" s="21"/>
      <c r="F3387" s="21"/>
      <c r="G3387" s="21"/>
      <c r="H3387" s="21"/>
      <c r="I3387" s="21"/>
      <c r="J3387" s="21"/>
      <c r="K3387" s="21"/>
      <c r="L3387" s="21"/>
    </row>
    <row r="3388" spans="1:12" x14ac:dyDescent="0.4">
      <c r="A3388" s="21"/>
      <c r="B3388" s="21"/>
      <c r="C3388" s="21"/>
      <c r="D3388" s="21"/>
      <c r="E3388" s="21"/>
      <c r="F3388" s="21"/>
      <c r="G3388" s="21"/>
      <c r="H3388" s="21"/>
      <c r="I3388" s="21"/>
      <c r="J3388" s="21"/>
      <c r="K3388" s="21"/>
      <c r="L3388" s="21"/>
    </row>
    <row r="3389" spans="1:12" x14ac:dyDescent="0.4">
      <c r="A3389" s="21"/>
      <c r="B3389" s="21"/>
      <c r="C3389" s="21"/>
      <c r="D3389" s="21"/>
      <c r="E3389" s="21"/>
      <c r="F3389" s="21"/>
      <c r="G3389" s="21"/>
      <c r="H3389" s="21"/>
      <c r="I3389" s="21"/>
      <c r="J3389" s="21"/>
      <c r="K3389" s="21"/>
      <c r="L3389" s="21"/>
    </row>
    <row r="3390" spans="1:12" x14ac:dyDescent="0.4">
      <c r="A3390" s="21"/>
      <c r="B3390" s="21"/>
      <c r="C3390" s="21"/>
      <c r="D3390" s="21"/>
      <c r="E3390" s="21"/>
      <c r="F3390" s="21"/>
      <c r="G3390" s="21"/>
      <c r="H3390" s="21"/>
      <c r="I3390" s="21"/>
      <c r="J3390" s="21"/>
      <c r="K3390" s="21"/>
      <c r="L3390" s="21"/>
    </row>
    <row r="3391" spans="1:12" x14ac:dyDescent="0.4">
      <c r="A3391" s="21"/>
      <c r="B3391" s="21"/>
      <c r="C3391" s="21"/>
      <c r="D3391" s="21"/>
      <c r="E3391" s="21"/>
      <c r="F3391" s="21"/>
      <c r="G3391" s="21"/>
      <c r="H3391" s="21"/>
      <c r="I3391" s="21"/>
      <c r="J3391" s="21"/>
      <c r="K3391" s="21"/>
      <c r="L3391" s="21"/>
    </row>
    <row r="3392" spans="1:12" x14ac:dyDescent="0.4">
      <c r="A3392" s="21"/>
      <c r="B3392" s="21"/>
      <c r="C3392" s="21"/>
      <c r="D3392" s="21"/>
      <c r="E3392" s="21"/>
      <c r="F3392" s="21"/>
      <c r="G3392" s="21"/>
      <c r="H3392" s="21"/>
      <c r="I3392" s="21"/>
      <c r="J3392" s="21"/>
      <c r="K3392" s="21"/>
      <c r="L3392" s="21"/>
    </row>
    <row r="3393" spans="1:12" x14ac:dyDescent="0.4">
      <c r="A3393" s="21"/>
      <c r="B3393" s="21"/>
      <c r="C3393" s="21"/>
      <c r="D3393" s="21"/>
      <c r="E3393" s="21"/>
      <c r="F3393" s="21"/>
      <c r="G3393" s="21"/>
      <c r="H3393" s="21"/>
      <c r="I3393" s="21"/>
      <c r="J3393" s="21"/>
      <c r="K3393" s="21"/>
      <c r="L3393" s="21"/>
    </row>
    <row r="3394" spans="1:12" x14ac:dyDescent="0.4">
      <c r="A3394" s="21"/>
      <c r="B3394" s="21"/>
      <c r="C3394" s="21"/>
      <c r="D3394" s="21"/>
      <c r="E3394" s="21"/>
      <c r="F3394" s="21"/>
      <c r="G3394" s="21"/>
      <c r="H3394" s="21"/>
      <c r="I3394" s="21"/>
      <c r="J3394" s="21"/>
      <c r="K3394" s="21"/>
      <c r="L3394" s="21"/>
    </row>
    <row r="3395" spans="1:12" x14ac:dyDescent="0.4">
      <c r="A3395" s="21"/>
      <c r="B3395" s="21"/>
      <c r="C3395" s="21"/>
      <c r="D3395" s="21"/>
      <c r="E3395" s="21"/>
      <c r="F3395" s="21"/>
      <c r="G3395" s="21"/>
      <c r="H3395" s="21"/>
      <c r="I3395" s="21"/>
      <c r="J3395" s="21"/>
      <c r="K3395" s="21"/>
      <c r="L3395" s="21"/>
    </row>
    <row r="3396" spans="1:12" x14ac:dyDescent="0.4">
      <c r="A3396" s="21"/>
      <c r="B3396" s="21"/>
      <c r="C3396" s="21"/>
      <c r="D3396" s="21"/>
      <c r="E3396" s="21"/>
      <c r="F3396" s="21"/>
      <c r="G3396" s="21"/>
      <c r="H3396" s="21"/>
      <c r="I3396" s="21"/>
      <c r="J3396" s="21"/>
      <c r="K3396" s="21"/>
      <c r="L3396" s="21"/>
    </row>
    <row r="3397" spans="1:12" x14ac:dyDescent="0.4">
      <c r="A3397" s="21"/>
      <c r="B3397" s="21"/>
      <c r="C3397" s="21"/>
      <c r="D3397" s="21"/>
      <c r="E3397" s="21"/>
      <c r="F3397" s="21"/>
      <c r="G3397" s="21"/>
      <c r="H3397" s="21"/>
      <c r="I3397" s="21"/>
      <c r="J3397" s="21"/>
      <c r="K3397" s="21"/>
      <c r="L3397" s="21"/>
    </row>
    <row r="3398" spans="1:12" x14ac:dyDescent="0.4">
      <c r="A3398" s="21"/>
      <c r="B3398" s="21"/>
      <c r="C3398" s="21"/>
      <c r="D3398" s="21"/>
      <c r="E3398" s="21"/>
      <c r="F3398" s="21"/>
      <c r="G3398" s="21"/>
      <c r="H3398" s="21"/>
      <c r="I3398" s="21"/>
      <c r="J3398" s="21"/>
      <c r="K3398" s="21"/>
      <c r="L3398" s="21"/>
    </row>
    <row r="3399" spans="1:12" x14ac:dyDescent="0.4">
      <c r="A3399" s="21"/>
      <c r="B3399" s="21"/>
      <c r="C3399" s="21"/>
      <c r="D3399" s="21"/>
      <c r="E3399" s="21"/>
      <c r="F3399" s="21"/>
      <c r="G3399" s="21"/>
      <c r="H3399" s="21"/>
      <c r="I3399" s="21"/>
      <c r="J3399" s="21"/>
      <c r="K3399" s="21"/>
      <c r="L3399" s="21"/>
    </row>
    <row r="3400" spans="1:12" x14ac:dyDescent="0.4">
      <c r="A3400" s="21"/>
      <c r="B3400" s="21"/>
      <c r="C3400" s="21"/>
      <c r="D3400" s="21"/>
      <c r="E3400" s="21"/>
      <c r="F3400" s="21"/>
      <c r="G3400" s="21"/>
      <c r="H3400" s="21"/>
      <c r="I3400" s="21"/>
      <c r="J3400" s="21"/>
      <c r="K3400" s="21"/>
      <c r="L3400" s="21"/>
    </row>
    <row r="3401" spans="1:12" x14ac:dyDescent="0.4">
      <c r="A3401" s="21"/>
      <c r="B3401" s="21"/>
      <c r="C3401" s="21"/>
      <c r="D3401" s="21"/>
      <c r="E3401" s="21"/>
      <c r="F3401" s="21"/>
      <c r="G3401" s="21"/>
      <c r="H3401" s="21"/>
      <c r="I3401" s="21"/>
      <c r="J3401" s="21"/>
      <c r="K3401" s="21"/>
      <c r="L3401" s="21"/>
    </row>
    <row r="3402" spans="1:12" x14ac:dyDescent="0.4">
      <c r="A3402" s="21"/>
      <c r="B3402" s="21"/>
      <c r="C3402" s="21"/>
      <c r="D3402" s="21"/>
      <c r="E3402" s="21"/>
      <c r="F3402" s="21"/>
      <c r="G3402" s="21"/>
      <c r="H3402" s="21"/>
      <c r="I3402" s="21"/>
      <c r="J3402" s="21"/>
      <c r="K3402" s="21"/>
      <c r="L3402" s="21"/>
    </row>
    <row r="3403" spans="1:12" x14ac:dyDescent="0.4">
      <c r="A3403" s="21"/>
      <c r="B3403" s="21"/>
      <c r="C3403" s="21"/>
      <c r="D3403" s="21"/>
      <c r="E3403" s="21"/>
      <c r="F3403" s="21"/>
      <c r="G3403" s="21"/>
      <c r="H3403" s="21"/>
      <c r="I3403" s="21"/>
      <c r="J3403" s="21"/>
      <c r="K3403" s="21"/>
      <c r="L3403" s="21"/>
    </row>
    <row r="3404" spans="1:12" x14ac:dyDescent="0.4">
      <c r="A3404" s="21"/>
      <c r="B3404" s="21"/>
      <c r="C3404" s="21"/>
      <c r="D3404" s="21"/>
      <c r="E3404" s="21"/>
      <c r="F3404" s="21"/>
      <c r="G3404" s="21"/>
      <c r="H3404" s="21"/>
      <c r="I3404" s="21"/>
      <c r="J3404" s="21"/>
      <c r="K3404" s="21"/>
      <c r="L3404" s="21"/>
    </row>
    <row r="3405" spans="1:12" x14ac:dyDescent="0.4">
      <c r="A3405" s="21"/>
      <c r="B3405" s="21"/>
      <c r="C3405" s="21"/>
      <c r="D3405" s="21"/>
      <c r="E3405" s="21"/>
      <c r="F3405" s="21"/>
      <c r="G3405" s="21"/>
      <c r="H3405" s="21"/>
      <c r="I3405" s="21"/>
      <c r="J3405" s="21"/>
      <c r="K3405" s="21"/>
      <c r="L3405" s="21"/>
    </row>
    <row r="3406" spans="1:12" x14ac:dyDescent="0.4">
      <c r="A3406" s="21"/>
      <c r="B3406" s="21"/>
      <c r="C3406" s="21"/>
      <c r="D3406" s="21"/>
      <c r="E3406" s="21"/>
      <c r="F3406" s="21"/>
      <c r="G3406" s="21"/>
      <c r="H3406" s="21"/>
      <c r="I3406" s="21"/>
      <c r="J3406" s="21"/>
      <c r="K3406" s="21"/>
      <c r="L3406" s="21"/>
    </row>
    <row r="3407" spans="1:12" x14ac:dyDescent="0.4">
      <c r="A3407" s="21"/>
      <c r="B3407" s="21"/>
      <c r="C3407" s="21"/>
      <c r="D3407" s="21"/>
      <c r="E3407" s="21"/>
      <c r="F3407" s="21"/>
      <c r="G3407" s="21"/>
      <c r="H3407" s="21"/>
      <c r="I3407" s="21"/>
      <c r="J3407" s="21"/>
      <c r="K3407" s="21"/>
      <c r="L3407" s="21"/>
    </row>
    <row r="3408" spans="1:12" x14ac:dyDescent="0.4">
      <c r="A3408" s="21"/>
      <c r="B3408" s="21"/>
      <c r="C3408" s="21"/>
      <c r="D3408" s="21"/>
      <c r="E3408" s="21"/>
      <c r="F3408" s="21"/>
      <c r="G3408" s="21"/>
      <c r="H3408" s="21"/>
      <c r="I3408" s="21"/>
      <c r="J3408" s="21"/>
      <c r="K3408" s="21"/>
      <c r="L3408" s="21"/>
    </row>
    <row r="3409" spans="1:12" x14ac:dyDescent="0.4">
      <c r="A3409" s="21"/>
      <c r="B3409" s="21"/>
      <c r="C3409" s="21"/>
      <c r="D3409" s="21"/>
      <c r="E3409" s="21"/>
      <c r="F3409" s="21"/>
      <c r="G3409" s="21"/>
      <c r="H3409" s="21"/>
      <c r="I3409" s="21"/>
      <c r="J3409" s="21"/>
      <c r="K3409" s="21"/>
      <c r="L3409" s="21"/>
    </row>
    <row r="3410" spans="1:12" x14ac:dyDescent="0.4">
      <c r="A3410" s="21"/>
      <c r="B3410" s="21"/>
      <c r="C3410" s="21"/>
      <c r="D3410" s="21"/>
      <c r="E3410" s="21"/>
      <c r="F3410" s="21"/>
      <c r="G3410" s="21"/>
      <c r="H3410" s="21"/>
      <c r="I3410" s="21"/>
      <c r="J3410" s="21"/>
      <c r="K3410" s="21"/>
      <c r="L3410" s="21"/>
    </row>
    <row r="3411" spans="1:12" x14ac:dyDescent="0.4">
      <c r="A3411" s="21"/>
      <c r="B3411" s="21"/>
      <c r="C3411" s="21"/>
      <c r="D3411" s="21"/>
      <c r="E3411" s="21"/>
      <c r="F3411" s="21"/>
      <c r="G3411" s="21"/>
      <c r="H3411" s="21"/>
      <c r="I3411" s="21"/>
      <c r="J3411" s="21"/>
      <c r="K3411" s="21"/>
      <c r="L3411" s="21"/>
    </row>
    <row r="3412" spans="1:12" x14ac:dyDescent="0.4">
      <c r="A3412" s="21"/>
      <c r="B3412" s="21"/>
      <c r="C3412" s="21"/>
      <c r="D3412" s="21"/>
      <c r="E3412" s="21"/>
      <c r="F3412" s="21"/>
      <c r="G3412" s="21"/>
      <c r="H3412" s="21"/>
      <c r="I3412" s="21"/>
      <c r="J3412" s="21"/>
      <c r="K3412" s="21"/>
      <c r="L3412" s="21"/>
    </row>
    <row r="3413" spans="1:12" x14ac:dyDescent="0.4">
      <c r="A3413" s="21"/>
      <c r="B3413" s="21"/>
      <c r="C3413" s="21"/>
      <c r="D3413" s="21"/>
      <c r="E3413" s="21"/>
      <c r="F3413" s="21"/>
      <c r="G3413" s="21"/>
      <c r="H3413" s="21"/>
      <c r="I3413" s="21"/>
      <c r="J3413" s="21"/>
      <c r="K3413" s="21"/>
      <c r="L3413" s="21"/>
    </row>
    <row r="3414" spans="1:12" x14ac:dyDescent="0.4">
      <c r="A3414" s="21"/>
      <c r="B3414" s="21"/>
      <c r="C3414" s="21"/>
      <c r="D3414" s="21"/>
      <c r="E3414" s="21"/>
      <c r="F3414" s="21"/>
      <c r="G3414" s="21"/>
      <c r="H3414" s="21"/>
      <c r="I3414" s="21"/>
      <c r="J3414" s="21"/>
      <c r="K3414" s="21"/>
      <c r="L3414" s="21"/>
    </row>
    <row r="3415" spans="1:12" x14ac:dyDescent="0.4">
      <c r="A3415" s="21"/>
      <c r="B3415" s="21"/>
      <c r="C3415" s="21"/>
      <c r="D3415" s="21"/>
      <c r="E3415" s="21"/>
      <c r="F3415" s="21"/>
      <c r="G3415" s="21"/>
      <c r="H3415" s="21"/>
      <c r="I3415" s="21"/>
      <c r="J3415" s="21"/>
      <c r="K3415" s="21"/>
      <c r="L3415" s="21"/>
    </row>
    <row r="3416" spans="1:12" x14ac:dyDescent="0.4">
      <c r="A3416" s="21"/>
      <c r="B3416" s="21"/>
      <c r="C3416" s="21"/>
      <c r="D3416" s="21"/>
      <c r="E3416" s="21"/>
      <c r="F3416" s="21"/>
      <c r="G3416" s="21"/>
      <c r="H3416" s="21"/>
      <c r="I3416" s="21"/>
      <c r="J3416" s="21"/>
      <c r="K3416" s="21"/>
      <c r="L3416" s="21"/>
    </row>
    <row r="3417" spans="1:12" x14ac:dyDescent="0.4">
      <c r="A3417" s="21"/>
      <c r="B3417" s="21"/>
      <c r="C3417" s="21"/>
      <c r="D3417" s="21"/>
      <c r="E3417" s="21"/>
      <c r="F3417" s="21"/>
      <c r="G3417" s="21"/>
      <c r="H3417" s="21"/>
      <c r="I3417" s="21"/>
      <c r="J3417" s="21"/>
      <c r="K3417" s="21"/>
      <c r="L3417" s="21"/>
    </row>
    <row r="3418" spans="1:12" x14ac:dyDescent="0.4">
      <c r="A3418" s="21"/>
      <c r="B3418" s="21"/>
      <c r="C3418" s="21"/>
      <c r="D3418" s="21"/>
      <c r="E3418" s="21"/>
      <c r="F3418" s="21"/>
      <c r="G3418" s="21"/>
      <c r="H3418" s="21"/>
      <c r="I3418" s="21"/>
      <c r="J3418" s="21"/>
      <c r="K3418" s="21"/>
      <c r="L3418" s="21"/>
    </row>
    <row r="3419" spans="1:12" x14ac:dyDescent="0.4">
      <c r="A3419" s="21"/>
      <c r="B3419" s="21"/>
      <c r="C3419" s="21"/>
      <c r="D3419" s="21"/>
      <c r="E3419" s="21"/>
      <c r="F3419" s="21"/>
      <c r="G3419" s="21"/>
      <c r="H3419" s="21"/>
      <c r="I3419" s="21"/>
      <c r="J3419" s="21"/>
      <c r="K3419" s="21"/>
      <c r="L3419" s="21"/>
    </row>
    <row r="3420" spans="1:12" x14ac:dyDescent="0.4">
      <c r="A3420" s="21"/>
      <c r="B3420" s="21"/>
      <c r="C3420" s="21"/>
      <c r="D3420" s="21"/>
      <c r="E3420" s="21"/>
      <c r="F3420" s="21"/>
      <c r="G3420" s="21"/>
      <c r="H3420" s="21"/>
      <c r="I3420" s="21"/>
      <c r="J3420" s="21"/>
      <c r="K3420" s="21"/>
      <c r="L3420" s="21"/>
    </row>
    <row r="3421" spans="1:12" x14ac:dyDescent="0.4">
      <c r="A3421" s="21"/>
      <c r="B3421" s="21"/>
      <c r="C3421" s="21"/>
      <c r="D3421" s="21"/>
      <c r="E3421" s="21"/>
      <c r="F3421" s="21"/>
      <c r="G3421" s="21"/>
      <c r="H3421" s="21"/>
      <c r="I3421" s="21"/>
      <c r="J3421" s="21"/>
      <c r="K3421" s="21"/>
      <c r="L3421" s="21"/>
    </row>
    <row r="3422" spans="1:12" x14ac:dyDescent="0.4">
      <c r="A3422" s="21"/>
      <c r="B3422" s="21"/>
      <c r="C3422" s="21"/>
      <c r="D3422" s="21"/>
      <c r="E3422" s="21"/>
      <c r="F3422" s="21"/>
      <c r="G3422" s="21"/>
      <c r="H3422" s="21"/>
      <c r="I3422" s="21"/>
      <c r="J3422" s="21"/>
      <c r="K3422" s="21"/>
      <c r="L3422" s="21"/>
    </row>
    <row r="3423" spans="1:12" x14ac:dyDescent="0.4">
      <c r="A3423" s="21"/>
      <c r="B3423" s="21"/>
      <c r="C3423" s="21"/>
      <c r="D3423" s="21"/>
      <c r="E3423" s="21"/>
      <c r="F3423" s="21"/>
      <c r="G3423" s="21"/>
      <c r="H3423" s="21"/>
      <c r="I3423" s="21"/>
      <c r="J3423" s="21"/>
      <c r="K3423" s="21"/>
      <c r="L3423" s="21"/>
    </row>
    <row r="3424" spans="1:12" x14ac:dyDescent="0.4">
      <c r="A3424" s="21"/>
      <c r="B3424" s="21"/>
      <c r="C3424" s="21"/>
      <c r="D3424" s="21"/>
      <c r="E3424" s="21"/>
      <c r="F3424" s="21"/>
      <c r="G3424" s="21"/>
      <c r="H3424" s="21"/>
      <c r="I3424" s="21"/>
      <c r="J3424" s="21"/>
      <c r="K3424" s="21"/>
      <c r="L3424" s="21"/>
    </row>
    <row r="3425" spans="1:12" x14ac:dyDescent="0.4">
      <c r="A3425" s="21"/>
      <c r="B3425" s="21"/>
      <c r="C3425" s="21"/>
      <c r="D3425" s="21"/>
      <c r="E3425" s="21"/>
      <c r="F3425" s="21"/>
      <c r="G3425" s="21"/>
      <c r="H3425" s="21"/>
      <c r="I3425" s="21"/>
      <c r="J3425" s="21"/>
      <c r="K3425" s="21"/>
      <c r="L3425" s="21"/>
    </row>
    <row r="3426" spans="1:12" x14ac:dyDescent="0.4">
      <c r="A3426" s="21"/>
      <c r="B3426" s="21"/>
      <c r="C3426" s="21"/>
      <c r="D3426" s="21"/>
      <c r="E3426" s="21"/>
      <c r="F3426" s="21"/>
      <c r="G3426" s="21"/>
      <c r="H3426" s="21"/>
      <c r="I3426" s="21"/>
      <c r="J3426" s="21"/>
      <c r="K3426" s="21"/>
      <c r="L3426" s="21"/>
    </row>
    <row r="3427" spans="1:12" x14ac:dyDescent="0.4">
      <c r="A3427" s="21"/>
      <c r="B3427" s="21"/>
      <c r="C3427" s="21"/>
      <c r="D3427" s="21"/>
      <c r="E3427" s="21"/>
      <c r="F3427" s="21"/>
      <c r="G3427" s="21"/>
      <c r="H3427" s="21"/>
      <c r="I3427" s="21"/>
      <c r="J3427" s="21"/>
      <c r="K3427" s="21"/>
      <c r="L3427" s="21"/>
    </row>
    <row r="3428" spans="1:12" x14ac:dyDescent="0.4">
      <c r="A3428" s="21"/>
      <c r="B3428" s="21"/>
      <c r="C3428" s="21"/>
      <c r="D3428" s="21"/>
      <c r="E3428" s="21"/>
      <c r="F3428" s="21"/>
      <c r="G3428" s="21"/>
      <c r="H3428" s="21"/>
      <c r="I3428" s="21"/>
      <c r="J3428" s="21"/>
      <c r="K3428" s="21"/>
      <c r="L3428" s="21"/>
    </row>
    <row r="3429" spans="1:12" x14ac:dyDescent="0.4">
      <c r="A3429" s="21"/>
      <c r="B3429" s="21"/>
      <c r="C3429" s="21"/>
      <c r="D3429" s="21"/>
      <c r="E3429" s="21"/>
      <c r="F3429" s="21"/>
      <c r="G3429" s="21"/>
      <c r="H3429" s="21"/>
      <c r="I3429" s="21"/>
      <c r="J3429" s="21"/>
      <c r="K3429" s="21"/>
      <c r="L3429" s="21"/>
    </row>
    <row r="3430" spans="1:12" x14ac:dyDescent="0.4">
      <c r="A3430" s="21"/>
      <c r="B3430" s="21"/>
      <c r="C3430" s="21"/>
      <c r="D3430" s="21"/>
      <c r="E3430" s="21"/>
      <c r="F3430" s="21"/>
      <c r="G3430" s="21"/>
      <c r="H3430" s="21"/>
      <c r="I3430" s="21"/>
      <c r="J3430" s="21"/>
      <c r="K3430" s="21"/>
      <c r="L3430" s="21"/>
    </row>
    <row r="3431" spans="1:12" x14ac:dyDescent="0.4">
      <c r="A3431" s="21"/>
      <c r="B3431" s="21"/>
      <c r="C3431" s="21"/>
      <c r="D3431" s="21"/>
      <c r="E3431" s="21"/>
      <c r="F3431" s="21"/>
      <c r="G3431" s="21"/>
      <c r="H3431" s="21"/>
      <c r="I3431" s="21"/>
      <c r="J3431" s="21"/>
      <c r="K3431" s="21"/>
      <c r="L3431" s="21"/>
    </row>
    <row r="3432" spans="1:12" x14ac:dyDescent="0.4">
      <c r="A3432" s="21"/>
      <c r="B3432" s="21"/>
      <c r="C3432" s="21"/>
      <c r="D3432" s="21"/>
      <c r="E3432" s="21"/>
      <c r="F3432" s="21"/>
      <c r="G3432" s="21"/>
      <c r="H3432" s="21"/>
      <c r="I3432" s="21"/>
      <c r="J3432" s="21"/>
      <c r="K3432" s="21"/>
      <c r="L3432" s="21"/>
    </row>
    <row r="3433" spans="1:12" x14ac:dyDescent="0.4">
      <c r="A3433" s="21"/>
      <c r="B3433" s="21"/>
      <c r="C3433" s="21"/>
      <c r="D3433" s="21"/>
      <c r="E3433" s="21"/>
      <c r="F3433" s="21"/>
      <c r="G3433" s="21"/>
      <c r="H3433" s="21"/>
      <c r="I3433" s="21"/>
      <c r="J3433" s="21"/>
      <c r="K3433" s="21"/>
      <c r="L3433" s="21"/>
    </row>
    <row r="3434" spans="1:12" x14ac:dyDescent="0.4">
      <c r="A3434" s="21"/>
      <c r="B3434" s="21"/>
      <c r="C3434" s="21"/>
      <c r="D3434" s="21"/>
      <c r="E3434" s="21"/>
      <c r="F3434" s="21"/>
      <c r="G3434" s="21"/>
      <c r="H3434" s="21"/>
      <c r="I3434" s="21"/>
      <c r="J3434" s="21"/>
      <c r="K3434" s="21"/>
      <c r="L3434" s="21"/>
    </row>
    <row r="3435" spans="1:12" x14ac:dyDescent="0.4">
      <c r="A3435" s="21"/>
      <c r="B3435" s="21"/>
      <c r="C3435" s="21"/>
      <c r="D3435" s="21"/>
      <c r="E3435" s="21"/>
      <c r="F3435" s="21"/>
      <c r="G3435" s="21"/>
      <c r="H3435" s="21"/>
      <c r="I3435" s="21"/>
      <c r="J3435" s="21"/>
      <c r="K3435" s="21"/>
      <c r="L3435" s="21"/>
    </row>
    <row r="3436" spans="1:12" x14ac:dyDescent="0.4">
      <c r="A3436" s="21"/>
      <c r="B3436" s="21"/>
      <c r="C3436" s="21"/>
      <c r="D3436" s="21"/>
      <c r="E3436" s="21"/>
      <c r="F3436" s="21"/>
      <c r="G3436" s="21"/>
      <c r="H3436" s="21"/>
      <c r="I3436" s="21"/>
      <c r="J3436" s="21"/>
      <c r="K3436" s="21"/>
      <c r="L3436" s="21"/>
    </row>
    <row r="3437" spans="1:12" x14ac:dyDescent="0.4">
      <c r="A3437" s="21"/>
      <c r="B3437" s="21"/>
      <c r="C3437" s="21"/>
      <c r="D3437" s="21"/>
      <c r="E3437" s="21"/>
      <c r="F3437" s="21"/>
      <c r="G3437" s="21"/>
      <c r="H3437" s="21"/>
      <c r="I3437" s="21"/>
      <c r="J3437" s="21"/>
      <c r="K3437" s="21"/>
      <c r="L3437" s="21"/>
    </row>
    <row r="3438" spans="1:12" x14ac:dyDescent="0.4">
      <c r="A3438" s="21"/>
      <c r="B3438" s="21"/>
      <c r="C3438" s="21"/>
      <c r="D3438" s="21"/>
      <c r="E3438" s="21"/>
      <c r="F3438" s="21"/>
      <c r="G3438" s="21"/>
      <c r="H3438" s="21"/>
      <c r="I3438" s="21"/>
      <c r="J3438" s="21"/>
      <c r="K3438" s="21"/>
      <c r="L3438" s="21"/>
    </row>
    <row r="3439" spans="1:12" x14ac:dyDescent="0.4">
      <c r="A3439" s="21"/>
      <c r="B3439" s="21"/>
      <c r="C3439" s="21"/>
      <c r="D3439" s="21"/>
      <c r="E3439" s="21"/>
      <c r="F3439" s="21"/>
      <c r="G3439" s="21"/>
      <c r="H3439" s="21"/>
      <c r="I3439" s="21"/>
      <c r="J3439" s="21"/>
      <c r="K3439" s="21"/>
      <c r="L3439" s="21"/>
    </row>
    <row r="3440" spans="1:12" x14ac:dyDescent="0.4">
      <c r="A3440" s="21"/>
      <c r="B3440" s="21"/>
      <c r="C3440" s="21"/>
      <c r="D3440" s="21"/>
      <c r="E3440" s="21"/>
      <c r="F3440" s="21"/>
      <c r="G3440" s="21"/>
      <c r="H3440" s="21"/>
      <c r="I3440" s="21"/>
      <c r="J3440" s="21"/>
      <c r="K3440" s="21"/>
      <c r="L3440" s="21"/>
    </row>
    <row r="3441" spans="1:12" x14ac:dyDescent="0.4">
      <c r="A3441" s="21"/>
      <c r="B3441" s="21"/>
      <c r="C3441" s="21"/>
      <c r="D3441" s="21"/>
      <c r="E3441" s="21"/>
      <c r="F3441" s="21"/>
      <c r="G3441" s="21"/>
      <c r="H3441" s="21"/>
      <c r="I3441" s="21"/>
      <c r="J3441" s="21"/>
      <c r="K3441" s="21"/>
      <c r="L3441" s="21"/>
    </row>
    <row r="3442" spans="1:12" x14ac:dyDescent="0.4">
      <c r="A3442" s="21"/>
      <c r="B3442" s="21"/>
      <c r="C3442" s="21"/>
      <c r="D3442" s="21"/>
      <c r="E3442" s="21"/>
      <c r="F3442" s="21"/>
      <c r="G3442" s="21"/>
      <c r="H3442" s="21"/>
      <c r="I3442" s="21"/>
      <c r="J3442" s="21"/>
      <c r="K3442" s="21"/>
      <c r="L3442" s="21"/>
    </row>
    <row r="3443" spans="1:12" x14ac:dyDescent="0.4">
      <c r="A3443" s="21"/>
      <c r="B3443" s="21"/>
      <c r="C3443" s="21"/>
      <c r="D3443" s="21"/>
      <c r="E3443" s="21"/>
      <c r="F3443" s="21"/>
      <c r="G3443" s="21"/>
      <c r="H3443" s="21"/>
      <c r="I3443" s="21"/>
      <c r="J3443" s="21"/>
      <c r="K3443" s="21"/>
      <c r="L3443" s="21"/>
    </row>
    <row r="3444" spans="1:12" x14ac:dyDescent="0.4">
      <c r="A3444" s="21"/>
      <c r="B3444" s="21"/>
      <c r="C3444" s="21"/>
      <c r="D3444" s="21"/>
      <c r="E3444" s="21"/>
      <c r="F3444" s="21"/>
      <c r="G3444" s="21"/>
      <c r="H3444" s="21"/>
      <c r="I3444" s="21"/>
      <c r="J3444" s="21"/>
      <c r="K3444" s="21"/>
      <c r="L3444" s="21"/>
    </row>
    <row r="3445" spans="1:12" x14ac:dyDescent="0.4">
      <c r="A3445" s="21"/>
      <c r="B3445" s="21"/>
      <c r="C3445" s="21"/>
      <c r="D3445" s="21"/>
      <c r="E3445" s="21"/>
      <c r="F3445" s="21"/>
      <c r="G3445" s="21"/>
      <c r="H3445" s="21"/>
      <c r="I3445" s="21"/>
      <c r="J3445" s="21"/>
      <c r="K3445" s="21"/>
      <c r="L3445" s="21"/>
    </row>
    <row r="3446" spans="1:12" x14ac:dyDescent="0.4">
      <c r="A3446" s="21"/>
      <c r="B3446" s="21"/>
      <c r="C3446" s="21"/>
      <c r="D3446" s="21"/>
      <c r="E3446" s="21"/>
      <c r="F3446" s="21"/>
      <c r="G3446" s="21"/>
      <c r="H3446" s="21"/>
      <c r="I3446" s="21"/>
      <c r="J3446" s="21"/>
      <c r="K3446" s="21"/>
      <c r="L3446" s="21"/>
    </row>
    <row r="3447" spans="1:12" x14ac:dyDescent="0.4">
      <c r="A3447" s="21"/>
      <c r="B3447" s="21"/>
      <c r="C3447" s="21"/>
      <c r="D3447" s="21"/>
      <c r="E3447" s="21"/>
      <c r="F3447" s="21"/>
      <c r="G3447" s="21"/>
      <c r="H3447" s="21"/>
      <c r="I3447" s="21"/>
      <c r="J3447" s="21"/>
      <c r="K3447" s="21"/>
      <c r="L3447" s="21"/>
    </row>
    <row r="3448" spans="1:12" x14ac:dyDescent="0.4">
      <c r="A3448" s="21"/>
      <c r="B3448" s="21"/>
      <c r="C3448" s="21"/>
      <c r="D3448" s="21"/>
      <c r="E3448" s="21"/>
      <c r="F3448" s="21"/>
      <c r="G3448" s="21"/>
      <c r="H3448" s="21"/>
      <c r="I3448" s="21"/>
      <c r="J3448" s="21"/>
      <c r="K3448" s="21"/>
      <c r="L3448" s="21"/>
    </row>
    <row r="3449" spans="1:12" x14ac:dyDescent="0.4">
      <c r="A3449" s="21"/>
      <c r="B3449" s="21"/>
      <c r="C3449" s="21"/>
      <c r="D3449" s="21"/>
      <c r="E3449" s="21"/>
      <c r="F3449" s="21"/>
      <c r="G3449" s="21"/>
      <c r="H3449" s="21"/>
      <c r="I3449" s="21"/>
      <c r="J3449" s="21"/>
      <c r="K3449" s="21"/>
      <c r="L3449" s="21"/>
    </row>
    <row r="3450" spans="1:12" x14ac:dyDescent="0.4">
      <c r="A3450" s="21"/>
      <c r="B3450" s="21"/>
      <c r="C3450" s="21"/>
      <c r="D3450" s="21"/>
      <c r="E3450" s="21"/>
      <c r="F3450" s="21"/>
      <c r="G3450" s="21"/>
      <c r="H3450" s="21"/>
      <c r="I3450" s="21"/>
      <c r="J3450" s="21"/>
      <c r="K3450" s="21"/>
      <c r="L3450" s="21"/>
    </row>
    <row r="3451" spans="1:12" x14ac:dyDescent="0.4">
      <c r="A3451" s="21"/>
      <c r="B3451" s="21"/>
      <c r="C3451" s="21"/>
      <c r="D3451" s="21"/>
      <c r="E3451" s="21"/>
      <c r="F3451" s="21"/>
      <c r="G3451" s="21"/>
      <c r="H3451" s="21"/>
      <c r="I3451" s="21"/>
      <c r="J3451" s="21"/>
      <c r="K3451" s="21"/>
      <c r="L3451" s="21"/>
    </row>
    <row r="3452" spans="1:12" x14ac:dyDescent="0.4">
      <c r="A3452" s="21"/>
      <c r="B3452" s="21"/>
      <c r="C3452" s="21"/>
      <c r="D3452" s="21"/>
      <c r="E3452" s="21"/>
      <c r="F3452" s="21"/>
      <c r="G3452" s="21"/>
      <c r="H3452" s="21"/>
      <c r="I3452" s="21"/>
      <c r="J3452" s="21"/>
      <c r="K3452" s="21"/>
      <c r="L3452" s="21"/>
    </row>
    <row r="3453" spans="1:12" x14ac:dyDescent="0.4">
      <c r="A3453" s="21"/>
      <c r="B3453" s="21"/>
      <c r="C3453" s="21"/>
      <c r="D3453" s="21"/>
      <c r="E3453" s="21"/>
      <c r="F3453" s="21"/>
      <c r="G3453" s="21"/>
      <c r="H3453" s="21"/>
      <c r="I3453" s="21"/>
      <c r="J3453" s="21"/>
      <c r="K3453" s="21"/>
      <c r="L3453" s="21"/>
    </row>
    <row r="3454" spans="1:12" x14ac:dyDescent="0.4">
      <c r="A3454" s="21"/>
      <c r="B3454" s="21"/>
      <c r="C3454" s="21"/>
      <c r="D3454" s="21"/>
      <c r="E3454" s="21"/>
      <c r="F3454" s="21"/>
      <c r="G3454" s="21"/>
      <c r="H3454" s="21"/>
      <c r="I3454" s="21"/>
      <c r="J3454" s="21"/>
      <c r="K3454" s="21"/>
      <c r="L3454" s="21"/>
    </row>
    <row r="3455" spans="1:12" x14ac:dyDescent="0.4">
      <c r="A3455" s="21"/>
      <c r="B3455" s="21"/>
      <c r="C3455" s="21"/>
      <c r="D3455" s="21"/>
      <c r="E3455" s="21"/>
      <c r="F3455" s="21"/>
      <c r="G3455" s="21"/>
      <c r="H3455" s="21"/>
      <c r="I3455" s="21"/>
      <c r="J3455" s="21"/>
      <c r="K3455" s="21"/>
      <c r="L3455" s="21"/>
    </row>
    <row r="3456" spans="1:12" x14ac:dyDescent="0.4">
      <c r="A3456" s="21"/>
      <c r="B3456" s="21"/>
      <c r="C3456" s="21"/>
      <c r="D3456" s="21"/>
      <c r="E3456" s="21"/>
      <c r="F3456" s="21"/>
      <c r="G3456" s="21"/>
      <c r="H3456" s="21"/>
      <c r="I3456" s="21"/>
      <c r="J3456" s="21"/>
      <c r="K3456" s="21"/>
      <c r="L3456" s="21"/>
    </row>
    <row r="3457" spans="1:12" x14ac:dyDescent="0.4">
      <c r="A3457" s="21"/>
      <c r="B3457" s="21"/>
      <c r="C3457" s="21"/>
      <c r="D3457" s="21"/>
      <c r="E3457" s="21"/>
      <c r="F3457" s="21"/>
      <c r="G3457" s="21"/>
      <c r="H3457" s="21"/>
      <c r="I3457" s="21"/>
      <c r="J3457" s="21"/>
      <c r="K3457" s="21"/>
      <c r="L3457" s="21"/>
    </row>
    <row r="3458" spans="1:12" x14ac:dyDescent="0.4">
      <c r="A3458" s="21"/>
      <c r="B3458" s="21"/>
      <c r="C3458" s="21"/>
      <c r="D3458" s="21"/>
      <c r="E3458" s="21"/>
      <c r="F3458" s="21"/>
      <c r="G3458" s="21"/>
      <c r="H3458" s="21"/>
      <c r="I3458" s="21"/>
      <c r="J3458" s="21"/>
      <c r="K3458" s="21"/>
      <c r="L3458" s="21"/>
    </row>
    <row r="3459" spans="1:12" x14ac:dyDescent="0.4">
      <c r="A3459" s="21"/>
      <c r="B3459" s="21"/>
      <c r="C3459" s="21"/>
      <c r="D3459" s="21"/>
      <c r="E3459" s="21"/>
      <c r="F3459" s="21"/>
      <c r="G3459" s="21"/>
      <c r="H3459" s="21"/>
      <c r="I3459" s="21"/>
      <c r="J3459" s="21"/>
      <c r="K3459" s="21"/>
      <c r="L3459" s="21"/>
    </row>
    <row r="3460" spans="1:12" x14ac:dyDescent="0.4">
      <c r="A3460" s="21"/>
      <c r="B3460" s="21"/>
      <c r="C3460" s="21"/>
      <c r="D3460" s="21"/>
      <c r="E3460" s="21"/>
      <c r="F3460" s="21"/>
      <c r="G3460" s="21"/>
      <c r="H3460" s="21"/>
      <c r="I3460" s="21"/>
      <c r="J3460" s="21"/>
      <c r="K3460" s="21"/>
      <c r="L3460" s="21"/>
    </row>
    <row r="3461" spans="1:12" x14ac:dyDescent="0.4">
      <c r="A3461" s="21"/>
      <c r="B3461" s="21"/>
      <c r="C3461" s="21"/>
      <c r="D3461" s="21"/>
      <c r="E3461" s="21"/>
      <c r="F3461" s="21"/>
      <c r="G3461" s="21"/>
      <c r="H3461" s="21"/>
      <c r="I3461" s="21"/>
      <c r="J3461" s="21"/>
      <c r="K3461" s="21"/>
      <c r="L3461" s="21"/>
    </row>
    <row r="3462" spans="1:12" x14ac:dyDescent="0.4">
      <c r="A3462" s="21"/>
      <c r="B3462" s="21"/>
      <c r="C3462" s="21"/>
      <c r="D3462" s="21"/>
      <c r="E3462" s="21"/>
      <c r="F3462" s="21"/>
      <c r="G3462" s="21"/>
      <c r="H3462" s="21"/>
      <c r="I3462" s="21"/>
      <c r="J3462" s="21"/>
      <c r="K3462" s="21"/>
      <c r="L3462" s="21"/>
    </row>
    <row r="3463" spans="1:12" x14ac:dyDescent="0.4">
      <c r="A3463" s="21"/>
      <c r="B3463" s="21"/>
      <c r="C3463" s="21"/>
      <c r="D3463" s="21"/>
      <c r="E3463" s="21"/>
      <c r="F3463" s="21"/>
      <c r="G3463" s="21"/>
      <c r="H3463" s="21"/>
      <c r="I3463" s="21"/>
      <c r="J3463" s="21"/>
      <c r="K3463" s="21"/>
      <c r="L3463" s="21"/>
    </row>
    <row r="3464" spans="1:12" x14ac:dyDescent="0.4">
      <c r="A3464" s="21"/>
      <c r="B3464" s="21"/>
      <c r="C3464" s="21"/>
      <c r="D3464" s="21"/>
      <c r="E3464" s="21"/>
      <c r="F3464" s="21"/>
      <c r="G3464" s="21"/>
      <c r="H3464" s="21"/>
      <c r="I3464" s="21"/>
      <c r="J3464" s="21"/>
      <c r="K3464" s="21"/>
      <c r="L3464" s="21"/>
    </row>
    <row r="3465" spans="1:12" x14ac:dyDescent="0.4">
      <c r="A3465" s="21"/>
      <c r="B3465" s="21"/>
      <c r="C3465" s="21"/>
      <c r="D3465" s="21"/>
      <c r="E3465" s="21"/>
      <c r="F3465" s="21"/>
      <c r="G3465" s="21"/>
      <c r="H3465" s="21"/>
      <c r="I3465" s="21"/>
      <c r="J3465" s="21"/>
      <c r="K3465" s="21"/>
      <c r="L3465" s="21"/>
    </row>
    <row r="3466" spans="1:12" x14ac:dyDescent="0.4">
      <c r="A3466" s="21"/>
      <c r="B3466" s="21"/>
      <c r="C3466" s="21"/>
      <c r="D3466" s="21"/>
      <c r="E3466" s="21"/>
      <c r="F3466" s="21"/>
      <c r="G3466" s="21"/>
      <c r="H3466" s="21"/>
      <c r="I3466" s="21"/>
      <c r="J3466" s="21"/>
      <c r="K3466" s="21"/>
      <c r="L3466" s="21"/>
    </row>
    <row r="3467" spans="1:12" x14ac:dyDescent="0.4">
      <c r="A3467" s="21"/>
      <c r="B3467" s="21"/>
      <c r="C3467" s="21"/>
      <c r="D3467" s="21"/>
      <c r="E3467" s="21"/>
      <c r="F3467" s="21"/>
      <c r="G3467" s="21"/>
      <c r="H3467" s="21"/>
      <c r="I3467" s="21"/>
      <c r="J3467" s="21"/>
      <c r="K3467" s="21"/>
      <c r="L3467" s="21"/>
    </row>
    <row r="3468" spans="1:12" x14ac:dyDescent="0.4">
      <c r="A3468" s="21"/>
      <c r="B3468" s="21"/>
      <c r="C3468" s="21"/>
      <c r="D3468" s="21"/>
      <c r="E3468" s="21"/>
      <c r="F3468" s="21"/>
      <c r="G3468" s="21"/>
      <c r="H3468" s="21"/>
      <c r="I3468" s="21"/>
      <c r="J3468" s="21"/>
      <c r="K3468" s="21"/>
      <c r="L3468" s="21"/>
    </row>
    <row r="3469" spans="1:12" x14ac:dyDescent="0.4">
      <c r="A3469" s="21"/>
      <c r="B3469" s="21"/>
      <c r="C3469" s="21"/>
      <c r="D3469" s="21"/>
      <c r="E3469" s="21"/>
      <c r="F3469" s="21"/>
      <c r="G3469" s="21"/>
      <c r="H3469" s="21"/>
      <c r="I3469" s="21"/>
      <c r="J3469" s="21"/>
      <c r="K3469" s="21"/>
      <c r="L3469" s="21"/>
    </row>
    <row r="3470" spans="1:12" x14ac:dyDescent="0.4">
      <c r="A3470" s="21"/>
      <c r="B3470" s="21"/>
      <c r="C3470" s="21"/>
      <c r="D3470" s="21"/>
      <c r="E3470" s="21"/>
      <c r="F3470" s="21"/>
      <c r="G3470" s="21"/>
      <c r="H3470" s="21"/>
      <c r="I3470" s="21"/>
      <c r="J3470" s="21"/>
      <c r="K3470" s="21"/>
      <c r="L3470" s="21"/>
    </row>
    <row r="3471" spans="1:12" x14ac:dyDescent="0.4">
      <c r="A3471" s="21"/>
      <c r="B3471" s="21"/>
      <c r="C3471" s="21"/>
      <c r="D3471" s="21"/>
      <c r="E3471" s="21"/>
      <c r="F3471" s="21"/>
      <c r="G3471" s="21"/>
      <c r="H3471" s="21"/>
      <c r="I3471" s="21"/>
      <c r="J3471" s="21"/>
      <c r="K3471" s="21"/>
      <c r="L3471" s="21"/>
    </row>
    <row r="3472" spans="1:12" x14ac:dyDescent="0.4">
      <c r="A3472" s="21"/>
      <c r="B3472" s="21"/>
      <c r="C3472" s="21"/>
      <c r="D3472" s="21"/>
      <c r="E3472" s="21"/>
      <c r="F3472" s="21"/>
      <c r="G3472" s="21"/>
      <c r="H3472" s="21"/>
      <c r="I3472" s="21"/>
      <c r="J3472" s="21"/>
      <c r="K3472" s="21"/>
      <c r="L3472" s="21"/>
    </row>
    <row r="3473" spans="1:12" x14ac:dyDescent="0.4">
      <c r="A3473" s="21"/>
      <c r="B3473" s="21"/>
      <c r="C3473" s="21"/>
      <c r="D3473" s="21"/>
      <c r="E3473" s="21"/>
      <c r="F3473" s="21"/>
      <c r="G3473" s="21"/>
      <c r="H3473" s="21"/>
      <c r="I3473" s="21"/>
      <c r="J3473" s="21"/>
      <c r="K3473" s="21"/>
      <c r="L3473" s="21"/>
    </row>
    <row r="3474" spans="1:12" x14ac:dyDescent="0.4">
      <c r="A3474" s="21"/>
      <c r="B3474" s="21"/>
      <c r="C3474" s="21"/>
      <c r="D3474" s="21"/>
      <c r="E3474" s="21"/>
      <c r="F3474" s="21"/>
      <c r="G3474" s="21"/>
      <c r="H3474" s="21"/>
      <c r="I3474" s="21"/>
      <c r="J3474" s="21"/>
      <c r="K3474" s="21"/>
      <c r="L3474" s="21"/>
    </row>
    <row r="3475" spans="1:12" x14ac:dyDescent="0.4">
      <c r="A3475" s="21"/>
      <c r="B3475" s="21"/>
      <c r="C3475" s="21"/>
      <c r="D3475" s="21"/>
      <c r="E3475" s="21"/>
      <c r="F3475" s="21"/>
      <c r="G3475" s="21"/>
      <c r="H3475" s="21"/>
      <c r="I3475" s="21"/>
      <c r="J3475" s="21"/>
      <c r="K3475" s="21"/>
      <c r="L3475" s="21"/>
    </row>
    <row r="3476" spans="1:12" x14ac:dyDescent="0.4">
      <c r="A3476" s="21"/>
      <c r="B3476" s="21"/>
      <c r="C3476" s="21"/>
      <c r="D3476" s="21"/>
      <c r="E3476" s="21"/>
      <c r="F3476" s="21"/>
      <c r="G3476" s="21"/>
      <c r="H3476" s="21"/>
      <c r="I3476" s="21"/>
      <c r="J3476" s="21"/>
      <c r="K3476" s="21"/>
      <c r="L3476" s="21"/>
    </row>
    <row r="3477" spans="1:12" x14ac:dyDescent="0.4">
      <c r="A3477" s="21"/>
      <c r="B3477" s="21"/>
      <c r="C3477" s="21"/>
      <c r="D3477" s="21"/>
      <c r="E3477" s="21"/>
      <c r="F3477" s="21"/>
      <c r="G3477" s="21"/>
      <c r="H3477" s="21"/>
      <c r="I3477" s="21"/>
      <c r="J3477" s="21"/>
      <c r="K3477" s="21"/>
      <c r="L3477" s="21"/>
    </row>
    <row r="3478" spans="1:12" x14ac:dyDescent="0.4">
      <c r="A3478" s="21"/>
      <c r="B3478" s="21"/>
      <c r="C3478" s="21"/>
      <c r="D3478" s="21"/>
      <c r="E3478" s="21"/>
      <c r="F3478" s="21"/>
      <c r="G3478" s="21"/>
      <c r="H3478" s="21"/>
      <c r="I3478" s="21"/>
      <c r="J3478" s="21"/>
      <c r="K3478" s="21"/>
      <c r="L3478" s="21"/>
    </row>
    <row r="3479" spans="1:12" x14ac:dyDescent="0.4">
      <c r="A3479" s="21"/>
      <c r="B3479" s="21"/>
      <c r="C3479" s="21"/>
      <c r="D3479" s="21"/>
      <c r="E3479" s="21"/>
      <c r="F3479" s="21"/>
      <c r="G3479" s="21"/>
      <c r="H3479" s="21"/>
      <c r="I3479" s="21"/>
      <c r="J3479" s="21"/>
      <c r="K3479" s="21"/>
      <c r="L3479" s="21"/>
    </row>
    <row r="3480" spans="1:12" x14ac:dyDescent="0.4">
      <c r="A3480" s="21"/>
      <c r="B3480" s="21"/>
      <c r="C3480" s="21"/>
      <c r="D3480" s="21"/>
      <c r="E3480" s="21"/>
      <c r="F3480" s="21"/>
      <c r="G3480" s="21"/>
      <c r="H3480" s="21"/>
      <c r="I3480" s="21"/>
      <c r="J3480" s="21"/>
      <c r="K3480" s="21"/>
      <c r="L3480" s="21"/>
    </row>
    <row r="3481" spans="1:12" x14ac:dyDescent="0.4">
      <c r="A3481" s="21"/>
      <c r="B3481" s="21"/>
      <c r="C3481" s="21"/>
      <c r="D3481" s="21"/>
      <c r="E3481" s="21"/>
      <c r="F3481" s="21"/>
      <c r="G3481" s="21"/>
      <c r="H3481" s="21"/>
      <c r="I3481" s="21"/>
      <c r="J3481" s="21"/>
      <c r="K3481" s="21"/>
      <c r="L3481" s="21"/>
    </row>
    <row r="3482" spans="1:12" x14ac:dyDescent="0.4">
      <c r="A3482" s="21"/>
      <c r="B3482" s="21"/>
      <c r="C3482" s="21"/>
      <c r="D3482" s="21"/>
      <c r="E3482" s="21"/>
      <c r="F3482" s="21"/>
      <c r="G3482" s="21"/>
      <c r="H3482" s="21"/>
      <c r="I3482" s="21"/>
      <c r="J3482" s="21"/>
      <c r="K3482" s="21"/>
      <c r="L3482" s="21"/>
    </row>
    <row r="3483" spans="1:12" x14ac:dyDescent="0.4">
      <c r="A3483" s="21"/>
      <c r="B3483" s="21"/>
      <c r="C3483" s="21"/>
      <c r="D3483" s="21"/>
      <c r="E3483" s="21"/>
      <c r="F3483" s="21"/>
      <c r="G3483" s="21"/>
      <c r="H3483" s="21"/>
      <c r="I3483" s="21"/>
      <c r="J3483" s="21"/>
      <c r="K3483" s="21"/>
      <c r="L3483" s="21"/>
    </row>
    <row r="3484" spans="1:12" x14ac:dyDescent="0.4">
      <c r="A3484" s="21"/>
      <c r="B3484" s="21"/>
      <c r="C3484" s="21"/>
      <c r="D3484" s="21"/>
      <c r="E3484" s="21"/>
      <c r="F3484" s="21"/>
      <c r="G3484" s="21"/>
      <c r="H3484" s="21"/>
      <c r="I3484" s="21"/>
      <c r="J3484" s="21"/>
      <c r="K3484" s="21"/>
      <c r="L3484" s="21"/>
    </row>
    <row r="3485" spans="1:12" x14ac:dyDescent="0.4">
      <c r="A3485" s="21"/>
      <c r="B3485" s="21"/>
      <c r="C3485" s="21"/>
      <c r="D3485" s="21"/>
      <c r="E3485" s="21"/>
      <c r="F3485" s="21"/>
      <c r="G3485" s="21"/>
      <c r="H3485" s="21"/>
      <c r="I3485" s="21"/>
      <c r="J3485" s="21"/>
      <c r="K3485" s="21"/>
      <c r="L3485" s="21"/>
    </row>
    <row r="3486" spans="1:12" x14ac:dyDescent="0.4">
      <c r="A3486" s="21"/>
      <c r="B3486" s="21"/>
      <c r="C3486" s="21"/>
      <c r="D3486" s="21"/>
      <c r="E3486" s="21"/>
      <c r="F3486" s="21"/>
      <c r="G3486" s="21"/>
      <c r="H3486" s="21"/>
      <c r="I3486" s="21"/>
      <c r="J3486" s="21"/>
      <c r="K3486" s="21"/>
      <c r="L3486" s="21"/>
    </row>
    <row r="3487" spans="1:12" x14ac:dyDescent="0.4">
      <c r="A3487" s="21"/>
      <c r="B3487" s="21"/>
      <c r="C3487" s="21"/>
      <c r="D3487" s="21"/>
      <c r="E3487" s="21"/>
      <c r="F3487" s="21"/>
      <c r="G3487" s="21"/>
      <c r="H3487" s="21"/>
      <c r="I3487" s="21"/>
      <c r="J3487" s="21"/>
      <c r="K3487" s="21"/>
      <c r="L3487" s="21"/>
    </row>
    <row r="3488" spans="1:12" x14ac:dyDescent="0.4">
      <c r="A3488" s="21"/>
      <c r="B3488" s="21"/>
      <c r="C3488" s="21"/>
      <c r="D3488" s="21"/>
      <c r="E3488" s="21"/>
      <c r="F3488" s="21"/>
      <c r="G3488" s="21"/>
      <c r="H3488" s="21"/>
      <c r="I3488" s="21"/>
      <c r="J3488" s="21"/>
      <c r="K3488" s="21"/>
      <c r="L3488" s="21"/>
    </row>
    <row r="3489" spans="1:12" x14ac:dyDescent="0.4">
      <c r="A3489" s="21"/>
      <c r="B3489" s="21"/>
      <c r="C3489" s="21"/>
      <c r="D3489" s="21"/>
      <c r="E3489" s="21"/>
      <c r="F3489" s="21"/>
      <c r="G3489" s="21"/>
      <c r="H3489" s="21"/>
      <c r="I3489" s="21"/>
      <c r="J3489" s="21"/>
      <c r="K3489" s="21"/>
      <c r="L3489" s="21"/>
    </row>
    <row r="3490" spans="1:12" x14ac:dyDescent="0.4">
      <c r="A3490" s="21"/>
      <c r="B3490" s="21"/>
      <c r="C3490" s="21"/>
      <c r="D3490" s="21"/>
      <c r="E3490" s="21"/>
      <c r="F3490" s="21"/>
      <c r="G3490" s="21"/>
      <c r="H3490" s="21"/>
      <c r="I3490" s="21"/>
      <c r="J3490" s="21"/>
      <c r="K3490" s="21"/>
      <c r="L3490" s="21"/>
    </row>
    <row r="3491" spans="1:12" x14ac:dyDescent="0.4">
      <c r="A3491" s="21"/>
      <c r="B3491" s="21"/>
      <c r="C3491" s="21"/>
      <c r="D3491" s="21"/>
      <c r="E3491" s="21"/>
      <c r="F3491" s="21"/>
      <c r="G3491" s="21"/>
      <c r="H3491" s="21"/>
      <c r="I3491" s="21"/>
      <c r="J3491" s="21"/>
      <c r="K3491" s="21"/>
      <c r="L3491" s="21"/>
    </row>
    <row r="3492" spans="1:12" x14ac:dyDescent="0.4">
      <c r="A3492" s="21"/>
      <c r="B3492" s="21"/>
      <c r="C3492" s="21"/>
      <c r="D3492" s="21"/>
      <c r="E3492" s="21"/>
      <c r="F3492" s="21"/>
      <c r="G3492" s="21"/>
      <c r="H3492" s="21"/>
      <c r="I3492" s="21"/>
      <c r="J3492" s="21"/>
      <c r="K3492" s="21"/>
      <c r="L3492" s="21"/>
    </row>
    <row r="3493" spans="1:12" x14ac:dyDescent="0.4">
      <c r="A3493" s="21"/>
      <c r="B3493" s="21"/>
      <c r="C3493" s="21"/>
      <c r="D3493" s="21"/>
      <c r="E3493" s="21"/>
      <c r="F3493" s="21"/>
      <c r="G3493" s="21"/>
      <c r="H3493" s="21"/>
      <c r="I3493" s="21"/>
      <c r="J3493" s="21"/>
      <c r="K3493" s="21"/>
      <c r="L3493" s="21"/>
    </row>
    <row r="3494" spans="1:12" x14ac:dyDescent="0.4">
      <c r="A3494" s="21"/>
      <c r="B3494" s="21"/>
      <c r="C3494" s="21"/>
      <c r="D3494" s="21"/>
      <c r="E3494" s="21"/>
      <c r="F3494" s="21"/>
      <c r="G3494" s="21"/>
      <c r="H3494" s="21"/>
      <c r="I3494" s="21"/>
      <c r="J3494" s="21"/>
      <c r="K3494" s="21"/>
      <c r="L3494" s="21"/>
    </row>
    <row r="3495" spans="1:12" x14ac:dyDescent="0.4">
      <c r="A3495" s="21"/>
      <c r="B3495" s="21"/>
      <c r="C3495" s="21"/>
      <c r="D3495" s="21"/>
      <c r="E3495" s="21"/>
      <c r="F3495" s="21"/>
      <c r="G3495" s="21"/>
      <c r="H3495" s="21"/>
      <c r="I3495" s="21"/>
      <c r="J3495" s="21"/>
      <c r="K3495" s="21"/>
      <c r="L3495" s="21"/>
    </row>
    <row r="3496" spans="1:12" x14ac:dyDescent="0.4">
      <c r="A3496" s="21"/>
      <c r="B3496" s="21"/>
      <c r="C3496" s="21"/>
      <c r="D3496" s="21"/>
      <c r="E3496" s="21"/>
      <c r="F3496" s="21"/>
      <c r="G3496" s="21"/>
      <c r="H3496" s="21"/>
      <c r="I3496" s="21"/>
      <c r="J3496" s="21"/>
      <c r="K3496" s="21"/>
      <c r="L3496" s="21"/>
    </row>
    <row r="3497" spans="1:12" x14ac:dyDescent="0.4">
      <c r="A3497" s="21"/>
      <c r="B3497" s="21"/>
      <c r="C3497" s="21"/>
      <c r="D3497" s="21"/>
      <c r="E3497" s="21"/>
      <c r="F3497" s="21"/>
      <c r="G3497" s="21"/>
      <c r="H3497" s="21"/>
      <c r="I3497" s="21"/>
      <c r="J3497" s="21"/>
      <c r="K3497" s="21"/>
      <c r="L3497" s="21"/>
    </row>
    <row r="3498" spans="1:12" x14ac:dyDescent="0.4">
      <c r="A3498" s="21"/>
      <c r="B3498" s="21"/>
      <c r="C3498" s="21"/>
      <c r="D3498" s="21"/>
      <c r="E3498" s="21"/>
      <c r="F3498" s="21"/>
      <c r="G3498" s="21"/>
      <c r="H3498" s="21"/>
      <c r="I3498" s="21"/>
      <c r="J3498" s="21"/>
      <c r="K3498" s="21"/>
      <c r="L3498" s="21"/>
    </row>
    <row r="3499" spans="1:12" x14ac:dyDescent="0.4">
      <c r="A3499" s="21"/>
      <c r="B3499" s="21"/>
      <c r="C3499" s="21"/>
      <c r="D3499" s="21"/>
      <c r="E3499" s="21"/>
      <c r="F3499" s="21"/>
      <c r="G3499" s="21"/>
      <c r="H3499" s="21"/>
      <c r="I3499" s="21"/>
      <c r="J3499" s="21"/>
      <c r="K3499" s="21"/>
      <c r="L3499" s="21"/>
    </row>
    <row r="3500" spans="1:12" x14ac:dyDescent="0.4">
      <c r="A3500" s="21"/>
      <c r="B3500" s="21"/>
      <c r="C3500" s="21"/>
      <c r="D3500" s="21"/>
      <c r="E3500" s="21"/>
      <c r="F3500" s="21"/>
      <c r="G3500" s="21"/>
      <c r="H3500" s="21"/>
      <c r="I3500" s="21"/>
      <c r="J3500" s="21"/>
      <c r="K3500" s="21"/>
      <c r="L3500" s="21"/>
    </row>
    <row r="3501" spans="1:12" x14ac:dyDescent="0.4">
      <c r="A3501" s="21"/>
      <c r="B3501" s="21"/>
      <c r="C3501" s="21"/>
      <c r="D3501" s="21"/>
      <c r="E3501" s="21"/>
      <c r="F3501" s="21"/>
      <c r="G3501" s="21"/>
      <c r="H3501" s="21"/>
      <c r="I3501" s="21"/>
      <c r="J3501" s="21"/>
      <c r="K3501" s="21"/>
      <c r="L3501" s="21"/>
    </row>
    <row r="3502" spans="1:12" x14ac:dyDescent="0.4">
      <c r="A3502" s="21"/>
      <c r="B3502" s="21"/>
      <c r="C3502" s="21"/>
      <c r="D3502" s="21"/>
      <c r="E3502" s="21"/>
      <c r="F3502" s="21"/>
      <c r="G3502" s="21"/>
      <c r="H3502" s="21"/>
      <c r="I3502" s="21"/>
      <c r="J3502" s="21"/>
      <c r="K3502" s="21"/>
      <c r="L3502" s="21"/>
    </row>
    <row r="3503" spans="1:12" x14ac:dyDescent="0.4">
      <c r="A3503" s="21"/>
      <c r="B3503" s="21"/>
      <c r="C3503" s="21"/>
      <c r="D3503" s="21"/>
      <c r="E3503" s="21"/>
      <c r="F3503" s="21"/>
      <c r="G3503" s="21"/>
      <c r="H3503" s="21"/>
      <c r="I3503" s="21"/>
      <c r="J3503" s="21"/>
      <c r="K3503" s="21"/>
      <c r="L3503" s="21"/>
    </row>
    <row r="3504" spans="1:12" x14ac:dyDescent="0.4">
      <c r="A3504" s="21"/>
      <c r="B3504" s="21"/>
      <c r="C3504" s="21"/>
      <c r="D3504" s="21"/>
      <c r="E3504" s="21"/>
      <c r="F3504" s="21"/>
      <c r="G3504" s="21"/>
      <c r="H3504" s="21"/>
      <c r="I3504" s="21"/>
      <c r="J3504" s="21"/>
      <c r="K3504" s="21"/>
      <c r="L3504" s="21"/>
    </row>
    <row r="3505" spans="1:12" x14ac:dyDescent="0.4">
      <c r="A3505" s="21"/>
      <c r="B3505" s="21"/>
      <c r="C3505" s="21"/>
      <c r="D3505" s="21"/>
      <c r="E3505" s="21"/>
      <c r="F3505" s="21"/>
      <c r="G3505" s="21"/>
      <c r="H3505" s="21"/>
      <c r="I3505" s="21"/>
      <c r="J3505" s="21"/>
      <c r="K3505" s="21"/>
      <c r="L3505" s="21"/>
    </row>
    <row r="3506" spans="1:12" x14ac:dyDescent="0.4">
      <c r="A3506" s="21"/>
      <c r="B3506" s="21"/>
      <c r="C3506" s="21"/>
      <c r="D3506" s="21"/>
      <c r="E3506" s="21"/>
      <c r="F3506" s="21"/>
      <c r="G3506" s="21"/>
      <c r="H3506" s="21"/>
      <c r="I3506" s="21"/>
      <c r="J3506" s="21"/>
      <c r="K3506" s="21"/>
      <c r="L3506" s="21"/>
    </row>
    <row r="3507" spans="1:12" x14ac:dyDescent="0.4">
      <c r="A3507" s="21"/>
      <c r="B3507" s="21"/>
      <c r="C3507" s="21"/>
      <c r="D3507" s="21"/>
      <c r="E3507" s="21"/>
      <c r="F3507" s="21"/>
      <c r="G3507" s="21"/>
      <c r="H3507" s="21"/>
      <c r="I3507" s="21"/>
      <c r="J3507" s="21"/>
      <c r="K3507" s="21"/>
      <c r="L3507" s="21"/>
    </row>
    <row r="3508" spans="1:12" x14ac:dyDescent="0.4">
      <c r="A3508" s="21"/>
      <c r="B3508" s="21"/>
      <c r="C3508" s="21"/>
      <c r="D3508" s="21"/>
      <c r="E3508" s="21"/>
      <c r="F3508" s="21"/>
      <c r="G3508" s="21"/>
      <c r="H3508" s="21"/>
      <c r="I3508" s="21"/>
      <c r="J3508" s="21"/>
      <c r="K3508" s="21"/>
      <c r="L3508" s="21"/>
    </row>
    <row r="3509" spans="1:12" x14ac:dyDescent="0.4">
      <c r="A3509" s="21"/>
      <c r="B3509" s="21"/>
      <c r="C3509" s="21"/>
      <c r="D3509" s="21"/>
      <c r="E3509" s="21"/>
      <c r="F3509" s="21"/>
      <c r="G3509" s="21"/>
      <c r="H3509" s="21"/>
      <c r="I3509" s="21"/>
      <c r="J3509" s="21"/>
      <c r="K3509" s="21"/>
      <c r="L3509" s="21"/>
    </row>
    <row r="3510" spans="1:12" x14ac:dyDescent="0.4">
      <c r="A3510" s="21"/>
      <c r="B3510" s="21"/>
      <c r="C3510" s="21"/>
      <c r="D3510" s="21"/>
      <c r="E3510" s="21"/>
      <c r="F3510" s="21"/>
      <c r="G3510" s="21"/>
      <c r="H3510" s="21"/>
      <c r="I3510" s="21"/>
      <c r="J3510" s="21"/>
      <c r="K3510" s="21"/>
      <c r="L3510" s="21"/>
    </row>
    <row r="3511" spans="1:12" x14ac:dyDescent="0.4">
      <c r="A3511" s="21"/>
      <c r="B3511" s="21"/>
      <c r="C3511" s="21"/>
      <c r="D3511" s="21"/>
      <c r="E3511" s="21"/>
      <c r="F3511" s="21"/>
      <c r="G3511" s="21"/>
      <c r="H3511" s="21"/>
      <c r="I3511" s="21"/>
      <c r="J3511" s="21"/>
      <c r="K3511" s="21"/>
      <c r="L3511" s="21"/>
    </row>
    <row r="3512" spans="1:12" x14ac:dyDescent="0.4">
      <c r="A3512" s="21"/>
      <c r="B3512" s="21"/>
      <c r="C3512" s="21"/>
      <c r="D3512" s="21"/>
      <c r="E3512" s="21"/>
      <c r="F3512" s="21"/>
      <c r="G3512" s="21"/>
      <c r="H3512" s="21"/>
      <c r="I3512" s="21"/>
      <c r="J3512" s="21"/>
      <c r="K3512" s="21"/>
      <c r="L3512" s="21"/>
    </row>
    <row r="3513" spans="1:12" x14ac:dyDescent="0.4">
      <c r="A3513" s="21"/>
      <c r="B3513" s="21"/>
      <c r="C3513" s="21"/>
      <c r="D3513" s="21"/>
      <c r="E3513" s="21"/>
      <c r="F3513" s="21"/>
      <c r="G3513" s="21"/>
      <c r="H3513" s="21"/>
      <c r="I3513" s="21"/>
      <c r="J3513" s="21"/>
      <c r="K3513" s="21"/>
      <c r="L3513" s="21"/>
    </row>
    <row r="3514" spans="1:12" x14ac:dyDescent="0.4">
      <c r="A3514" s="21"/>
      <c r="B3514" s="21"/>
      <c r="C3514" s="21"/>
      <c r="D3514" s="21"/>
      <c r="E3514" s="21"/>
      <c r="F3514" s="21"/>
      <c r="G3514" s="21"/>
      <c r="H3514" s="21"/>
      <c r="I3514" s="21"/>
      <c r="J3514" s="21"/>
      <c r="K3514" s="21"/>
      <c r="L3514" s="21"/>
    </row>
    <row r="3515" spans="1:12" x14ac:dyDescent="0.4">
      <c r="A3515" s="21"/>
      <c r="B3515" s="21"/>
      <c r="C3515" s="21"/>
      <c r="D3515" s="21"/>
      <c r="E3515" s="21"/>
      <c r="F3515" s="21"/>
      <c r="G3515" s="21"/>
      <c r="H3515" s="21"/>
      <c r="I3515" s="21"/>
      <c r="J3515" s="21"/>
      <c r="K3515" s="21"/>
      <c r="L3515" s="21"/>
    </row>
    <row r="3516" spans="1:12" x14ac:dyDescent="0.4">
      <c r="A3516" s="21"/>
      <c r="B3516" s="21"/>
      <c r="C3516" s="21"/>
      <c r="D3516" s="21"/>
      <c r="E3516" s="21"/>
      <c r="F3516" s="21"/>
      <c r="G3516" s="21"/>
      <c r="H3516" s="21"/>
      <c r="I3516" s="21"/>
      <c r="J3516" s="21"/>
      <c r="K3516" s="21"/>
      <c r="L3516" s="21"/>
    </row>
    <row r="3517" spans="1:12" x14ac:dyDescent="0.4">
      <c r="A3517" s="21"/>
      <c r="B3517" s="21"/>
      <c r="C3517" s="21"/>
      <c r="D3517" s="21"/>
      <c r="E3517" s="21"/>
      <c r="F3517" s="21"/>
      <c r="G3517" s="21"/>
      <c r="H3517" s="21"/>
      <c r="I3517" s="21"/>
      <c r="J3517" s="21"/>
      <c r="K3517" s="21"/>
      <c r="L3517" s="21"/>
    </row>
    <row r="3518" spans="1:12" x14ac:dyDescent="0.4">
      <c r="A3518" s="21"/>
      <c r="B3518" s="21"/>
      <c r="C3518" s="21"/>
      <c r="D3518" s="21"/>
      <c r="E3518" s="21"/>
      <c r="F3518" s="21"/>
      <c r="G3518" s="21"/>
      <c r="H3518" s="21"/>
      <c r="I3518" s="21"/>
      <c r="J3518" s="21"/>
      <c r="K3518" s="21"/>
      <c r="L3518" s="21"/>
    </row>
    <row r="3519" spans="1:12" x14ac:dyDescent="0.4">
      <c r="A3519" s="21"/>
      <c r="B3519" s="21"/>
      <c r="C3519" s="21"/>
      <c r="D3519" s="21"/>
      <c r="E3519" s="21"/>
      <c r="F3519" s="21"/>
      <c r="G3519" s="21"/>
      <c r="H3519" s="21"/>
      <c r="I3519" s="21"/>
      <c r="J3519" s="21"/>
      <c r="K3519" s="21"/>
      <c r="L3519" s="21"/>
    </row>
    <row r="3520" spans="1:12" x14ac:dyDescent="0.4">
      <c r="A3520" s="21"/>
      <c r="B3520" s="21"/>
      <c r="C3520" s="21"/>
      <c r="D3520" s="21"/>
      <c r="E3520" s="21"/>
      <c r="F3520" s="21"/>
      <c r="G3520" s="21"/>
      <c r="H3520" s="21"/>
      <c r="I3520" s="21"/>
      <c r="J3520" s="21"/>
      <c r="K3520" s="21"/>
      <c r="L3520" s="21"/>
    </row>
    <row r="3521" spans="1:12" x14ac:dyDescent="0.4">
      <c r="A3521" s="21"/>
      <c r="B3521" s="21"/>
      <c r="C3521" s="21"/>
      <c r="D3521" s="21"/>
      <c r="E3521" s="21"/>
      <c r="F3521" s="21"/>
      <c r="G3521" s="21"/>
      <c r="H3521" s="21"/>
      <c r="I3521" s="21"/>
      <c r="J3521" s="21"/>
      <c r="K3521" s="21"/>
      <c r="L3521" s="21"/>
    </row>
    <row r="3522" spans="1:12" x14ac:dyDescent="0.4">
      <c r="A3522" s="21"/>
      <c r="B3522" s="21"/>
      <c r="C3522" s="21"/>
      <c r="D3522" s="21"/>
      <c r="E3522" s="21"/>
      <c r="F3522" s="21"/>
      <c r="G3522" s="21"/>
      <c r="H3522" s="21"/>
      <c r="I3522" s="21"/>
      <c r="J3522" s="21"/>
      <c r="K3522" s="21"/>
      <c r="L3522" s="21"/>
    </row>
    <row r="3523" spans="1:12" x14ac:dyDescent="0.4">
      <c r="A3523" s="21"/>
      <c r="B3523" s="21"/>
      <c r="C3523" s="21"/>
      <c r="D3523" s="21"/>
      <c r="E3523" s="21"/>
      <c r="F3523" s="21"/>
      <c r="G3523" s="21"/>
      <c r="H3523" s="21"/>
      <c r="I3523" s="21"/>
      <c r="J3523" s="21"/>
      <c r="K3523" s="21"/>
      <c r="L3523" s="21"/>
    </row>
    <row r="3524" spans="1:12" x14ac:dyDescent="0.4">
      <c r="A3524" s="21"/>
      <c r="B3524" s="21"/>
      <c r="C3524" s="21"/>
      <c r="D3524" s="21"/>
      <c r="E3524" s="21"/>
      <c r="F3524" s="21"/>
      <c r="G3524" s="21"/>
      <c r="H3524" s="21"/>
      <c r="I3524" s="21"/>
      <c r="J3524" s="21"/>
      <c r="K3524" s="21"/>
      <c r="L3524" s="21"/>
    </row>
    <row r="3525" spans="1:12" x14ac:dyDescent="0.4">
      <c r="A3525" s="21"/>
      <c r="B3525" s="21"/>
      <c r="C3525" s="21"/>
      <c r="D3525" s="21"/>
      <c r="E3525" s="21"/>
      <c r="F3525" s="21"/>
      <c r="G3525" s="21"/>
      <c r="H3525" s="21"/>
      <c r="I3525" s="21"/>
      <c r="J3525" s="21"/>
      <c r="K3525" s="21"/>
      <c r="L3525" s="21"/>
    </row>
    <row r="3526" spans="1:12" x14ac:dyDescent="0.4">
      <c r="A3526" s="21"/>
      <c r="B3526" s="21"/>
      <c r="C3526" s="21"/>
      <c r="D3526" s="21"/>
      <c r="E3526" s="21"/>
      <c r="F3526" s="21"/>
      <c r="G3526" s="21"/>
      <c r="H3526" s="21"/>
      <c r="I3526" s="21"/>
      <c r="J3526" s="21"/>
      <c r="K3526" s="21"/>
      <c r="L3526" s="21"/>
    </row>
    <row r="3527" spans="1:12" x14ac:dyDescent="0.4">
      <c r="A3527" s="21"/>
      <c r="B3527" s="21"/>
      <c r="C3527" s="21"/>
      <c r="D3527" s="21"/>
      <c r="E3527" s="21"/>
      <c r="F3527" s="21"/>
      <c r="G3527" s="21"/>
      <c r="H3527" s="21"/>
      <c r="I3527" s="21"/>
      <c r="J3527" s="21"/>
      <c r="K3527" s="21"/>
      <c r="L3527" s="21"/>
    </row>
    <row r="3528" spans="1:12" x14ac:dyDescent="0.4">
      <c r="A3528" s="21"/>
      <c r="B3528" s="21"/>
      <c r="C3528" s="21"/>
      <c r="D3528" s="21"/>
      <c r="E3528" s="21"/>
      <c r="F3528" s="21"/>
      <c r="G3528" s="21"/>
      <c r="H3528" s="21"/>
      <c r="I3528" s="21"/>
      <c r="J3528" s="21"/>
      <c r="K3528" s="21"/>
      <c r="L3528" s="21"/>
    </row>
    <row r="3529" spans="1:12" x14ac:dyDescent="0.4">
      <c r="A3529" s="21"/>
      <c r="B3529" s="21"/>
      <c r="C3529" s="21"/>
      <c r="D3529" s="21"/>
      <c r="E3529" s="21"/>
      <c r="F3529" s="21"/>
      <c r="G3529" s="21"/>
      <c r="H3529" s="21"/>
      <c r="I3529" s="21"/>
      <c r="J3529" s="21"/>
      <c r="K3529" s="21"/>
      <c r="L3529" s="21"/>
    </row>
    <row r="3530" spans="1:12" x14ac:dyDescent="0.4">
      <c r="A3530" s="21"/>
      <c r="B3530" s="21"/>
      <c r="C3530" s="21"/>
      <c r="D3530" s="21"/>
      <c r="E3530" s="21"/>
      <c r="F3530" s="21"/>
      <c r="G3530" s="21"/>
      <c r="H3530" s="21"/>
      <c r="I3530" s="21"/>
      <c r="J3530" s="21"/>
      <c r="K3530" s="21"/>
      <c r="L3530" s="21"/>
    </row>
    <row r="3531" spans="1:12" x14ac:dyDescent="0.4">
      <c r="A3531" s="21"/>
      <c r="B3531" s="21"/>
      <c r="C3531" s="21"/>
      <c r="D3531" s="21"/>
      <c r="E3531" s="21"/>
      <c r="F3531" s="21"/>
      <c r="G3531" s="21"/>
      <c r="H3531" s="21"/>
      <c r="I3531" s="21"/>
      <c r="J3531" s="21"/>
      <c r="K3531" s="21"/>
      <c r="L3531" s="21"/>
    </row>
    <row r="3532" spans="1:12" x14ac:dyDescent="0.4">
      <c r="A3532" s="21"/>
      <c r="B3532" s="21"/>
      <c r="C3532" s="21"/>
      <c r="D3532" s="21"/>
      <c r="E3532" s="21"/>
      <c r="F3532" s="21"/>
      <c r="G3532" s="21"/>
      <c r="H3532" s="21"/>
      <c r="I3532" s="21"/>
      <c r="J3532" s="21"/>
      <c r="K3532" s="21"/>
      <c r="L3532" s="21"/>
    </row>
    <row r="3533" spans="1:12" x14ac:dyDescent="0.4">
      <c r="A3533" s="21"/>
      <c r="B3533" s="21"/>
      <c r="C3533" s="21"/>
      <c r="D3533" s="21"/>
      <c r="E3533" s="21"/>
      <c r="F3533" s="21"/>
      <c r="G3533" s="21"/>
      <c r="H3533" s="21"/>
      <c r="I3533" s="21"/>
      <c r="J3533" s="21"/>
      <c r="K3533" s="21"/>
      <c r="L3533" s="21"/>
    </row>
    <row r="3534" spans="1:12" x14ac:dyDescent="0.4">
      <c r="A3534" s="21"/>
      <c r="B3534" s="21"/>
      <c r="C3534" s="21"/>
      <c r="D3534" s="21"/>
      <c r="E3534" s="21"/>
      <c r="F3534" s="21"/>
      <c r="G3534" s="21"/>
      <c r="H3534" s="21"/>
      <c r="I3534" s="21"/>
      <c r="J3534" s="21"/>
      <c r="K3534" s="21"/>
      <c r="L3534" s="21"/>
    </row>
    <row r="3535" spans="1:12" x14ac:dyDescent="0.4">
      <c r="A3535" s="21"/>
      <c r="B3535" s="21"/>
      <c r="C3535" s="21"/>
      <c r="D3535" s="21"/>
      <c r="E3535" s="21"/>
      <c r="F3535" s="21"/>
      <c r="G3535" s="21"/>
      <c r="H3535" s="21"/>
      <c r="I3535" s="21"/>
      <c r="J3535" s="21"/>
      <c r="K3535" s="21"/>
      <c r="L3535" s="21"/>
    </row>
    <row r="3536" spans="1:12" x14ac:dyDescent="0.4">
      <c r="A3536" s="21"/>
      <c r="B3536" s="21"/>
      <c r="C3536" s="21"/>
      <c r="D3536" s="21"/>
      <c r="E3536" s="21"/>
      <c r="F3536" s="21"/>
      <c r="G3536" s="21"/>
      <c r="H3536" s="21"/>
      <c r="I3536" s="21"/>
      <c r="J3536" s="21"/>
      <c r="K3536" s="21"/>
      <c r="L3536" s="21"/>
    </row>
    <row r="3537" spans="1:12" x14ac:dyDescent="0.4">
      <c r="A3537" s="21"/>
      <c r="B3537" s="21"/>
      <c r="C3537" s="21"/>
      <c r="D3537" s="21"/>
      <c r="E3537" s="21"/>
      <c r="F3537" s="21"/>
      <c r="G3537" s="21"/>
      <c r="H3537" s="21"/>
      <c r="I3537" s="21"/>
      <c r="J3537" s="21"/>
      <c r="K3537" s="21"/>
      <c r="L3537" s="21"/>
    </row>
    <row r="3538" spans="1:12" x14ac:dyDescent="0.4">
      <c r="A3538" s="21"/>
      <c r="B3538" s="21"/>
      <c r="C3538" s="21"/>
      <c r="D3538" s="21"/>
      <c r="E3538" s="21"/>
      <c r="F3538" s="21"/>
      <c r="G3538" s="21"/>
      <c r="H3538" s="21"/>
      <c r="I3538" s="21"/>
      <c r="J3538" s="21"/>
      <c r="K3538" s="21"/>
      <c r="L3538" s="21"/>
    </row>
    <row r="3539" spans="1:12" x14ac:dyDescent="0.4">
      <c r="A3539" s="21"/>
      <c r="B3539" s="21"/>
      <c r="C3539" s="21"/>
      <c r="D3539" s="21"/>
      <c r="E3539" s="21"/>
      <c r="F3539" s="21"/>
      <c r="G3539" s="21"/>
      <c r="H3539" s="21"/>
      <c r="I3539" s="21"/>
      <c r="J3539" s="21"/>
      <c r="K3539" s="21"/>
      <c r="L3539" s="21"/>
    </row>
    <row r="3540" spans="1:12" x14ac:dyDescent="0.4">
      <c r="A3540" s="21"/>
      <c r="B3540" s="21"/>
      <c r="C3540" s="21"/>
      <c r="D3540" s="21"/>
      <c r="E3540" s="21"/>
      <c r="F3540" s="21"/>
      <c r="G3540" s="21"/>
      <c r="H3540" s="21"/>
      <c r="I3540" s="21"/>
      <c r="J3540" s="21"/>
      <c r="K3540" s="21"/>
      <c r="L3540" s="21"/>
    </row>
    <row r="3541" spans="1:12" x14ac:dyDescent="0.4">
      <c r="A3541" s="21"/>
      <c r="B3541" s="21"/>
      <c r="C3541" s="21"/>
      <c r="D3541" s="21"/>
      <c r="E3541" s="21"/>
      <c r="F3541" s="21"/>
      <c r="G3541" s="21"/>
      <c r="H3541" s="21"/>
      <c r="I3541" s="21"/>
      <c r="J3541" s="21"/>
      <c r="K3541" s="21"/>
      <c r="L3541" s="21"/>
    </row>
    <row r="3542" spans="1:12" x14ac:dyDescent="0.4">
      <c r="A3542" s="21"/>
      <c r="B3542" s="21"/>
      <c r="C3542" s="21"/>
      <c r="D3542" s="21"/>
      <c r="E3542" s="21"/>
      <c r="F3542" s="21"/>
      <c r="G3542" s="21"/>
      <c r="H3542" s="21"/>
      <c r="I3542" s="21"/>
      <c r="J3542" s="21"/>
      <c r="K3542" s="21"/>
      <c r="L3542" s="21"/>
    </row>
    <row r="3543" spans="1:12" x14ac:dyDescent="0.4">
      <c r="A3543" s="21"/>
      <c r="B3543" s="21"/>
      <c r="C3543" s="21"/>
      <c r="D3543" s="21"/>
      <c r="E3543" s="21"/>
      <c r="F3543" s="21"/>
      <c r="G3543" s="21"/>
      <c r="H3543" s="21"/>
      <c r="I3543" s="21"/>
      <c r="J3543" s="21"/>
      <c r="K3543" s="21"/>
      <c r="L3543" s="21"/>
    </row>
    <row r="3544" spans="1:12" x14ac:dyDescent="0.4">
      <c r="A3544" s="21"/>
      <c r="B3544" s="21"/>
      <c r="C3544" s="21"/>
      <c r="D3544" s="21"/>
      <c r="E3544" s="21"/>
      <c r="F3544" s="21"/>
      <c r="G3544" s="21"/>
      <c r="H3544" s="21"/>
      <c r="I3544" s="21"/>
      <c r="J3544" s="21"/>
      <c r="K3544" s="21"/>
      <c r="L3544" s="21"/>
    </row>
    <row r="3545" spans="1:12" x14ac:dyDescent="0.4">
      <c r="A3545" s="21"/>
      <c r="B3545" s="21"/>
      <c r="C3545" s="21"/>
      <c r="D3545" s="21"/>
      <c r="E3545" s="21"/>
      <c r="F3545" s="21"/>
      <c r="G3545" s="21"/>
      <c r="H3545" s="21"/>
      <c r="I3545" s="21"/>
      <c r="J3545" s="21"/>
      <c r="K3545" s="21"/>
      <c r="L3545" s="21"/>
    </row>
    <row r="3546" spans="1:12" x14ac:dyDescent="0.4">
      <c r="A3546" s="21"/>
      <c r="B3546" s="21"/>
      <c r="C3546" s="21"/>
      <c r="D3546" s="21"/>
      <c r="E3546" s="21"/>
      <c r="F3546" s="21"/>
      <c r="G3546" s="21"/>
      <c r="H3546" s="21"/>
      <c r="I3546" s="21"/>
      <c r="J3546" s="21"/>
      <c r="K3546" s="21"/>
      <c r="L3546" s="21"/>
    </row>
    <row r="3547" spans="1:12" x14ac:dyDescent="0.4">
      <c r="A3547" s="21"/>
      <c r="B3547" s="21"/>
      <c r="C3547" s="21"/>
      <c r="D3547" s="21"/>
      <c r="E3547" s="21"/>
      <c r="F3547" s="21"/>
      <c r="G3547" s="21"/>
      <c r="H3547" s="21"/>
      <c r="I3547" s="21"/>
      <c r="J3547" s="21"/>
      <c r="K3547" s="21"/>
      <c r="L3547" s="21"/>
    </row>
    <row r="3548" spans="1:12" x14ac:dyDescent="0.4">
      <c r="A3548" s="21"/>
      <c r="B3548" s="21"/>
      <c r="C3548" s="21"/>
      <c r="D3548" s="21"/>
      <c r="E3548" s="21"/>
      <c r="F3548" s="21"/>
      <c r="G3548" s="21"/>
      <c r="H3548" s="21"/>
      <c r="I3548" s="21"/>
      <c r="J3548" s="21"/>
      <c r="K3548" s="21"/>
      <c r="L3548" s="21"/>
    </row>
    <row r="3549" spans="1:12" x14ac:dyDescent="0.4">
      <c r="A3549" s="21"/>
      <c r="B3549" s="21"/>
      <c r="C3549" s="21"/>
      <c r="D3549" s="21"/>
      <c r="E3549" s="21"/>
      <c r="F3549" s="21"/>
      <c r="G3549" s="21"/>
      <c r="H3549" s="21"/>
      <c r="I3549" s="21"/>
      <c r="J3549" s="21"/>
      <c r="K3549" s="21"/>
      <c r="L3549" s="21"/>
    </row>
    <row r="3550" spans="1:12" x14ac:dyDescent="0.4">
      <c r="A3550" s="21"/>
      <c r="B3550" s="21"/>
      <c r="C3550" s="21"/>
      <c r="D3550" s="21"/>
      <c r="E3550" s="21"/>
      <c r="F3550" s="21"/>
      <c r="G3550" s="21"/>
      <c r="H3550" s="21"/>
      <c r="I3550" s="21"/>
      <c r="J3550" s="21"/>
      <c r="K3550" s="21"/>
      <c r="L3550" s="21"/>
    </row>
    <row r="3551" spans="1:12" x14ac:dyDescent="0.4">
      <c r="A3551" s="21"/>
      <c r="B3551" s="21"/>
      <c r="C3551" s="21"/>
      <c r="D3551" s="21"/>
      <c r="E3551" s="21"/>
      <c r="F3551" s="21"/>
      <c r="G3551" s="21"/>
      <c r="H3551" s="21"/>
      <c r="I3551" s="21"/>
      <c r="J3551" s="21"/>
      <c r="K3551" s="21"/>
      <c r="L3551" s="21"/>
    </row>
    <row r="3552" spans="1:12" x14ac:dyDescent="0.4">
      <c r="A3552" s="21"/>
      <c r="B3552" s="21"/>
      <c r="C3552" s="21"/>
      <c r="D3552" s="21"/>
      <c r="E3552" s="21"/>
      <c r="F3552" s="21"/>
      <c r="G3552" s="21"/>
      <c r="H3552" s="21"/>
      <c r="I3552" s="21"/>
      <c r="J3552" s="21"/>
      <c r="K3552" s="21"/>
      <c r="L3552" s="21"/>
    </row>
    <row r="3553" spans="1:12" x14ac:dyDescent="0.4">
      <c r="A3553" s="21"/>
      <c r="B3553" s="21"/>
      <c r="C3553" s="21"/>
      <c r="D3553" s="21"/>
      <c r="E3553" s="21"/>
      <c r="F3553" s="21"/>
      <c r="G3553" s="21"/>
      <c r="H3553" s="21"/>
      <c r="I3553" s="21"/>
      <c r="J3553" s="21"/>
      <c r="K3553" s="21"/>
      <c r="L3553" s="21"/>
    </row>
    <row r="3554" spans="1:12" x14ac:dyDescent="0.4">
      <c r="A3554" s="21"/>
      <c r="B3554" s="21"/>
      <c r="C3554" s="21"/>
      <c r="D3554" s="21"/>
      <c r="E3554" s="21"/>
      <c r="F3554" s="21"/>
      <c r="G3554" s="21"/>
      <c r="H3554" s="21"/>
      <c r="I3554" s="21"/>
      <c r="J3554" s="21"/>
      <c r="K3554" s="21"/>
      <c r="L3554" s="21"/>
    </row>
    <row r="3555" spans="1:12" x14ac:dyDescent="0.4">
      <c r="A3555" s="21"/>
      <c r="B3555" s="21"/>
      <c r="C3555" s="21"/>
      <c r="D3555" s="21"/>
      <c r="E3555" s="21"/>
      <c r="F3555" s="21"/>
      <c r="G3555" s="21"/>
      <c r="H3555" s="21"/>
      <c r="I3555" s="21"/>
      <c r="J3555" s="21"/>
      <c r="K3555" s="21"/>
      <c r="L3555" s="21"/>
    </row>
    <row r="3556" spans="1:12" x14ac:dyDescent="0.4">
      <c r="A3556" s="21"/>
      <c r="B3556" s="21"/>
      <c r="C3556" s="21"/>
      <c r="D3556" s="21"/>
      <c r="E3556" s="21"/>
      <c r="F3556" s="21"/>
      <c r="G3556" s="21"/>
      <c r="H3556" s="21"/>
      <c r="I3556" s="21"/>
      <c r="J3556" s="21"/>
      <c r="K3556" s="21"/>
      <c r="L3556" s="21"/>
    </row>
    <row r="3557" spans="1:12" x14ac:dyDescent="0.4">
      <c r="A3557" s="21"/>
      <c r="B3557" s="21"/>
      <c r="C3557" s="21"/>
      <c r="D3557" s="21"/>
      <c r="E3557" s="21"/>
      <c r="F3557" s="21"/>
      <c r="G3557" s="21"/>
      <c r="H3557" s="21"/>
      <c r="I3557" s="21"/>
      <c r="J3557" s="21"/>
      <c r="K3557" s="21"/>
      <c r="L3557" s="21"/>
    </row>
    <row r="3558" spans="1:12" x14ac:dyDescent="0.4">
      <c r="A3558" s="21"/>
      <c r="B3558" s="21"/>
      <c r="C3558" s="21"/>
      <c r="D3558" s="21"/>
      <c r="E3558" s="21"/>
      <c r="F3558" s="21"/>
      <c r="G3558" s="21"/>
      <c r="H3558" s="21"/>
      <c r="I3558" s="21"/>
      <c r="J3558" s="21"/>
      <c r="K3558" s="21"/>
      <c r="L3558" s="21"/>
    </row>
    <row r="3559" spans="1:12" x14ac:dyDescent="0.4">
      <c r="A3559" s="21"/>
      <c r="B3559" s="21"/>
      <c r="C3559" s="21"/>
      <c r="D3559" s="21"/>
      <c r="E3559" s="21"/>
      <c r="F3559" s="21"/>
      <c r="G3559" s="21"/>
      <c r="H3559" s="21"/>
      <c r="I3559" s="21"/>
      <c r="J3559" s="21"/>
      <c r="K3559" s="21"/>
      <c r="L3559" s="21"/>
    </row>
    <row r="3560" spans="1:12" x14ac:dyDescent="0.4">
      <c r="A3560" s="21"/>
      <c r="B3560" s="21"/>
      <c r="C3560" s="21"/>
      <c r="D3560" s="21"/>
      <c r="E3560" s="21"/>
      <c r="F3560" s="21"/>
      <c r="G3560" s="21"/>
      <c r="H3560" s="21"/>
      <c r="I3560" s="21"/>
      <c r="J3560" s="21"/>
      <c r="K3560" s="21"/>
      <c r="L3560" s="21"/>
    </row>
    <row r="3561" spans="1:12" x14ac:dyDescent="0.4">
      <c r="A3561" s="21"/>
      <c r="B3561" s="21"/>
      <c r="C3561" s="21"/>
      <c r="D3561" s="21"/>
      <c r="E3561" s="21"/>
      <c r="F3561" s="21"/>
      <c r="G3561" s="21"/>
      <c r="H3561" s="21"/>
      <c r="I3561" s="21"/>
      <c r="J3561" s="21"/>
      <c r="K3561" s="21"/>
      <c r="L3561" s="21"/>
    </row>
    <row r="3562" spans="1:12" x14ac:dyDescent="0.4">
      <c r="A3562" s="21"/>
      <c r="B3562" s="21"/>
      <c r="C3562" s="21"/>
      <c r="D3562" s="21"/>
      <c r="E3562" s="21"/>
      <c r="F3562" s="21"/>
      <c r="G3562" s="21"/>
      <c r="H3562" s="21"/>
      <c r="I3562" s="21"/>
      <c r="J3562" s="21"/>
      <c r="K3562" s="21"/>
      <c r="L3562" s="21"/>
    </row>
    <row r="3563" spans="1:12" x14ac:dyDescent="0.4">
      <c r="A3563" s="21"/>
      <c r="B3563" s="21"/>
      <c r="C3563" s="21"/>
      <c r="D3563" s="21"/>
      <c r="E3563" s="21"/>
      <c r="F3563" s="21"/>
      <c r="G3563" s="21"/>
      <c r="H3563" s="21"/>
      <c r="I3563" s="21"/>
      <c r="J3563" s="21"/>
      <c r="K3563" s="21"/>
      <c r="L3563" s="21"/>
    </row>
    <row r="3564" spans="1:12" x14ac:dyDescent="0.4">
      <c r="A3564" s="21"/>
      <c r="B3564" s="21"/>
      <c r="C3564" s="21"/>
      <c r="D3564" s="21"/>
      <c r="E3564" s="21"/>
      <c r="F3564" s="21"/>
      <c r="G3564" s="21"/>
      <c r="H3564" s="21"/>
      <c r="I3564" s="21"/>
      <c r="J3564" s="21"/>
      <c r="K3564" s="21"/>
      <c r="L3564" s="21"/>
    </row>
    <row r="3565" spans="1:12" x14ac:dyDescent="0.4">
      <c r="A3565" s="21"/>
      <c r="B3565" s="21"/>
      <c r="C3565" s="21"/>
      <c r="D3565" s="21"/>
      <c r="E3565" s="21"/>
      <c r="F3565" s="21"/>
      <c r="G3565" s="21"/>
      <c r="H3565" s="21"/>
      <c r="I3565" s="21"/>
      <c r="J3565" s="21"/>
      <c r="K3565" s="21"/>
      <c r="L3565" s="21"/>
    </row>
    <row r="3566" spans="1:12" x14ac:dyDescent="0.4">
      <c r="A3566" s="21"/>
      <c r="B3566" s="21"/>
      <c r="C3566" s="21"/>
      <c r="D3566" s="21"/>
      <c r="E3566" s="21"/>
      <c r="F3566" s="21"/>
      <c r="G3566" s="21"/>
      <c r="H3566" s="21"/>
      <c r="I3566" s="21"/>
      <c r="J3566" s="21"/>
      <c r="K3566" s="21"/>
      <c r="L3566" s="21"/>
    </row>
    <row r="3567" spans="1:12" x14ac:dyDescent="0.4">
      <c r="A3567" s="21"/>
      <c r="B3567" s="21"/>
      <c r="C3567" s="21"/>
      <c r="D3567" s="21"/>
      <c r="E3567" s="21"/>
      <c r="F3567" s="21"/>
      <c r="G3567" s="21"/>
      <c r="H3567" s="21"/>
      <c r="I3567" s="21"/>
      <c r="J3567" s="21"/>
      <c r="K3567" s="21"/>
      <c r="L3567" s="21"/>
    </row>
    <row r="3568" spans="1:12" x14ac:dyDescent="0.4">
      <c r="A3568" s="21"/>
      <c r="B3568" s="21"/>
      <c r="C3568" s="21"/>
      <c r="D3568" s="21"/>
      <c r="E3568" s="21"/>
      <c r="F3568" s="21"/>
      <c r="G3568" s="21"/>
      <c r="H3568" s="21"/>
      <c r="I3568" s="21"/>
      <c r="J3568" s="21"/>
      <c r="K3568" s="21"/>
      <c r="L3568" s="21"/>
    </row>
    <row r="3569" spans="1:12" x14ac:dyDescent="0.4">
      <c r="A3569" s="21"/>
      <c r="B3569" s="21"/>
      <c r="C3569" s="21"/>
      <c r="D3569" s="21"/>
      <c r="E3569" s="21"/>
      <c r="F3569" s="21"/>
      <c r="G3569" s="21"/>
      <c r="H3569" s="21"/>
      <c r="I3569" s="21"/>
      <c r="J3569" s="21"/>
      <c r="K3569" s="21"/>
      <c r="L3569" s="21"/>
    </row>
    <row r="3570" spans="1:12" x14ac:dyDescent="0.4">
      <c r="A3570" s="21"/>
      <c r="B3570" s="21"/>
      <c r="C3570" s="21"/>
      <c r="D3570" s="21"/>
      <c r="E3570" s="21"/>
      <c r="F3570" s="21"/>
      <c r="G3570" s="21"/>
      <c r="H3570" s="21"/>
      <c r="I3570" s="21"/>
      <c r="J3570" s="21"/>
      <c r="K3570" s="21"/>
      <c r="L3570" s="21"/>
    </row>
    <row r="3571" spans="1:12" x14ac:dyDescent="0.4">
      <c r="A3571" s="21"/>
      <c r="B3571" s="21"/>
      <c r="C3571" s="21"/>
      <c r="D3571" s="21"/>
      <c r="E3571" s="21"/>
      <c r="F3571" s="21"/>
      <c r="G3571" s="21"/>
      <c r="H3571" s="21"/>
      <c r="I3571" s="21"/>
      <c r="J3571" s="21"/>
      <c r="K3571" s="21"/>
      <c r="L3571" s="21"/>
    </row>
    <row r="3572" spans="1:12" x14ac:dyDescent="0.4">
      <c r="A3572" s="21"/>
      <c r="B3572" s="21"/>
      <c r="C3572" s="21"/>
      <c r="D3572" s="21"/>
      <c r="E3572" s="21"/>
      <c r="F3572" s="21"/>
      <c r="G3572" s="21"/>
      <c r="H3572" s="21"/>
      <c r="I3572" s="21"/>
      <c r="J3572" s="21"/>
      <c r="K3572" s="21"/>
      <c r="L3572" s="21"/>
    </row>
    <row r="3573" spans="1:12" x14ac:dyDescent="0.4">
      <c r="A3573" s="21"/>
      <c r="B3573" s="21"/>
      <c r="C3573" s="21"/>
      <c r="D3573" s="21"/>
      <c r="E3573" s="21"/>
      <c r="F3573" s="21"/>
      <c r="G3573" s="21"/>
      <c r="H3573" s="21"/>
      <c r="I3573" s="21"/>
      <c r="J3573" s="21"/>
      <c r="K3573" s="21"/>
      <c r="L3573" s="21"/>
    </row>
    <row r="3574" spans="1:12" x14ac:dyDescent="0.4">
      <c r="A3574" s="21"/>
      <c r="B3574" s="21"/>
      <c r="C3574" s="21"/>
      <c r="D3574" s="21"/>
      <c r="E3574" s="21"/>
      <c r="F3574" s="21"/>
      <c r="G3574" s="21"/>
      <c r="H3574" s="21"/>
      <c r="I3574" s="21"/>
      <c r="J3574" s="21"/>
      <c r="K3574" s="21"/>
      <c r="L3574" s="21"/>
    </row>
    <row r="3575" spans="1:12" x14ac:dyDescent="0.4">
      <c r="A3575" s="21"/>
      <c r="B3575" s="21"/>
      <c r="C3575" s="21"/>
      <c r="D3575" s="21"/>
      <c r="E3575" s="21"/>
      <c r="F3575" s="21"/>
      <c r="G3575" s="21"/>
      <c r="H3575" s="21"/>
      <c r="I3575" s="21"/>
      <c r="J3575" s="21"/>
      <c r="K3575" s="21"/>
      <c r="L3575" s="21"/>
    </row>
    <row r="3576" spans="1:12" x14ac:dyDescent="0.4">
      <c r="A3576" s="21"/>
      <c r="B3576" s="21"/>
      <c r="C3576" s="21"/>
      <c r="D3576" s="21"/>
      <c r="E3576" s="21"/>
      <c r="F3576" s="21"/>
      <c r="G3576" s="21"/>
      <c r="H3576" s="21"/>
      <c r="I3576" s="21"/>
      <c r="J3576" s="21"/>
      <c r="K3576" s="21"/>
      <c r="L3576" s="21"/>
    </row>
    <row r="3577" spans="1:12" x14ac:dyDescent="0.4">
      <c r="A3577" s="21"/>
      <c r="B3577" s="21"/>
      <c r="C3577" s="21"/>
      <c r="D3577" s="21"/>
      <c r="E3577" s="21"/>
      <c r="F3577" s="21"/>
      <c r="G3577" s="21"/>
      <c r="H3577" s="21"/>
      <c r="I3577" s="21"/>
      <c r="J3577" s="21"/>
      <c r="K3577" s="21"/>
      <c r="L3577" s="21"/>
    </row>
    <row r="3578" spans="1:12" x14ac:dyDescent="0.4">
      <c r="A3578" s="21"/>
      <c r="B3578" s="21"/>
      <c r="C3578" s="21"/>
      <c r="D3578" s="21"/>
      <c r="E3578" s="21"/>
      <c r="F3578" s="21"/>
      <c r="G3578" s="21"/>
      <c r="H3578" s="21"/>
      <c r="I3578" s="21"/>
      <c r="J3578" s="21"/>
      <c r="K3578" s="21"/>
      <c r="L3578" s="21"/>
    </row>
    <row r="3579" spans="1:12" x14ac:dyDescent="0.4">
      <c r="A3579" s="21"/>
      <c r="B3579" s="21"/>
      <c r="C3579" s="21"/>
      <c r="D3579" s="21"/>
      <c r="E3579" s="21"/>
      <c r="F3579" s="21"/>
      <c r="G3579" s="21"/>
      <c r="H3579" s="21"/>
      <c r="I3579" s="21"/>
      <c r="J3579" s="21"/>
      <c r="K3579" s="21"/>
      <c r="L3579" s="21"/>
    </row>
    <row r="3580" spans="1:12" x14ac:dyDescent="0.4">
      <c r="A3580" s="21"/>
      <c r="B3580" s="21"/>
      <c r="C3580" s="21"/>
      <c r="D3580" s="21"/>
      <c r="E3580" s="21"/>
      <c r="F3580" s="21"/>
      <c r="G3580" s="21"/>
      <c r="H3580" s="21"/>
      <c r="I3580" s="21"/>
      <c r="J3580" s="21"/>
      <c r="K3580" s="21"/>
      <c r="L3580" s="21"/>
    </row>
    <row r="3581" spans="1:12" x14ac:dyDescent="0.4">
      <c r="A3581" s="21"/>
      <c r="B3581" s="21"/>
      <c r="C3581" s="21"/>
      <c r="D3581" s="21"/>
      <c r="E3581" s="21"/>
      <c r="F3581" s="21"/>
      <c r="G3581" s="21"/>
      <c r="H3581" s="21"/>
      <c r="I3581" s="21"/>
      <c r="J3581" s="21"/>
      <c r="K3581" s="21"/>
      <c r="L3581" s="21"/>
    </row>
    <row r="3582" spans="1:12" x14ac:dyDescent="0.4">
      <c r="A3582" s="21"/>
      <c r="B3582" s="21"/>
      <c r="C3582" s="21"/>
      <c r="D3582" s="21"/>
      <c r="E3582" s="21"/>
      <c r="F3582" s="21"/>
      <c r="G3582" s="21"/>
      <c r="H3582" s="21"/>
      <c r="I3582" s="21"/>
      <c r="J3582" s="21"/>
      <c r="K3582" s="21"/>
      <c r="L3582" s="21"/>
    </row>
    <row r="3583" spans="1:12" x14ac:dyDescent="0.4">
      <c r="A3583" s="21"/>
      <c r="B3583" s="21"/>
      <c r="C3583" s="21"/>
      <c r="D3583" s="21"/>
      <c r="E3583" s="21"/>
      <c r="F3583" s="21"/>
      <c r="G3583" s="21"/>
      <c r="H3583" s="21"/>
      <c r="I3583" s="21"/>
      <c r="J3583" s="21"/>
      <c r="K3583" s="21"/>
      <c r="L3583" s="21"/>
    </row>
    <row r="3584" spans="1:12" x14ac:dyDescent="0.4">
      <c r="A3584" s="21"/>
      <c r="B3584" s="21"/>
      <c r="C3584" s="21"/>
      <c r="D3584" s="21"/>
      <c r="E3584" s="21"/>
      <c r="F3584" s="21"/>
      <c r="G3584" s="21"/>
      <c r="H3584" s="21"/>
      <c r="I3584" s="21"/>
      <c r="J3584" s="21"/>
      <c r="K3584" s="21"/>
      <c r="L3584" s="21"/>
    </row>
    <row r="3585" spans="1:12" x14ac:dyDescent="0.4">
      <c r="A3585" s="21"/>
      <c r="B3585" s="21"/>
      <c r="C3585" s="21"/>
      <c r="D3585" s="21"/>
      <c r="E3585" s="21"/>
      <c r="F3585" s="21"/>
      <c r="G3585" s="21"/>
      <c r="H3585" s="21"/>
      <c r="I3585" s="21"/>
      <c r="J3585" s="21"/>
      <c r="K3585" s="21"/>
      <c r="L3585" s="21"/>
    </row>
    <row r="3586" spans="1:12" x14ac:dyDescent="0.4">
      <c r="A3586" s="21"/>
      <c r="B3586" s="21"/>
      <c r="C3586" s="21"/>
      <c r="D3586" s="21"/>
      <c r="E3586" s="21"/>
      <c r="F3586" s="21"/>
      <c r="G3586" s="21"/>
      <c r="H3586" s="21"/>
      <c r="I3586" s="21"/>
      <c r="J3586" s="21"/>
      <c r="K3586" s="21"/>
      <c r="L3586" s="21"/>
    </row>
    <row r="3587" spans="1:12" x14ac:dyDescent="0.4">
      <c r="A3587" s="21"/>
      <c r="B3587" s="21"/>
      <c r="C3587" s="21"/>
      <c r="D3587" s="21"/>
      <c r="E3587" s="21"/>
      <c r="F3587" s="21"/>
      <c r="G3587" s="21"/>
      <c r="H3587" s="21"/>
      <c r="I3587" s="21"/>
      <c r="J3587" s="21"/>
      <c r="K3587" s="21"/>
      <c r="L3587" s="21"/>
    </row>
    <row r="3588" spans="1:12" x14ac:dyDescent="0.4">
      <c r="A3588" s="21"/>
      <c r="B3588" s="21"/>
      <c r="C3588" s="21"/>
      <c r="D3588" s="21"/>
      <c r="E3588" s="21"/>
      <c r="F3588" s="21"/>
      <c r="G3588" s="21"/>
      <c r="H3588" s="21"/>
      <c r="I3588" s="21"/>
      <c r="J3588" s="21"/>
      <c r="K3588" s="21"/>
      <c r="L3588" s="21"/>
    </row>
    <row r="3589" spans="1:12" x14ac:dyDescent="0.4">
      <c r="A3589" s="21"/>
      <c r="B3589" s="21"/>
      <c r="C3589" s="21"/>
      <c r="D3589" s="21"/>
      <c r="E3589" s="21"/>
      <c r="F3589" s="21"/>
      <c r="G3589" s="21"/>
      <c r="H3589" s="21"/>
      <c r="I3589" s="21"/>
      <c r="J3589" s="21"/>
      <c r="K3589" s="21"/>
      <c r="L3589" s="21"/>
    </row>
    <row r="3590" spans="1:12" x14ac:dyDescent="0.4">
      <c r="A3590" s="21"/>
      <c r="B3590" s="21"/>
      <c r="C3590" s="21"/>
      <c r="D3590" s="21"/>
      <c r="E3590" s="21"/>
      <c r="F3590" s="21"/>
      <c r="G3590" s="21"/>
      <c r="H3590" s="21"/>
      <c r="I3590" s="21"/>
      <c r="J3590" s="21"/>
      <c r="K3590" s="21"/>
      <c r="L3590" s="21"/>
    </row>
    <row r="3591" spans="1:12" x14ac:dyDescent="0.4">
      <c r="A3591" s="21"/>
      <c r="B3591" s="21"/>
      <c r="C3591" s="21"/>
      <c r="D3591" s="21"/>
      <c r="E3591" s="21"/>
      <c r="F3591" s="21"/>
      <c r="G3591" s="21"/>
      <c r="H3591" s="21"/>
      <c r="I3591" s="21"/>
      <c r="J3591" s="21"/>
      <c r="K3591" s="21"/>
      <c r="L3591" s="21"/>
    </row>
    <row r="3592" spans="1:12" x14ac:dyDescent="0.4">
      <c r="A3592" s="21"/>
      <c r="B3592" s="21"/>
      <c r="C3592" s="21"/>
      <c r="D3592" s="21"/>
      <c r="E3592" s="21"/>
      <c r="F3592" s="21"/>
      <c r="G3592" s="21"/>
      <c r="H3592" s="21"/>
      <c r="I3592" s="21"/>
      <c r="J3592" s="21"/>
      <c r="K3592" s="21"/>
      <c r="L3592" s="21"/>
    </row>
    <row r="3593" spans="1:12" x14ac:dyDescent="0.4">
      <c r="A3593" s="21"/>
      <c r="B3593" s="21"/>
      <c r="C3593" s="21"/>
      <c r="D3593" s="21"/>
      <c r="E3593" s="21"/>
      <c r="F3593" s="21"/>
      <c r="G3593" s="21"/>
      <c r="H3593" s="21"/>
      <c r="I3593" s="21"/>
      <c r="J3593" s="21"/>
      <c r="K3593" s="21"/>
      <c r="L3593" s="21"/>
    </row>
    <row r="3594" spans="1:12" x14ac:dyDescent="0.4">
      <c r="A3594" s="21"/>
      <c r="B3594" s="21"/>
      <c r="C3594" s="21"/>
      <c r="D3594" s="21"/>
      <c r="E3594" s="21"/>
      <c r="F3594" s="21"/>
      <c r="G3594" s="21"/>
      <c r="H3594" s="21"/>
      <c r="I3594" s="21"/>
      <c r="J3594" s="21"/>
      <c r="K3594" s="21"/>
      <c r="L3594" s="21"/>
    </row>
    <row r="3595" spans="1:12" x14ac:dyDescent="0.4">
      <c r="A3595" s="21"/>
      <c r="B3595" s="21"/>
      <c r="C3595" s="21"/>
      <c r="D3595" s="21"/>
      <c r="E3595" s="21"/>
      <c r="F3595" s="21"/>
      <c r="G3595" s="21"/>
      <c r="H3595" s="21"/>
      <c r="I3595" s="21"/>
      <c r="J3595" s="21"/>
      <c r="K3595" s="21"/>
      <c r="L3595" s="21"/>
    </row>
    <row r="3596" spans="1:12" x14ac:dyDescent="0.4">
      <c r="A3596" s="21"/>
      <c r="B3596" s="21"/>
      <c r="C3596" s="21"/>
      <c r="D3596" s="21"/>
      <c r="E3596" s="21"/>
      <c r="F3596" s="21"/>
      <c r="G3596" s="21"/>
      <c r="H3596" s="21"/>
      <c r="I3596" s="21"/>
      <c r="J3596" s="21"/>
      <c r="K3596" s="21"/>
      <c r="L3596" s="21"/>
    </row>
    <row r="3597" spans="1:12" x14ac:dyDescent="0.4">
      <c r="A3597" s="21"/>
      <c r="B3597" s="21"/>
      <c r="C3597" s="21"/>
      <c r="D3597" s="21"/>
      <c r="E3597" s="21"/>
      <c r="F3597" s="21"/>
      <c r="G3597" s="21"/>
      <c r="H3597" s="21"/>
      <c r="I3597" s="21"/>
      <c r="J3597" s="21"/>
      <c r="K3597" s="21"/>
      <c r="L3597" s="21"/>
    </row>
    <row r="3598" spans="1:12" x14ac:dyDescent="0.4">
      <c r="A3598" s="21"/>
      <c r="B3598" s="21"/>
      <c r="C3598" s="21"/>
      <c r="D3598" s="21"/>
      <c r="E3598" s="21"/>
      <c r="F3598" s="21"/>
      <c r="G3598" s="21"/>
      <c r="H3598" s="21"/>
      <c r="I3598" s="21"/>
      <c r="J3598" s="21"/>
      <c r="K3598" s="21"/>
      <c r="L3598" s="21"/>
    </row>
    <row r="3599" spans="1:12" x14ac:dyDescent="0.4">
      <c r="A3599" s="21"/>
      <c r="B3599" s="21"/>
      <c r="C3599" s="21"/>
      <c r="D3599" s="21"/>
      <c r="E3599" s="21"/>
      <c r="F3599" s="21"/>
      <c r="G3599" s="21"/>
      <c r="H3599" s="21"/>
      <c r="I3599" s="21"/>
      <c r="J3599" s="21"/>
      <c r="K3599" s="21"/>
      <c r="L3599" s="21"/>
    </row>
    <row r="3600" spans="1:12" x14ac:dyDescent="0.4">
      <c r="A3600" s="21"/>
      <c r="B3600" s="21"/>
      <c r="C3600" s="21"/>
      <c r="D3600" s="21"/>
      <c r="E3600" s="21"/>
      <c r="F3600" s="21"/>
      <c r="G3600" s="21"/>
      <c r="H3600" s="21"/>
      <c r="I3600" s="21"/>
      <c r="J3600" s="21"/>
      <c r="K3600" s="21"/>
      <c r="L3600" s="21"/>
    </row>
    <row r="3601" spans="1:12" x14ac:dyDescent="0.4">
      <c r="A3601" s="21"/>
      <c r="B3601" s="21"/>
      <c r="C3601" s="21"/>
      <c r="D3601" s="21"/>
      <c r="E3601" s="21"/>
      <c r="F3601" s="21"/>
      <c r="G3601" s="21"/>
      <c r="H3601" s="21"/>
      <c r="I3601" s="21"/>
      <c r="J3601" s="21"/>
      <c r="K3601" s="21"/>
      <c r="L3601" s="21"/>
    </row>
    <row r="3602" spans="1:12" x14ac:dyDescent="0.4">
      <c r="A3602" s="21"/>
      <c r="B3602" s="21"/>
      <c r="C3602" s="21"/>
      <c r="D3602" s="21"/>
      <c r="E3602" s="21"/>
      <c r="F3602" s="21"/>
      <c r="G3602" s="21"/>
      <c r="H3602" s="21"/>
      <c r="I3602" s="21"/>
      <c r="J3602" s="21"/>
      <c r="K3602" s="21"/>
      <c r="L3602" s="21"/>
    </row>
    <row r="3603" spans="1:12" x14ac:dyDescent="0.4">
      <c r="A3603" s="21"/>
      <c r="B3603" s="21"/>
      <c r="C3603" s="21"/>
      <c r="D3603" s="21"/>
      <c r="E3603" s="21"/>
      <c r="F3603" s="21"/>
      <c r="G3603" s="21"/>
      <c r="H3603" s="21"/>
      <c r="I3603" s="21"/>
      <c r="J3603" s="21"/>
      <c r="K3603" s="21"/>
      <c r="L3603" s="21"/>
    </row>
    <row r="3604" spans="1:12" x14ac:dyDescent="0.4">
      <c r="A3604" s="21"/>
      <c r="B3604" s="21"/>
      <c r="C3604" s="21"/>
      <c r="D3604" s="21"/>
      <c r="E3604" s="21"/>
      <c r="F3604" s="21"/>
      <c r="G3604" s="21"/>
      <c r="H3604" s="21"/>
      <c r="I3604" s="21"/>
      <c r="J3604" s="21"/>
      <c r="K3604" s="21"/>
      <c r="L3604" s="21"/>
    </row>
    <row r="3605" spans="1:12" x14ac:dyDescent="0.4">
      <c r="A3605" s="21"/>
      <c r="B3605" s="21"/>
      <c r="C3605" s="21"/>
      <c r="D3605" s="21"/>
      <c r="E3605" s="21"/>
      <c r="F3605" s="21"/>
      <c r="G3605" s="21"/>
      <c r="H3605" s="21"/>
      <c r="I3605" s="21"/>
      <c r="J3605" s="21"/>
      <c r="K3605" s="21"/>
      <c r="L3605" s="21"/>
    </row>
    <row r="3606" spans="1:12" x14ac:dyDescent="0.4">
      <c r="A3606" s="21"/>
      <c r="B3606" s="21"/>
      <c r="C3606" s="21"/>
      <c r="D3606" s="21"/>
      <c r="E3606" s="21"/>
      <c r="F3606" s="21"/>
      <c r="G3606" s="21"/>
      <c r="H3606" s="21"/>
      <c r="I3606" s="21"/>
      <c r="J3606" s="21"/>
      <c r="K3606" s="21"/>
      <c r="L3606" s="21"/>
    </row>
    <row r="3607" spans="1:12" x14ac:dyDescent="0.4">
      <c r="A3607" s="21"/>
      <c r="B3607" s="21"/>
      <c r="C3607" s="21"/>
      <c r="D3607" s="21"/>
      <c r="E3607" s="21"/>
      <c r="F3607" s="21"/>
      <c r="G3607" s="21"/>
      <c r="H3607" s="21"/>
      <c r="I3607" s="21"/>
      <c r="J3607" s="21"/>
      <c r="K3607" s="21"/>
      <c r="L3607" s="21"/>
    </row>
    <row r="3608" spans="1:12" x14ac:dyDescent="0.4">
      <c r="A3608" s="21"/>
      <c r="B3608" s="21"/>
      <c r="C3608" s="21"/>
      <c r="D3608" s="21"/>
      <c r="E3608" s="21"/>
      <c r="F3608" s="21"/>
      <c r="G3608" s="21"/>
      <c r="H3608" s="21"/>
      <c r="I3608" s="21"/>
      <c r="J3608" s="21"/>
      <c r="K3608" s="21"/>
      <c r="L3608" s="21"/>
    </row>
    <row r="3609" spans="1:12" x14ac:dyDescent="0.4">
      <c r="A3609" s="21"/>
      <c r="B3609" s="21"/>
      <c r="C3609" s="21"/>
      <c r="D3609" s="21"/>
      <c r="E3609" s="21"/>
      <c r="F3609" s="21"/>
      <c r="G3609" s="21"/>
      <c r="H3609" s="21"/>
      <c r="I3609" s="21"/>
      <c r="J3609" s="21"/>
      <c r="K3609" s="21"/>
      <c r="L3609" s="21"/>
    </row>
    <row r="3610" spans="1:12" x14ac:dyDescent="0.4">
      <c r="A3610" s="21"/>
      <c r="B3610" s="21"/>
      <c r="C3610" s="21"/>
      <c r="D3610" s="21"/>
      <c r="E3610" s="21"/>
      <c r="F3610" s="21"/>
      <c r="G3610" s="21"/>
      <c r="H3610" s="21"/>
      <c r="I3610" s="21"/>
      <c r="J3610" s="21"/>
      <c r="K3610" s="21"/>
      <c r="L3610" s="21"/>
    </row>
    <row r="3611" spans="1:12" x14ac:dyDescent="0.4">
      <c r="A3611" s="21"/>
      <c r="B3611" s="21"/>
      <c r="C3611" s="21"/>
      <c r="D3611" s="21"/>
      <c r="E3611" s="21"/>
      <c r="F3611" s="21"/>
      <c r="G3611" s="21"/>
      <c r="H3611" s="21"/>
      <c r="I3611" s="21"/>
      <c r="J3611" s="21"/>
      <c r="K3611" s="21"/>
      <c r="L3611" s="21"/>
    </row>
    <row r="3612" spans="1:12" x14ac:dyDescent="0.4">
      <c r="A3612" s="21"/>
      <c r="B3612" s="21"/>
      <c r="C3612" s="21"/>
      <c r="D3612" s="21"/>
      <c r="E3612" s="21"/>
      <c r="F3612" s="21"/>
      <c r="G3612" s="21"/>
      <c r="H3612" s="21"/>
      <c r="I3612" s="21"/>
      <c r="J3612" s="21"/>
      <c r="K3612" s="21"/>
      <c r="L3612" s="21"/>
    </row>
    <row r="3613" spans="1:12" x14ac:dyDescent="0.4">
      <c r="A3613" s="21"/>
      <c r="B3613" s="21"/>
      <c r="C3613" s="21"/>
      <c r="D3613" s="21"/>
      <c r="E3613" s="21"/>
      <c r="F3613" s="21"/>
      <c r="G3613" s="21"/>
      <c r="H3613" s="21"/>
      <c r="I3613" s="21"/>
      <c r="J3613" s="21"/>
      <c r="K3613" s="21"/>
      <c r="L3613" s="21"/>
    </row>
    <row r="3614" spans="1:12" x14ac:dyDescent="0.4">
      <c r="A3614" s="21"/>
      <c r="B3614" s="21"/>
      <c r="C3614" s="21"/>
      <c r="D3614" s="21"/>
      <c r="E3614" s="21"/>
      <c r="F3614" s="21"/>
      <c r="G3614" s="21"/>
      <c r="H3614" s="21"/>
      <c r="I3614" s="21"/>
      <c r="J3614" s="21"/>
      <c r="K3614" s="21"/>
      <c r="L3614" s="21"/>
    </row>
    <row r="3615" spans="1:12" x14ac:dyDescent="0.4">
      <c r="A3615" s="21"/>
      <c r="B3615" s="21"/>
      <c r="C3615" s="21"/>
      <c r="D3615" s="21"/>
      <c r="E3615" s="21"/>
      <c r="F3615" s="21"/>
      <c r="G3615" s="21"/>
      <c r="H3615" s="21"/>
      <c r="I3615" s="21"/>
      <c r="J3615" s="21"/>
      <c r="K3615" s="21"/>
      <c r="L3615" s="21"/>
    </row>
    <row r="3616" spans="1:12" x14ac:dyDescent="0.4">
      <c r="A3616" s="21"/>
      <c r="B3616" s="21"/>
      <c r="C3616" s="21"/>
      <c r="D3616" s="21"/>
      <c r="E3616" s="21"/>
      <c r="F3616" s="21"/>
      <c r="G3616" s="21"/>
      <c r="H3616" s="21"/>
      <c r="I3616" s="21"/>
      <c r="J3616" s="21"/>
      <c r="K3616" s="21"/>
      <c r="L3616" s="21"/>
    </row>
    <row r="3617" spans="1:12" x14ac:dyDescent="0.4">
      <c r="A3617" s="21"/>
      <c r="B3617" s="21"/>
      <c r="C3617" s="21"/>
      <c r="D3617" s="21"/>
      <c r="E3617" s="21"/>
      <c r="F3617" s="21"/>
      <c r="G3617" s="21"/>
      <c r="H3617" s="21"/>
      <c r="I3617" s="21"/>
      <c r="J3617" s="21"/>
      <c r="K3617" s="21"/>
      <c r="L3617" s="21"/>
    </row>
    <row r="3618" spans="1:12" x14ac:dyDescent="0.4">
      <c r="A3618" s="21"/>
      <c r="B3618" s="21"/>
      <c r="C3618" s="21"/>
      <c r="D3618" s="21"/>
      <c r="E3618" s="21"/>
      <c r="F3618" s="21"/>
      <c r="G3618" s="21"/>
      <c r="H3618" s="21"/>
      <c r="I3618" s="21"/>
      <c r="J3618" s="21"/>
      <c r="K3618" s="21"/>
      <c r="L3618" s="21"/>
    </row>
    <row r="3619" spans="1:12" x14ac:dyDescent="0.4">
      <c r="A3619" s="21"/>
      <c r="B3619" s="21"/>
      <c r="C3619" s="21"/>
      <c r="D3619" s="21"/>
      <c r="E3619" s="21"/>
      <c r="F3619" s="21"/>
      <c r="G3619" s="21"/>
      <c r="H3619" s="21"/>
      <c r="I3619" s="21"/>
      <c r="J3619" s="21"/>
      <c r="K3619" s="21"/>
      <c r="L3619" s="21"/>
    </row>
    <row r="3620" spans="1:12" x14ac:dyDescent="0.4">
      <c r="A3620" s="21"/>
      <c r="B3620" s="21"/>
      <c r="C3620" s="21"/>
      <c r="D3620" s="21"/>
      <c r="E3620" s="21"/>
      <c r="F3620" s="21"/>
      <c r="G3620" s="21"/>
      <c r="H3620" s="21"/>
      <c r="I3620" s="21"/>
      <c r="J3620" s="21"/>
      <c r="K3620" s="21"/>
      <c r="L3620" s="21"/>
    </row>
    <row r="3621" spans="1:12" x14ac:dyDescent="0.4">
      <c r="A3621" s="21"/>
      <c r="B3621" s="21"/>
      <c r="C3621" s="21"/>
      <c r="D3621" s="21"/>
      <c r="E3621" s="21"/>
      <c r="F3621" s="21"/>
      <c r="G3621" s="21"/>
      <c r="H3621" s="21"/>
      <c r="I3621" s="21"/>
      <c r="J3621" s="21"/>
      <c r="K3621" s="21"/>
      <c r="L3621" s="21"/>
    </row>
    <row r="3622" spans="1:12" x14ac:dyDescent="0.4">
      <c r="A3622" s="21"/>
      <c r="B3622" s="21"/>
      <c r="C3622" s="21"/>
      <c r="D3622" s="21"/>
      <c r="E3622" s="21"/>
      <c r="F3622" s="21"/>
      <c r="G3622" s="21"/>
      <c r="H3622" s="21"/>
      <c r="I3622" s="21"/>
      <c r="J3622" s="21"/>
      <c r="K3622" s="21"/>
      <c r="L3622" s="21"/>
    </row>
    <row r="3623" spans="1:12" x14ac:dyDescent="0.4">
      <c r="A3623" s="21"/>
      <c r="B3623" s="21"/>
      <c r="C3623" s="21"/>
      <c r="D3623" s="21"/>
      <c r="E3623" s="21"/>
      <c r="F3623" s="21"/>
      <c r="G3623" s="21"/>
      <c r="H3623" s="21"/>
      <c r="I3623" s="21"/>
      <c r="J3623" s="21"/>
      <c r="K3623" s="21"/>
      <c r="L3623" s="21"/>
    </row>
    <row r="3624" spans="1:12" x14ac:dyDescent="0.4">
      <c r="A3624" s="21"/>
      <c r="B3624" s="21"/>
      <c r="C3624" s="21"/>
      <c r="D3624" s="21"/>
      <c r="E3624" s="21"/>
      <c r="F3624" s="21"/>
      <c r="G3624" s="21"/>
      <c r="H3624" s="21"/>
      <c r="I3624" s="21"/>
      <c r="J3624" s="21"/>
      <c r="K3624" s="21"/>
      <c r="L3624" s="21"/>
    </row>
    <row r="3625" spans="1:12" x14ac:dyDescent="0.4">
      <c r="A3625" s="21"/>
      <c r="B3625" s="21"/>
      <c r="C3625" s="21"/>
      <c r="D3625" s="21"/>
      <c r="E3625" s="21"/>
      <c r="F3625" s="21"/>
      <c r="G3625" s="21"/>
      <c r="H3625" s="21"/>
      <c r="I3625" s="21"/>
      <c r="J3625" s="21"/>
      <c r="K3625" s="21"/>
      <c r="L3625" s="21"/>
    </row>
    <row r="3626" spans="1:12" x14ac:dyDescent="0.4">
      <c r="A3626" s="21"/>
      <c r="B3626" s="21"/>
      <c r="C3626" s="21"/>
      <c r="D3626" s="21"/>
      <c r="E3626" s="21"/>
      <c r="F3626" s="21"/>
      <c r="G3626" s="21"/>
      <c r="H3626" s="21"/>
      <c r="I3626" s="21"/>
      <c r="J3626" s="21"/>
      <c r="K3626" s="21"/>
      <c r="L3626" s="21"/>
    </row>
    <row r="3627" spans="1:12" x14ac:dyDescent="0.4">
      <c r="A3627" s="21"/>
      <c r="B3627" s="21"/>
      <c r="C3627" s="21"/>
      <c r="D3627" s="21"/>
      <c r="E3627" s="21"/>
      <c r="F3627" s="21"/>
      <c r="G3627" s="21"/>
      <c r="H3627" s="21"/>
      <c r="I3627" s="21"/>
      <c r="J3627" s="21"/>
      <c r="K3627" s="21"/>
      <c r="L3627" s="21"/>
    </row>
    <row r="3628" spans="1:12" x14ac:dyDescent="0.4">
      <c r="A3628" s="21"/>
      <c r="B3628" s="21"/>
      <c r="C3628" s="21"/>
      <c r="D3628" s="21"/>
      <c r="E3628" s="21"/>
      <c r="F3628" s="21"/>
      <c r="G3628" s="21"/>
      <c r="H3628" s="21"/>
      <c r="I3628" s="21"/>
      <c r="J3628" s="21"/>
      <c r="K3628" s="21"/>
      <c r="L3628" s="21"/>
    </row>
    <row r="3629" spans="1:12" x14ac:dyDescent="0.4">
      <c r="A3629" s="21"/>
      <c r="B3629" s="21"/>
      <c r="C3629" s="21"/>
      <c r="D3629" s="21"/>
      <c r="E3629" s="21"/>
      <c r="F3629" s="21"/>
      <c r="G3629" s="21"/>
      <c r="H3629" s="21"/>
      <c r="I3629" s="21"/>
      <c r="J3629" s="21"/>
      <c r="K3629" s="21"/>
      <c r="L3629" s="21"/>
    </row>
    <row r="3630" spans="1:12" x14ac:dyDescent="0.4">
      <c r="A3630" s="21"/>
      <c r="B3630" s="21"/>
      <c r="C3630" s="21"/>
      <c r="D3630" s="21"/>
      <c r="E3630" s="21"/>
      <c r="F3630" s="21"/>
      <c r="G3630" s="21"/>
      <c r="H3630" s="21"/>
      <c r="I3630" s="21"/>
      <c r="J3630" s="21"/>
      <c r="K3630" s="21"/>
      <c r="L3630" s="21"/>
    </row>
    <row r="3631" spans="1:12" x14ac:dyDescent="0.4">
      <c r="A3631" s="21"/>
      <c r="B3631" s="21"/>
      <c r="C3631" s="21"/>
      <c r="D3631" s="21"/>
      <c r="E3631" s="21"/>
      <c r="F3631" s="21"/>
      <c r="G3631" s="21"/>
      <c r="H3631" s="21"/>
      <c r="I3631" s="21"/>
      <c r="J3631" s="21"/>
      <c r="K3631" s="21"/>
      <c r="L3631" s="21"/>
    </row>
    <row r="3632" spans="1:12" x14ac:dyDescent="0.4">
      <c r="A3632" s="21"/>
      <c r="B3632" s="21"/>
      <c r="C3632" s="21"/>
      <c r="D3632" s="21"/>
      <c r="E3632" s="21"/>
      <c r="F3632" s="21"/>
      <c r="G3632" s="21"/>
      <c r="H3632" s="21"/>
      <c r="I3632" s="21"/>
      <c r="J3632" s="21"/>
      <c r="K3632" s="21"/>
      <c r="L3632" s="21"/>
    </row>
    <row r="3633" spans="1:12" x14ac:dyDescent="0.4">
      <c r="A3633" s="21"/>
      <c r="B3633" s="21"/>
      <c r="C3633" s="21"/>
      <c r="D3633" s="21"/>
      <c r="E3633" s="21"/>
      <c r="F3633" s="21"/>
      <c r="G3633" s="21"/>
      <c r="H3633" s="21"/>
      <c r="I3633" s="21"/>
      <c r="J3633" s="21"/>
      <c r="K3633" s="21"/>
      <c r="L3633" s="21"/>
    </row>
    <row r="3634" spans="1:12" x14ac:dyDescent="0.4">
      <c r="A3634" s="21"/>
      <c r="B3634" s="21"/>
      <c r="C3634" s="21"/>
      <c r="D3634" s="21"/>
      <c r="E3634" s="21"/>
      <c r="F3634" s="21"/>
      <c r="G3634" s="21"/>
      <c r="H3634" s="21"/>
      <c r="I3634" s="21"/>
      <c r="J3634" s="21"/>
      <c r="K3634" s="21"/>
      <c r="L3634" s="21"/>
    </row>
    <row r="3635" spans="1:12" x14ac:dyDescent="0.4">
      <c r="A3635" s="21"/>
      <c r="B3635" s="21"/>
      <c r="C3635" s="21"/>
      <c r="D3635" s="21"/>
      <c r="E3635" s="21"/>
      <c r="F3635" s="21"/>
      <c r="G3635" s="21"/>
      <c r="H3635" s="21"/>
      <c r="I3635" s="21"/>
      <c r="J3635" s="21"/>
      <c r="K3635" s="21"/>
      <c r="L3635" s="21"/>
    </row>
    <row r="3636" spans="1:12" x14ac:dyDescent="0.4">
      <c r="A3636" s="21"/>
      <c r="B3636" s="21"/>
      <c r="C3636" s="21"/>
      <c r="D3636" s="21"/>
      <c r="E3636" s="21"/>
      <c r="F3636" s="21"/>
      <c r="G3636" s="21"/>
      <c r="H3636" s="21"/>
      <c r="I3636" s="21"/>
      <c r="J3636" s="21"/>
      <c r="K3636" s="21"/>
      <c r="L3636" s="21"/>
    </row>
    <row r="3637" spans="1:12" x14ac:dyDescent="0.4">
      <c r="A3637" s="21"/>
      <c r="B3637" s="21"/>
      <c r="C3637" s="21"/>
      <c r="D3637" s="21"/>
      <c r="E3637" s="21"/>
      <c r="F3637" s="21"/>
      <c r="G3637" s="21"/>
      <c r="H3637" s="21"/>
      <c r="I3637" s="21"/>
      <c r="J3637" s="21"/>
      <c r="K3637" s="21"/>
      <c r="L3637" s="21"/>
    </row>
    <row r="3638" spans="1:12" x14ac:dyDescent="0.4">
      <c r="A3638" s="21"/>
      <c r="B3638" s="21"/>
      <c r="C3638" s="21"/>
      <c r="D3638" s="21"/>
      <c r="E3638" s="21"/>
      <c r="F3638" s="21"/>
      <c r="G3638" s="21"/>
      <c r="H3638" s="21"/>
      <c r="I3638" s="21"/>
      <c r="J3638" s="21"/>
      <c r="K3638" s="21"/>
      <c r="L3638" s="21"/>
    </row>
    <row r="3639" spans="1:12" x14ac:dyDescent="0.4">
      <c r="A3639" s="21"/>
      <c r="B3639" s="21"/>
      <c r="C3639" s="21"/>
      <c r="D3639" s="21"/>
      <c r="E3639" s="21"/>
      <c r="F3639" s="21"/>
      <c r="G3639" s="21"/>
      <c r="H3639" s="21"/>
      <c r="I3639" s="21"/>
      <c r="J3639" s="21"/>
      <c r="K3639" s="21"/>
      <c r="L3639" s="21"/>
    </row>
    <row r="3640" spans="1:12" x14ac:dyDescent="0.4">
      <c r="A3640" s="21"/>
      <c r="B3640" s="21"/>
      <c r="C3640" s="21"/>
      <c r="D3640" s="21"/>
      <c r="E3640" s="21"/>
      <c r="F3640" s="21"/>
      <c r="G3640" s="21"/>
      <c r="H3640" s="21"/>
      <c r="I3640" s="21"/>
      <c r="J3640" s="21"/>
      <c r="K3640" s="21"/>
      <c r="L3640" s="21"/>
    </row>
    <row r="3641" spans="1:12" x14ac:dyDescent="0.4">
      <c r="A3641" s="21"/>
      <c r="B3641" s="21"/>
      <c r="C3641" s="21"/>
      <c r="D3641" s="21"/>
      <c r="E3641" s="21"/>
      <c r="F3641" s="21"/>
      <c r="G3641" s="21"/>
      <c r="H3641" s="21"/>
      <c r="I3641" s="21"/>
      <c r="J3641" s="21"/>
      <c r="K3641" s="21"/>
      <c r="L3641" s="21"/>
    </row>
    <row r="3642" spans="1:12" x14ac:dyDescent="0.4">
      <c r="A3642" s="21"/>
      <c r="B3642" s="21"/>
      <c r="C3642" s="21"/>
      <c r="D3642" s="21"/>
      <c r="E3642" s="21"/>
      <c r="F3642" s="21"/>
      <c r="G3642" s="21"/>
      <c r="H3642" s="21"/>
      <c r="I3642" s="21"/>
      <c r="J3642" s="21"/>
      <c r="K3642" s="21"/>
      <c r="L3642" s="21"/>
    </row>
    <row r="3643" spans="1:12" x14ac:dyDescent="0.4">
      <c r="A3643" s="21"/>
      <c r="B3643" s="21"/>
      <c r="C3643" s="21"/>
      <c r="D3643" s="21"/>
      <c r="E3643" s="21"/>
      <c r="F3643" s="21"/>
      <c r="G3643" s="21"/>
      <c r="H3643" s="21"/>
      <c r="I3643" s="21"/>
      <c r="J3643" s="21"/>
      <c r="K3643" s="21"/>
      <c r="L3643" s="21"/>
    </row>
    <row r="3644" spans="1:12" x14ac:dyDescent="0.4">
      <c r="A3644" s="21"/>
      <c r="B3644" s="21"/>
      <c r="C3644" s="21"/>
      <c r="D3644" s="21"/>
      <c r="E3644" s="21"/>
      <c r="F3644" s="21"/>
      <c r="G3644" s="21"/>
      <c r="H3644" s="21"/>
      <c r="I3644" s="21"/>
      <c r="J3644" s="21"/>
      <c r="K3644" s="21"/>
      <c r="L3644" s="21"/>
    </row>
    <row r="3645" spans="1:12" x14ac:dyDescent="0.4">
      <c r="A3645" s="21"/>
      <c r="B3645" s="21"/>
      <c r="C3645" s="21"/>
      <c r="D3645" s="21"/>
      <c r="E3645" s="21"/>
      <c r="F3645" s="21"/>
      <c r="G3645" s="21"/>
      <c r="H3645" s="21"/>
      <c r="I3645" s="21"/>
      <c r="J3645" s="21"/>
      <c r="K3645" s="21"/>
      <c r="L3645" s="21"/>
    </row>
    <row r="3646" spans="1:12" x14ac:dyDescent="0.4">
      <c r="A3646" s="21"/>
      <c r="B3646" s="21"/>
      <c r="C3646" s="21"/>
      <c r="D3646" s="21"/>
      <c r="E3646" s="21"/>
      <c r="F3646" s="21"/>
      <c r="G3646" s="21"/>
      <c r="H3646" s="21"/>
      <c r="I3646" s="21"/>
      <c r="J3646" s="21"/>
      <c r="K3646" s="21"/>
      <c r="L3646" s="21"/>
    </row>
    <row r="3647" spans="1:12" x14ac:dyDescent="0.4">
      <c r="A3647" s="21"/>
      <c r="B3647" s="21"/>
      <c r="C3647" s="21"/>
      <c r="D3647" s="21"/>
      <c r="E3647" s="21"/>
      <c r="F3647" s="21"/>
      <c r="G3647" s="21"/>
      <c r="H3647" s="21"/>
      <c r="I3647" s="21"/>
      <c r="J3647" s="21"/>
      <c r="K3647" s="21"/>
      <c r="L3647" s="21"/>
    </row>
    <row r="3648" spans="1:12" x14ac:dyDescent="0.4">
      <c r="A3648" s="21"/>
      <c r="B3648" s="21"/>
      <c r="C3648" s="21"/>
      <c r="D3648" s="21"/>
      <c r="E3648" s="21"/>
      <c r="F3648" s="21"/>
      <c r="G3648" s="21"/>
      <c r="H3648" s="21"/>
      <c r="I3648" s="21"/>
      <c r="J3648" s="21"/>
      <c r="K3648" s="21"/>
      <c r="L3648" s="21"/>
    </row>
    <row r="3649" spans="1:12" x14ac:dyDescent="0.4">
      <c r="A3649" s="21"/>
      <c r="B3649" s="21"/>
      <c r="C3649" s="21"/>
      <c r="D3649" s="21"/>
      <c r="E3649" s="21"/>
      <c r="F3649" s="21"/>
      <c r="G3649" s="21"/>
      <c r="H3649" s="21"/>
      <c r="I3649" s="21"/>
      <c r="J3649" s="21"/>
      <c r="K3649" s="21"/>
      <c r="L3649" s="21"/>
    </row>
    <row r="3650" spans="1:12" x14ac:dyDescent="0.4">
      <c r="A3650" s="21"/>
      <c r="B3650" s="21"/>
      <c r="C3650" s="21"/>
      <c r="D3650" s="21"/>
      <c r="E3650" s="21"/>
      <c r="F3650" s="21"/>
      <c r="G3650" s="21"/>
      <c r="H3650" s="21"/>
      <c r="I3650" s="21"/>
      <c r="J3650" s="21"/>
      <c r="K3650" s="21"/>
      <c r="L3650" s="21"/>
    </row>
    <row r="3651" spans="1:12" x14ac:dyDescent="0.4">
      <c r="A3651" s="21"/>
      <c r="B3651" s="21"/>
      <c r="C3651" s="21"/>
      <c r="D3651" s="21"/>
      <c r="E3651" s="21"/>
      <c r="F3651" s="21"/>
      <c r="G3651" s="21"/>
      <c r="H3651" s="21"/>
      <c r="I3651" s="21"/>
      <c r="J3651" s="21"/>
      <c r="K3651" s="21"/>
      <c r="L3651" s="21"/>
    </row>
    <row r="3652" spans="1:12" x14ac:dyDescent="0.4">
      <c r="A3652" s="21"/>
      <c r="B3652" s="21"/>
      <c r="C3652" s="21"/>
      <c r="D3652" s="21"/>
      <c r="E3652" s="21"/>
      <c r="F3652" s="21"/>
      <c r="G3652" s="21"/>
      <c r="H3652" s="21"/>
      <c r="I3652" s="21"/>
      <c r="J3652" s="21"/>
      <c r="K3652" s="21"/>
      <c r="L3652" s="21"/>
    </row>
    <row r="3653" spans="1:12" x14ac:dyDescent="0.4">
      <c r="A3653" s="21"/>
      <c r="B3653" s="21"/>
      <c r="C3653" s="21"/>
      <c r="D3653" s="21"/>
      <c r="E3653" s="21"/>
      <c r="F3653" s="21"/>
      <c r="G3653" s="21"/>
      <c r="H3653" s="21"/>
      <c r="I3653" s="21"/>
      <c r="J3653" s="21"/>
      <c r="K3653" s="21"/>
      <c r="L3653" s="21"/>
    </row>
    <row r="3654" spans="1:12" x14ac:dyDescent="0.4">
      <c r="A3654" s="21"/>
      <c r="B3654" s="21"/>
      <c r="C3654" s="21"/>
      <c r="D3654" s="21"/>
      <c r="E3654" s="21"/>
      <c r="F3654" s="21"/>
      <c r="G3654" s="21"/>
      <c r="H3654" s="21"/>
      <c r="I3654" s="21"/>
      <c r="J3654" s="21"/>
      <c r="K3654" s="21"/>
      <c r="L3654" s="21"/>
    </row>
    <row r="3655" spans="1:12" x14ac:dyDescent="0.4">
      <c r="A3655" s="21"/>
      <c r="B3655" s="21"/>
      <c r="C3655" s="21"/>
      <c r="D3655" s="21"/>
      <c r="E3655" s="21"/>
      <c r="F3655" s="21"/>
      <c r="G3655" s="21"/>
      <c r="H3655" s="21"/>
      <c r="I3655" s="21"/>
      <c r="J3655" s="21"/>
      <c r="K3655" s="21"/>
      <c r="L3655" s="21"/>
    </row>
    <row r="3656" spans="1:12" x14ac:dyDescent="0.4">
      <c r="A3656" s="21"/>
      <c r="B3656" s="21"/>
      <c r="C3656" s="21"/>
      <c r="D3656" s="21"/>
      <c r="E3656" s="21"/>
      <c r="F3656" s="21"/>
      <c r="G3656" s="21"/>
      <c r="H3656" s="21"/>
      <c r="I3656" s="21"/>
      <c r="J3656" s="21"/>
      <c r="K3656" s="21"/>
      <c r="L3656" s="21"/>
    </row>
    <row r="3657" spans="1:12" x14ac:dyDescent="0.4">
      <c r="A3657" s="21"/>
      <c r="B3657" s="21"/>
      <c r="C3657" s="21"/>
      <c r="D3657" s="21"/>
      <c r="E3657" s="21"/>
      <c r="F3657" s="21"/>
      <c r="G3657" s="21"/>
      <c r="H3657" s="21"/>
      <c r="I3657" s="21"/>
      <c r="J3657" s="21"/>
      <c r="K3657" s="21"/>
      <c r="L3657" s="21"/>
    </row>
    <row r="3658" spans="1:12" x14ac:dyDescent="0.4">
      <c r="A3658" s="21"/>
      <c r="B3658" s="21"/>
      <c r="C3658" s="21"/>
      <c r="D3658" s="21"/>
      <c r="E3658" s="21"/>
      <c r="F3658" s="21"/>
      <c r="G3658" s="21"/>
      <c r="H3658" s="21"/>
      <c r="I3658" s="21"/>
      <c r="J3658" s="21"/>
      <c r="K3658" s="21"/>
      <c r="L3658" s="21"/>
    </row>
    <row r="3659" spans="1:12" x14ac:dyDescent="0.4">
      <c r="A3659" s="21"/>
      <c r="B3659" s="21"/>
      <c r="C3659" s="21"/>
      <c r="D3659" s="21"/>
      <c r="E3659" s="21"/>
      <c r="F3659" s="21"/>
      <c r="G3659" s="21"/>
      <c r="H3659" s="21"/>
      <c r="I3659" s="21"/>
      <c r="J3659" s="21"/>
      <c r="K3659" s="21"/>
      <c r="L3659" s="21"/>
    </row>
    <row r="3660" spans="1:12" x14ac:dyDescent="0.4">
      <c r="A3660" s="21"/>
      <c r="B3660" s="21"/>
      <c r="C3660" s="21"/>
      <c r="D3660" s="21"/>
      <c r="E3660" s="21"/>
      <c r="F3660" s="21"/>
      <c r="G3660" s="21"/>
      <c r="H3660" s="21"/>
      <c r="I3660" s="21"/>
      <c r="J3660" s="21"/>
      <c r="K3660" s="21"/>
      <c r="L3660" s="21"/>
    </row>
    <row r="3661" spans="1:12" x14ac:dyDescent="0.4">
      <c r="A3661" s="21"/>
      <c r="B3661" s="21"/>
      <c r="C3661" s="21"/>
      <c r="D3661" s="21"/>
      <c r="E3661" s="21"/>
      <c r="F3661" s="21"/>
      <c r="G3661" s="21"/>
      <c r="H3661" s="21"/>
      <c r="I3661" s="21"/>
      <c r="J3661" s="21"/>
      <c r="K3661" s="21"/>
      <c r="L3661" s="21"/>
    </row>
    <row r="3662" spans="1:12" x14ac:dyDescent="0.4">
      <c r="A3662" s="21"/>
      <c r="B3662" s="21"/>
      <c r="C3662" s="21"/>
      <c r="D3662" s="21"/>
      <c r="E3662" s="21"/>
      <c r="F3662" s="21"/>
      <c r="G3662" s="21"/>
      <c r="H3662" s="21"/>
      <c r="I3662" s="21"/>
      <c r="J3662" s="21"/>
      <c r="K3662" s="21"/>
      <c r="L3662" s="21"/>
    </row>
    <row r="3663" spans="1:12" x14ac:dyDescent="0.4">
      <c r="A3663" s="21"/>
      <c r="B3663" s="21"/>
      <c r="C3663" s="21"/>
      <c r="D3663" s="21"/>
      <c r="E3663" s="21"/>
      <c r="F3663" s="21"/>
      <c r="G3663" s="21"/>
      <c r="H3663" s="21"/>
      <c r="I3663" s="21"/>
      <c r="J3663" s="21"/>
      <c r="K3663" s="21"/>
      <c r="L3663" s="21"/>
    </row>
    <row r="3664" spans="1:12" x14ac:dyDescent="0.4">
      <c r="A3664" s="21"/>
      <c r="B3664" s="21"/>
      <c r="C3664" s="21"/>
      <c r="D3664" s="21"/>
      <c r="E3664" s="21"/>
      <c r="F3664" s="21"/>
      <c r="G3664" s="21"/>
      <c r="H3664" s="21"/>
      <c r="I3664" s="21"/>
      <c r="J3664" s="21"/>
      <c r="K3664" s="21"/>
      <c r="L3664" s="21"/>
    </row>
    <row r="3665" spans="1:12" x14ac:dyDescent="0.4">
      <c r="A3665" s="21"/>
      <c r="B3665" s="21"/>
      <c r="C3665" s="21"/>
      <c r="D3665" s="21"/>
      <c r="E3665" s="21"/>
      <c r="F3665" s="21"/>
      <c r="G3665" s="21"/>
      <c r="H3665" s="21"/>
      <c r="I3665" s="21"/>
      <c r="J3665" s="21"/>
      <c r="K3665" s="21"/>
      <c r="L3665" s="21"/>
    </row>
    <row r="3666" spans="1:12" x14ac:dyDescent="0.4">
      <c r="A3666" s="21"/>
      <c r="B3666" s="21"/>
      <c r="C3666" s="21"/>
      <c r="D3666" s="21"/>
      <c r="E3666" s="21"/>
      <c r="F3666" s="21"/>
      <c r="G3666" s="21"/>
      <c r="H3666" s="21"/>
      <c r="I3666" s="21"/>
      <c r="J3666" s="21"/>
      <c r="K3666" s="21"/>
      <c r="L3666" s="21"/>
    </row>
    <row r="3667" spans="1:12" x14ac:dyDescent="0.4">
      <c r="A3667" s="21"/>
      <c r="B3667" s="21"/>
      <c r="C3667" s="21"/>
      <c r="D3667" s="21"/>
      <c r="E3667" s="21"/>
      <c r="F3667" s="21"/>
      <c r="G3667" s="21"/>
      <c r="H3667" s="21"/>
      <c r="I3667" s="21"/>
      <c r="J3667" s="21"/>
      <c r="K3667" s="21"/>
      <c r="L3667" s="21"/>
    </row>
    <row r="3668" spans="1:12" x14ac:dyDescent="0.4">
      <c r="A3668" s="21"/>
      <c r="B3668" s="21"/>
      <c r="C3668" s="21"/>
      <c r="D3668" s="21"/>
      <c r="E3668" s="21"/>
      <c r="F3668" s="21"/>
      <c r="G3668" s="21"/>
      <c r="H3668" s="21"/>
      <c r="I3668" s="21"/>
      <c r="J3668" s="21"/>
      <c r="K3668" s="21"/>
      <c r="L3668" s="21"/>
    </row>
    <row r="3669" spans="1:12" x14ac:dyDescent="0.4">
      <c r="A3669" s="21"/>
      <c r="B3669" s="21"/>
      <c r="C3669" s="21"/>
      <c r="D3669" s="21"/>
      <c r="E3669" s="21"/>
      <c r="F3669" s="21"/>
      <c r="G3669" s="21"/>
      <c r="H3669" s="21"/>
      <c r="I3669" s="21"/>
      <c r="J3669" s="21"/>
      <c r="K3669" s="21"/>
      <c r="L3669" s="21"/>
    </row>
    <row r="3670" spans="1:12" x14ac:dyDescent="0.4">
      <c r="A3670" s="21"/>
      <c r="B3670" s="21"/>
      <c r="C3670" s="21"/>
      <c r="D3670" s="21"/>
      <c r="E3670" s="21"/>
      <c r="F3670" s="21"/>
      <c r="G3670" s="21"/>
      <c r="H3670" s="21"/>
      <c r="I3670" s="21"/>
      <c r="J3670" s="21"/>
      <c r="K3670" s="21"/>
      <c r="L3670" s="21"/>
    </row>
    <row r="3671" spans="1:12" x14ac:dyDescent="0.4">
      <c r="A3671" s="21"/>
      <c r="B3671" s="21"/>
      <c r="C3671" s="21"/>
      <c r="D3671" s="21"/>
      <c r="E3671" s="21"/>
      <c r="F3671" s="21"/>
      <c r="G3671" s="21"/>
      <c r="H3671" s="21"/>
      <c r="I3671" s="21"/>
      <c r="J3671" s="21"/>
      <c r="K3671" s="21"/>
      <c r="L3671" s="21"/>
    </row>
    <row r="3672" spans="1:12" x14ac:dyDescent="0.4">
      <c r="A3672" s="21"/>
      <c r="B3672" s="21"/>
      <c r="C3672" s="21"/>
      <c r="D3672" s="21"/>
      <c r="E3672" s="21"/>
      <c r="F3672" s="21"/>
      <c r="G3672" s="21"/>
      <c r="H3672" s="21"/>
      <c r="I3672" s="21"/>
      <c r="J3672" s="21"/>
      <c r="K3672" s="21"/>
      <c r="L3672" s="21"/>
    </row>
    <row r="3673" spans="1:12" x14ac:dyDescent="0.4">
      <c r="A3673" s="21"/>
      <c r="B3673" s="21"/>
      <c r="C3673" s="21"/>
      <c r="D3673" s="21"/>
      <c r="E3673" s="21"/>
      <c r="F3673" s="21"/>
      <c r="G3673" s="21"/>
      <c r="H3673" s="21"/>
      <c r="I3673" s="21"/>
      <c r="J3673" s="21"/>
      <c r="K3673" s="21"/>
      <c r="L3673" s="21"/>
    </row>
    <row r="3674" spans="1:12" x14ac:dyDescent="0.4">
      <c r="A3674" s="21"/>
      <c r="B3674" s="21"/>
      <c r="C3674" s="21"/>
      <c r="D3674" s="21"/>
      <c r="E3674" s="21"/>
      <c r="F3674" s="21"/>
      <c r="G3674" s="21"/>
      <c r="H3674" s="21"/>
      <c r="I3674" s="21"/>
      <c r="J3674" s="21"/>
      <c r="K3674" s="21"/>
      <c r="L3674" s="21"/>
    </row>
    <row r="3675" spans="1:12" x14ac:dyDescent="0.4">
      <c r="A3675" s="21"/>
      <c r="B3675" s="21"/>
      <c r="C3675" s="21"/>
      <c r="D3675" s="21"/>
      <c r="E3675" s="21"/>
      <c r="F3675" s="21"/>
      <c r="G3675" s="21"/>
      <c r="H3675" s="21"/>
      <c r="I3675" s="21"/>
      <c r="J3675" s="21"/>
      <c r="K3675" s="21"/>
      <c r="L3675" s="21"/>
    </row>
    <row r="3676" spans="1:12" x14ac:dyDescent="0.4">
      <c r="A3676" s="21"/>
      <c r="B3676" s="21"/>
      <c r="C3676" s="21"/>
      <c r="D3676" s="21"/>
      <c r="E3676" s="21"/>
      <c r="F3676" s="21"/>
      <c r="G3676" s="21"/>
      <c r="H3676" s="21"/>
      <c r="I3676" s="21"/>
      <c r="J3676" s="21"/>
      <c r="K3676" s="21"/>
      <c r="L3676" s="21"/>
    </row>
    <row r="3677" spans="1:12" x14ac:dyDescent="0.4">
      <c r="A3677" s="21"/>
      <c r="B3677" s="21"/>
      <c r="C3677" s="21"/>
      <c r="D3677" s="21"/>
      <c r="E3677" s="21"/>
      <c r="F3677" s="21"/>
      <c r="G3677" s="21"/>
      <c r="H3677" s="21"/>
      <c r="I3677" s="21"/>
      <c r="J3677" s="21"/>
      <c r="K3677" s="21"/>
      <c r="L3677" s="21"/>
    </row>
    <row r="3678" spans="1:12" x14ac:dyDescent="0.4">
      <c r="A3678" s="21"/>
      <c r="B3678" s="21"/>
      <c r="C3678" s="21"/>
      <c r="D3678" s="21"/>
      <c r="E3678" s="21"/>
      <c r="F3678" s="21"/>
      <c r="G3678" s="21"/>
      <c r="H3678" s="21"/>
      <c r="I3678" s="21"/>
      <c r="J3678" s="21"/>
      <c r="K3678" s="21"/>
      <c r="L3678" s="21"/>
    </row>
    <row r="3679" spans="1:12" x14ac:dyDescent="0.4">
      <c r="A3679" s="21"/>
      <c r="B3679" s="21"/>
      <c r="C3679" s="21"/>
      <c r="D3679" s="21"/>
      <c r="E3679" s="21"/>
      <c r="F3679" s="21"/>
      <c r="G3679" s="21"/>
      <c r="H3679" s="21"/>
      <c r="I3679" s="21"/>
      <c r="J3679" s="21"/>
      <c r="K3679" s="21"/>
      <c r="L3679" s="21"/>
    </row>
    <row r="3680" spans="1:12" x14ac:dyDescent="0.4">
      <c r="A3680" s="21"/>
      <c r="B3680" s="21"/>
      <c r="C3680" s="21"/>
      <c r="D3680" s="21"/>
      <c r="E3680" s="21"/>
      <c r="F3680" s="21"/>
      <c r="G3680" s="21"/>
      <c r="H3680" s="21"/>
      <c r="I3680" s="21"/>
      <c r="J3680" s="21"/>
      <c r="K3680" s="21"/>
      <c r="L3680" s="21"/>
    </row>
    <row r="3681" spans="1:12" x14ac:dyDescent="0.4">
      <c r="A3681" s="21"/>
      <c r="B3681" s="21"/>
      <c r="C3681" s="21"/>
      <c r="D3681" s="21"/>
      <c r="E3681" s="21"/>
      <c r="F3681" s="21"/>
      <c r="G3681" s="21"/>
      <c r="H3681" s="21"/>
      <c r="I3681" s="21"/>
      <c r="J3681" s="21"/>
      <c r="K3681" s="21"/>
      <c r="L3681" s="21"/>
    </row>
    <row r="3682" spans="1:12" x14ac:dyDescent="0.4">
      <c r="A3682" s="21"/>
      <c r="B3682" s="21"/>
      <c r="C3682" s="21"/>
      <c r="D3682" s="21"/>
      <c r="E3682" s="21"/>
      <c r="F3682" s="21"/>
      <c r="G3682" s="21"/>
      <c r="H3682" s="21"/>
      <c r="I3682" s="21"/>
      <c r="J3682" s="21"/>
      <c r="K3682" s="21"/>
      <c r="L3682" s="21"/>
    </row>
    <row r="3683" spans="1:12" x14ac:dyDescent="0.4">
      <c r="A3683" s="21"/>
      <c r="B3683" s="21"/>
      <c r="C3683" s="21"/>
      <c r="D3683" s="21"/>
      <c r="E3683" s="21"/>
      <c r="F3683" s="21"/>
      <c r="G3683" s="21"/>
      <c r="H3683" s="21"/>
      <c r="I3683" s="21"/>
      <c r="J3683" s="21"/>
      <c r="K3683" s="21"/>
      <c r="L3683" s="21"/>
    </row>
    <row r="3684" spans="1:12" x14ac:dyDescent="0.4">
      <c r="A3684" s="21"/>
      <c r="B3684" s="21"/>
      <c r="C3684" s="21"/>
      <c r="D3684" s="21"/>
      <c r="E3684" s="21"/>
      <c r="F3684" s="21"/>
      <c r="G3684" s="21"/>
      <c r="H3684" s="21"/>
      <c r="I3684" s="21"/>
      <c r="J3684" s="21"/>
      <c r="K3684" s="21"/>
      <c r="L3684" s="21"/>
    </row>
    <row r="3685" spans="1:12" x14ac:dyDescent="0.4">
      <c r="A3685" s="21"/>
      <c r="B3685" s="21"/>
      <c r="C3685" s="21"/>
      <c r="D3685" s="21"/>
      <c r="E3685" s="21"/>
      <c r="F3685" s="21"/>
      <c r="G3685" s="21"/>
      <c r="H3685" s="21"/>
      <c r="I3685" s="21"/>
      <c r="J3685" s="21"/>
      <c r="K3685" s="21"/>
      <c r="L3685" s="21"/>
    </row>
    <row r="3686" spans="1:12" x14ac:dyDescent="0.4">
      <c r="A3686" s="21"/>
      <c r="B3686" s="21"/>
      <c r="C3686" s="21"/>
      <c r="D3686" s="21"/>
      <c r="E3686" s="21"/>
      <c r="F3686" s="21"/>
      <c r="G3686" s="21"/>
      <c r="H3686" s="21"/>
      <c r="I3686" s="21"/>
      <c r="J3686" s="21"/>
      <c r="K3686" s="21"/>
      <c r="L3686" s="21"/>
    </row>
    <row r="3687" spans="1:12" x14ac:dyDescent="0.4">
      <c r="A3687" s="21"/>
      <c r="B3687" s="21"/>
      <c r="C3687" s="21"/>
      <c r="D3687" s="21"/>
      <c r="E3687" s="21"/>
      <c r="F3687" s="21"/>
      <c r="G3687" s="21"/>
      <c r="H3687" s="21"/>
      <c r="I3687" s="21"/>
      <c r="J3687" s="21"/>
      <c r="K3687" s="21"/>
      <c r="L3687" s="21"/>
    </row>
    <row r="3688" spans="1:12" x14ac:dyDescent="0.4">
      <c r="A3688" s="21"/>
      <c r="B3688" s="21"/>
      <c r="C3688" s="21"/>
      <c r="D3688" s="21"/>
      <c r="E3688" s="21"/>
      <c r="F3688" s="21"/>
      <c r="G3688" s="21"/>
      <c r="H3688" s="21"/>
      <c r="I3688" s="21"/>
      <c r="J3688" s="21"/>
      <c r="K3688" s="21"/>
      <c r="L3688" s="21"/>
    </row>
    <row r="3689" spans="1:12" x14ac:dyDescent="0.4">
      <c r="A3689" s="21"/>
      <c r="B3689" s="21"/>
      <c r="C3689" s="21"/>
      <c r="D3689" s="21"/>
      <c r="E3689" s="21"/>
      <c r="F3689" s="21"/>
      <c r="G3689" s="21"/>
      <c r="H3689" s="21"/>
      <c r="I3689" s="21"/>
      <c r="J3689" s="21"/>
      <c r="K3689" s="21"/>
      <c r="L3689" s="21"/>
    </row>
    <row r="3690" spans="1:12" x14ac:dyDescent="0.4">
      <c r="A3690" s="21"/>
      <c r="B3690" s="21"/>
      <c r="C3690" s="21"/>
      <c r="D3690" s="21"/>
      <c r="E3690" s="21"/>
      <c r="F3690" s="21"/>
      <c r="G3690" s="21"/>
      <c r="H3690" s="21"/>
      <c r="I3690" s="21"/>
      <c r="J3690" s="21"/>
      <c r="K3690" s="21"/>
      <c r="L3690" s="21"/>
    </row>
    <row r="3691" spans="1:12" x14ac:dyDescent="0.4">
      <c r="A3691" s="21"/>
      <c r="B3691" s="21"/>
      <c r="C3691" s="21"/>
      <c r="D3691" s="21"/>
      <c r="E3691" s="21"/>
      <c r="F3691" s="21"/>
      <c r="G3691" s="21"/>
      <c r="H3691" s="21"/>
      <c r="I3691" s="21"/>
      <c r="J3691" s="21"/>
      <c r="K3691" s="21"/>
      <c r="L3691" s="21"/>
    </row>
    <row r="3692" spans="1:12" x14ac:dyDescent="0.4">
      <c r="A3692" s="21"/>
      <c r="B3692" s="21"/>
      <c r="C3692" s="21"/>
      <c r="D3692" s="21"/>
      <c r="E3692" s="21"/>
      <c r="F3692" s="21"/>
      <c r="G3692" s="21"/>
      <c r="H3692" s="21"/>
      <c r="I3692" s="21"/>
      <c r="J3692" s="21"/>
      <c r="K3692" s="21"/>
      <c r="L3692" s="21"/>
    </row>
    <row r="3693" spans="1:12" x14ac:dyDescent="0.4">
      <c r="A3693" s="21"/>
      <c r="B3693" s="21"/>
      <c r="C3693" s="21"/>
      <c r="D3693" s="21"/>
      <c r="E3693" s="21"/>
      <c r="F3693" s="21"/>
      <c r="G3693" s="21"/>
      <c r="H3693" s="21"/>
      <c r="I3693" s="21"/>
      <c r="J3693" s="21"/>
      <c r="K3693" s="21"/>
      <c r="L3693" s="21"/>
    </row>
    <row r="3694" spans="1:12" x14ac:dyDescent="0.4">
      <c r="A3694" s="21"/>
      <c r="B3694" s="21"/>
      <c r="C3694" s="21"/>
      <c r="D3694" s="21"/>
      <c r="E3694" s="21"/>
      <c r="F3694" s="21"/>
      <c r="G3694" s="21"/>
      <c r="H3694" s="21"/>
      <c r="I3694" s="21"/>
      <c r="J3694" s="21"/>
      <c r="K3694" s="21"/>
      <c r="L3694" s="21"/>
    </row>
    <row r="3695" spans="1:12" x14ac:dyDescent="0.4">
      <c r="A3695" s="21"/>
      <c r="B3695" s="21"/>
      <c r="C3695" s="21"/>
      <c r="D3695" s="21"/>
      <c r="E3695" s="21"/>
      <c r="F3695" s="21"/>
      <c r="G3695" s="21"/>
      <c r="H3695" s="21"/>
      <c r="I3695" s="21"/>
      <c r="J3695" s="21"/>
      <c r="K3695" s="21"/>
      <c r="L3695" s="21"/>
    </row>
    <row r="3696" spans="1:12" x14ac:dyDescent="0.4">
      <c r="A3696" s="21"/>
      <c r="B3696" s="21"/>
      <c r="C3696" s="21"/>
      <c r="D3696" s="21"/>
      <c r="E3696" s="21"/>
      <c r="F3696" s="21"/>
      <c r="G3696" s="21"/>
      <c r="H3696" s="21"/>
      <c r="I3696" s="21"/>
      <c r="J3696" s="21"/>
      <c r="K3696" s="21"/>
      <c r="L3696" s="21"/>
    </row>
    <row r="3697" spans="1:12" x14ac:dyDescent="0.4">
      <c r="A3697" s="21"/>
      <c r="B3697" s="21"/>
      <c r="C3697" s="21"/>
      <c r="D3697" s="21"/>
      <c r="E3697" s="21"/>
      <c r="F3697" s="21"/>
      <c r="G3697" s="21"/>
      <c r="H3697" s="21"/>
      <c r="I3697" s="21"/>
      <c r="J3697" s="21"/>
      <c r="K3697" s="21"/>
      <c r="L3697" s="21"/>
    </row>
    <row r="3698" spans="1:12" x14ac:dyDescent="0.4">
      <c r="A3698" s="21"/>
      <c r="B3698" s="21"/>
      <c r="C3698" s="21"/>
      <c r="D3698" s="21"/>
      <c r="E3698" s="21"/>
      <c r="F3698" s="21"/>
      <c r="G3698" s="21"/>
      <c r="H3698" s="21"/>
      <c r="I3698" s="21"/>
      <c r="J3698" s="21"/>
      <c r="K3698" s="21"/>
      <c r="L3698" s="21"/>
    </row>
    <row r="3699" spans="1:12" x14ac:dyDescent="0.4">
      <c r="A3699" s="21"/>
      <c r="B3699" s="21"/>
      <c r="C3699" s="21"/>
      <c r="D3699" s="21"/>
      <c r="E3699" s="21"/>
      <c r="F3699" s="21"/>
      <c r="G3699" s="21"/>
      <c r="H3699" s="21"/>
      <c r="I3699" s="21"/>
      <c r="J3699" s="21"/>
      <c r="K3699" s="21"/>
      <c r="L3699" s="21"/>
    </row>
    <row r="3700" spans="1:12" x14ac:dyDescent="0.4">
      <c r="A3700" s="21"/>
      <c r="B3700" s="21"/>
      <c r="C3700" s="21"/>
      <c r="D3700" s="21"/>
      <c r="E3700" s="21"/>
      <c r="F3700" s="21"/>
      <c r="G3700" s="21"/>
      <c r="H3700" s="21"/>
      <c r="I3700" s="21"/>
      <c r="J3700" s="21"/>
      <c r="K3700" s="21"/>
      <c r="L3700" s="21"/>
    </row>
    <row r="3701" spans="1:12" x14ac:dyDescent="0.4">
      <c r="A3701" s="21"/>
      <c r="B3701" s="21"/>
      <c r="C3701" s="21"/>
      <c r="D3701" s="21"/>
      <c r="E3701" s="21"/>
      <c r="F3701" s="21"/>
      <c r="G3701" s="21"/>
      <c r="H3701" s="21"/>
      <c r="I3701" s="21"/>
      <c r="J3701" s="21"/>
      <c r="K3701" s="21"/>
      <c r="L3701" s="21"/>
    </row>
    <row r="3702" spans="1:12" x14ac:dyDescent="0.4">
      <c r="A3702" s="21"/>
      <c r="B3702" s="21"/>
      <c r="C3702" s="21"/>
      <c r="D3702" s="21"/>
      <c r="E3702" s="21"/>
      <c r="F3702" s="21"/>
      <c r="G3702" s="21"/>
      <c r="H3702" s="21"/>
      <c r="I3702" s="21"/>
      <c r="J3702" s="21"/>
      <c r="K3702" s="21"/>
      <c r="L3702" s="21"/>
    </row>
    <row r="3703" spans="1:12" x14ac:dyDescent="0.4">
      <c r="A3703" s="21"/>
      <c r="B3703" s="21"/>
      <c r="C3703" s="21"/>
      <c r="D3703" s="21"/>
      <c r="E3703" s="21"/>
      <c r="F3703" s="21"/>
      <c r="G3703" s="21"/>
      <c r="H3703" s="21"/>
      <c r="I3703" s="21"/>
      <c r="J3703" s="21"/>
      <c r="K3703" s="21"/>
      <c r="L3703" s="21"/>
    </row>
    <row r="3704" spans="1:12" x14ac:dyDescent="0.4">
      <c r="A3704" s="21"/>
      <c r="B3704" s="21"/>
      <c r="C3704" s="21"/>
      <c r="D3704" s="21"/>
      <c r="E3704" s="21"/>
      <c r="F3704" s="21"/>
      <c r="G3704" s="21"/>
      <c r="H3704" s="21"/>
      <c r="I3704" s="21"/>
      <c r="J3704" s="21"/>
      <c r="K3704" s="21"/>
      <c r="L3704" s="21"/>
    </row>
    <row r="3705" spans="1:12" x14ac:dyDescent="0.4">
      <c r="A3705" s="21"/>
      <c r="B3705" s="21"/>
      <c r="C3705" s="21"/>
      <c r="D3705" s="21"/>
      <c r="E3705" s="21"/>
      <c r="F3705" s="21"/>
      <c r="G3705" s="21"/>
      <c r="H3705" s="21"/>
      <c r="I3705" s="21"/>
      <c r="J3705" s="21"/>
      <c r="K3705" s="21"/>
      <c r="L3705" s="21"/>
    </row>
    <row r="3706" spans="1:12" x14ac:dyDescent="0.4">
      <c r="A3706" s="21"/>
      <c r="B3706" s="21"/>
      <c r="C3706" s="21"/>
      <c r="D3706" s="21"/>
      <c r="E3706" s="21"/>
      <c r="F3706" s="21"/>
      <c r="G3706" s="21"/>
      <c r="H3706" s="21"/>
      <c r="I3706" s="21"/>
      <c r="J3706" s="21"/>
      <c r="K3706" s="21"/>
      <c r="L3706" s="21"/>
    </row>
    <row r="3707" spans="1:12" x14ac:dyDescent="0.4">
      <c r="A3707" s="21"/>
      <c r="B3707" s="21"/>
      <c r="C3707" s="21"/>
      <c r="D3707" s="21"/>
      <c r="E3707" s="21"/>
      <c r="F3707" s="21"/>
      <c r="G3707" s="21"/>
      <c r="H3707" s="21"/>
      <c r="I3707" s="21"/>
      <c r="J3707" s="21"/>
      <c r="K3707" s="21"/>
      <c r="L3707" s="21"/>
    </row>
    <row r="3708" spans="1:12" x14ac:dyDescent="0.4">
      <c r="A3708" s="21"/>
      <c r="B3708" s="21"/>
      <c r="C3708" s="21"/>
      <c r="D3708" s="21"/>
      <c r="E3708" s="21"/>
      <c r="F3708" s="21"/>
      <c r="G3708" s="21"/>
      <c r="H3708" s="21"/>
      <c r="I3708" s="21"/>
      <c r="J3708" s="21"/>
      <c r="K3708" s="21"/>
      <c r="L3708" s="21"/>
    </row>
    <row r="3709" spans="1:12" x14ac:dyDescent="0.4">
      <c r="A3709" s="21"/>
      <c r="B3709" s="21"/>
      <c r="C3709" s="21"/>
      <c r="D3709" s="21"/>
      <c r="E3709" s="21"/>
      <c r="F3709" s="21"/>
      <c r="G3709" s="21"/>
      <c r="H3709" s="21"/>
      <c r="I3709" s="21"/>
      <c r="J3709" s="21"/>
      <c r="K3709" s="21"/>
      <c r="L3709" s="21"/>
    </row>
    <row r="3710" spans="1:12" x14ac:dyDescent="0.4">
      <c r="A3710" s="21"/>
      <c r="B3710" s="21"/>
      <c r="C3710" s="21"/>
      <c r="D3710" s="21"/>
      <c r="E3710" s="21"/>
      <c r="F3710" s="21"/>
      <c r="G3710" s="21"/>
      <c r="H3710" s="21"/>
      <c r="I3710" s="21"/>
      <c r="J3710" s="21"/>
      <c r="K3710" s="21"/>
      <c r="L3710" s="21"/>
    </row>
    <row r="3711" spans="1:12" x14ac:dyDescent="0.4">
      <c r="A3711" s="21"/>
      <c r="B3711" s="21"/>
      <c r="C3711" s="21"/>
      <c r="D3711" s="21"/>
      <c r="E3711" s="21"/>
      <c r="F3711" s="21"/>
      <c r="G3711" s="21"/>
      <c r="H3711" s="21"/>
      <c r="I3711" s="21"/>
      <c r="J3711" s="21"/>
      <c r="K3711" s="21"/>
      <c r="L3711" s="21"/>
    </row>
    <row r="3712" spans="1:12" x14ac:dyDescent="0.4">
      <c r="A3712" s="21"/>
      <c r="B3712" s="21"/>
      <c r="C3712" s="21"/>
      <c r="D3712" s="21"/>
      <c r="E3712" s="21"/>
      <c r="F3712" s="21"/>
      <c r="G3712" s="21"/>
      <c r="H3712" s="21"/>
      <c r="I3712" s="21"/>
      <c r="J3712" s="21"/>
      <c r="K3712" s="21"/>
      <c r="L3712" s="21"/>
    </row>
    <row r="3713" spans="1:12" x14ac:dyDescent="0.4">
      <c r="A3713" s="21"/>
      <c r="B3713" s="21"/>
      <c r="C3713" s="21"/>
      <c r="D3713" s="21"/>
      <c r="E3713" s="21"/>
      <c r="F3713" s="21"/>
      <c r="G3713" s="21"/>
      <c r="H3713" s="21"/>
      <c r="I3713" s="21"/>
      <c r="J3713" s="21"/>
      <c r="K3713" s="21"/>
      <c r="L3713" s="21"/>
    </row>
    <row r="3714" spans="1:12" x14ac:dyDescent="0.4">
      <c r="A3714" s="21"/>
      <c r="B3714" s="21"/>
      <c r="C3714" s="21"/>
      <c r="D3714" s="21"/>
      <c r="E3714" s="21"/>
      <c r="F3714" s="21"/>
      <c r="G3714" s="21"/>
      <c r="H3714" s="21"/>
      <c r="I3714" s="21"/>
      <c r="J3714" s="21"/>
      <c r="K3714" s="21"/>
      <c r="L3714" s="21"/>
    </row>
    <row r="3715" spans="1:12" x14ac:dyDescent="0.4">
      <c r="A3715" s="21"/>
      <c r="B3715" s="21"/>
      <c r="C3715" s="21"/>
      <c r="D3715" s="21"/>
      <c r="E3715" s="21"/>
      <c r="F3715" s="21"/>
      <c r="G3715" s="21"/>
      <c r="H3715" s="21"/>
      <c r="I3715" s="21"/>
      <c r="J3715" s="21"/>
      <c r="K3715" s="21"/>
      <c r="L3715" s="21"/>
    </row>
    <row r="3716" spans="1:12" x14ac:dyDescent="0.4">
      <c r="A3716" s="21"/>
      <c r="B3716" s="21"/>
      <c r="C3716" s="21"/>
      <c r="D3716" s="21"/>
      <c r="E3716" s="21"/>
      <c r="F3716" s="21"/>
      <c r="G3716" s="21"/>
      <c r="H3716" s="21"/>
      <c r="I3716" s="21"/>
      <c r="J3716" s="21"/>
      <c r="K3716" s="21"/>
      <c r="L3716" s="21"/>
    </row>
    <row r="3717" spans="1:12" x14ac:dyDescent="0.4">
      <c r="A3717" s="21"/>
      <c r="B3717" s="21"/>
      <c r="C3717" s="21"/>
      <c r="D3717" s="21"/>
      <c r="E3717" s="21"/>
      <c r="F3717" s="21"/>
      <c r="G3717" s="21"/>
      <c r="H3717" s="21"/>
      <c r="I3717" s="21"/>
      <c r="J3717" s="21"/>
      <c r="K3717" s="21"/>
      <c r="L3717" s="21"/>
    </row>
    <row r="3718" spans="1:12" x14ac:dyDescent="0.4">
      <c r="A3718" s="21"/>
      <c r="B3718" s="21"/>
      <c r="C3718" s="21"/>
      <c r="D3718" s="21"/>
      <c r="E3718" s="21"/>
      <c r="F3718" s="21"/>
      <c r="G3718" s="21"/>
      <c r="H3718" s="21"/>
      <c r="I3718" s="21"/>
      <c r="J3718" s="21"/>
      <c r="K3718" s="21"/>
      <c r="L3718" s="21"/>
    </row>
    <row r="3719" spans="1:12" x14ac:dyDescent="0.4">
      <c r="A3719" s="21"/>
      <c r="B3719" s="21"/>
      <c r="C3719" s="21"/>
      <c r="D3719" s="21"/>
      <c r="E3719" s="21"/>
      <c r="F3719" s="21"/>
      <c r="G3719" s="21"/>
      <c r="H3719" s="21"/>
      <c r="I3719" s="21"/>
      <c r="J3719" s="21"/>
      <c r="K3719" s="21"/>
      <c r="L3719" s="21"/>
    </row>
    <row r="3720" spans="1:12" x14ac:dyDescent="0.4">
      <c r="A3720" s="21"/>
      <c r="B3720" s="21"/>
      <c r="C3720" s="21"/>
      <c r="D3720" s="21"/>
      <c r="E3720" s="21"/>
      <c r="F3720" s="21"/>
      <c r="G3720" s="21"/>
      <c r="H3720" s="21"/>
      <c r="I3720" s="21"/>
      <c r="J3720" s="21"/>
      <c r="K3720" s="21"/>
      <c r="L3720" s="21"/>
    </row>
    <row r="3721" spans="1:12" x14ac:dyDescent="0.4">
      <c r="A3721" s="21"/>
      <c r="B3721" s="21"/>
      <c r="C3721" s="21"/>
      <c r="D3721" s="21"/>
      <c r="E3721" s="21"/>
      <c r="F3721" s="21"/>
      <c r="G3721" s="21"/>
      <c r="H3721" s="21"/>
      <c r="I3721" s="21"/>
      <c r="J3721" s="21"/>
      <c r="K3721" s="21"/>
      <c r="L3721" s="21"/>
    </row>
    <row r="3722" spans="1:12" x14ac:dyDescent="0.4">
      <c r="A3722" s="21"/>
      <c r="B3722" s="21"/>
      <c r="C3722" s="21"/>
      <c r="D3722" s="21"/>
      <c r="E3722" s="21"/>
      <c r="F3722" s="21"/>
      <c r="G3722" s="21"/>
      <c r="H3722" s="21"/>
      <c r="I3722" s="21"/>
      <c r="J3722" s="21"/>
      <c r="K3722" s="21"/>
      <c r="L3722" s="21"/>
    </row>
    <row r="3723" spans="1:12" x14ac:dyDescent="0.4">
      <c r="A3723" s="21"/>
      <c r="B3723" s="21"/>
      <c r="C3723" s="21"/>
      <c r="D3723" s="21"/>
      <c r="E3723" s="21"/>
      <c r="F3723" s="21"/>
      <c r="G3723" s="21"/>
      <c r="H3723" s="21"/>
      <c r="I3723" s="21"/>
      <c r="J3723" s="21"/>
      <c r="K3723" s="21"/>
      <c r="L3723" s="21"/>
    </row>
    <row r="3724" spans="1:12" x14ac:dyDescent="0.4">
      <c r="A3724" s="21"/>
      <c r="B3724" s="21"/>
      <c r="C3724" s="21"/>
      <c r="D3724" s="21"/>
      <c r="E3724" s="21"/>
      <c r="F3724" s="21"/>
      <c r="G3724" s="21"/>
      <c r="H3724" s="21"/>
      <c r="I3724" s="21"/>
      <c r="J3724" s="21"/>
      <c r="K3724" s="21"/>
      <c r="L3724" s="21"/>
    </row>
    <row r="3725" spans="1:12" x14ac:dyDescent="0.4">
      <c r="A3725" s="21"/>
      <c r="B3725" s="21"/>
      <c r="C3725" s="21"/>
      <c r="D3725" s="21"/>
      <c r="E3725" s="21"/>
      <c r="F3725" s="21"/>
      <c r="G3725" s="21"/>
      <c r="H3725" s="21"/>
      <c r="I3725" s="21"/>
      <c r="J3725" s="21"/>
      <c r="K3725" s="21"/>
      <c r="L3725" s="21"/>
    </row>
    <row r="3726" spans="1:12" x14ac:dyDescent="0.4">
      <c r="A3726" s="21"/>
      <c r="B3726" s="21"/>
      <c r="C3726" s="21"/>
      <c r="D3726" s="21"/>
      <c r="E3726" s="21"/>
      <c r="F3726" s="21"/>
      <c r="G3726" s="21"/>
      <c r="H3726" s="21"/>
      <c r="I3726" s="21"/>
      <c r="J3726" s="21"/>
      <c r="K3726" s="21"/>
      <c r="L3726" s="21"/>
    </row>
    <row r="3727" spans="1:12" x14ac:dyDescent="0.4">
      <c r="A3727" s="21"/>
      <c r="B3727" s="21"/>
      <c r="C3727" s="21"/>
      <c r="D3727" s="21"/>
      <c r="E3727" s="21"/>
      <c r="F3727" s="21"/>
      <c r="G3727" s="21"/>
      <c r="H3727" s="21"/>
      <c r="I3727" s="21"/>
      <c r="J3727" s="21"/>
      <c r="K3727" s="21"/>
      <c r="L3727" s="21"/>
    </row>
    <row r="3728" spans="1:12" x14ac:dyDescent="0.4">
      <c r="A3728" s="21"/>
      <c r="B3728" s="21"/>
      <c r="C3728" s="21"/>
      <c r="D3728" s="21"/>
      <c r="E3728" s="21"/>
      <c r="F3728" s="21"/>
      <c r="G3728" s="21"/>
      <c r="H3728" s="21"/>
      <c r="I3728" s="21"/>
      <c r="J3728" s="21"/>
      <c r="K3728" s="21"/>
      <c r="L3728" s="21"/>
    </row>
    <row r="3729" spans="1:12" x14ac:dyDescent="0.4">
      <c r="A3729" s="21"/>
      <c r="B3729" s="21"/>
      <c r="C3729" s="21"/>
      <c r="D3729" s="21"/>
      <c r="E3729" s="21"/>
      <c r="F3729" s="21"/>
      <c r="G3729" s="21"/>
      <c r="H3729" s="21"/>
      <c r="I3729" s="21"/>
      <c r="J3729" s="21"/>
      <c r="K3729" s="21"/>
      <c r="L3729" s="21"/>
    </row>
    <row r="3730" spans="1:12" x14ac:dyDescent="0.4">
      <c r="A3730" s="21"/>
      <c r="B3730" s="21"/>
      <c r="C3730" s="21"/>
      <c r="D3730" s="21"/>
      <c r="E3730" s="21"/>
      <c r="F3730" s="21"/>
      <c r="G3730" s="21"/>
      <c r="H3730" s="21"/>
      <c r="I3730" s="21"/>
      <c r="J3730" s="21"/>
      <c r="K3730" s="21"/>
      <c r="L3730" s="21"/>
    </row>
    <row r="3731" spans="1:12" x14ac:dyDescent="0.4">
      <c r="A3731" s="21"/>
      <c r="B3731" s="21"/>
      <c r="C3731" s="21"/>
      <c r="D3731" s="21"/>
      <c r="E3731" s="21"/>
      <c r="F3731" s="21"/>
      <c r="G3731" s="21"/>
      <c r="H3731" s="21"/>
      <c r="I3731" s="21"/>
      <c r="J3731" s="21"/>
      <c r="K3731" s="21"/>
      <c r="L3731" s="21"/>
    </row>
    <row r="3732" spans="1:12" x14ac:dyDescent="0.4">
      <c r="A3732" s="21"/>
      <c r="B3732" s="21"/>
      <c r="C3732" s="21"/>
      <c r="D3732" s="21"/>
      <c r="E3732" s="21"/>
      <c r="F3732" s="21"/>
      <c r="G3732" s="21"/>
      <c r="H3732" s="21"/>
      <c r="I3732" s="21"/>
      <c r="J3732" s="21"/>
      <c r="K3732" s="21"/>
      <c r="L3732" s="21"/>
    </row>
    <row r="3733" spans="1:12" x14ac:dyDescent="0.4">
      <c r="A3733" s="21"/>
      <c r="B3733" s="21"/>
      <c r="C3733" s="21"/>
      <c r="D3733" s="21"/>
      <c r="E3733" s="21"/>
      <c r="F3733" s="21"/>
      <c r="G3733" s="21"/>
      <c r="H3733" s="21"/>
      <c r="I3733" s="21"/>
      <c r="J3733" s="21"/>
      <c r="K3733" s="21"/>
      <c r="L3733" s="21"/>
    </row>
    <row r="3734" spans="1:12" x14ac:dyDescent="0.4">
      <c r="A3734" s="21"/>
      <c r="B3734" s="21"/>
      <c r="C3734" s="21"/>
      <c r="D3734" s="21"/>
      <c r="E3734" s="21"/>
      <c r="F3734" s="21"/>
      <c r="G3734" s="21"/>
      <c r="H3734" s="21"/>
      <c r="I3734" s="21"/>
      <c r="J3734" s="21"/>
      <c r="K3734" s="21"/>
      <c r="L3734" s="21"/>
    </row>
    <row r="3735" spans="1:12" x14ac:dyDescent="0.4">
      <c r="A3735" s="21"/>
      <c r="B3735" s="21"/>
      <c r="C3735" s="21"/>
      <c r="D3735" s="21"/>
      <c r="E3735" s="21"/>
      <c r="F3735" s="21"/>
      <c r="G3735" s="21"/>
      <c r="H3735" s="21"/>
      <c r="I3735" s="21"/>
      <c r="J3735" s="21"/>
      <c r="K3735" s="21"/>
      <c r="L3735" s="21"/>
    </row>
    <row r="3736" spans="1:12" x14ac:dyDescent="0.4">
      <c r="A3736" s="21"/>
      <c r="B3736" s="21"/>
      <c r="C3736" s="21"/>
      <c r="D3736" s="21"/>
      <c r="E3736" s="21"/>
      <c r="F3736" s="21"/>
      <c r="G3736" s="21"/>
      <c r="H3736" s="21"/>
      <c r="I3736" s="21"/>
      <c r="J3736" s="21"/>
      <c r="K3736" s="21"/>
      <c r="L3736" s="21"/>
    </row>
    <row r="3737" spans="1:12" x14ac:dyDescent="0.4">
      <c r="A3737" s="21"/>
      <c r="B3737" s="21"/>
      <c r="C3737" s="21"/>
      <c r="D3737" s="21"/>
      <c r="E3737" s="21"/>
      <c r="F3737" s="21"/>
      <c r="G3737" s="21"/>
      <c r="H3737" s="21"/>
      <c r="I3737" s="21"/>
      <c r="J3737" s="21"/>
      <c r="K3737" s="21"/>
      <c r="L3737" s="21"/>
    </row>
    <row r="3738" spans="1:12" x14ac:dyDescent="0.4">
      <c r="A3738" s="21"/>
      <c r="B3738" s="21"/>
      <c r="C3738" s="21"/>
      <c r="D3738" s="21"/>
      <c r="E3738" s="21"/>
      <c r="F3738" s="21"/>
      <c r="G3738" s="21"/>
      <c r="H3738" s="21"/>
      <c r="I3738" s="21"/>
      <c r="J3738" s="21"/>
      <c r="K3738" s="21"/>
      <c r="L3738" s="21"/>
    </row>
    <row r="3739" spans="1:12" x14ac:dyDescent="0.4">
      <c r="A3739" s="21"/>
      <c r="B3739" s="21"/>
      <c r="C3739" s="21"/>
      <c r="D3739" s="21"/>
      <c r="E3739" s="21"/>
      <c r="F3739" s="21"/>
      <c r="G3739" s="21"/>
      <c r="H3739" s="21"/>
      <c r="I3739" s="21"/>
      <c r="J3739" s="21"/>
      <c r="K3739" s="21"/>
      <c r="L3739" s="21"/>
    </row>
    <row r="3740" spans="1:12" x14ac:dyDescent="0.4">
      <c r="A3740" s="21"/>
      <c r="B3740" s="21"/>
      <c r="C3740" s="21"/>
      <c r="D3740" s="21"/>
      <c r="E3740" s="21"/>
      <c r="F3740" s="21"/>
      <c r="G3740" s="21"/>
      <c r="H3740" s="21"/>
      <c r="I3740" s="21"/>
      <c r="J3740" s="21"/>
      <c r="K3740" s="21"/>
      <c r="L3740" s="21"/>
    </row>
    <row r="3741" spans="1:12" x14ac:dyDescent="0.4">
      <c r="A3741" s="21"/>
      <c r="B3741" s="21"/>
      <c r="C3741" s="21"/>
      <c r="D3741" s="21"/>
      <c r="E3741" s="21"/>
      <c r="F3741" s="21"/>
      <c r="G3741" s="21"/>
      <c r="H3741" s="21"/>
      <c r="I3741" s="21"/>
      <c r="J3741" s="21"/>
      <c r="K3741" s="21"/>
      <c r="L3741" s="21"/>
    </row>
    <row r="3742" spans="1:12" x14ac:dyDescent="0.4">
      <c r="A3742" s="21"/>
      <c r="B3742" s="21"/>
      <c r="C3742" s="21"/>
      <c r="D3742" s="21"/>
      <c r="E3742" s="21"/>
      <c r="F3742" s="21"/>
      <c r="G3742" s="21"/>
      <c r="H3742" s="21"/>
      <c r="I3742" s="21"/>
      <c r="J3742" s="21"/>
      <c r="K3742" s="21"/>
      <c r="L3742" s="21"/>
    </row>
    <row r="3743" spans="1:12" x14ac:dyDescent="0.4">
      <c r="A3743" s="21"/>
      <c r="B3743" s="21"/>
      <c r="C3743" s="21"/>
      <c r="D3743" s="21"/>
      <c r="E3743" s="21"/>
      <c r="F3743" s="21"/>
      <c r="G3743" s="21"/>
      <c r="H3743" s="21"/>
      <c r="I3743" s="21"/>
      <c r="J3743" s="21"/>
      <c r="K3743" s="21"/>
      <c r="L3743" s="21"/>
    </row>
    <row r="3744" spans="1:12" x14ac:dyDescent="0.4">
      <c r="A3744" s="21"/>
      <c r="B3744" s="21"/>
      <c r="C3744" s="21"/>
      <c r="D3744" s="21"/>
      <c r="E3744" s="21"/>
      <c r="F3744" s="21"/>
      <c r="G3744" s="21"/>
      <c r="H3744" s="21"/>
      <c r="I3744" s="21"/>
      <c r="J3744" s="21"/>
      <c r="K3744" s="21"/>
      <c r="L3744" s="21"/>
    </row>
    <row r="3745" spans="1:12" x14ac:dyDescent="0.4">
      <c r="A3745" s="21"/>
      <c r="B3745" s="21"/>
      <c r="C3745" s="21"/>
      <c r="D3745" s="21"/>
      <c r="E3745" s="21"/>
      <c r="F3745" s="21"/>
      <c r="G3745" s="21"/>
      <c r="H3745" s="21"/>
      <c r="I3745" s="21"/>
      <c r="J3745" s="21"/>
      <c r="K3745" s="21"/>
      <c r="L3745" s="21"/>
    </row>
    <row r="3746" spans="1:12" x14ac:dyDescent="0.4">
      <c r="A3746" s="21"/>
      <c r="B3746" s="21"/>
      <c r="C3746" s="21"/>
      <c r="D3746" s="21"/>
      <c r="E3746" s="21"/>
      <c r="F3746" s="21"/>
      <c r="G3746" s="21"/>
      <c r="H3746" s="21"/>
      <c r="I3746" s="21"/>
      <c r="J3746" s="21"/>
      <c r="K3746" s="21"/>
      <c r="L3746" s="21"/>
    </row>
    <row r="3747" spans="1:12" x14ac:dyDescent="0.4">
      <c r="A3747" s="21"/>
      <c r="B3747" s="21"/>
      <c r="C3747" s="21"/>
      <c r="D3747" s="21"/>
      <c r="E3747" s="21"/>
      <c r="F3747" s="21"/>
      <c r="G3747" s="21"/>
      <c r="H3747" s="21"/>
      <c r="I3747" s="21"/>
      <c r="J3747" s="21"/>
      <c r="K3747" s="21"/>
      <c r="L3747" s="21"/>
    </row>
    <row r="3748" spans="1:12" x14ac:dyDescent="0.4">
      <c r="A3748" s="21"/>
      <c r="B3748" s="21"/>
      <c r="C3748" s="21"/>
      <c r="D3748" s="21"/>
      <c r="E3748" s="21"/>
      <c r="F3748" s="21"/>
      <c r="G3748" s="21"/>
      <c r="H3748" s="21"/>
      <c r="I3748" s="21"/>
      <c r="J3748" s="21"/>
      <c r="K3748" s="21"/>
      <c r="L3748" s="21"/>
    </row>
    <row r="3749" spans="1:12" x14ac:dyDescent="0.4">
      <c r="A3749" s="21"/>
      <c r="B3749" s="21"/>
      <c r="C3749" s="21"/>
      <c r="D3749" s="21"/>
      <c r="E3749" s="21"/>
      <c r="F3749" s="21"/>
      <c r="G3749" s="21"/>
      <c r="H3749" s="21"/>
      <c r="I3749" s="21"/>
      <c r="J3749" s="21"/>
      <c r="K3749" s="21"/>
      <c r="L3749" s="21"/>
    </row>
    <row r="3750" spans="1:12" x14ac:dyDescent="0.4">
      <c r="A3750" s="21"/>
      <c r="B3750" s="21"/>
      <c r="C3750" s="21"/>
      <c r="D3750" s="21"/>
      <c r="E3750" s="21"/>
      <c r="F3750" s="21"/>
      <c r="G3750" s="21"/>
      <c r="H3750" s="21"/>
      <c r="I3750" s="21"/>
      <c r="J3750" s="21"/>
      <c r="K3750" s="21"/>
      <c r="L3750" s="21"/>
    </row>
    <row r="3751" spans="1:12" x14ac:dyDescent="0.4">
      <c r="A3751" s="21"/>
      <c r="B3751" s="21"/>
      <c r="C3751" s="21"/>
      <c r="D3751" s="21"/>
      <c r="E3751" s="21"/>
      <c r="F3751" s="21"/>
      <c r="G3751" s="21"/>
      <c r="H3751" s="21"/>
      <c r="I3751" s="21"/>
      <c r="J3751" s="21"/>
      <c r="K3751" s="21"/>
      <c r="L3751" s="21"/>
    </row>
    <row r="3752" spans="1:12" x14ac:dyDescent="0.4">
      <c r="A3752" s="21"/>
      <c r="B3752" s="21"/>
      <c r="C3752" s="21"/>
      <c r="D3752" s="21"/>
      <c r="E3752" s="21"/>
      <c r="F3752" s="21"/>
      <c r="G3752" s="21"/>
      <c r="H3752" s="21"/>
      <c r="I3752" s="21"/>
      <c r="J3752" s="21"/>
      <c r="K3752" s="21"/>
      <c r="L3752" s="21"/>
    </row>
    <row r="3753" spans="1:12" x14ac:dyDescent="0.4">
      <c r="A3753" s="21"/>
      <c r="B3753" s="21"/>
      <c r="C3753" s="21"/>
      <c r="D3753" s="21"/>
      <c r="E3753" s="21"/>
      <c r="F3753" s="21"/>
      <c r="G3753" s="21"/>
      <c r="H3753" s="21"/>
      <c r="I3753" s="21"/>
      <c r="J3753" s="21"/>
      <c r="K3753" s="21"/>
      <c r="L3753" s="21"/>
    </row>
    <row r="3754" spans="1:12" x14ac:dyDescent="0.4">
      <c r="A3754" s="21"/>
      <c r="B3754" s="21"/>
      <c r="C3754" s="21"/>
      <c r="D3754" s="21"/>
      <c r="E3754" s="21"/>
      <c r="F3754" s="21"/>
      <c r="G3754" s="21"/>
      <c r="H3754" s="21"/>
      <c r="I3754" s="21"/>
      <c r="J3754" s="21"/>
      <c r="K3754" s="21"/>
      <c r="L3754" s="21"/>
    </row>
    <row r="3755" spans="1:12" x14ac:dyDescent="0.4">
      <c r="A3755" s="21"/>
      <c r="B3755" s="21"/>
      <c r="C3755" s="21"/>
      <c r="D3755" s="21"/>
      <c r="E3755" s="21"/>
      <c r="F3755" s="21"/>
      <c r="G3755" s="21"/>
      <c r="H3755" s="21"/>
      <c r="I3755" s="21"/>
      <c r="J3755" s="21"/>
      <c r="K3755" s="21"/>
      <c r="L3755" s="21"/>
    </row>
    <row r="3756" spans="1:12" x14ac:dyDescent="0.4">
      <c r="A3756" s="21"/>
      <c r="B3756" s="21"/>
      <c r="C3756" s="21"/>
      <c r="D3756" s="21"/>
      <c r="E3756" s="21"/>
      <c r="F3756" s="21"/>
      <c r="G3756" s="21"/>
      <c r="H3756" s="21"/>
      <c r="I3756" s="21"/>
      <c r="J3756" s="21"/>
      <c r="K3756" s="21"/>
      <c r="L3756" s="21"/>
    </row>
    <row r="3757" spans="1:12" x14ac:dyDescent="0.4">
      <c r="A3757" s="21"/>
      <c r="B3757" s="21"/>
      <c r="C3757" s="21"/>
      <c r="D3757" s="21"/>
      <c r="E3757" s="21"/>
      <c r="F3757" s="21"/>
      <c r="G3757" s="21"/>
      <c r="H3757" s="21"/>
      <c r="I3757" s="21"/>
      <c r="J3757" s="21"/>
      <c r="K3757" s="21"/>
      <c r="L3757" s="21"/>
    </row>
    <row r="3758" spans="1:12" x14ac:dyDescent="0.4">
      <c r="A3758" s="21"/>
      <c r="B3758" s="21"/>
      <c r="C3758" s="21"/>
      <c r="D3758" s="21"/>
      <c r="E3758" s="21"/>
      <c r="F3758" s="21"/>
      <c r="G3758" s="21"/>
      <c r="H3758" s="21"/>
      <c r="I3758" s="21"/>
      <c r="J3758" s="21"/>
      <c r="K3758" s="21"/>
      <c r="L3758" s="21"/>
    </row>
    <row r="3759" spans="1:12" x14ac:dyDescent="0.4">
      <c r="A3759" s="21"/>
      <c r="B3759" s="21"/>
      <c r="C3759" s="21"/>
      <c r="D3759" s="21"/>
      <c r="E3759" s="21"/>
      <c r="F3759" s="21"/>
      <c r="G3759" s="21"/>
      <c r="H3759" s="21"/>
      <c r="I3759" s="21"/>
      <c r="J3759" s="21"/>
      <c r="K3759" s="21"/>
      <c r="L3759" s="21"/>
    </row>
    <row r="3760" spans="1:12" x14ac:dyDescent="0.4">
      <c r="A3760" s="21"/>
      <c r="B3760" s="21"/>
      <c r="C3760" s="21"/>
      <c r="D3760" s="21"/>
      <c r="E3760" s="21"/>
      <c r="F3760" s="21"/>
      <c r="G3760" s="21"/>
      <c r="H3760" s="21"/>
      <c r="I3760" s="21"/>
      <c r="J3760" s="21"/>
      <c r="K3760" s="21"/>
      <c r="L3760" s="21"/>
    </row>
    <row r="3761" spans="1:12" x14ac:dyDescent="0.4">
      <c r="A3761" s="21"/>
      <c r="B3761" s="21"/>
      <c r="C3761" s="21"/>
      <c r="D3761" s="21"/>
      <c r="E3761" s="21"/>
      <c r="F3761" s="21"/>
      <c r="G3761" s="21"/>
      <c r="H3761" s="21"/>
      <c r="I3761" s="21"/>
      <c r="J3761" s="21"/>
      <c r="K3761" s="21"/>
      <c r="L3761" s="21"/>
    </row>
    <row r="3762" spans="1:12" x14ac:dyDescent="0.4">
      <c r="A3762" s="21"/>
      <c r="B3762" s="21"/>
      <c r="C3762" s="21"/>
      <c r="D3762" s="21"/>
      <c r="E3762" s="21"/>
      <c r="F3762" s="21"/>
      <c r="G3762" s="21"/>
      <c r="H3762" s="21"/>
      <c r="I3762" s="21"/>
      <c r="J3762" s="21"/>
      <c r="K3762" s="21"/>
      <c r="L3762" s="21"/>
    </row>
    <row r="3763" spans="1:12" x14ac:dyDescent="0.4">
      <c r="A3763" s="21"/>
      <c r="B3763" s="21"/>
      <c r="C3763" s="21"/>
      <c r="D3763" s="21"/>
      <c r="E3763" s="21"/>
      <c r="F3763" s="21"/>
      <c r="G3763" s="21"/>
      <c r="H3763" s="21"/>
      <c r="I3763" s="21"/>
      <c r="J3763" s="21"/>
      <c r="K3763" s="21"/>
      <c r="L3763" s="21"/>
    </row>
    <row r="3764" spans="1:12" x14ac:dyDescent="0.4">
      <c r="A3764" s="21"/>
      <c r="B3764" s="21"/>
      <c r="C3764" s="21"/>
      <c r="D3764" s="21"/>
      <c r="E3764" s="21"/>
      <c r="F3764" s="21"/>
      <c r="G3764" s="21"/>
      <c r="H3764" s="21"/>
      <c r="I3764" s="21"/>
      <c r="J3764" s="21"/>
      <c r="K3764" s="21"/>
      <c r="L3764" s="21"/>
    </row>
    <row r="3765" spans="1:12" x14ac:dyDescent="0.4">
      <c r="A3765" s="21"/>
      <c r="B3765" s="21"/>
      <c r="C3765" s="21"/>
      <c r="D3765" s="21"/>
      <c r="E3765" s="21"/>
      <c r="F3765" s="21"/>
      <c r="G3765" s="21"/>
      <c r="H3765" s="21"/>
      <c r="I3765" s="21"/>
      <c r="J3765" s="21"/>
      <c r="K3765" s="21"/>
      <c r="L3765" s="21"/>
    </row>
    <row r="3766" spans="1:12" x14ac:dyDescent="0.4">
      <c r="A3766" s="21"/>
      <c r="B3766" s="21"/>
      <c r="C3766" s="21"/>
      <c r="D3766" s="21"/>
      <c r="E3766" s="21"/>
      <c r="F3766" s="21"/>
      <c r="G3766" s="21"/>
      <c r="H3766" s="21"/>
      <c r="I3766" s="21"/>
      <c r="J3766" s="21"/>
      <c r="K3766" s="21"/>
      <c r="L3766" s="21"/>
    </row>
    <row r="3767" spans="1:12" x14ac:dyDescent="0.4">
      <c r="A3767" s="21"/>
      <c r="B3767" s="21"/>
      <c r="C3767" s="21"/>
      <c r="D3767" s="21"/>
      <c r="E3767" s="21"/>
      <c r="F3767" s="21"/>
      <c r="G3767" s="21"/>
      <c r="H3767" s="21"/>
      <c r="I3767" s="21"/>
      <c r="J3767" s="21"/>
      <c r="K3767" s="21"/>
      <c r="L3767" s="21"/>
    </row>
    <row r="3768" spans="1:12" x14ac:dyDescent="0.4">
      <c r="A3768" s="21"/>
      <c r="B3768" s="21"/>
      <c r="C3768" s="21"/>
      <c r="D3768" s="21"/>
      <c r="E3768" s="21"/>
      <c r="F3768" s="21"/>
      <c r="G3768" s="21"/>
      <c r="H3768" s="21"/>
      <c r="I3768" s="21"/>
      <c r="J3768" s="21"/>
      <c r="K3768" s="21"/>
      <c r="L3768" s="21"/>
    </row>
    <row r="3769" spans="1:12" x14ac:dyDescent="0.4">
      <c r="A3769" s="21"/>
      <c r="B3769" s="21"/>
      <c r="C3769" s="21"/>
      <c r="D3769" s="21"/>
      <c r="E3769" s="21"/>
      <c r="F3769" s="21"/>
      <c r="G3769" s="21"/>
      <c r="H3769" s="21"/>
      <c r="I3769" s="21"/>
      <c r="J3769" s="21"/>
      <c r="K3769" s="21"/>
      <c r="L3769" s="21"/>
    </row>
    <row r="3770" spans="1:12" x14ac:dyDescent="0.4">
      <c r="A3770" s="21"/>
      <c r="B3770" s="21"/>
      <c r="C3770" s="21"/>
      <c r="D3770" s="21"/>
      <c r="E3770" s="21"/>
      <c r="F3770" s="21"/>
      <c r="G3770" s="21"/>
      <c r="H3770" s="21"/>
      <c r="I3770" s="21"/>
      <c r="J3770" s="21"/>
      <c r="K3770" s="21"/>
      <c r="L3770" s="21"/>
    </row>
    <row r="3771" spans="1:12" x14ac:dyDescent="0.4">
      <c r="A3771" s="21"/>
      <c r="B3771" s="21"/>
      <c r="C3771" s="21"/>
      <c r="D3771" s="21"/>
      <c r="E3771" s="21"/>
      <c r="F3771" s="21"/>
      <c r="G3771" s="21"/>
      <c r="H3771" s="21"/>
      <c r="I3771" s="21"/>
      <c r="J3771" s="21"/>
      <c r="K3771" s="21"/>
      <c r="L3771" s="21"/>
    </row>
    <row r="3772" spans="1:12" x14ac:dyDescent="0.4">
      <c r="A3772" s="21"/>
      <c r="B3772" s="21"/>
      <c r="C3772" s="21"/>
      <c r="D3772" s="21"/>
      <c r="E3772" s="21"/>
      <c r="F3772" s="21"/>
      <c r="G3772" s="21"/>
      <c r="H3772" s="21"/>
      <c r="I3772" s="21"/>
      <c r="J3772" s="21"/>
      <c r="K3772" s="21"/>
      <c r="L3772" s="21"/>
    </row>
    <row r="3773" spans="1:12" x14ac:dyDescent="0.4">
      <c r="A3773" s="21"/>
      <c r="B3773" s="21"/>
      <c r="C3773" s="21"/>
      <c r="D3773" s="21"/>
      <c r="E3773" s="21"/>
      <c r="F3773" s="21"/>
      <c r="G3773" s="21"/>
      <c r="H3773" s="21"/>
      <c r="I3773" s="21"/>
      <c r="J3773" s="21"/>
      <c r="K3773" s="21"/>
      <c r="L3773" s="21"/>
    </row>
    <row r="3774" spans="1:12" x14ac:dyDescent="0.4">
      <c r="A3774" s="21"/>
      <c r="B3774" s="21"/>
      <c r="C3774" s="21"/>
      <c r="D3774" s="21"/>
      <c r="E3774" s="21"/>
      <c r="F3774" s="21"/>
      <c r="G3774" s="21"/>
      <c r="H3774" s="21"/>
      <c r="I3774" s="21"/>
      <c r="J3774" s="21"/>
      <c r="K3774" s="21"/>
      <c r="L3774" s="21"/>
    </row>
    <row r="3775" spans="1:12" x14ac:dyDescent="0.4">
      <c r="A3775" s="21"/>
      <c r="B3775" s="21"/>
      <c r="C3775" s="21"/>
      <c r="D3775" s="21"/>
      <c r="E3775" s="21"/>
      <c r="F3775" s="21"/>
      <c r="G3775" s="21"/>
      <c r="H3775" s="21"/>
      <c r="I3775" s="21"/>
      <c r="J3775" s="21"/>
      <c r="K3775" s="21"/>
      <c r="L3775" s="21"/>
    </row>
    <row r="3776" spans="1:12" x14ac:dyDescent="0.4">
      <c r="A3776" s="21"/>
      <c r="B3776" s="21"/>
      <c r="C3776" s="21"/>
      <c r="D3776" s="21"/>
      <c r="E3776" s="21"/>
      <c r="F3776" s="21"/>
      <c r="G3776" s="21"/>
      <c r="H3776" s="21"/>
      <c r="I3776" s="21"/>
      <c r="J3776" s="21"/>
      <c r="K3776" s="21"/>
      <c r="L3776" s="21"/>
    </row>
    <row r="3777" spans="1:12" x14ac:dyDescent="0.4">
      <c r="A3777" s="21"/>
      <c r="B3777" s="21"/>
      <c r="C3777" s="21"/>
      <c r="D3777" s="21"/>
      <c r="E3777" s="21"/>
      <c r="F3777" s="21"/>
      <c r="G3777" s="21"/>
      <c r="H3777" s="21"/>
      <c r="I3777" s="21"/>
      <c r="J3777" s="21"/>
      <c r="K3777" s="21"/>
      <c r="L3777" s="21"/>
    </row>
    <row r="3778" spans="1:12" x14ac:dyDescent="0.4">
      <c r="A3778" s="21"/>
      <c r="B3778" s="21"/>
      <c r="C3778" s="21"/>
      <c r="D3778" s="21"/>
      <c r="E3778" s="21"/>
      <c r="F3778" s="21"/>
      <c r="G3778" s="21"/>
      <c r="H3778" s="21"/>
      <c r="I3778" s="21"/>
      <c r="J3778" s="21"/>
      <c r="K3778" s="21"/>
      <c r="L3778" s="21"/>
    </row>
    <row r="3779" spans="1:12" x14ac:dyDescent="0.4">
      <c r="A3779" s="21"/>
      <c r="B3779" s="21"/>
      <c r="C3779" s="21"/>
      <c r="D3779" s="21"/>
      <c r="E3779" s="21"/>
      <c r="F3779" s="21"/>
      <c r="G3779" s="21"/>
      <c r="H3779" s="21"/>
      <c r="I3779" s="21"/>
      <c r="J3779" s="21"/>
      <c r="K3779" s="21"/>
      <c r="L3779" s="21"/>
    </row>
    <row r="3780" spans="1:12" x14ac:dyDescent="0.4">
      <c r="A3780" s="21"/>
      <c r="B3780" s="21"/>
      <c r="C3780" s="21"/>
      <c r="D3780" s="21"/>
      <c r="E3780" s="21"/>
      <c r="F3780" s="21"/>
      <c r="G3780" s="21"/>
      <c r="H3780" s="21"/>
      <c r="I3780" s="21"/>
      <c r="J3780" s="21"/>
      <c r="K3780" s="21"/>
      <c r="L3780" s="21"/>
    </row>
    <row r="3781" spans="1:12" x14ac:dyDescent="0.4">
      <c r="A3781" s="21"/>
      <c r="B3781" s="21"/>
      <c r="C3781" s="21"/>
      <c r="D3781" s="21"/>
      <c r="E3781" s="21"/>
      <c r="F3781" s="21"/>
      <c r="G3781" s="21"/>
      <c r="H3781" s="21"/>
      <c r="I3781" s="21"/>
      <c r="J3781" s="21"/>
      <c r="K3781" s="21"/>
      <c r="L3781" s="21"/>
    </row>
    <row r="3782" spans="1:12" x14ac:dyDescent="0.4">
      <c r="A3782" s="21"/>
      <c r="B3782" s="21"/>
      <c r="C3782" s="21"/>
      <c r="D3782" s="21"/>
      <c r="E3782" s="21"/>
      <c r="F3782" s="21"/>
      <c r="G3782" s="21"/>
      <c r="H3782" s="21"/>
      <c r="I3782" s="21"/>
      <c r="J3782" s="21"/>
      <c r="K3782" s="21"/>
      <c r="L3782" s="21"/>
    </row>
    <row r="3783" spans="1:12" x14ac:dyDescent="0.4">
      <c r="A3783" s="21"/>
      <c r="B3783" s="21"/>
      <c r="C3783" s="21"/>
      <c r="D3783" s="21"/>
      <c r="E3783" s="21"/>
      <c r="F3783" s="21"/>
      <c r="G3783" s="21"/>
      <c r="H3783" s="21"/>
      <c r="I3783" s="21"/>
      <c r="J3783" s="21"/>
      <c r="K3783" s="21"/>
      <c r="L3783" s="21"/>
    </row>
    <row r="3784" spans="1:12" x14ac:dyDescent="0.4">
      <c r="A3784" s="21"/>
      <c r="B3784" s="21"/>
      <c r="C3784" s="21"/>
      <c r="D3784" s="21"/>
      <c r="E3784" s="21"/>
      <c r="F3784" s="21"/>
      <c r="G3784" s="21"/>
      <c r="H3784" s="21"/>
      <c r="I3784" s="21"/>
      <c r="J3784" s="21"/>
      <c r="K3784" s="21"/>
      <c r="L3784" s="21"/>
    </row>
    <row r="3785" spans="1:12" x14ac:dyDescent="0.4">
      <c r="A3785" s="21"/>
      <c r="B3785" s="21"/>
      <c r="C3785" s="21"/>
      <c r="D3785" s="21"/>
      <c r="E3785" s="21"/>
      <c r="F3785" s="21"/>
      <c r="G3785" s="21"/>
      <c r="H3785" s="21"/>
      <c r="I3785" s="21"/>
      <c r="J3785" s="21"/>
      <c r="K3785" s="21"/>
      <c r="L3785" s="21"/>
    </row>
    <row r="3786" spans="1:12" x14ac:dyDescent="0.4">
      <c r="A3786" s="21"/>
      <c r="B3786" s="21"/>
      <c r="C3786" s="21"/>
      <c r="D3786" s="21"/>
      <c r="E3786" s="21"/>
      <c r="F3786" s="21"/>
      <c r="G3786" s="21"/>
      <c r="H3786" s="21"/>
      <c r="I3786" s="21"/>
      <c r="J3786" s="21"/>
      <c r="K3786" s="21"/>
      <c r="L3786" s="21"/>
    </row>
    <row r="3787" spans="1:12" x14ac:dyDescent="0.4">
      <c r="A3787" s="21"/>
      <c r="B3787" s="21"/>
      <c r="C3787" s="21"/>
      <c r="D3787" s="21"/>
      <c r="E3787" s="21"/>
      <c r="F3787" s="21"/>
      <c r="G3787" s="21"/>
      <c r="H3787" s="21"/>
      <c r="I3787" s="21"/>
      <c r="J3787" s="21"/>
      <c r="K3787" s="21"/>
      <c r="L3787" s="21"/>
    </row>
    <row r="3788" spans="1:12" x14ac:dyDescent="0.4">
      <c r="A3788" s="21"/>
      <c r="B3788" s="21"/>
      <c r="C3788" s="21"/>
      <c r="D3788" s="21"/>
      <c r="E3788" s="21"/>
      <c r="F3788" s="21"/>
      <c r="G3788" s="21"/>
      <c r="H3788" s="21"/>
      <c r="I3788" s="21"/>
      <c r="J3788" s="21"/>
      <c r="K3788" s="21"/>
      <c r="L3788" s="21"/>
    </row>
    <row r="3789" spans="1:12" x14ac:dyDescent="0.4">
      <c r="A3789" s="21"/>
      <c r="B3789" s="21"/>
      <c r="C3789" s="21"/>
      <c r="D3789" s="21"/>
      <c r="E3789" s="21"/>
      <c r="F3789" s="21"/>
      <c r="G3789" s="21"/>
      <c r="H3789" s="21"/>
      <c r="I3789" s="21"/>
      <c r="J3789" s="21"/>
      <c r="K3789" s="21"/>
      <c r="L3789" s="21"/>
    </row>
    <row r="3790" spans="1:12" x14ac:dyDescent="0.4">
      <c r="A3790" s="21"/>
      <c r="B3790" s="21"/>
      <c r="C3790" s="21"/>
      <c r="D3790" s="21"/>
      <c r="E3790" s="21"/>
      <c r="F3790" s="21"/>
      <c r="G3790" s="21"/>
      <c r="H3790" s="21"/>
      <c r="I3790" s="21"/>
      <c r="J3790" s="21"/>
      <c r="K3790" s="21"/>
      <c r="L3790" s="21"/>
    </row>
    <row r="3791" spans="1:12" x14ac:dyDescent="0.4">
      <c r="A3791" s="21"/>
      <c r="B3791" s="21"/>
      <c r="C3791" s="21"/>
      <c r="D3791" s="21"/>
      <c r="E3791" s="21"/>
      <c r="F3791" s="21"/>
      <c r="G3791" s="21"/>
      <c r="H3791" s="21"/>
      <c r="I3791" s="21"/>
      <c r="J3791" s="21"/>
      <c r="K3791" s="21"/>
      <c r="L3791" s="21"/>
    </row>
    <row r="3792" spans="1:12" x14ac:dyDescent="0.4">
      <c r="A3792" s="21"/>
      <c r="B3792" s="21"/>
      <c r="C3792" s="21"/>
      <c r="D3792" s="21"/>
      <c r="E3792" s="21"/>
      <c r="F3792" s="21"/>
      <c r="G3792" s="21"/>
      <c r="H3792" s="21"/>
      <c r="I3792" s="21"/>
      <c r="J3792" s="21"/>
      <c r="K3792" s="21"/>
      <c r="L3792" s="21"/>
    </row>
    <row r="3793" spans="1:12" x14ac:dyDescent="0.4">
      <c r="A3793" s="21"/>
      <c r="B3793" s="21"/>
      <c r="C3793" s="21"/>
      <c r="D3793" s="21"/>
      <c r="E3793" s="21"/>
      <c r="F3793" s="21"/>
      <c r="G3793" s="21"/>
      <c r="H3793" s="21"/>
      <c r="I3793" s="21"/>
      <c r="J3793" s="21"/>
      <c r="K3793" s="21"/>
      <c r="L3793" s="21"/>
    </row>
    <row r="3794" spans="1:12" x14ac:dyDescent="0.4">
      <c r="A3794" s="21"/>
      <c r="B3794" s="21"/>
      <c r="C3794" s="21"/>
      <c r="D3794" s="21"/>
      <c r="E3794" s="21"/>
      <c r="F3794" s="21"/>
      <c r="G3794" s="21"/>
      <c r="H3794" s="21"/>
      <c r="I3794" s="21"/>
      <c r="J3794" s="21"/>
      <c r="K3794" s="21"/>
      <c r="L3794" s="21"/>
    </row>
    <row r="3795" spans="1:12" x14ac:dyDescent="0.4">
      <c r="A3795" s="21"/>
      <c r="B3795" s="21"/>
      <c r="C3795" s="21"/>
      <c r="D3795" s="21"/>
      <c r="E3795" s="21"/>
      <c r="F3795" s="21"/>
      <c r="G3795" s="21"/>
      <c r="H3795" s="21"/>
      <c r="I3795" s="21"/>
      <c r="J3795" s="21"/>
      <c r="K3795" s="21"/>
      <c r="L3795" s="21"/>
    </row>
    <row r="3796" spans="1:12" x14ac:dyDescent="0.4">
      <c r="A3796" s="21"/>
      <c r="B3796" s="21"/>
      <c r="C3796" s="21"/>
      <c r="D3796" s="21"/>
      <c r="E3796" s="21"/>
      <c r="F3796" s="21"/>
      <c r="G3796" s="21"/>
      <c r="H3796" s="21"/>
      <c r="I3796" s="21"/>
      <c r="J3796" s="21"/>
      <c r="K3796" s="21"/>
      <c r="L3796" s="21"/>
    </row>
    <row r="3797" spans="1:12" x14ac:dyDescent="0.4">
      <c r="A3797" s="21"/>
      <c r="B3797" s="21"/>
      <c r="C3797" s="21"/>
      <c r="D3797" s="21"/>
      <c r="E3797" s="21"/>
      <c r="F3797" s="21"/>
      <c r="G3797" s="21"/>
      <c r="H3797" s="21"/>
      <c r="I3797" s="21"/>
      <c r="J3797" s="21"/>
      <c r="K3797" s="21"/>
      <c r="L3797" s="21"/>
    </row>
    <row r="3798" spans="1:12" x14ac:dyDescent="0.4">
      <c r="A3798" s="21"/>
      <c r="B3798" s="21"/>
      <c r="C3798" s="21"/>
      <c r="D3798" s="21"/>
      <c r="E3798" s="21"/>
      <c r="F3798" s="21"/>
      <c r="G3798" s="21"/>
      <c r="H3798" s="21"/>
      <c r="I3798" s="21"/>
      <c r="J3798" s="21"/>
      <c r="K3798" s="21"/>
      <c r="L3798" s="21"/>
    </row>
    <row r="3799" spans="1:12" x14ac:dyDescent="0.4">
      <c r="A3799" s="21"/>
      <c r="B3799" s="21"/>
      <c r="C3799" s="21"/>
      <c r="D3799" s="21"/>
      <c r="E3799" s="21"/>
      <c r="F3799" s="21"/>
      <c r="G3799" s="21"/>
      <c r="H3799" s="21"/>
      <c r="I3799" s="21"/>
      <c r="J3799" s="21"/>
      <c r="K3799" s="21"/>
      <c r="L3799" s="21"/>
    </row>
    <row r="3800" spans="1:12" x14ac:dyDescent="0.4">
      <c r="A3800" s="21"/>
      <c r="B3800" s="21"/>
      <c r="C3800" s="21"/>
      <c r="D3800" s="21"/>
      <c r="E3800" s="21"/>
      <c r="F3800" s="21"/>
      <c r="G3800" s="21"/>
      <c r="H3800" s="21"/>
      <c r="I3800" s="21"/>
      <c r="J3800" s="21"/>
      <c r="K3800" s="21"/>
      <c r="L3800" s="21"/>
    </row>
    <row r="3801" spans="1:12" x14ac:dyDescent="0.4">
      <c r="A3801" s="21"/>
      <c r="B3801" s="21"/>
      <c r="C3801" s="21"/>
      <c r="D3801" s="21"/>
      <c r="E3801" s="21"/>
      <c r="F3801" s="21"/>
      <c r="G3801" s="21"/>
      <c r="H3801" s="21"/>
      <c r="I3801" s="21"/>
      <c r="J3801" s="21"/>
      <c r="K3801" s="21"/>
      <c r="L3801" s="21"/>
    </row>
    <row r="3802" spans="1:12" x14ac:dyDescent="0.4">
      <c r="A3802" s="21"/>
      <c r="B3802" s="21"/>
      <c r="C3802" s="21"/>
      <c r="D3802" s="21"/>
      <c r="E3802" s="21"/>
      <c r="F3802" s="21"/>
      <c r="G3802" s="21"/>
      <c r="H3802" s="21"/>
      <c r="I3802" s="21"/>
      <c r="J3802" s="21"/>
      <c r="K3802" s="21"/>
      <c r="L3802" s="21"/>
    </row>
    <row r="3803" spans="1:12" x14ac:dyDescent="0.4">
      <c r="A3803" s="21"/>
      <c r="B3803" s="21"/>
      <c r="C3803" s="21"/>
      <c r="D3803" s="21"/>
      <c r="E3803" s="21"/>
      <c r="F3803" s="21"/>
      <c r="G3803" s="21"/>
      <c r="H3803" s="21"/>
      <c r="I3803" s="21"/>
      <c r="J3803" s="21"/>
      <c r="K3803" s="21"/>
      <c r="L3803" s="21"/>
    </row>
    <row r="3804" spans="1:12" x14ac:dyDescent="0.4">
      <c r="A3804" s="21"/>
      <c r="B3804" s="21"/>
      <c r="C3804" s="21"/>
      <c r="D3804" s="21"/>
      <c r="E3804" s="21"/>
      <c r="F3804" s="21"/>
      <c r="G3804" s="21"/>
      <c r="H3804" s="21"/>
      <c r="I3804" s="21"/>
      <c r="J3804" s="21"/>
      <c r="K3804" s="21"/>
      <c r="L3804" s="21"/>
    </row>
    <row r="3805" spans="1:12" x14ac:dyDescent="0.4">
      <c r="A3805" s="21"/>
      <c r="B3805" s="21"/>
      <c r="C3805" s="21"/>
      <c r="D3805" s="21"/>
      <c r="E3805" s="21"/>
      <c r="F3805" s="21"/>
      <c r="G3805" s="21"/>
      <c r="H3805" s="21"/>
      <c r="I3805" s="21"/>
      <c r="J3805" s="21"/>
      <c r="K3805" s="21"/>
      <c r="L3805" s="21"/>
    </row>
    <row r="3806" spans="1:12" x14ac:dyDescent="0.4">
      <c r="A3806" s="21"/>
      <c r="B3806" s="21"/>
      <c r="C3806" s="21"/>
      <c r="D3806" s="21"/>
      <c r="E3806" s="21"/>
      <c r="F3806" s="21"/>
      <c r="G3806" s="21"/>
      <c r="H3806" s="21"/>
      <c r="I3806" s="21"/>
      <c r="J3806" s="21"/>
      <c r="K3806" s="21"/>
      <c r="L3806" s="21"/>
    </row>
    <row r="3807" spans="1:12" x14ac:dyDescent="0.4">
      <c r="A3807" s="21"/>
      <c r="B3807" s="21"/>
      <c r="C3807" s="21"/>
      <c r="D3807" s="21"/>
      <c r="E3807" s="21"/>
      <c r="F3807" s="21"/>
      <c r="G3807" s="21"/>
      <c r="H3807" s="21"/>
      <c r="I3807" s="21"/>
      <c r="J3807" s="21"/>
      <c r="K3807" s="21"/>
      <c r="L3807" s="21"/>
    </row>
    <row r="3808" spans="1:12" x14ac:dyDescent="0.4">
      <c r="A3808" s="21"/>
      <c r="B3808" s="21"/>
      <c r="C3808" s="21"/>
      <c r="D3808" s="21"/>
      <c r="E3808" s="21"/>
      <c r="F3808" s="21"/>
      <c r="G3808" s="21"/>
      <c r="H3808" s="21"/>
      <c r="I3808" s="21"/>
      <c r="J3808" s="21"/>
      <c r="K3808" s="21"/>
      <c r="L3808" s="21"/>
    </row>
    <row r="3809" spans="1:12" x14ac:dyDescent="0.4">
      <c r="A3809" s="21"/>
      <c r="B3809" s="21"/>
      <c r="C3809" s="21"/>
      <c r="D3809" s="21"/>
      <c r="E3809" s="21"/>
      <c r="F3809" s="21"/>
      <c r="G3809" s="21"/>
      <c r="H3809" s="21"/>
      <c r="I3809" s="21"/>
      <c r="J3809" s="21"/>
      <c r="K3809" s="21"/>
      <c r="L3809" s="21"/>
    </row>
    <row r="3810" spans="1:12" x14ac:dyDescent="0.4">
      <c r="A3810" s="21"/>
      <c r="B3810" s="21"/>
      <c r="C3810" s="21"/>
      <c r="D3810" s="21"/>
      <c r="E3810" s="21"/>
      <c r="F3810" s="21"/>
      <c r="G3810" s="21"/>
      <c r="H3810" s="21"/>
      <c r="I3810" s="21"/>
      <c r="J3810" s="21"/>
      <c r="K3810" s="21"/>
      <c r="L3810" s="21"/>
    </row>
    <row r="3811" spans="1:12" x14ac:dyDescent="0.4">
      <c r="A3811" s="21"/>
      <c r="B3811" s="21"/>
      <c r="C3811" s="21"/>
      <c r="D3811" s="21"/>
      <c r="E3811" s="21"/>
      <c r="F3811" s="21"/>
      <c r="G3811" s="21"/>
      <c r="H3811" s="21"/>
      <c r="I3811" s="21"/>
      <c r="J3811" s="21"/>
      <c r="K3811" s="21"/>
      <c r="L3811" s="21"/>
    </row>
    <row r="3812" spans="1:12" x14ac:dyDescent="0.4">
      <c r="A3812" s="21"/>
      <c r="B3812" s="21"/>
      <c r="C3812" s="21"/>
      <c r="D3812" s="21"/>
      <c r="E3812" s="21"/>
      <c r="F3812" s="21"/>
      <c r="G3812" s="21"/>
      <c r="H3812" s="21"/>
      <c r="I3812" s="21"/>
      <c r="J3812" s="21"/>
      <c r="K3812" s="21"/>
      <c r="L3812" s="21"/>
    </row>
    <row r="3813" spans="1:12" x14ac:dyDescent="0.4">
      <c r="A3813" s="21"/>
      <c r="B3813" s="21"/>
      <c r="C3813" s="21"/>
      <c r="D3813" s="21"/>
      <c r="E3813" s="21"/>
      <c r="F3813" s="21"/>
      <c r="G3813" s="21"/>
      <c r="H3813" s="21"/>
      <c r="I3813" s="21"/>
      <c r="J3813" s="21"/>
      <c r="K3813" s="21"/>
      <c r="L3813" s="21"/>
    </row>
    <row r="3814" spans="1:12" x14ac:dyDescent="0.4">
      <c r="A3814" s="21"/>
      <c r="B3814" s="21"/>
      <c r="C3814" s="21"/>
      <c r="D3814" s="21"/>
      <c r="E3814" s="21"/>
      <c r="F3814" s="21"/>
      <c r="G3814" s="21"/>
      <c r="H3814" s="21"/>
      <c r="I3814" s="21"/>
      <c r="J3814" s="21"/>
      <c r="K3814" s="21"/>
      <c r="L3814" s="21"/>
    </row>
    <row r="3815" spans="1:12" x14ac:dyDescent="0.4">
      <c r="A3815" s="21"/>
      <c r="B3815" s="21"/>
      <c r="C3815" s="21"/>
      <c r="D3815" s="21"/>
      <c r="E3815" s="21"/>
      <c r="F3815" s="21"/>
      <c r="G3815" s="21"/>
      <c r="H3815" s="21"/>
      <c r="I3815" s="21"/>
      <c r="J3815" s="21"/>
      <c r="K3815" s="21"/>
      <c r="L3815" s="21"/>
    </row>
    <row r="3816" spans="1:12" x14ac:dyDescent="0.4">
      <c r="A3816" s="21"/>
      <c r="B3816" s="21"/>
      <c r="C3816" s="21"/>
      <c r="D3816" s="21"/>
      <c r="E3816" s="21"/>
      <c r="F3816" s="21"/>
      <c r="G3816" s="21"/>
      <c r="H3816" s="21"/>
      <c r="I3816" s="21"/>
      <c r="J3816" s="21"/>
      <c r="K3816" s="21"/>
      <c r="L3816" s="21"/>
    </row>
    <row r="3817" spans="1:12" x14ac:dyDescent="0.4">
      <c r="A3817" s="21"/>
      <c r="B3817" s="21"/>
      <c r="C3817" s="21"/>
      <c r="D3817" s="21"/>
      <c r="E3817" s="21"/>
      <c r="F3817" s="21"/>
      <c r="G3817" s="21"/>
      <c r="H3817" s="21"/>
      <c r="I3817" s="21"/>
      <c r="J3817" s="21"/>
      <c r="K3817" s="21"/>
      <c r="L3817" s="21"/>
    </row>
    <row r="3818" spans="1:12" x14ac:dyDescent="0.4">
      <c r="A3818" s="21"/>
      <c r="B3818" s="21"/>
      <c r="C3818" s="21"/>
      <c r="D3818" s="21"/>
      <c r="E3818" s="21"/>
      <c r="F3818" s="21"/>
      <c r="G3818" s="21"/>
      <c r="H3818" s="21"/>
      <c r="I3818" s="21"/>
      <c r="J3818" s="21"/>
      <c r="K3818" s="21"/>
      <c r="L3818" s="21"/>
    </row>
    <row r="3819" spans="1:12" x14ac:dyDescent="0.4">
      <c r="A3819" s="21"/>
      <c r="B3819" s="21"/>
      <c r="C3819" s="21"/>
      <c r="D3819" s="21"/>
      <c r="E3819" s="21"/>
      <c r="F3819" s="21"/>
      <c r="G3819" s="21"/>
      <c r="H3819" s="21"/>
      <c r="I3819" s="21"/>
      <c r="J3819" s="21"/>
      <c r="K3819" s="21"/>
      <c r="L3819" s="21"/>
    </row>
    <row r="3820" spans="1:12" x14ac:dyDescent="0.4">
      <c r="A3820" s="21"/>
      <c r="B3820" s="21"/>
      <c r="C3820" s="21"/>
      <c r="D3820" s="21"/>
      <c r="E3820" s="21"/>
      <c r="F3820" s="21"/>
      <c r="G3820" s="21"/>
      <c r="H3820" s="21"/>
      <c r="I3820" s="21"/>
      <c r="J3820" s="21"/>
      <c r="K3820" s="21"/>
      <c r="L3820" s="21"/>
    </row>
    <row r="3821" spans="1:12" x14ac:dyDescent="0.4">
      <c r="A3821" s="21"/>
      <c r="B3821" s="21"/>
      <c r="C3821" s="21"/>
      <c r="D3821" s="21"/>
      <c r="E3821" s="21"/>
      <c r="F3821" s="21"/>
      <c r="G3821" s="21"/>
      <c r="H3821" s="21"/>
      <c r="I3821" s="21"/>
      <c r="J3821" s="21"/>
      <c r="K3821" s="21"/>
      <c r="L3821" s="21"/>
    </row>
    <row r="3822" spans="1:12" x14ac:dyDescent="0.4">
      <c r="A3822" s="21"/>
      <c r="B3822" s="21"/>
      <c r="C3822" s="21"/>
      <c r="D3822" s="21"/>
      <c r="E3822" s="21"/>
      <c r="F3822" s="21"/>
      <c r="G3822" s="21"/>
      <c r="H3822" s="21"/>
      <c r="I3822" s="21"/>
      <c r="J3822" s="21"/>
      <c r="K3822" s="21"/>
      <c r="L3822" s="21"/>
    </row>
    <row r="3823" spans="1:12" x14ac:dyDescent="0.4">
      <c r="A3823" s="21"/>
      <c r="B3823" s="21"/>
      <c r="C3823" s="21"/>
      <c r="D3823" s="21"/>
      <c r="E3823" s="21"/>
      <c r="F3823" s="21"/>
      <c r="G3823" s="21"/>
      <c r="H3823" s="21"/>
      <c r="I3823" s="21"/>
      <c r="J3823" s="21"/>
      <c r="K3823" s="21"/>
      <c r="L3823" s="21"/>
    </row>
    <row r="3824" spans="1:12" x14ac:dyDescent="0.4">
      <c r="A3824" s="21"/>
      <c r="B3824" s="21"/>
      <c r="C3824" s="21"/>
      <c r="D3824" s="21"/>
      <c r="E3824" s="21"/>
      <c r="F3824" s="21"/>
      <c r="G3824" s="21"/>
      <c r="H3824" s="21"/>
      <c r="I3824" s="21"/>
      <c r="J3824" s="21"/>
      <c r="K3824" s="21"/>
      <c r="L3824" s="21"/>
    </row>
    <row r="3825" spans="1:12" x14ac:dyDescent="0.4">
      <c r="A3825" s="21"/>
      <c r="B3825" s="21"/>
      <c r="C3825" s="21"/>
      <c r="D3825" s="21"/>
      <c r="E3825" s="21"/>
      <c r="F3825" s="21"/>
      <c r="G3825" s="21"/>
      <c r="H3825" s="21"/>
      <c r="I3825" s="21"/>
      <c r="J3825" s="21"/>
      <c r="K3825" s="21"/>
      <c r="L3825" s="21"/>
    </row>
    <row r="3826" spans="1:12" x14ac:dyDescent="0.4">
      <c r="A3826" s="21"/>
      <c r="B3826" s="21"/>
      <c r="C3826" s="21"/>
      <c r="D3826" s="21"/>
      <c r="E3826" s="21"/>
      <c r="F3826" s="21"/>
      <c r="G3826" s="21"/>
      <c r="H3826" s="21"/>
      <c r="I3826" s="21"/>
      <c r="J3826" s="21"/>
      <c r="K3826" s="21"/>
      <c r="L3826" s="21"/>
    </row>
    <row r="3827" spans="1:12" x14ac:dyDescent="0.4">
      <c r="A3827" s="21"/>
      <c r="B3827" s="21"/>
      <c r="C3827" s="21"/>
      <c r="D3827" s="21"/>
      <c r="E3827" s="21"/>
      <c r="F3827" s="21"/>
      <c r="G3827" s="21"/>
      <c r="H3827" s="21"/>
      <c r="I3827" s="21"/>
      <c r="J3827" s="21"/>
      <c r="K3827" s="21"/>
      <c r="L3827" s="21"/>
    </row>
    <row r="3828" spans="1:12" x14ac:dyDescent="0.4">
      <c r="A3828" s="21"/>
      <c r="B3828" s="21"/>
      <c r="C3828" s="21"/>
      <c r="D3828" s="21"/>
      <c r="E3828" s="21"/>
      <c r="F3828" s="21"/>
      <c r="G3828" s="21"/>
      <c r="H3828" s="21"/>
      <c r="I3828" s="21"/>
      <c r="J3828" s="21"/>
      <c r="K3828" s="21"/>
      <c r="L3828" s="21"/>
    </row>
    <row r="3829" spans="1:12" x14ac:dyDescent="0.4">
      <c r="A3829" s="21"/>
      <c r="B3829" s="21"/>
      <c r="C3829" s="21"/>
      <c r="D3829" s="21"/>
      <c r="E3829" s="21"/>
      <c r="F3829" s="21"/>
      <c r="G3829" s="21"/>
      <c r="H3829" s="21"/>
      <c r="I3829" s="21"/>
      <c r="J3829" s="21"/>
      <c r="K3829" s="21"/>
      <c r="L3829" s="21"/>
    </row>
    <row r="3830" spans="1:12" x14ac:dyDescent="0.4">
      <c r="A3830" s="21"/>
      <c r="B3830" s="21"/>
      <c r="C3830" s="21"/>
      <c r="D3830" s="21"/>
      <c r="E3830" s="21"/>
      <c r="F3830" s="21"/>
      <c r="G3830" s="21"/>
      <c r="H3830" s="21"/>
      <c r="I3830" s="21"/>
      <c r="J3830" s="21"/>
      <c r="K3830" s="21"/>
      <c r="L3830" s="21"/>
    </row>
    <row r="3831" spans="1:12" x14ac:dyDescent="0.4">
      <c r="A3831" s="21"/>
      <c r="B3831" s="21"/>
      <c r="C3831" s="21"/>
      <c r="D3831" s="21"/>
      <c r="E3831" s="21"/>
      <c r="F3831" s="21"/>
      <c r="G3831" s="21"/>
      <c r="H3831" s="21"/>
      <c r="I3831" s="21"/>
      <c r="J3831" s="21"/>
      <c r="K3831" s="21"/>
      <c r="L3831" s="21"/>
    </row>
    <row r="3832" spans="1:12" x14ac:dyDescent="0.4">
      <c r="A3832" s="21"/>
      <c r="B3832" s="21"/>
      <c r="C3832" s="21"/>
      <c r="D3832" s="21"/>
      <c r="E3832" s="21"/>
      <c r="F3832" s="21"/>
      <c r="G3832" s="21"/>
      <c r="H3832" s="21"/>
      <c r="I3832" s="21"/>
      <c r="J3832" s="21"/>
      <c r="K3832" s="21"/>
      <c r="L3832" s="21"/>
    </row>
    <row r="3833" spans="1:12" x14ac:dyDescent="0.4">
      <c r="A3833" s="21"/>
      <c r="B3833" s="21"/>
      <c r="C3833" s="21"/>
      <c r="D3833" s="21"/>
      <c r="E3833" s="21"/>
      <c r="F3833" s="21"/>
      <c r="G3833" s="21"/>
      <c r="H3833" s="21"/>
      <c r="I3833" s="21"/>
      <c r="J3833" s="21"/>
      <c r="K3833" s="21"/>
      <c r="L3833" s="21"/>
    </row>
    <row r="3834" spans="1:12" x14ac:dyDescent="0.4">
      <c r="A3834" s="21"/>
      <c r="B3834" s="21"/>
      <c r="C3834" s="21"/>
      <c r="D3834" s="21"/>
      <c r="E3834" s="21"/>
      <c r="F3834" s="21"/>
      <c r="G3834" s="21"/>
      <c r="H3834" s="21"/>
      <c r="I3834" s="21"/>
      <c r="J3834" s="21"/>
      <c r="K3834" s="21"/>
      <c r="L3834" s="21"/>
    </row>
    <row r="3835" spans="1:12" x14ac:dyDescent="0.4">
      <c r="A3835" s="21"/>
      <c r="B3835" s="21"/>
      <c r="C3835" s="21"/>
      <c r="D3835" s="21"/>
      <c r="E3835" s="21"/>
      <c r="F3835" s="21"/>
      <c r="G3835" s="21"/>
      <c r="H3835" s="21"/>
      <c r="I3835" s="21"/>
      <c r="J3835" s="21"/>
      <c r="K3835" s="21"/>
      <c r="L3835" s="21"/>
    </row>
    <row r="3836" spans="1:12" x14ac:dyDescent="0.4">
      <c r="A3836" s="21"/>
      <c r="B3836" s="21"/>
      <c r="C3836" s="21"/>
      <c r="D3836" s="21"/>
      <c r="E3836" s="21"/>
      <c r="F3836" s="21"/>
      <c r="G3836" s="21"/>
      <c r="H3836" s="21"/>
      <c r="I3836" s="21"/>
      <c r="J3836" s="21"/>
      <c r="K3836" s="21"/>
      <c r="L3836" s="21"/>
    </row>
    <row r="3837" spans="1:12" x14ac:dyDescent="0.4">
      <c r="A3837" s="21"/>
      <c r="B3837" s="21"/>
      <c r="C3837" s="21"/>
      <c r="D3837" s="21"/>
      <c r="E3837" s="21"/>
      <c r="F3837" s="21"/>
      <c r="G3837" s="21"/>
      <c r="H3837" s="21"/>
      <c r="I3837" s="21"/>
      <c r="J3837" s="21"/>
      <c r="K3837" s="21"/>
      <c r="L3837" s="21"/>
    </row>
    <row r="3838" spans="1:12" x14ac:dyDescent="0.4">
      <c r="A3838" s="21"/>
      <c r="B3838" s="21"/>
      <c r="C3838" s="21"/>
      <c r="D3838" s="21"/>
      <c r="E3838" s="21"/>
      <c r="F3838" s="21"/>
      <c r="G3838" s="21"/>
      <c r="H3838" s="21"/>
      <c r="I3838" s="21"/>
      <c r="J3838" s="21"/>
      <c r="K3838" s="21"/>
      <c r="L3838" s="21"/>
    </row>
    <row r="3839" spans="1:12" x14ac:dyDescent="0.4">
      <c r="A3839" s="21"/>
      <c r="B3839" s="21"/>
      <c r="C3839" s="21"/>
      <c r="D3839" s="21"/>
      <c r="E3839" s="21"/>
      <c r="F3839" s="21"/>
      <c r="G3839" s="21"/>
      <c r="H3839" s="21"/>
      <c r="I3839" s="21"/>
      <c r="J3839" s="21"/>
      <c r="K3839" s="21"/>
      <c r="L3839" s="21"/>
    </row>
    <row r="3840" spans="1:12" x14ac:dyDescent="0.4">
      <c r="A3840" s="21"/>
      <c r="B3840" s="21"/>
      <c r="C3840" s="21"/>
      <c r="D3840" s="21"/>
      <c r="E3840" s="21"/>
      <c r="F3840" s="21"/>
      <c r="G3840" s="21"/>
      <c r="H3840" s="21"/>
      <c r="I3840" s="21"/>
      <c r="J3840" s="21"/>
      <c r="K3840" s="21"/>
      <c r="L3840" s="21"/>
    </row>
    <row r="3841" spans="1:12" x14ac:dyDescent="0.4">
      <c r="A3841" s="21"/>
      <c r="B3841" s="21"/>
      <c r="C3841" s="21"/>
      <c r="D3841" s="21"/>
      <c r="E3841" s="21"/>
      <c r="F3841" s="21"/>
      <c r="G3841" s="21"/>
      <c r="H3841" s="21"/>
      <c r="I3841" s="21"/>
      <c r="J3841" s="21"/>
      <c r="K3841" s="21"/>
      <c r="L3841" s="21"/>
    </row>
    <row r="3842" spans="1:12" x14ac:dyDescent="0.4">
      <c r="A3842" s="21"/>
      <c r="B3842" s="21"/>
      <c r="C3842" s="21"/>
      <c r="D3842" s="21"/>
      <c r="E3842" s="21"/>
      <c r="F3842" s="21"/>
      <c r="G3842" s="21"/>
      <c r="H3842" s="21"/>
      <c r="I3842" s="21"/>
      <c r="J3842" s="21"/>
      <c r="K3842" s="21"/>
      <c r="L3842" s="21"/>
    </row>
    <row r="3843" spans="1:12" x14ac:dyDescent="0.4">
      <c r="A3843" s="21"/>
      <c r="B3843" s="21"/>
      <c r="C3843" s="21"/>
      <c r="D3843" s="21"/>
      <c r="E3843" s="21"/>
      <c r="F3843" s="21"/>
      <c r="G3843" s="21"/>
      <c r="H3843" s="21"/>
      <c r="I3843" s="21"/>
      <c r="J3843" s="21"/>
      <c r="K3843" s="21"/>
      <c r="L3843" s="21"/>
    </row>
    <row r="3844" spans="1:12" x14ac:dyDescent="0.4">
      <c r="A3844" s="21"/>
      <c r="B3844" s="21"/>
      <c r="C3844" s="21"/>
      <c r="D3844" s="21"/>
      <c r="E3844" s="21"/>
      <c r="F3844" s="21"/>
      <c r="G3844" s="21"/>
      <c r="H3844" s="21"/>
      <c r="I3844" s="21"/>
      <c r="J3844" s="21"/>
      <c r="K3844" s="21"/>
      <c r="L3844" s="21"/>
    </row>
    <row r="3845" spans="1:12" x14ac:dyDescent="0.4">
      <c r="A3845" s="21"/>
      <c r="B3845" s="21"/>
      <c r="C3845" s="21"/>
      <c r="D3845" s="21"/>
      <c r="E3845" s="21"/>
      <c r="F3845" s="21"/>
      <c r="G3845" s="21"/>
      <c r="H3845" s="21"/>
      <c r="I3845" s="21"/>
      <c r="J3845" s="21"/>
      <c r="K3845" s="21"/>
      <c r="L3845" s="21"/>
    </row>
    <row r="3846" spans="1:12" x14ac:dyDescent="0.4">
      <c r="A3846" s="21"/>
      <c r="B3846" s="21"/>
      <c r="C3846" s="21"/>
      <c r="D3846" s="21"/>
      <c r="E3846" s="21"/>
      <c r="F3846" s="21"/>
      <c r="G3846" s="21"/>
      <c r="H3846" s="21"/>
      <c r="I3846" s="21"/>
      <c r="J3846" s="21"/>
      <c r="K3846" s="21"/>
      <c r="L3846" s="21"/>
    </row>
    <row r="3847" spans="1:12" x14ac:dyDescent="0.4">
      <c r="A3847" s="21"/>
      <c r="B3847" s="21"/>
      <c r="C3847" s="21"/>
      <c r="D3847" s="21"/>
      <c r="E3847" s="21"/>
      <c r="F3847" s="21"/>
      <c r="G3847" s="21"/>
      <c r="H3847" s="21"/>
      <c r="I3847" s="21"/>
      <c r="J3847" s="21"/>
      <c r="K3847" s="21"/>
      <c r="L3847" s="21"/>
    </row>
    <row r="3848" spans="1:12" x14ac:dyDescent="0.4">
      <c r="A3848" s="21"/>
      <c r="B3848" s="21"/>
      <c r="C3848" s="21"/>
      <c r="D3848" s="21"/>
      <c r="E3848" s="21"/>
      <c r="F3848" s="21"/>
      <c r="G3848" s="21"/>
      <c r="H3848" s="21"/>
      <c r="I3848" s="21"/>
      <c r="J3848" s="21"/>
      <c r="K3848" s="21"/>
      <c r="L3848" s="21"/>
    </row>
    <row r="3849" spans="1:12" x14ac:dyDescent="0.4">
      <c r="A3849" s="21"/>
      <c r="B3849" s="21"/>
      <c r="C3849" s="21"/>
      <c r="D3849" s="21"/>
      <c r="E3849" s="21"/>
      <c r="F3849" s="21"/>
      <c r="G3849" s="21"/>
      <c r="H3849" s="21"/>
      <c r="I3849" s="21"/>
      <c r="J3849" s="21"/>
      <c r="K3849" s="21"/>
      <c r="L3849" s="21"/>
    </row>
    <row r="3850" spans="1:12" x14ac:dyDescent="0.4">
      <c r="A3850" s="21"/>
      <c r="B3850" s="21"/>
      <c r="C3850" s="21"/>
      <c r="D3850" s="21"/>
      <c r="E3850" s="21"/>
      <c r="F3850" s="21"/>
      <c r="G3850" s="21"/>
      <c r="H3850" s="21"/>
      <c r="I3850" s="21"/>
      <c r="J3850" s="21"/>
      <c r="K3850" s="21"/>
      <c r="L3850" s="21"/>
    </row>
    <row r="3851" spans="1:12" x14ac:dyDescent="0.4">
      <c r="A3851" s="21"/>
      <c r="B3851" s="21"/>
      <c r="C3851" s="21"/>
      <c r="D3851" s="21"/>
      <c r="E3851" s="21"/>
      <c r="F3851" s="21"/>
      <c r="G3851" s="21"/>
      <c r="H3851" s="21"/>
      <c r="I3851" s="21"/>
      <c r="J3851" s="21"/>
      <c r="K3851" s="21"/>
      <c r="L3851" s="21"/>
    </row>
    <row r="3852" spans="1:12" x14ac:dyDescent="0.4">
      <c r="A3852" s="21"/>
      <c r="B3852" s="21"/>
      <c r="C3852" s="21"/>
      <c r="D3852" s="21"/>
      <c r="E3852" s="21"/>
      <c r="F3852" s="21"/>
      <c r="G3852" s="21"/>
      <c r="H3852" s="21"/>
      <c r="I3852" s="21"/>
      <c r="J3852" s="21"/>
      <c r="K3852" s="21"/>
      <c r="L3852" s="21"/>
    </row>
    <row r="3853" spans="1:12" x14ac:dyDescent="0.4">
      <c r="A3853" s="21"/>
      <c r="B3853" s="21"/>
      <c r="C3853" s="21"/>
      <c r="D3853" s="21"/>
      <c r="E3853" s="21"/>
      <c r="F3853" s="21"/>
      <c r="G3853" s="21"/>
      <c r="H3853" s="21"/>
      <c r="I3853" s="21"/>
      <c r="J3853" s="21"/>
      <c r="K3853" s="21"/>
      <c r="L3853" s="21"/>
    </row>
    <row r="3854" spans="1:12" x14ac:dyDescent="0.4">
      <c r="A3854" s="21"/>
      <c r="B3854" s="21"/>
      <c r="C3854" s="21"/>
      <c r="D3854" s="21"/>
      <c r="E3854" s="21"/>
      <c r="F3854" s="21"/>
      <c r="G3854" s="21"/>
      <c r="H3854" s="21"/>
      <c r="I3854" s="21"/>
      <c r="J3854" s="21"/>
      <c r="K3854" s="21"/>
      <c r="L3854" s="21"/>
    </row>
    <row r="3855" spans="1:12" x14ac:dyDescent="0.4">
      <c r="A3855" s="21"/>
      <c r="B3855" s="21"/>
      <c r="C3855" s="21"/>
      <c r="D3855" s="21"/>
      <c r="E3855" s="21"/>
      <c r="F3855" s="21"/>
      <c r="G3855" s="21"/>
      <c r="H3855" s="21"/>
      <c r="I3855" s="21"/>
      <c r="J3855" s="21"/>
      <c r="K3855" s="21"/>
      <c r="L3855" s="21"/>
    </row>
    <row r="3856" spans="1:12" x14ac:dyDescent="0.4">
      <c r="A3856" s="21"/>
      <c r="B3856" s="21"/>
      <c r="C3856" s="21"/>
      <c r="D3856" s="21"/>
      <c r="E3856" s="21"/>
      <c r="F3856" s="21"/>
      <c r="G3856" s="21"/>
      <c r="H3856" s="21"/>
      <c r="I3856" s="21"/>
      <c r="J3856" s="21"/>
      <c r="K3856" s="21"/>
      <c r="L3856" s="21"/>
    </row>
    <row r="3857" spans="1:12" x14ac:dyDescent="0.4">
      <c r="A3857" s="21"/>
      <c r="B3857" s="21"/>
      <c r="C3857" s="21"/>
      <c r="D3857" s="21"/>
      <c r="E3857" s="21"/>
      <c r="F3857" s="21"/>
      <c r="G3857" s="21"/>
      <c r="H3857" s="21"/>
      <c r="I3857" s="21"/>
      <c r="J3857" s="21"/>
      <c r="K3857" s="21"/>
      <c r="L3857" s="21"/>
    </row>
    <row r="3858" spans="1:12" x14ac:dyDescent="0.4">
      <c r="A3858" s="21"/>
      <c r="B3858" s="21"/>
      <c r="C3858" s="21"/>
      <c r="D3858" s="21"/>
      <c r="E3858" s="21"/>
      <c r="F3858" s="21"/>
      <c r="G3858" s="21"/>
      <c r="H3858" s="21"/>
      <c r="I3858" s="21"/>
      <c r="J3858" s="21"/>
      <c r="K3858" s="21"/>
      <c r="L3858" s="21"/>
    </row>
    <row r="3859" spans="1:12" x14ac:dyDescent="0.4">
      <c r="A3859" s="21"/>
      <c r="B3859" s="21"/>
      <c r="C3859" s="21"/>
      <c r="D3859" s="21"/>
      <c r="E3859" s="21"/>
      <c r="F3859" s="21"/>
      <c r="G3859" s="21"/>
      <c r="H3859" s="21"/>
      <c r="I3859" s="21"/>
      <c r="J3859" s="21"/>
      <c r="K3859" s="21"/>
      <c r="L3859" s="21"/>
    </row>
    <row r="3860" spans="1:12" x14ac:dyDescent="0.4">
      <c r="A3860" s="21"/>
      <c r="B3860" s="21"/>
      <c r="C3860" s="21"/>
      <c r="D3860" s="21"/>
      <c r="E3860" s="21"/>
      <c r="F3860" s="21"/>
      <c r="G3860" s="21"/>
      <c r="H3860" s="21"/>
      <c r="I3860" s="21"/>
      <c r="J3860" s="21"/>
      <c r="K3860" s="21"/>
      <c r="L3860" s="21"/>
    </row>
    <row r="3861" spans="1:12" x14ac:dyDescent="0.4">
      <c r="A3861" s="21"/>
      <c r="B3861" s="21"/>
      <c r="C3861" s="21"/>
      <c r="D3861" s="21"/>
      <c r="E3861" s="21"/>
      <c r="F3861" s="21"/>
      <c r="G3861" s="21"/>
      <c r="H3861" s="21"/>
      <c r="I3861" s="21"/>
      <c r="J3861" s="21"/>
      <c r="K3861" s="21"/>
      <c r="L3861" s="21"/>
    </row>
    <row r="3862" spans="1:12" x14ac:dyDescent="0.4">
      <c r="A3862" s="21"/>
      <c r="B3862" s="21"/>
      <c r="C3862" s="21"/>
      <c r="D3862" s="21"/>
      <c r="E3862" s="21"/>
      <c r="F3862" s="21"/>
      <c r="G3862" s="21"/>
      <c r="H3862" s="21"/>
      <c r="I3862" s="21"/>
      <c r="J3862" s="21"/>
      <c r="K3862" s="21"/>
      <c r="L3862" s="21"/>
    </row>
    <row r="3863" spans="1:12" x14ac:dyDescent="0.4">
      <c r="A3863" s="21"/>
      <c r="B3863" s="21"/>
      <c r="C3863" s="21"/>
      <c r="D3863" s="21"/>
      <c r="E3863" s="21"/>
      <c r="F3863" s="21"/>
      <c r="G3863" s="21"/>
      <c r="H3863" s="21"/>
      <c r="I3863" s="21"/>
      <c r="J3863" s="21"/>
      <c r="K3863" s="21"/>
      <c r="L3863" s="21"/>
    </row>
    <row r="3864" spans="1:12" x14ac:dyDescent="0.4">
      <c r="A3864" s="21"/>
      <c r="B3864" s="21"/>
      <c r="C3864" s="21"/>
      <c r="D3864" s="21"/>
      <c r="E3864" s="21"/>
      <c r="F3864" s="21"/>
      <c r="G3864" s="21"/>
      <c r="H3864" s="21"/>
      <c r="I3864" s="21"/>
      <c r="J3864" s="21"/>
      <c r="K3864" s="21"/>
      <c r="L3864" s="21"/>
    </row>
    <row r="3865" spans="1:12" x14ac:dyDescent="0.4">
      <c r="A3865" s="21"/>
      <c r="B3865" s="21"/>
      <c r="C3865" s="21"/>
      <c r="D3865" s="21"/>
      <c r="E3865" s="21"/>
      <c r="F3865" s="21"/>
      <c r="G3865" s="21"/>
      <c r="H3865" s="21"/>
      <c r="I3865" s="21"/>
      <c r="J3865" s="21"/>
      <c r="K3865" s="21"/>
      <c r="L3865" s="21"/>
    </row>
    <row r="3866" spans="1:12" x14ac:dyDescent="0.4">
      <c r="A3866" s="21"/>
      <c r="B3866" s="21"/>
      <c r="C3866" s="21"/>
      <c r="D3866" s="21"/>
      <c r="E3866" s="21"/>
      <c r="F3866" s="21"/>
      <c r="G3866" s="21"/>
      <c r="H3866" s="21"/>
      <c r="I3866" s="21"/>
      <c r="J3866" s="21"/>
      <c r="K3866" s="21"/>
      <c r="L3866" s="21"/>
    </row>
    <row r="3867" spans="1:12" x14ac:dyDescent="0.4">
      <c r="A3867" s="21"/>
      <c r="B3867" s="21"/>
      <c r="C3867" s="21"/>
      <c r="D3867" s="21"/>
      <c r="E3867" s="21"/>
      <c r="F3867" s="21"/>
      <c r="G3867" s="21"/>
      <c r="H3867" s="21"/>
      <c r="I3867" s="21"/>
      <c r="J3867" s="21"/>
      <c r="K3867" s="21"/>
      <c r="L3867" s="21"/>
    </row>
    <row r="3868" spans="1:12" x14ac:dyDescent="0.4">
      <c r="A3868" s="21"/>
      <c r="B3868" s="21"/>
      <c r="C3868" s="21"/>
      <c r="D3868" s="21"/>
      <c r="E3868" s="21"/>
      <c r="F3868" s="21"/>
      <c r="G3868" s="21"/>
      <c r="H3868" s="21"/>
      <c r="I3868" s="21"/>
      <c r="J3868" s="21"/>
      <c r="K3868" s="21"/>
      <c r="L3868" s="21"/>
    </row>
    <row r="3869" spans="1:12" x14ac:dyDescent="0.4">
      <c r="A3869" s="21"/>
      <c r="B3869" s="21"/>
      <c r="C3869" s="21"/>
      <c r="D3869" s="21"/>
      <c r="E3869" s="21"/>
      <c r="F3869" s="21"/>
      <c r="G3869" s="21"/>
      <c r="H3869" s="21"/>
      <c r="I3869" s="21"/>
      <c r="J3869" s="21"/>
      <c r="K3869" s="21"/>
      <c r="L3869" s="21"/>
    </row>
    <row r="3870" spans="1:12" x14ac:dyDescent="0.4">
      <c r="A3870" s="21"/>
      <c r="B3870" s="21"/>
      <c r="C3870" s="21"/>
      <c r="D3870" s="21"/>
      <c r="E3870" s="21"/>
      <c r="F3870" s="21"/>
      <c r="G3870" s="21"/>
      <c r="H3870" s="21"/>
      <c r="I3870" s="21"/>
      <c r="J3870" s="21"/>
      <c r="K3870" s="21"/>
      <c r="L3870" s="21"/>
    </row>
    <row r="3871" spans="1:12" x14ac:dyDescent="0.4">
      <c r="A3871" s="21"/>
      <c r="B3871" s="21"/>
      <c r="C3871" s="21"/>
      <c r="D3871" s="21"/>
      <c r="E3871" s="21"/>
      <c r="F3871" s="21"/>
      <c r="G3871" s="21"/>
      <c r="H3871" s="21"/>
      <c r="I3871" s="21"/>
      <c r="J3871" s="21"/>
      <c r="K3871" s="21"/>
      <c r="L3871" s="21"/>
    </row>
    <row r="3872" spans="1:12" x14ac:dyDescent="0.4">
      <c r="A3872" s="21"/>
      <c r="B3872" s="21"/>
      <c r="C3872" s="21"/>
      <c r="D3872" s="21"/>
      <c r="E3872" s="21"/>
      <c r="F3872" s="21"/>
      <c r="G3872" s="21"/>
      <c r="H3872" s="21"/>
      <c r="I3872" s="21"/>
      <c r="J3872" s="21"/>
      <c r="K3872" s="21"/>
      <c r="L3872" s="21"/>
    </row>
    <row r="3873" spans="1:12" x14ac:dyDescent="0.4">
      <c r="A3873" s="21"/>
      <c r="B3873" s="21"/>
      <c r="C3873" s="21"/>
      <c r="D3873" s="21"/>
      <c r="E3873" s="21"/>
      <c r="F3873" s="21"/>
      <c r="G3873" s="21"/>
      <c r="H3873" s="21"/>
      <c r="I3873" s="21"/>
      <c r="J3873" s="21"/>
      <c r="K3873" s="21"/>
      <c r="L3873" s="21"/>
    </row>
    <row r="3874" spans="1:12" x14ac:dyDescent="0.4">
      <c r="A3874" s="21"/>
      <c r="B3874" s="21"/>
      <c r="C3874" s="21"/>
      <c r="D3874" s="21"/>
      <c r="E3874" s="21"/>
      <c r="F3874" s="21"/>
      <c r="G3874" s="21"/>
      <c r="H3874" s="21"/>
      <c r="I3874" s="21"/>
      <c r="J3874" s="21"/>
      <c r="K3874" s="21"/>
      <c r="L3874" s="21"/>
    </row>
    <row r="3875" spans="1:12" x14ac:dyDescent="0.4">
      <c r="A3875" s="21"/>
      <c r="B3875" s="21"/>
      <c r="C3875" s="21"/>
      <c r="D3875" s="21"/>
      <c r="E3875" s="21"/>
      <c r="F3875" s="21"/>
      <c r="G3875" s="21"/>
      <c r="H3875" s="21"/>
      <c r="I3875" s="21"/>
      <c r="J3875" s="21"/>
      <c r="K3875" s="21"/>
      <c r="L3875" s="21"/>
    </row>
    <row r="3876" spans="1:12" x14ac:dyDescent="0.4">
      <c r="A3876" s="21"/>
      <c r="B3876" s="21"/>
      <c r="C3876" s="21"/>
      <c r="D3876" s="21"/>
      <c r="E3876" s="21"/>
      <c r="F3876" s="21"/>
      <c r="G3876" s="21"/>
      <c r="H3876" s="21"/>
      <c r="I3876" s="21"/>
      <c r="J3876" s="21"/>
      <c r="K3876" s="21"/>
      <c r="L3876" s="21"/>
    </row>
    <row r="3877" spans="1:12" x14ac:dyDescent="0.4">
      <c r="A3877" s="21"/>
      <c r="B3877" s="21"/>
      <c r="C3877" s="21"/>
      <c r="D3877" s="21"/>
      <c r="E3877" s="21"/>
      <c r="F3877" s="21"/>
      <c r="G3877" s="21"/>
      <c r="H3877" s="21"/>
      <c r="I3877" s="21"/>
      <c r="J3877" s="21"/>
      <c r="K3877" s="21"/>
      <c r="L3877" s="21"/>
    </row>
    <row r="3878" spans="1:12" x14ac:dyDescent="0.4">
      <c r="A3878" s="21"/>
      <c r="B3878" s="21"/>
      <c r="C3878" s="21"/>
      <c r="D3878" s="21"/>
      <c r="E3878" s="21"/>
      <c r="F3878" s="21"/>
      <c r="G3878" s="21"/>
      <c r="H3878" s="21"/>
      <c r="I3878" s="21"/>
      <c r="J3878" s="21"/>
      <c r="K3878" s="21"/>
      <c r="L3878" s="21"/>
    </row>
    <row r="3879" spans="1:12" x14ac:dyDescent="0.4">
      <c r="A3879" s="21"/>
      <c r="B3879" s="21"/>
      <c r="C3879" s="21"/>
      <c r="D3879" s="21"/>
      <c r="E3879" s="21"/>
      <c r="F3879" s="21"/>
      <c r="G3879" s="21"/>
      <c r="H3879" s="21"/>
      <c r="I3879" s="21"/>
      <c r="J3879" s="21"/>
      <c r="K3879" s="21"/>
      <c r="L3879" s="21"/>
    </row>
    <row r="3880" spans="1:12" x14ac:dyDescent="0.4">
      <c r="A3880" s="21"/>
      <c r="B3880" s="21"/>
      <c r="C3880" s="21"/>
      <c r="D3880" s="21"/>
      <c r="E3880" s="21"/>
      <c r="F3880" s="21"/>
      <c r="G3880" s="21"/>
      <c r="H3880" s="21"/>
      <c r="I3880" s="21"/>
      <c r="J3880" s="21"/>
      <c r="K3880" s="21"/>
      <c r="L3880" s="21"/>
    </row>
    <row r="3881" spans="1:12" x14ac:dyDescent="0.4">
      <c r="A3881" s="21"/>
      <c r="B3881" s="21"/>
      <c r="C3881" s="21"/>
      <c r="D3881" s="21"/>
      <c r="E3881" s="21"/>
      <c r="F3881" s="21"/>
      <c r="G3881" s="21"/>
      <c r="H3881" s="21"/>
      <c r="I3881" s="21"/>
      <c r="J3881" s="21"/>
      <c r="K3881" s="21"/>
      <c r="L3881" s="21"/>
    </row>
    <row r="3882" spans="1:12" x14ac:dyDescent="0.4">
      <c r="A3882" s="21"/>
      <c r="B3882" s="21"/>
      <c r="C3882" s="21"/>
      <c r="D3882" s="21"/>
      <c r="E3882" s="21"/>
      <c r="F3882" s="21"/>
      <c r="G3882" s="21"/>
      <c r="H3882" s="21"/>
      <c r="I3882" s="21"/>
      <c r="J3882" s="21"/>
      <c r="K3882" s="21"/>
      <c r="L3882" s="21"/>
    </row>
    <row r="3883" spans="1:12" x14ac:dyDescent="0.4">
      <c r="A3883" s="21"/>
      <c r="B3883" s="21"/>
      <c r="C3883" s="21"/>
      <c r="D3883" s="21"/>
      <c r="E3883" s="21"/>
      <c r="F3883" s="21"/>
      <c r="G3883" s="21"/>
      <c r="H3883" s="21"/>
      <c r="I3883" s="21"/>
      <c r="J3883" s="21"/>
      <c r="K3883" s="21"/>
      <c r="L3883" s="21"/>
    </row>
    <row r="3884" spans="1:12" x14ac:dyDescent="0.4">
      <c r="A3884" s="21"/>
      <c r="B3884" s="21"/>
      <c r="C3884" s="21"/>
      <c r="D3884" s="21"/>
      <c r="E3884" s="21"/>
      <c r="F3884" s="21"/>
      <c r="G3884" s="21"/>
      <c r="H3884" s="21"/>
      <c r="I3884" s="21"/>
      <c r="J3884" s="21"/>
      <c r="K3884" s="21"/>
      <c r="L3884" s="21"/>
    </row>
    <row r="3885" spans="1:12" x14ac:dyDescent="0.4">
      <c r="A3885" s="21"/>
      <c r="B3885" s="21"/>
      <c r="C3885" s="21"/>
      <c r="D3885" s="21"/>
      <c r="E3885" s="21"/>
      <c r="F3885" s="21"/>
      <c r="G3885" s="21"/>
      <c r="H3885" s="21"/>
      <c r="I3885" s="21"/>
      <c r="J3885" s="21"/>
      <c r="K3885" s="21"/>
      <c r="L3885" s="21"/>
    </row>
    <row r="3886" spans="1:12" x14ac:dyDescent="0.4">
      <c r="A3886" s="21"/>
      <c r="B3886" s="21"/>
      <c r="C3886" s="21"/>
      <c r="D3886" s="21"/>
      <c r="E3886" s="21"/>
      <c r="F3886" s="21"/>
      <c r="G3886" s="21"/>
      <c r="H3886" s="21"/>
      <c r="I3886" s="21"/>
      <c r="J3886" s="21"/>
      <c r="K3886" s="21"/>
      <c r="L3886" s="21"/>
    </row>
    <row r="3887" spans="1:12" x14ac:dyDescent="0.4">
      <c r="A3887" s="21"/>
      <c r="B3887" s="21"/>
      <c r="C3887" s="21"/>
      <c r="D3887" s="21"/>
      <c r="E3887" s="21"/>
      <c r="F3887" s="21"/>
      <c r="G3887" s="21"/>
      <c r="H3887" s="21"/>
      <c r="I3887" s="21"/>
      <c r="J3887" s="21"/>
      <c r="K3887" s="21"/>
      <c r="L3887" s="21"/>
    </row>
    <row r="3888" spans="1:12" x14ac:dyDescent="0.4">
      <c r="A3888" s="21"/>
      <c r="B3888" s="21"/>
      <c r="C3888" s="21"/>
      <c r="D3888" s="21"/>
      <c r="E3888" s="21"/>
      <c r="F3888" s="21"/>
      <c r="G3888" s="21"/>
      <c r="H3888" s="21"/>
      <c r="I3888" s="21"/>
      <c r="J3888" s="21"/>
      <c r="K3888" s="21"/>
      <c r="L3888" s="21"/>
    </row>
    <row r="3889" spans="1:12" x14ac:dyDescent="0.4">
      <c r="A3889" s="21"/>
      <c r="B3889" s="21"/>
      <c r="C3889" s="21"/>
      <c r="D3889" s="21"/>
      <c r="E3889" s="21"/>
      <c r="F3889" s="21"/>
      <c r="G3889" s="21"/>
      <c r="H3889" s="21"/>
      <c r="I3889" s="21"/>
      <c r="J3889" s="21"/>
      <c r="K3889" s="21"/>
      <c r="L3889" s="21"/>
    </row>
    <row r="3890" spans="1:12" x14ac:dyDescent="0.4">
      <c r="A3890" s="21"/>
      <c r="B3890" s="21"/>
      <c r="C3890" s="21"/>
      <c r="D3890" s="21"/>
      <c r="E3890" s="21"/>
      <c r="F3890" s="21"/>
      <c r="G3890" s="21"/>
      <c r="H3890" s="21"/>
      <c r="I3890" s="21"/>
      <c r="J3890" s="21"/>
      <c r="K3890" s="21"/>
      <c r="L3890" s="21"/>
    </row>
    <row r="3891" spans="1:12" x14ac:dyDescent="0.4">
      <c r="A3891" s="21"/>
      <c r="B3891" s="21"/>
      <c r="C3891" s="21"/>
      <c r="D3891" s="21"/>
      <c r="E3891" s="21"/>
      <c r="F3891" s="21"/>
      <c r="G3891" s="21"/>
      <c r="H3891" s="21"/>
      <c r="I3891" s="21"/>
      <c r="J3891" s="21"/>
      <c r="K3891" s="21"/>
      <c r="L3891" s="21"/>
    </row>
    <row r="3892" spans="1:12" x14ac:dyDescent="0.4">
      <c r="A3892" s="21"/>
      <c r="B3892" s="21"/>
      <c r="C3892" s="21"/>
      <c r="D3892" s="21"/>
      <c r="E3892" s="21"/>
      <c r="F3892" s="21"/>
      <c r="G3892" s="21"/>
      <c r="H3892" s="21"/>
      <c r="I3892" s="21"/>
      <c r="J3892" s="21"/>
      <c r="K3892" s="21"/>
      <c r="L3892" s="21"/>
    </row>
    <row r="3893" spans="1:12" x14ac:dyDescent="0.4">
      <c r="A3893" s="21"/>
      <c r="B3893" s="21"/>
      <c r="C3893" s="21"/>
      <c r="D3893" s="21"/>
      <c r="E3893" s="21"/>
      <c r="F3893" s="21"/>
      <c r="G3893" s="21"/>
      <c r="H3893" s="21"/>
      <c r="I3893" s="21"/>
      <c r="J3893" s="21"/>
      <c r="K3893" s="21"/>
      <c r="L3893" s="21"/>
    </row>
    <row r="3894" spans="1:12" x14ac:dyDescent="0.4">
      <c r="A3894" s="21"/>
      <c r="B3894" s="21"/>
      <c r="C3894" s="21"/>
      <c r="D3894" s="21"/>
      <c r="E3894" s="21"/>
      <c r="F3894" s="21"/>
      <c r="G3894" s="21"/>
      <c r="H3894" s="21"/>
      <c r="I3894" s="21"/>
      <c r="J3894" s="21"/>
      <c r="K3894" s="21"/>
      <c r="L3894" s="21"/>
    </row>
    <row r="3895" spans="1:12" x14ac:dyDescent="0.4">
      <c r="A3895" s="21"/>
      <c r="B3895" s="21"/>
      <c r="C3895" s="21"/>
      <c r="D3895" s="21"/>
      <c r="E3895" s="21"/>
      <c r="F3895" s="21"/>
      <c r="G3895" s="21"/>
      <c r="H3895" s="21"/>
      <c r="I3895" s="21"/>
      <c r="J3895" s="21"/>
      <c r="K3895" s="21"/>
      <c r="L3895" s="21"/>
    </row>
    <row r="3896" spans="1:12" x14ac:dyDescent="0.4">
      <c r="A3896" s="21"/>
      <c r="B3896" s="21"/>
      <c r="C3896" s="21"/>
      <c r="D3896" s="21"/>
      <c r="E3896" s="21"/>
      <c r="F3896" s="21"/>
      <c r="G3896" s="21"/>
      <c r="H3896" s="21"/>
      <c r="I3896" s="21"/>
      <c r="J3896" s="21"/>
      <c r="K3896" s="21"/>
      <c r="L3896" s="21"/>
    </row>
    <row r="3897" spans="1:12" x14ac:dyDescent="0.4">
      <c r="A3897" s="21"/>
      <c r="B3897" s="21"/>
      <c r="C3897" s="21"/>
      <c r="D3897" s="21"/>
      <c r="E3897" s="21"/>
      <c r="F3897" s="21"/>
      <c r="G3897" s="21"/>
      <c r="H3897" s="21"/>
      <c r="I3897" s="21"/>
      <c r="J3897" s="21"/>
      <c r="K3897" s="21"/>
      <c r="L3897" s="21"/>
    </row>
    <row r="3898" spans="1:12" x14ac:dyDescent="0.4">
      <c r="A3898" s="21"/>
      <c r="B3898" s="21"/>
      <c r="C3898" s="21"/>
      <c r="D3898" s="21"/>
      <c r="E3898" s="21"/>
      <c r="F3898" s="21"/>
      <c r="G3898" s="21"/>
      <c r="H3898" s="21"/>
      <c r="I3898" s="21"/>
      <c r="J3898" s="21"/>
      <c r="K3898" s="21"/>
      <c r="L3898" s="21"/>
    </row>
    <row r="3899" spans="1:12" x14ac:dyDescent="0.4">
      <c r="A3899" s="21"/>
      <c r="B3899" s="21"/>
      <c r="C3899" s="21"/>
      <c r="D3899" s="21"/>
      <c r="E3899" s="21"/>
      <c r="F3899" s="21"/>
      <c r="G3899" s="21"/>
      <c r="H3899" s="21"/>
      <c r="I3899" s="21"/>
      <c r="J3899" s="21"/>
      <c r="K3899" s="21"/>
      <c r="L3899" s="21"/>
    </row>
    <row r="3900" spans="1:12" x14ac:dyDescent="0.4">
      <c r="A3900" s="21"/>
      <c r="B3900" s="21"/>
      <c r="C3900" s="21"/>
      <c r="D3900" s="21"/>
      <c r="E3900" s="21"/>
      <c r="F3900" s="21"/>
      <c r="G3900" s="21"/>
      <c r="H3900" s="21"/>
      <c r="I3900" s="21"/>
      <c r="J3900" s="21"/>
      <c r="K3900" s="21"/>
      <c r="L3900" s="21"/>
    </row>
    <row r="3901" spans="1:12" x14ac:dyDescent="0.4">
      <c r="A3901" s="21"/>
      <c r="B3901" s="21"/>
      <c r="C3901" s="21"/>
      <c r="D3901" s="21"/>
      <c r="E3901" s="21"/>
      <c r="F3901" s="21"/>
      <c r="G3901" s="21"/>
      <c r="H3901" s="21"/>
      <c r="I3901" s="21"/>
      <c r="J3901" s="21"/>
      <c r="K3901" s="21"/>
      <c r="L3901" s="21"/>
    </row>
    <row r="3902" spans="1:12" x14ac:dyDescent="0.4">
      <c r="A3902" s="21"/>
      <c r="B3902" s="21"/>
      <c r="C3902" s="21"/>
      <c r="D3902" s="21"/>
      <c r="E3902" s="21"/>
      <c r="F3902" s="21"/>
      <c r="G3902" s="21"/>
      <c r="H3902" s="21"/>
      <c r="I3902" s="21"/>
      <c r="J3902" s="21"/>
      <c r="K3902" s="21"/>
      <c r="L3902" s="21"/>
    </row>
    <row r="3903" spans="1:12" x14ac:dyDescent="0.4">
      <c r="A3903" s="21"/>
      <c r="B3903" s="21"/>
      <c r="C3903" s="21"/>
      <c r="D3903" s="21"/>
      <c r="E3903" s="21"/>
      <c r="F3903" s="21"/>
      <c r="G3903" s="21"/>
      <c r="H3903" s="21"/>
      <c r="I3903" s="21"/>
      <c r="J3903" s="21"/>
      <c r="K3903" s="21"/>
      <c r="L3903" s="21"/>
    </row>
    <row r="3904" spans="1:12" x14ac:dyDescent="0.4">
      <c r="A3904" s="21"/>
      <c r="B3904" s="21"/>
      <c r="C3904" s="21"/>
      <c r="D3904" s="21"/>
      <c r="E3904" s="21"/>
      <c r="F3904" s="21"/>
      <c r="G3904" s="21"/>
      <c r="H3904" s="21"/>
      <c r="I3904" s="21"/>
      <c r="J3904" s="21"/>
      <c r="K3904" s="21"/>
      <c r="L3904" s="21"/>
    </row>
    <row r="3905" spans="1:12" x14ac:dyDescent="0.4">
      <c r="A3905" s="21"/>
      <c r="B3905" s="21"/>
      <c r="C3905" s="21"/>
      <c r="D3905" s="21"/>
      <c r="E3905" s="21"/>
      <c r="F3905" s="21"/>
      <c r="G3905" s="21"/>
      <c r="H3905" s="21"/>
      <c r="I3905" s="21"/>
      <c r="J3905" s="21"/>
      <c r="K3905" s="21"/>
      <c r="L3905" s="21"/>
    </row>
    <row r="3906" spans="1:12" x14ac:dyDescent="0.4">
      <c r="A3906" s="21"/>
      <c r="B3906" s="21"/>
      <c r="C3906" s="21"/>
      <c r="D3906" s="21"/>
      <c r="E3906" s="21"/>
      <c r="F3906" s="21"/>
      <c r="G3906" s="21"/>
      <c r="H3906" s="21"/>
      <c r="I3906" s="21"/>
      <c r="J3906" s="21"/>
      <c r="K3906" s="21"/>
      <c r="L3906" s="21"/>
    </row>
    <row r="3907" spans="1:12" x14ac:dyDescent="0.4">
      <c r="A3907" s="21"/>
      <c r="B3907" s="21"/>
      <c r="C3907" s="21"/>
      <c r="D3907" s="21"/>
      <c r="E3907" s="21"/>
      <c r="F3907" s="21"/>
      <c r="G3907" s="21"/>
      <c r="H3907" s="21"/>
      <c r="I3907" s="21"/>
      <c r="J3907" s="21"/>
      <c r="K3907" s="21"/>
      <c r="L3907" s="21"/>
    </row>
    <row r="3908" spans="1:12" x14ac:dyDescent="0.4">
      <c r="A3908" s="21"/>
      <c r="B3908" s="21"/>
      <c r="C3908" s="21"/>
      <c r="D3908" s="21"/>
      <c r="E3908" s="21"/>
      <c r="F3908" s="21"/>
      <c r="G3908" s="21"/>
      <c r="H3908" s="21"/>
      <c r="I3908" s="21"/>
      <c r="J3908" s="21"/>
      <c r="K3908" s="21"/>
      <c r="L3908" s="21"/>
    </row>
    <row r="3909" spans="1:12" x14ac:dyDescent="0.4">
      <c r="A3909" s="21"/>
      <c r="B3909" s="21"/>
      <c r="C3909" s="21"/>
      <c r="D3909" s="21"/>
      <c r="E3909" s="21"/>
      <c r="F3909" s="21"/>
      <c r="G3909" s="21"/>
      <c r="H3909" s="21"/>
      <c r="I3909" s="21"/>
      <c r="J3909" s="21"/>
      <c r="K3909" s="21"/>
      <c r="L3909" s="21"/>
    </row>
    <row r="3910" spans="1:12" x14ac:dyDescent="0.4">
      <c r="A3910" s="21"/>
      <c r="B3910" s="21"/>
      <c r="C3910" s="21"/>
      <c r="D3910" s="21"/>
      <c r="E3910" s="21"/>
      <c r="F3910" s="21"/>
      <c r="G3910" s="21"/>
      <c r="H3910" s="21"/>
      <c r="I3910" s="21"/>
      <c r="J3910" s="21"/>
      <c r="K3910" s="21"/>
      <c r="L3910" s="21"/>
    </row>
    <row r="3911" spans="1:12" x14ac:dyDescent="0.4">
      <c r="A3911" s="21"/>
      <c r="B3911" s="21"/>
      <c r="C3911" s="21"/>
      <c r="D3911" s="21"/>
      <c r="E3911" s="21"/>
      <c r="F3911" s="21"/>
      <c r="G3911" s="21"/>
      <c r="H3911" s="21"/>
      <c r="I3911" s="21"/>
      <c r="J3911" s="21"/>
      <c r="K3911" s="21"/>
      <c r="L3911" s="21"/>
    </row>
    <row r="3912" spans="1:12" x14ac:dyDescent="0.4">
      <c r="A3912" s="21"/>
      <c r="B3912" s="21"/>
      <c r="C3912" s="21"/>
      <c r="D3912" s="21"/>
      <c r="E3912" s="21"/>
      <c r="F3912" s="21"/>
      <c r="G3912" s="21"/>
      <c r="H3912" s="21"/>
      <c r="I3912" s="21"/>
      <c r="J3912" s="21"/>
      <c r="K3912" s="21"/>
      <c r="L3912" s="21"/>
    </row>
    <row r="3913" spans="1:12" x14ac:dyDescent="0.4">
      <c r="A3913" s="21"/>
      <c r="B3913" s="21"/>
      <c r="C3913" s="21"/>
      <c r="D3913" s="21"/>
      <c r="E3913" s="21"/>
      <c r="F3913" s="21"/>
      <c r="G3913" s="21"/>
      <c r="H3913" s="21"/>
      <c r="I3913" s="21"/>
      <c r="J3913" s="21"/>
      <c r="K3913" s="21"/>
      <c r="L3913" s="21"/>
    </row>
    <row r="3914" spans="1:12" x14ac:dyDescent="0.4">
      <c r="A3914" s="21"/>
      <c r="B3914" s="21"/>
      <c r="C3914" s="21"/>
      <c r="D3914" s="21"/>
      <c r="E3914" s="21"/>
      <c r="F3914" s="21"/>
      <c r="G3914" s="21"/>
      <c r="H3914" s="21"/>
      <c r="I3914" s="21"/>
      <c r="J3914" s="21"/>
      <c r="K3914" s="21"/>
      <c r="L3914" s="21"/>
    </row>
    <row r="3915" spans="1:12" x14ac:dyDescent="0.4">
      <c r="A3915" s="21"/>
      <c r="B3915" s="21"/>
      <c r="C3915" s="21"/>
      <c r="D3915" s="21"/>
      <c r="E3915" s="21"/>
      <c r="F3915" s="21"/>
      <c r="G3915" s="21"/>
      <c r="H3915" s="21"/>
      <c r="I3915" s="21"/>
      <c r="J3915" s="21"/>
      <c r="K3915" s="21"/>
      <c r="L3915" s="21"/>
    </row>
    <row r="3916" spans="1:12" x14ac:dyDescent="0.4">
      <c r="A3916" s="21"/>
      <c r="B3916" s="21"/>
      <c r="C3916" s="21"/>
      <c r="D3916" s="21"/>
      <c r="E3916" s="21"/>
      <c r="F3916" s="21"/>
      <c r="G3916" s="21"/>
      <c r="H3916" s="21"/>
      <c r="I3916" s="21"/>
      <c r="J3916" s="21"/>
      <c r="K3916" s="21"/>
      <c r="L3916" s="21"/>
    </row>
    <row r="3917" spans="1:12" x14ac:dyDescent="0.4">
      <c r="A3917" s="21"/>
      <c r="B3917" s="21"/>
      <c r="C3917" s="21"/>
      <c r="D3917" s="21"/>
      <c r="E3917" s="21"/>
      <c r="F3917" s="21"/>
      <c r="G3917" s="21"/>
      <c r="H3917" s="21"/>
      <c r="I3917" s="21"/>
      <c r="J3917" s="21"/>
      <c r="K3917" s="21"/>
      <c r="L3917" s="21"/>
    </row>
    <row r="3918" spans="1:12" x14ac:dyDescent="0.4">
      <c r="A3918" s="21"/>
      <c r="B3918" s="21"/>
      <c r="C3918" s="21"/>
      <c r="D3918" s="21"/>
      <c r="E3918" s="21"/>
      <c r="F3918" s="21"/>
      <c r="G3918" s="21"/>
      <c r="H3918" s="21"/>
      <c r="I3918" s="21"/>
      <c r="J3918" s="21"/>
      <c r="K3918" s="21"/>
      <c r="L3918" s="21"/>
    </row>
    <row r="3919" spans="1:12" x14ac:dyDescent="0.4">
      <c r="A3919" s="21"/>
      <c r="B3919" s="21"/>
      <c r="C3919" s="21"/>
      <c r="D3919" s="21"/>
      <c r="E3919" s="21"/>
      <c r="F3919" s="21"/>
      <c r="G3919" s="21"/>
      <c r="H3919" s="21"/>
      <c r="I3919" s="21"/>
      <c r="J3919" s="21"/>
      <c r="K3919" s="21"/>
      <c r="L3919" s="21"/>
    </row>
    <row r="3920" spans="1:12" x14ac:dyDescent="0.4">
      <c r="A3920" s="21"/>
      <c r="B3920" s="21"/>
      <c r="C3920" s="21"/>
      <c r="D3920" s="21"/>
      <c r="E3920" s="21"/>
      <c r="F3920" s="21"/>
      <c r="G3920" s="21"/>
      <c r="H3920" s="21"/>
      <c r="I3920" s="21"/>
      <c r="J3920" s="21"/>
      <c r="K3920" s="21"/>
      <c r="L3920" s="21"/>
    </row>
    <row r="3921" spans="1:12" x14ac:dyDescent="0.4">
      <c r="A3921" s="21"/>
      <c r="B3921" s="21"/>
      <c r="C3921" s="21"/>
      <c r="D3921" s="21"/>
      <c r="E3921" s="21"/>
      <c r="F3921" s="21"/>
      <c r="G3921" s="21"/>
      <c r="H3921" s="21"/>
      <c r="I3921" s="21"/>
      <c r="J3921" s="21"/>
      <c r="K3921" s="21"/>
      <c r="L3921" s="21"/>
    </row>
    <row r="3922" spans="1:12" x14ac:dyDescent="0.4">
      <c r="A3922" s="21"/>
      <c r="B3922" s="21"/>
      <c r="C3922" s="21"/>
      <c r="D3922" s="21"/>
      <c r="E3922" s="21"/>
      <c r="F3922" s="21"/>
      <c r="G3922" s="21"/>
      <c r="H3922" s="21"/>
      <c r="I3922" s="21"/>
      <c r="J3922" s="21"/>
      <c r="K3922" s="21"/>
      <c r="L3922" s="21"/>
    </row>
    <row r="3923" spans="1:12" x14ac:dyDescent="0.4">
      <c r="A3923" s="21"/>
      <c r="B3923" s="21"/>
      <c r="C3923" s="21"/>
      <c r="D3923" s="21"/>
      <c r="E3923" s="21"/>
      <c r="F3923" s="21"/>
      <c r="G3923" s="21"/>
      <c r="H3923" s="21"/>
      <c r="I3923" s="21"/>
      <c r="J3923" s="21"/>
      <c r="K3923" s="21"/>
      <c r="L3923" s="21"/>
    </row>
    <row r="3924" spans="1:12" x14ac:dyDescent="0.4">
      <c r="A3924" s="21"/>
      <c r="B3924" s="21"/>
      <c r="C3924" s="21"/>
      <c r="D3924" s="21"/>
      <c r="E3924" s="21"/>
      <c r="F3924" s="21"/>
      <c r="G3924" s="21"/>
      <c r="H3924" s="21"/>
      <c r="I3924" s="21"/>
      <c r="J3924" s="21"/>
      <c r="K3924" s="21"/>
      <c r="L3924" s="21"/>
    </row>
    <row r="3925" spans="1:12" x14ac:dyDescent="0.4">
      <c r="A3925" s="21"/>
      <c r="B3925" s="21"/>
      <c r="C3925" s="21"/>
      <c r="D3925" s="21"/>
      <c r="E3925" s="21"/>
      <c r="F3925" s="21"/>
      <c r="G3925" s="21"/>
      <c r="H3925" s="21"/>
      <c r="I3925" s="21"/>
      <c r="J3925" s="21"/>
      <c r="K3925" s="21"/>
      <c r="L3925" s="21"/>
    </row>
    <row r="3926" spans="1:12" x14ac:dyDescent="0.4">
      <c r="A3926" s="21"/>
      <c r="B3926" s="21"/>
      <c r="C3926" s="21"/>
      <c r="D3926" s="21"/>
      <c r="E3926" s="21"/>
      <c r="F3926" s="21"/>
      <c r="G3926" s="21"/>
      <c r="H3926" s="21"/>
      <c r="I3926" s="21"/>
      <c r="J3926" s="21"/>
      <c r="K3926" s="21"/>
      <c r="L3926" s="21"/>
    </row>
    <row r="3927" spans="1:12" x14ac:dyDescent="0.4">
      <c r="A3927" s="21"/>
      <c r="B3927" s="21"/>
      <c r="C3927" s="21"/>
      <c r="D3927" s="21"/>
      <c r="E3927" s="21"/>
      <c r="F3927" s="21"/>
      <c r="G3927" s="21"/>
      <c r="H3927" s="21"/>
      <c r="I3927" s="21"/>
      <c r="J3927" s="21"/>
      <c r="K3927" s="21"/>
      <c r="L3927" s="21"/>
    </row>
    <row r="3928" spans="1:12" x14ac:dyDescent="0.4">
      <c r="A3928" s="21"/>
      <c r="B3928" s="21"/>
      <c r="C3928" s="21"/>
      <c r="D3928" s="21"/>
      <c r="E3928" s="21"/>
      <c r="F3928" s="21"/>
      <c r="G3928" s="21"/>
      <c r="H3928" s="21"/>
      <c r="I3928" s="21"/>
      <c r="J3928" s="21"/>
      <c r="K3928" s="21"/>
      <c r="L3928" s="21"/>
    </row>
    <row r="3929" spans="1:12" x14ac:dyDescent="0.4">
      <c r="A3929" s="21"/>
      <c r="B3929" s="21"/>
      <c r="C3929" s="21"/>
      <c r="D3929" s="21"/>
      <c r="E3929" s="21"/>
      <c r="F3929" s="21"/>
      <c r="G3929" s="21"/>
      <c r="H3929" s="21"/>
      <c r="I3929" s="21"/>
      <c r="J3929" s="21"/>
      <c r="K3929" s="21"/>
      <c r="L3929" s="21"/>
    </row>
    <row r="3930" spans="1:12" x14ac:dyDescent="0.4">
      <c r="A3930" s="21"/>
      <c r="B3930" s="21"/>
      <c r="C3930" s="21"/>
      <c r="D3930" s="21"/>
      <c r="E3930" s="21"/>
      <c r="F3930" s="21"/>
      <c r="G3930" s="21"/>
      <c r="H3930" s="21"/>
      <c r="I3930" s="21"/>
      <c r="J3930" s="21"/>
      <c r="K3930" s="21"/>
      <c r="L3930" s="21"/>
    </row>
    <row r="3931" spans="1:12" x14ac:dyDescent="0.4">
      <c r="A3931" s="21"/>
      <c r="B3931" s="21"/>
      <c r="C3931" s="21"/>
      <c r="D3931" s="21"/>
      <c r="E3931" s="21"/>
      <c r="F3931" s="21"/>
      <c r="G3931" s="21"/>
      <c r="H3931" s="21"/>
      <c r="I3931" s="21"/>
      <c r="J3931" s="21"/>
      <c r="K3931" s="21"/>
      <c r="L3931" s="21"/>
    </row>
    <row r="3932" spans="1:12" x14ac:dyDescent="0.4">
      <c r="A3932" s="21"/>
      <c r="B3932" s="21"/>
      <c r="C3932" s="21"/>
      <c r="D3932" s="21"/>
      <c r="E3932" s="21"/>
      <c r="F3932" s="21"/>
      <c r="G3932" s="21"/>
      <c r="H3932" s="21"/>
      <c r="I3932" s="21"/>
      <c r="J3932" s="21"/>
      <c r="K3932" s="21"/>
      <c r="L3932" s="21"/>
    </row>
    <row r="3933" spans="1:12" x14ac:dyDescent="0.4">
      <c r="A3933" s="21"/>
      <c r="B3933" s="21"/>
      <c r="C3933" s="21"/>
      <c r="D3933" s="21"/>
      <c r="E3933" s="21"/>
      <c r="F3933" s="21"/>
      <c r="G3933" s="21"/>
      <c r="H3933" s="21"/>
      <c r="I3933" s="21"/>
      <c r="J3933" s="21"/>
      <c r="K3933" s="21"/>
      <c r="L3933" s="21"/>
    </row>
    <row r="3934" spans="1:12" x14ac:dyDescent="0.4">
      <c r="A3934" s="21"/>
      <c r="B3934" s="21"/>
      <c r="C3934" s="21"/>
      <c r="D3934" s="21"/>
      <c r="E3934" s="21"/>
      <c r="F3934" s="21"/>
      <c r="G3934" s="21"/>
      <c r="H3934" s="21"/>
      <c r="I3934" s="21"/>
      <c r="J3934" s="21"/>
      <c r="K3934" s="21"/>
      <c r="L3934" s="21"/>
    </row>
    <row r="3935" spans="1:12" x14ac:dyDescent="0.4">
      <c r="A3935" s="21"/>
      <c r="B3935" s="21"/>
      <c r="C3935" s="21"/>
      <c r="D3935" s="21"/>
      <c r="E3935" s="21"/>
      <c r="F3935" s="21"/>
      <c r="G3935" s="21"/>
      <c r="H3935" s="21"/>
      <c r="I3935" s="21"/>
      <c r="J3935" s="21"/>
      <c r="K3935" s="21"/>
      <c r="L3935" s="21"/>
    </row>
    <row r="3936" spans="1:12" x14ac:dyDescent="0.4">
      <c r="A3936" s="21"/>
      <c r="B3936" s="21"/>
      <c r="C3936" s="21"/>
      <c r="D3936" s="21"/>
      <c r="E3936" s="21"/>
      <c r="F3936" s="21"/>
      <c r="G3936" s="21"/>
      <c r="H3936" s="21"/>
      <c r="I3936" s="21"/>
      <c r="J3936" s="21"/>
      <c r="K3936" s="21"/>
      <c r="L3936" s="21"/>
    </row>
    <row r="3937" spans="1:12" x14ac:dyDescent="0.4">
      <c r="A3937" s="21"/>
      <c r="B3937" s="21"/>
      <c r="C3937" s="21"/>
      <c r="D3937" s="21"/>
      <c r="E3937" s="21"/>
      <c r="F3937" s="21"/>
      <c r="G3937" s="21"/>
      <c r="H3937" s="21"/>
      <c r="I3937" s="21"/>
      <c r="J3937" s="21"/>
      <c r="K3937" s="21"/>
      <c r="L3937" s="21"/>
    </row>
    <row r="3938" spans="1:12" x14ac:dyDescent="0.4">
      <c r="A3938" s="21"/>
      <c r="B3938" s="21"/>
      <c r="C3938" s="21"/>
      <c r="D3938" s="21"/>
      <c r="E3938" s="21"/>
      <c r="F3938" s="21"/>
      <c r="G3938" s="21"/>
      <c r="H3938" s="21"/>
      <c r="I3938" s="21"/>
      <c r="J3938" s="21"/>
      <c r="K3938" s="21"/>
      <c r="L3938" s="21"/>
    </row>
    <row r="3939" spans="1:12" x14ac:dyDescent="0.4">
      <c r="A3939" s="21"/>
      <c r="B3939" s="21"/>
      <c r="C3939" s="21"/>
      <c r="D3939" s="21"/>
      <c r="E3939" s="21"/>
      <c r="F3939" s="21"/>
      <c r="G3939" s="21"/>
      <c r="H3939" s="21"/>
      <c r="I3939" s="21"/>
      <c r="J3939" s="21"/>
      <c r="K3939" s="21"/>
      <c r="L3939" s="21"/>
    </row>
    <row r="3940" spans="1:12" x14ac:dyDescent="0.4">
      <c r="A3940" s="21"/>
      <c r="B3940" s="21"/>
      <c r="C3940" s="21"/>
      <c r="D3940" s="21"/>
      <c r="E3940" s="21"/>
      <c r="F3940" s="21"/>
      <c r="G3940" s="21"/>
      <c r="H3940" s="21"/>
      <c r="I3940" s="21"/>
      <c r="J3940" s="21"/>
      <c r="K3940" s="21"/>
      <c r="L3940" s="21"/>
    </row>
    <row r="3941" spans="1:12" x14ac:dyDescent="0.4">
      <c r="A3941" s="21"/>
      <c r="B3941" s="21"/>
      <c r="C3941" s="21"/>
      <c r="D3941" s="21"/>
      <c r="E3941" s="21"/>
      <c r="F3941" s="21"/>
      <c r="G3941" s="21"/>
      <c r="H3941" s="21"/>
      <c r="I3941" s="21"/>
      <c r="J3941" s="21"/>
      <c r="K3941" s="21"/>
      <c r="L3941" s="21"/>
    </row>
    <row r="3942" spans="1:12" x14ac:dyDescent="0.4">
      <c r="A3942" s="21"/>
      <c r="B3942" s="21"/>
      <c r="C3942" s="21"/>
      <c r="D3942" s="21"/>
      <c r="E3942" s="21"/>
      <c r="F3942" s="21"/>
      <c r="G3942" s="21"/>
      <c r="H3942" s="21"/>
      <c r="I3942" s="21"/>
      <c r="J3942" s="21"/>
      <c r="K3942" s="21"/>
      <c r="L3942" s="21"/>
    </row>
    <row r="3943" spans="1:12" x14ac:dyDescent="0.4">
      <c r="A3943" s="21"/>
      <c r="B3943" s="21"/>
      <c r="C3943" s="21"/>
      <c r="D3943" s="21"/>
      <c r="E3943" s="21"/>
      <c r="F3943" s="21"/>
      <c r="G3943" s="21"/>
      <c r="H3943" s="21"/>
      <c r="I3943" s="21"/>
      <c r="J3943" s="21"/>
      <c r="K3943" s="21"/>
      <c r="L3943" s="21"/>
    </row>
    <row r="3944" spans="1:12" x14ac:dyDescent="0.4">
      <c r="A3944" s="21"/>
      <c r="B3944" s="21"/>
      <c r="C3944" s="21"/>
      <c r="D3944" s="21"/>
      <c r="E3944" s="21"/>
      <c r="F3944" s="21"/>
      <c r="G3944" s="21"/>
      <c r="H3944" s="21"/>
      <c r="I3944" s="21"/>
      <c r="J3944" s="21"/>
      <c r="K3944" s="21"/>
      <c r="L3944" s="21"/>
    </row>
    <row r="3945" spans="1:12" x14ac:dyDescent="0.4">
      <c r="A3945" s="21"/>
      <c r="B3945" s="21"/>
      <c r="C3945" s="21"/>
      <c r="D3945" s="21"/>
      <c r="E3945" s="21"/>
      <c r="F3945" s="21"/>
      <c r="G3945" s="21"/>
      <c r="H3945" s="21"/>
      <c r="I3945" s="21"/>
      <c r="J3945" s="21"/>
      <c r="K3945" s="21"/>
      <c r="L3945" s="21"/>
    </row>
    <row r="3946" spans="1:12" x14ac:dyDescent="0.4">
      <c r="A3946" s="21"/>
      <c r="B3946" s="21"/>
      <c r="C3946" s="21"/>
      <c r="D3946" s="21"/>
      <c r="E3946" s="21"/>
      <c r="F3946" s="21"/>
      <c r="G3946" s="21"/>
      <c r="H3946" s="21"/>
      <c r="I3946" s="21"/>
      <c r="J3946" s="21"/>
      <c r="K3946" s="21"/>
      <c r="L3946" s="21"/>
    </row>
    <row r="3947" spans="1:12" x14ac:dyDescent="0.4">
      <c r="A3947" s="21"/>
      <c r="B3947" s="21"/>
      <c r="C3947" s="21"/>
      <c r="D3947" s="21"/>
      <c r="E3947" s="21"/>
      <c r="F3947" s="21"/>
      <c r="G3947" s="21"/>
      <c r="H3947" s="21"/>
      <c r="I3947" s="21"/>
      <c r="J3947" s="21"/>
      <c r="K3947" s="21"/>
      <c r="L3947" s="21"/>
    </row>
    <row r="3948" spans="1:12" x14ac:dyDescent="0.4">
      <c r="A3948" s="21"/>
      <c r="B3948" s="21"/>
      <c r="C3948" s="21"/>
      <c r="D3948" s="21"/>
      <c r="E3948" s="21"/>
      <c r="F3948" s="21"/>
      <c r="G3948" s="21"/>
      <c r="H3948" s="21"/>
      <c r="I3948" s="21"/>
      <c r="J3948" s="21"/>
      <c r="K3948" s="21"/>
      <c r="L3948" s="21"/>
    </row>
    <row r="3949" spans="1:12" x14ac:dyDescent="0.4">
      <c r="A3949" s="21"/>
      <c r="B3949" s="21"/>
      <c r="C3949" s="21"/>
      <c r="D3949" s="21"/>
      <c r="E3949" s="21"/>
      <c r="F3949" s="21"/>
      <c r="G3949" s="21"/>
      <c r="H3949" s="21"/>
      <c r="I3949" s="21"/>
      <c r="J3949" s="21"/>
      <c r="K3949" s="21"/>
      <c r="L3949" s="21"/>
    </row>
    <row r="3950" spans="1:12" x14ac:dyDescent="0.4">
      <c r="A3950" s="21"/>
      <c r="B3950" s="21"/>
      <c r="C3950" s="21"/>
      <c r="D3950" s="21"/>
      <c r="E3950" s="21"/>
      <c r="F3950" s="21"/>
      <c r="G3950" s="21"/>
      <c r="H3950" s="21"/>
      <c r="I3950" s="21"/>
      <c r="J3950" s="21"/>
      <c r="K3950" s="21"/>
      <c r="L3950" s="21"/>
    </row>
    <row r="3951" spans="1:12" x14ac:dyDescent="0.4">
      <c r="A3951" s="21"/>
      <c r="B3951" s="21"/>
      <c r="C3951" s="21"/>
      <c r="D3951" s="21"/>
      <c r="E3951" s="21"/>
      <c r="F3951" s="21"/>
      <c r="G3951" s="21"/>
      <c r="H3951" s="21"/>
      <c r="I3951" s="21"/>
      <c r="J3951" s="21"/>
      <c r="K3951" s="21"/>
      <c r="L3951" s="21"/>
    </row>
    <row r="3952" spans="1:12" x14ac:dyDescent="0.4">
      <c r="A3952" s="21"/>
      <c r="B3952" s="21"/>
      <c r="C3952" s="21"/>
      <c r="D3952" s="21"/>
      <c r="E3952" s="21"/>
      <c r="F3952" s="21"/>
      <c r="G3952" s="21"/>
      <c r="H3952" s="21"/>
      <c r="I3952" s="21"/>
      <c r="J3952" s="21"/>
      <c r="K3952" s="21"/>
      <c r="L3952" s="21"/>
    </row>
    <row r="3953" spans="1:12" x14ac:dyDescent="0.4">
      <c r="A3953" s="21"/>
      <c r="B3953" s="21"/>
      <c r="C3953" s="21"/>
      <c r="D3953" s="21"/>
      <c r="E3953" s="21"/>
      <c r="F3953" s="21"/>
      <c r="G3953" s="21"/>
      <c r="H3953" s="21"/>
      <c r="I3953" s="21"/>
      <c r="J3953" s="21"/>
      <c r="K3953" s="21"/>
      <c r="L3953" s="21"/>
    </row>
    <row r="3954" spans="1:12" x14ac:dyDescent="0.4">
      <c r="A3954" s="21"/>
      <c r="B3954" s="21"/>
      <c r="C3954" s="21"/>
      <c r="D3954" s="21"/>
      <c r="E3954" s="21"/>
      <c r="F3954" s="21"/>
      <c r="G3954" s="21"/>
      <c r="H3954" s="21"/>
      <c r="I3954" s="21"/>
      <c r="J3954" s="21"/>
      <c r="K3954" s="21"/>
      <c r="L3954" s="21"/>
    </row>
    <row r="3955" spans="1:12" x14ac:dyDescent="0.4">
      <c r="A3955" s="21"/>
      <c r="B3955" s="21"/>
      <c r="C3955" s="21"/>
      <c r="D3955" s="21"/>
      <c r="E3955" s="21"/>
      <c r="F3955" s="21"/>
      <c r="G3955" s="21"/>
      <c r="H3955" s="21"/>
      <c r="I3955" s="21"/>
      <c r="J3955" s="21"/>
      <c r="K3955" s="21"/>
      <c r="L3955" s="21"/>
    </row>
    <row r="3956" spans="1:12" x14ac:dyDescent="0.4">
      <c r="A3956" s="21"/>
      <c r="B3956" s="21"/>
      <c r="C3956" s="21"/>
      <c r="D3956" s="21"/>
      <c r="E3956" s="21"/>
      <c r="F3956" s="21"/>
      <c r="G3956" s="21"/>
      <c r="H3956" s="21"/>
      <c r="I3956" s="21"/>
      <c r="J3956" s="21"/>
      <c r="K3956" s="21"/>
      <c r="L3956" s="21"/>
    </row>
    <row r="3957" spans="1:12" x14ac:dyDescent="0.4">
      <c r="A3957" s="21"/>
      <c r="B3957" s="21"/>
      <c r="C3957" s="21"/>
      <c r="D3957" s="21"/>
      <c r="E3957" s="21"/>
      <c r="F3957" s="21"/>
      <c r="G3957" s="21"/>
      <c r="H3957" s="21"/>
      <c r="I3957" s="21"/>
      <c r="J3957" s="21"/>
      <c r="K3957" s="21"/>
      <c r="L3957" s="21"/>
    </row>
    <row r="3958" spans="1:12" x14ac:dyDescent="0.4">
      <c r="A3958" s="21"/>
      <c r="B3958" s="21"/>
      <c r="C3958" s="21"/>
      <c r="D3958" s="21"/>
      <c r="E3958" s="21"/>
      <c r="F3958" s="21"/>
      <c r="G3958" s="21"/>
      <c r="H3958" s="21"/>
      <c r="I3958" s="21"/>
      <c r="J3958" s="21"/>
      <c r="K3958" s="21"/>
      <c r="L3958" s="21"/>
    </row>
    <row r="3959" spans="1:12" x14ac:dyDescent="0.4">
      <c r="A3959" s="21"/>
      <c r="B3959" s="21"/>
      <c r="C3959" s="21"/>
      <c r="D3959" s="21"/>
      <c r="E3959" s="21"/>
      <c r="F3959" s="21"/>
      <c r="G3959" s="21"/>
      <c r="H3959" s="21"/>
      <c r="I3959" s="21"/>
      <c r="J3959" s="21"/>
      <c r="K3959" s="21"/>
      <c r="L3959" s="21"/>
    </row>
    <row r="3960" spans="1:12" x14ac:dyDescent="0.4">
      <c r="A3960" s="21"/>
      <c r="B3960" s="21"/>
      <c r="C3960" s="21"/>
      <c r="D3960" s="21"/>
      <c r="E3960" s="21"/>
      <c r="F3960" s="21"/>
      <c r="G3960" s="21"/>
      <c r="H3960" s="21"/>
      <c r="I3960" s="21"/>
      <c r="J3960" s="21"/>
      <c r="K3960" s="21"/>
      <c r="L3960" s="21"/>
    </row>
    <row r="3961" spans="1:12" x14ac:dyDescent="0.4">
      <c r="A3961" s="21"/>
      <c r="B3961" s="21"/>
      <c r="C3961" s="21"/>
      <c r="D3961" s="21"/>
      <c r="E3961" s="21"/>
      <c r="F3961" s="21"/>
      <c r="G3961" s="21"/>
      <c r="H3961" s="21"/>
      <c r="I3961" s="21"/>
      <c r="J3961" s="21"/>
      <c r="K3961" s="21"/>
      <c r="L3961" s="21"/>
    </row>
    <row r="3962" spans="1:12" x14ac:dyDescent="0.4">
      <c r="A3962" s="21"/>
      <c r="B3962" s="21"/>
      <c r="C3962" s="21"/>
      <c r="D3962" s="21"/>
      <c r="E3962" s="21"/>
      <c r="F3962" s="21"/>
      <c r="G3962" s="21"/>
      <c r="H3962" s="21"/>
      <c r="I3962" s="21"/>
      <c r="J3962" s="21"/>
      <c r="K3962" s="21"/>
      <c r="L3962" s="21"/>
    </row>
    <row r="3963" spans="1:12" x14ac:dyDescent="0.4">
      <c r="A3963" s="21"/>
      <c r="B3963" s="21"/>
      <c r="C3963" s="21"/>
      <c r="D3963" s="21"/>
      <c r="E3963" s="21"/>
      <c r="F3963" s="21"/>
      <c r="G3963" s="21"/>
      <c r="H3963" s="21"/>
      <c r="I3963" s="21"/>
      <c r="J3963" s="21"/>
      <c r="K3963" s="21"/>
      <c r="L3963" s="21"/>
    </row>
    <row r="3964" spans="1:12" x14ac:dyDescent="0.4">
      <c r="A3964" s="21"/>
      <c r="B3964" s="21"/>
      <c r="C3964" s="21"/>
      <c r="D3964" s="21"/>
      <c r="E3964" s="21"/>
      <c r="F3964" s="21"/>
      <c r="G3964" s="21"/>
      <c r="H3964" s="21"/>
      <c r="I3964" s="21"/>
      <c r="J3964" s="21"/>
      <c r="K3964" s="21"/>
      <c r="L3964" s="21"/>
    </row>
    <row r="3965" spans="1:12" x14ac:dyDescent="0.4">
      <c r="A3965" s="21"/>
      <c r="B3965" s="21"/>
      <c r="C3965" s="21"/>
      <c r="D3965" s="21"/>
      <c r="E3965" s="21"/>
      <c r="F3965" s="21"/>
      <c r="G3965" s="21"/>
      <c r="H3965" s="21"/>
      <c r="I3965" s="21"/>
      <c r="J3965" s="21"/>
      <c r="K3965" s="21"/>
      <c r="L3965" s="21"/>
    </row>
    <row r="3966" spans="1:12" x14ac:dyDescent="0.4">
      <c r="A3966" s="21"/>
      <c r="B3966" s="21"/>
      <c r="C3966" s="21"/>
      <c r="D3966" s="21"/>
      <c r="E3966" s="21"/>
      <c r="F3966" s="21"/>
      <c r="G3966" s="21"/>
      <c r="H3966" s="21"/>
      <c r="I3966" s="21"/>
      <c r="J3966" s="21"/>
      <c r="K3966" s="21"/>
      <c r="L3966" s="21"/>
    </row>
    <row r="3967" spans="1:12" x14ac:dyDescent="0.4">
      <c r="A3967" s="21"/>
      <c r="B3967" s="21"/>
      <c r="C3967" s="21"/>
      <c r="D3967" s="21"/>
      <c r="E3967" s="21"/>
      <c r="F3967" s="21"/>
      <c r="G3967" s="21"/>
      <c r="H3967" s="21"/>
      <c r="I3967" s="21"/>
      <c r="J3967" s="21"/>
      <c r="K3967" s="21"/>
      <c r="L3967" s="21"/>
    </row>
    <row r="3968" spans="1:12" x14ac:dyDescent="0.4">
      <c r="A3968" s="21"/>
      <c r="B3968" s="21"/>
      <c r="C3968" s="21"/>
      <c r="D3968" s="21"/>
      <c r="E3968" s="21"/>
      <c r="F3968" s="21"/>
      <c r="G3968" s="21"/>
      <c r="H3968" s="21"/>
      <c r="I3968" s="21"/>
      <c r="J3968" s="21"/>
      <c r="K3968" s="21"/>
      <c r="L3968" s="21"/>
    </row>
    <row r="3969" spans="1:12" x14ac:dyDescent="0.4">
      <c r="A3969" s="21"/>
      <c r="B3969" s="21"/>
      <c r="C3969" s="21"/>
      <c r="D3969" s="21"/>
      <c r="E3969" s="21"/>
      <c r="F3969" s="21"/>
      <c r="G3969" s="21"/>
      <c r="H3969" s="21"/>
      <c r="I3969" s="21"/>
      <c r="J3969" s="21"/>
      <c r="K3969" s="21"/>
      <c r="L3969" s="21"/>
    </row>
    <row r="3970" spans="1:12" x14ac:dyDescent="0.4">
      <c r="A3970" s="21"/>
      <c r="B3970" s="21"/>
      <c r="C3970" s="21"/>
      <c r="D3970" s="21"/>
      <c r="E3970" s="21"/>
      <c r="F3970" s="21"/>
      <c r="G3970" s="21"/>
      <c r="H3970" s="21"/>
      <c r="I3970" s="21"/>
      <c r="J3970" s="21"/>
      <c r="K3970" s="21"/>
      <c r="L3970" s="21"/>
    </row>
    <row r="3971" spans="1:12" x14ac:dyDescent="0.4">
      <c r="A3971" s="21"/>
      <c r="B3971" s="21"/>
      <c r="C3971" s="21"/>
      <c r="D3971" s="21"/>
      <c r="E3971" s="21"/>
      <c r="F3971" s="21"/>
      <c r="G3971" s="21"/>
      <c r="H3971" s="21"/>
      <c r="I3971" s="21"/>
      <c r="J3971" s="21"/>
      <c r="K3971" s="21"/>
      <c r="L3971" s="21"/>
    </row>
    <row r="3972" spans="1:12" x14ac:dyDescent="0.4">
      <c r="A3972" s="21"/>
      <c r="B3972" s="21"/>
      <c r="C3972" s="21"/>
      <c r="D3972" s="21"/>
      <c r="E3972" s="21"/>
      <c r="F3972" s="21"/>
      <c r="G3972" s="21"/>
      <c r="H3972" s="21"/>
      <c r="I3972" s="21"/>
      <c r="J3972" s="21"/>
      <c r="K3972" s="21"/>
      <c r="L3972" s="21"/>
    </row>
    <row r="3973" spans="1:12" x14ac:dyDescent="0.4">
      <c r="A3973" s="21"/>
      <c r="B3973" s="21"/>
      <c r="C3973" s="21"/>
      <c r="D3973" s="21"/>
      <c r="E3973" s="21"/>
      <c r="F3973" s="21"/>
      <c r="G3973" s="21"/>
      <c r="H3973" s="21"/>
      <c r="I3973" s="21"/>
      <c r="J3973" s="21"/>
      <c r="K3973" s="21"/>
      <c r="L3973" s="21"/>
    </row>
    <row r="3974" spans="1:12" x14ac:dyDescent="0.4">
      <c r="A3974" s="21"/>
      <c r="B3974" s="21"/>
      <c r="C3974" s="21"/>
      <c r="D3974" s="21"/>
      <c r="E3974" s="21"/>
      <c r="F3974" s="21"/>
      <c r="G3974" s="21"/>
      <c r="H3974" s="21"/>
      <c r="I3974" s="21"/>
      <c r="J3974" s="21"/>
      <c r="K3974" s="21"/>
      <c r="L3974" s="21"/>
    </row>
    <row r="3975" spans="1:12" x14ac:dyDescent="0.4">
      <c r="A3975" s="21"/>
      <c r="B3975" s="21"/>
      <c r="C3975" s="21"/>
      <c r="D3975" s="21"/>
      <c r="E3975" s="21"/>
      <c r="F3975" s="21"/>
      <c r="G3975" s="21"/>
      <c r="H3975" s="21"/>
      <c r="I3975" s="21"/>
      <c r="J3975" s="21"/>
      <c r="K3975" s="21"/>
      <c r="L3975" s="21"/>
    </row>
    <row r="3976" spans="1:12" x14ac:dyDescent="0.4">
      <c r="A3976" s="21"/>
      <c r="B3976" s="21"/>
      <c r="C3976" s="21"/>
      <c r="D3976" s="21"/>
      <c r="E3976" s="21"/>
      <c r="F3976" s="21"/>
      <c r="G3976" s="21"/>
      <c r="H3976" s="21"/>
      <c r="I3976" s="21"/>
      <c r="J3976" s="21"/>
      <c r="K3976" s="21"/>
      <c r="L3976" s="21"/>
    </row>
    <row r="3977" spans="1:12" x14ac:dyDescent="0.4">
      <c r="A3977" s="21"/>
      <c r="B3977" s="21"/>
      <c r="C3977" s="21"/>
      <c r="D3977" s="21"/>
      <c r="E3977" s="21"/>
      <c r="F3977" s="21"/>
      <c r="G3977" s="21"/>
      <c r="H3977" s="21"/>
      <c r="I3977" s="21"/>
      <c r="J3977" s="21"/>
      <c r="K3977" s="21"/>
      <c r="L3977" s="21"/>
    </row>
    <row r="3978" spans="1:12" x14ac:dyDescent="0.4">
      <c r="A3978" s="21"/>
      <c r="B3978" s="21"/>
      <c r="C3978" s="21"/>
      <c r="D3978" s="21"/>
      <c r="E3978" s="21"/>
      <c r="F3978" s="21"/>
      <c r="G3978" s="21"/>
      <c r="H3978" s="21"/>
      <c r="I3978" s="21"/>
      <c r="J3978" s="21"/>
      <c r="K3978" s="21"/>
      <c r="L3978" s="21"/>
    </row>
    <row r="3979" spans="1:12" x14ac:dyDescent="0.4">
      <c r="A3979" s="21"/>
      <c r="B3979" s="21"/>
      <c r="C3979" s="21"/>
      <c r="D3979" s="21"/>
      <c r="E3979" s="21"/>
      <c r="F3979" s="21"/>
      <c r="G3979" s="21"/>
      <c r="H3979" s="21"/>
      <c r="I3979" s="21"/>
      <c r="J3979" s="21"/>
      <c r="K3979" s="21"/>
      <c r="L3979" s="21"/>
    </row>
    <row r="3980" spans="1:12" x14ac:dyDescent="0.4">
      <c r="A3980" s="21"/>
      <c r="B3980" s="21"/>
      <c r="C3980" s="21"/>
      <c r="D3980" s="21"/>
      <c r="E3980" s="21"/>
      <c r="F3980" s="21"/>
      <c r="G3980" s="21"/>
      <c r="H3980" s="21"/>
      <c r="I3980" s="21"/>
      <c r="J3980" s="21"/>
      <c r="K3980" s="21"/>
      <c r="L3980" s="21"/>
    </row>
    <row r="3981" spans="1:12" x14ac:dyDescent="0.4">
      <c r="A3981" s="21"/>
      <c r="B3981" s="21"/>
      <c r="C3981" s="21"/>
      <c r="D3981" s="21"/>
      <c r="E3981" s="21"/>
      <c r="F3981" s="21"/>
      <c r="G3981" s="21"/>
      <c r="H3981" s="21"/>
      <c r="I3981" s="21"/>
      <c r="J3981" s="21"/>
      <c r="K3981" s="21"/>
      <c r="L3981" s="21"/>
    </row>
    <row r="3982" spans="1:12" x14ac:dyDescent="0.4">
      <c r="A3982" s="21"/>
      <c r="B3982" s="21"/>
      <c r="C3982" s="21"/>
      <c r="D3982" s="21"/>
      <c r="E3982" s="21"/>
      <c r="F3982" s="21"/>
      <c r="G3982" s="21"/>
      <c r="H3982" s="21"/>
      <c r="I3982" s="21"/>
      <c r="J3982" s="21"/>
      <c r="K3982" s="21"/>
      <c r="L3982" s="21"/>
    </row>
    <row r="3983" spans="1:12" x14ac:dyDescent="0.4">
      <c r="A3983" s="21"/>
      <c r="B3983" s="21"/>
      <c r="C3983" s="21"/>
      <c r="D3983" s="21"/>
      <c r="E3983" s="21"/>
      <c r="F3983" s="21"/>
      <c r="G3983" s="21"/>
      <c r="H3983" s="21"/>
      <c r="I3983" s="21"/>
      <c r="J3983" s="21"/>
      <c r="K3983" s="21"/>
      <c r="L3983" s="21"/>
    </row>
    <row r="3984" spans="1:12" x14ac:dyDescent="0.4">
      <c r="A3984" s="21"/>
      <c r="B3984" s="21"/>
      <c r="C3984" s="21"/>
      <c r="D3984" s="21"/>
      <c r="E3984" s="21"/>
      <c r="F3984" s="21"/>
      <c r="G3984" s="21"/>
      <c r="H3984" s="21"/>
      <c r="I3984" s="21"/>
      <c r="J3984" s="21"/>
      <c r="K3984" s="21"/>
      <c r="L3984" s="21"/>
    </row>
    <row r="3985" spans="1:12" x14ac:dyDescent="0.4">
      <c r="A3985" s="21"/>
      <c r="B3985" s="21"/>
      <c r="C3985" s="21"/>
      <c r="D3985" s="21"/>
      <c r="E3985" s="21"/>
      <c r="F3985" s="21"/>
      <c r="G3985" s="21"/>
      <c r="H3985" s="21"/>
      <c r="I3985" s="21"/>
      <c r="J3985" s="21"/>
      <c r="K3985" s="21"/>
      <c r="L3985" s="21"/>
    </row>
    <row r="3986" spans="1:12" x14ac:dyDescent="0.4">
      <c r="A3986" s="21"/>
      <c r="B3986" s="21"/>
      <c r="C3986" s="21"/>
      <c r="D3986" s="21"/>
      <c r="E3986" s="21"/>
      <c r="F3986" s="21"/>
      <c r="G3986" s="21"/>
      <c r="H3986" s="21"/>
      <c r="I3986" s="21"/>
      <c r="J3986" s="21"/>
      <c r="K3986" s="21"/>
      <c r="L3986" s="21"/>
    </row>
    <row r="3987" spans="1:12" x14ac:dyDescent="0.4">
      <c r="A3987" s="21"/>
      <c r="B3987" s="21"/>
      <c r="C3987" s="21"/>
      <c r="D3987" s="21"/>
      <c r="E3987" s="21"/>
      <c r="F3987" s="21"/>
      <c r="G3987" s="21"/>
      <c r="H3987" s="21"/>
      <c r="I3987" s="21"/>
      <c r="J3987" s="21"/>
      <c r="K3987" s="21"/>
      <c r="L3987" s="21"/>
    </row>
    <row r="3988" spans="1:12" x14ac:dyDescent="0.4">
      <c r="A3988" s="21"/>
      <c r="B3988" s="21"/>
      <c r="C3988" s="21"/>
      <c r="D3988" s="21"/>
      <c r="E3988" s="21"/>
      <c r="F3988" s="21"/>
      <c r="G3988" s="21"/>
      <c r="H3988" s="21"/>
      <c r="I3988" s="21"/>
      <c r="J3988" s="21"/>
      <c r="K3988" s="21"/>
      <c r="L3988" s="21"/>
    </row>
    <row r="3989" spans="1:12" x14ac:dyDescent="0.4">
      <c r="A3989" s="21"/>
      <c r="B3989" s="21"/>
      <c r="C3989" s="21"/>
      <c r="D3989" s="21"/>
      <c r="E3989" s="21"/>
      <c r="F3989" s="21"/>
      <c r="G3989" s="21"/>
      <c r="H3989" s="21"/>
      <c r="I3989" s="21"/>
      <c r="J3989" s="21"/>
      <c r="K3989" s="21"/>
      <c r="L3989" s="21"/>
    </row>
    <row r="3990" spans="1:12" x14ac:dyDescent="0.4">
      <c r="A3990" s="21"/>
      <c r="B3990" s="21"/>
      <c r="C3990" s="21"/>
      <c r="D3990" s="21"/>
      <c r="E3990" s="21"/>
      <c r="F3990" s="21"/>
      <c r="G3990" s="21"/>
      <c r="H3990" s="21"/>
      <c r="I3990" s="21"/>
      <c r="J3990" s="21"/>
      <c r="K3990" s="21"/>
      <c r="L3990" s="21"/>
    </row>
    <row r="3991" spans="1:12" x14ac:dyDescent="0.4">
      <c r="A3991" s="21"/>
      <c r="B3991" s="21"/>
      <c r="C3991" s="21"/>
      <c r="D3991" s="21"/>
      <c r="E3991" s="21"/>
      <c r="F3991" s="21"/>
      <c r="G3991" s="21"/>
      <c r="H3991" s="21"/>
      <c r="I3991" s="21"/>
      <c r="J3991" s="21"/>
      <c r="K3991" s="21"/>
      <c r="L3991" s="21"/>
    </row>
    <row r="3992" spans="1:12" x14ac:dyDescent="0.4">
      <c r="A3992" s="21"/>
      <c r="B3992" s="21"/>
      <c r="C3992" s="21"/>
      <c r="D3992" s="21"/>
      <c r="E3992" s="21"/>
      <c r="F3992" s="21"/>
      <c r="G3992" s="21"/>
      <c r="H3992" s="21"/>
      <c r="I3992" s="21"/>
      <c r="J3992" s="21"/>
      <c r="K3992" s="21"/>
      <c r="L3992" s="21"/>
    </row>
    <row r="3993" spans="1:12" x14ac:dyDescent="0.4">
      <c r="A3993" s="21"/>
      <c r="B3993" s="21"/>
      <c r="C3993" s="21"/>
      <c r="D3993" s="21"/>
      <c r="E3993" s="21"/>
      <c r="F3993" s="21"/>
      <c r="G3993" s="21"/>
      <c r="H3993" s="21"/>
      <c r="I3993" s="21"/>
      <c r="J3993" s="21"/>
      <c r="K3993" s="21"/>
      <c r="L3993" s="21"/>
    </row>
    <row r="3994" spans="1:12" x14ac:dyDescent="0.4">
      <c r="A3994" s="21"/>
      <c r="B3994" s="21"/>
      <c r="C3994" s="21"/>
      <c r="D3994" s="21"/>
      <c r="E3994" s="21"/>
      <c r="F3994" s="21"/>
      <c r="G3994" s="21"/>
      <c r="H3994" s="21"/>
      <c r="I3994" s="21"/>
      <c r="J3994" s="21"/>
      <c r="K3994" s="21"/>
      <c r="L3994" s="21"/>
    </row>
    <row r="3995" spans="1:12" x14ac:dyDescent="0.4">
      <c r="A3995" s="21"/>
      <c r="B3995" s="21"/>
      <c r="C3995" s="21"/>
      <c r="D3995" s="21"/>
      <c r="E3995" s="21"/>
      <c r="F3995" s="21"/>
      <c r="G3995" s="21"/>
      <c r="H3995" s="21"/>
      <c r="I3995" s="21"/>
      <c r="J3995" s="21"/>
      <c r="K3995" s="21"/>
      <c r="L3995" s="21"/>
    </row>
    <row r="3996" spans="1:12" x14ac:dyDescent="0.4">
      <c r="A3996" s="21"/>
      <c r="B3996" s="21"/>
      <c r="C3996" s="21"/>
      <c r="D3996" s="21"/>
      <c r="E3996" s="21"/>
      <c r="F3996" s="21"/>
      <c r="G3996" s="21"/>
      <c r="H3996" s="21"/>
      <c r="I3996" s="21"/>
      <c r="J3996" s="21"/>
      <c r="K3996" s="21"/>
      <c r="L3996" s="21"/>
    </row>
    <row r="3997" spans="1:12" x14ac:dyDescent="0.4">
      <c r="A3997" s="21"/>
      <c r="B3997" s="21"/>
      <c r="C3997" s="21"/>
      <c r="D3997" s="21"/>
      <c r="E3997" s="21"/>
      <c r="F3997" s="21"/>
      <c r="G3997" s="21"/>
      <c r="H3997" s="21"/>
      <c r="I3997" s="21"/>
      <c r="J3997" s="21"/>
      <c r="K3997" s="21"/>
      <c r="L3997" s="21"/>
    </row>
    <row r="3998" spans="1:12" x14ac:dyDescent="0.4">
      <c r="A3998" s="21"/>
      <c r="B3998" s="21"/>
      <c r="C3998" s="21"/>
      <c r="D3998" s="21"/>
      <c r="E3998" s="21"/>
      <c r="F3998" s="21"/>
      <c r="G3998" s="21"/>
      <c r="H3998" s="21"/>
      <c r="I3998" s="21"/>
      <c r="J3998" s="21"/>
      <c r="K3998" s="21"/>
      <c r="L3998" s="21"/>
    </row>
    <row r="3999" spans="1:12" x14ac:dyDescent="0.4">
      <c r="A3999" s="21"/>
      <c r="B3999" s="21"/>
      <c r="C3999" s="21"/>
      <c r="D3999" s="21"/>
      <c r="E3999" s="21"/>
      <c r="F3999" s="21"/>
      <c r="G3999" s="21"/>
      <c r="H3999" s="21"/>
      <c r="I3999" s="21"/>
      <c r="J3999" s="21"/>
      <c r="K3999" s="21"/>
      <c r="L3999" s="21"/>
    </row>
    <row r="4000" spans="1:12" x14ac:dyDescent="0.4">
      <c r="A4000" s="21"/>
      <c r="B4000" s="21"/>
      <c r="C4000" s="21"/>
      <c r="D4000" s="21"/>
      <c r="E4000" s="21"/>
      <c r="F4000" s="21"/>
      <c r="G4000" s="21"/>
      <c r="H4000" s="21"/>
      <c r="I4000" s="21"/>
      <c r="J4000" s="21"/>
      <c r="K4000" s="21"/>
      <c r="L4000" s="21"/>
    </row>
    <row r="4001" spans="1:12" x14ac:dyDescent="0.4">
      <c r="A4001" s="21"/>
      <c r="B4001" s="21"/>
      <c r="C4001" s="21"/>
      <c r="D4001" s="21"/>
      <c r="E4001" s="21"/>
      <c r="F4001" s="21"/>
      <c r="G4001" s="21"/>
      <c r="H4001" s="21"/>
      <c r="I4001" s="21"/>
      <c r="J4001" s="21"/>
      <c r="K4001" s="21"/>
      <c r="L4001" s="21"/>
    </row>
    <row r="4002" spans="1:12" x14ac:dyDescent="0.4">
      <c r="A4002" s="21"/>
      <c r="B4002" s="21"/>
      <c r="C4002" s="21"/>
      <c r="D4002" s="21"/>
      <c r="E4002" s="21"/>
      <c r="F4002" s="21"/>
      <c r="G4002" s="21"/>
      <c r="H4002" s="21"/>
      <c r="I4002" s="21"/>
      <c r="J4002" s="21"/>
      <c r="K4002" s="21"/>
      <c r="L4002" s="21"/>
    </row>
    <row r="4003" spans="1:12" x14ac:dyDescent="0.4">
      <c r="A4003" s="21"/>
      <c r="B4003" s="21"/>
      <c r="C4003" s="21"/>
      <c r="D4003" s="21"/>
      <c r="E4003" s="21"/>
      <c r="F4003" s="21"/>
      <c r="G4003" s="21"/>
      <c r="H4003" s="21"/>
      <c r="I4003" s="21"/>
      <c r="J4003" s="21"/>
      <c r="K4003" s="21"/>
      <c r="L4003" s="21"/>
    </row>
    <row r="4004" spans="1:12" x14ac:dyDescent="0.4">
      <c r="A4004" s="21"/>
      <c r="B4004" s="21"/>
      <c r="C4004" s="21"/>
      <c r="D4004" s="21"/>
      <c r="E4004" s="21"/>
      <c r="F4004" s="21"/>
      <c r="G4004" s="21"/>
      <c r="H4004" s="21"/>
      <c r="I4004" s="21"/>
      <c r="J4004" s="21"/>
      <c r="K4004" s="21"/>
      <c r="L4004" s="21"/>
    </row>
    <row r="4005" spans="1:12" x14ac:dyDescent="0.4">
      <c r="A4005" s="21"/>
      <c r="B4005" s="21"/>
      <c r="C4005" s="21"/>
      <c r="D4005" s="21"/>
      <c r="E4005" s="21"/>
      <c r="F4005" s="21"/>
      <c r="G4005" s="21"/>
      <c r="H4005" s="21"/>
      <c r="I4005" s="21"/>
      <c r="J4005" s="21"/>
      <c r="K4005" s="21"/>
      <c r="L4005" s="21"/>
    </row>
    <row r="4006" spans="1:12" x14ac:dyDescent="0.4">
      <c r="A4006" s="21"/>
      <c r="B4006" s="21"/>
      <c r="C4006" s="21"/>
      <c r="D4006" s="21"/>
      <c r="E4006" s="21"/>
      <c r="F4006" s="21"/>
      <c r="G4006" s="21"/>
      <c r="H4006" s="21"/>
      <c r="I4006" s="21"/>
      <c r="J4006" s="21"/>
      <c r="K4006" s="21"/>
      <c r="L4006" s="21"/>
    </row>
    <row r="4007" spans="1:12" x14ac:dyDescent="0.4">
      <c r="A4007" s="21"/>
      <c r="B4007" s="21"/>
      <c r="C4007" s="21"/>
      <c r="D4007" s="21"/>
      <c r="E4007" s="21"/>
      <c r="F4007" s="21"/>
      <c r="G4007" s="21"/>
      <c r="H4007" s="21"/>
      <c r="I4007" s="21"/>
      <c r="J4007" s="21"/>
      <c r="K4007" s="21"/>
      <c r="L4007" s="21"/>
    </row>
    <row r="4008" spans="1:12" x14ac:dyDescent="0.4">
      <c r="A4008" s="21"/>
      <c r="B4008" s="21"/>
      <c r="C4008" s="21"/>
      <c r="D4008" s="21"/>
      <c r="E4008" s="21"/>
      <c r="F4008" s="21"/>
      <c r="G4008" s="21"/>
      <c r="H4008" s="21"/>
      <c r="I4008" s="21"/>
      <c r="J4008" s="21"/>
      <c r="K4008" s="21"/>
      <c r="L4008" s="21"/>
    </row>
    <row r="4009" spans="1:12" x14ac:dyDescent="0.4">
      <c r="A4009" s="21"/>
      <c r="B4009" s="21"/>
      <c r="C4009" s="21"/>
      <c r="D4009" s="21"/>
      <c r="E4009" s="21"/>
      <c r="F4009" s="21"/>
      <c r="G4009" s="21"/>
      <c r="H4009" s="21"/>
      <c r="I4009" s="21"/>
      <c r="J4009" s="21"/>
      <c r="K4009" s="21"/>
      <c r="L4009" s="21"/>
    </row>
    <row r="4010" spans="1:12" x14ac:dyDescent="0.4">
      <c r="A4010" s="21"/>
      <c r="B4010" s="21"/>
      <c r="C4010" s="21"/>
      <c r="D4010" s="21"/>
      <c r="E4010" s="21"/>
      <c r="F4010" s="21"/>
      <c r="G4010" s="21"/>
      <c r="H4010" s="21"/>
      <c r="I4010" s="21"/>
      <c r="J4010" s="21"/>
      <c r="K4010" s="21"/>
      <c r="L4010" s="21"/>
    </row>
    <row r="4011" spans="1:12" x14ac:dyDescent="0.4">
      <c r="A4011" s="21"/>
      <c r="B4011" s="21"/>
      <c r="C4011" s="21"/>
      <c r="D4011" s="21"/>
      <c r="E4011" s="21"/>
      <c r="F4011" s="21"/>
      <c r="G4011" s="21"/>
      <c r="H4011" s="21"/>
      <c r="I4011" s="21"/>
      <c r="J4011" s="21"/>
      <c r="K4011" s="21"/>
      <c r="L4011" s="21"/>
    </row>
    <row r="4012" spans="1:12" x14ac:dyDescent="0.4">
      <c r="A4012" s="21"/>
      <c r="B4012" s="21"/>
      <c r="C4012" s="21"/>
      <c r="D4012" s="21"/>
      <c r="E4012" s="21"/>
      <c r="F4012" s="21"/>
      <c r="G4012" s="21"/>
      <c r="H4012" s="21"/>
      <c r="I4012" s="21"/>
      <c r="J4012" s="21"/>
      <c r="K4012" s="21"/>
      <c r="L4012" s="21"/>
    </row>
    <row r="4013" spans="1:12" x14ac:dyDescent="0.4">
      <c r="A4013" s="21"/>
      <c r="B4013" s="21"/>
      <c r="C4013" s="21"/>
      <c r="D4013" s="21"/>
      <c r="E4013" s="21"/>
      <c r="F4013" s="21"/>
      <c r="G4013" s="21"/>
      <c r="H4013" s="21"/>
      <c r="I4013" s="21"/>
      <c r="J4013" s="21"/>
      <c r="K4013" s="21"/>
      <c r="L4013" s="21"/>
    </row>
    <row r="4014" spans="1:12" x14ac:dyDescent="0.4">
      <c r="A4014" s="21"/>
      <c r="B4014" s="21"/>
      <c r="C4014" s="21"/>
      <c r="D4014" s="21"/>
      <c r="E4014" s="21"/>
      <c r="F4014" s="21"/>
      <c r="G4014" s="21"/>
      <c r="H4014" s="21"/>
      <c r="I4014" s="21"/>
      <c r="J4014" s="21"/>
      <c r="K4014" s="21"/>
      <c r="L4014" s="21"/>
    </row>
    <row r="4015" spans="1:12" x14ac:dyDescent="0.4">
      <c r="A4015" s="21"/>
      <c r="B4015" s="21"/>
      <c r="C4015" s="21"/>
      <c r="D4015" s="21"/>
      <c r="E4015" s="21"/>
      <c r="F4015" s="21"/>
      <c r="G4015" s="21"/>
      <c r="H4015" s="21"/>
      <c r="I4015" s="21"/>
      <c r="J4015" s="21"/>
      <c r="K4015" s="21"/>
      <c r="L4015" s="21"/>
    </row>
    <row r="4016" spans="1:12" x14ac:dyDescent="0.4">
      <c r="A4016" s="21"/>
      <c r="B4016" s="21"/>
      <c r="C4016" s="21"/>
      <c r="D4016" s="21"/>
      <c r="E4016" s="21"/>
      <c r="F4016" s="21"/>
      <c r="G4016" s="21"/>
      <c r="H4016" s="21"/>
      <c r="I4016" s="21"/>
      <c r="J4016" s="21"/>
      <c r="K4016" s="21"/>
      <c r="L4016" s="21"/>
    </row>
    <row r="4017" spans="1:12" x14ac:dyDescent="0.4">
      <c r="A4017" s="21"/>
      <c r="B4017" s="21"/>
      <c r="C4017" s="21"/>
      <c r="D4017" s="21"/>
      <c r="E4017" s="21"/>
      <c r="F4017" s="21"/>
      <c r="G4017" s="21"/>
      <c r="H4017" s="21"/>
      <c r="I4017" s="21"/>
      <c r="J4017" s="21"/>
      <c r="K4017" s="21"/>
      <c r="L4017" s="21"/>
    </row>
    <row r="4018" spans="1:12" x14ac:dyDescent="0.4">
      <c r="A4018" s="21"/>
      <c r="B4018" s="21"/>
      <c r="C4018" s="21"/>
      <c r="D4018" s="21"/>
      <c r="E4018" s="21"/>
      <c r="F4018" s="21"/>
      <c r="G4018" s="21"/>
      <c r="H4018" s="21"/>
      <c r="I4018" s="21"/>
      <c r="J4018" s="21"/>
      <c r="K4018" s="21"/>
      <c r="L4018" s="21"/>
    </row>
    <row r="4019" spans="1:12" x14ac:dyDescent="0.4">
      <c r="A4019" s="21"/>
      <c r="B4019" s="21"/>
      <c r="C4019" s="21"/>
      <c r="D4019" s="21"/>
      <c r="E4019" s="21"/>
      <c r="F4019" s="21"/>
      <c r="G4019" s="21"/>
      <c r="H4019" s="21"/>
      <c r="I4019" s="21"/>
      <c r="J4019" s="21"/>
      <c r="K4019" s="21"/>
      <c r="L4019" s="21"/>
    </row>
    <row r="4020" spans="1:12" x14ac:dyDescent="0.4">
      <c r="A4020" s="21"/>
      <c r="B4020" s="21"/>
      <c r="C4020" s="21"/>
      <c r="D4020" s="21"/>
      <c r="E4020" s="21"/>
      <c r="F4020" s="21"/>
      <c r="G4020" s="21"/>
      <c r="H4020" s="21"/>
      <c r="I4020" s="21"/>
      <c r="J4020" s="21"/>
      <c r="K4020" s="21"/>
      <c r="L4020" s="21"/>
    </row>
    <row r="4021" spans="1:12" x14ac:dyDescent="0.4">
      <c r="A4021" s="21"/>
      <c r="B4021" s="21"/>
      <c r="C4021" s="21"/>
      <c r="D4021" s="21"/>
      <c r="E4021" s="21"/>
      <c r="F4021" s="21"/>
      <c r="G4021" s="21"/>
      <c r="H4021" s="21"/>
      <c r="I4021" s="21"/>
      <c r="J4021" s="21"/>
      <c r="K4021" s="21"/>
      <c r="L4021" s="21"/>
    </row>
    <row r="4022" spans="1:12" x14ac:dyDescent="0.4">
      <c r="A4022" s="21"/>
      <c r="B4022" s="21"/>
      <c r="C4022" s="21"/>
      <c r="D4022" s="21"/>
      <c r="E4022" s="21"/>
      <c r="F4022" s="21"/>
      <c r="G4022" s="21"/>
      <c r="H4022" s="21"/>
      <c r="I4022" s="21"/>
      <c r="J4022" s="21"/>
      <c r="K4022" s="21"/>
      <c r="L4022" s="21"/>
    </row>
    <row r="4023" spans="1:12" x14ac:dyDescent="0.4">
      <c r="A4023" s="21"/>
      <c r="B4023" s="21"/>
      <c r="C4023" s="21"/>
      <c r="D4023" s="21"/>
      <c r="E4023" s="21"/>
      <c r="F4023" s="21"/>
      <c r="G4023" s="21"/>
      <c r="H4023" s="21"/>
      <c r="I4023" s="21"/>
      <c r="J4023" s="21"/>
      <c r="K4023" s="21"/>
      <c r="L4023" s="21"/>
    </row>
    <row r="4024" spans="1:12" x14ac:dyDescent="0.4">
      <c r="A4024" s="21"/>
      <c r="B4024" s="21"/>
      <c r="C4024" s="21"/>
      <c r="D4024" s="21"/>
      <c r="E4024" s="21"/>
      <c r="F4024" s="21"/>
      <c r="G4024" s="21"/>
      <c r="H4024" s="21"/>
      <c r="I4024" s="21"/>
      <c r="J4024" s="21"/>
      <c r="K4024" s="21"/>
      <c r="L4024" s="21"/>
    </row>
    <row r="4025" spans="1:12" x14ac:dyDescent="0.4">
      <c r="A4025" s="21"/>
      <c r="B4025" s="21"/>
      <c r="C4025" s="21"/>
      <c r="D4025" s="21"/>
      <c r="E4025" s="21"/>
      <c r="F4025" s="21"/>
      <c r="G4025" s="21"/>
      <c r="H4025" s="21"/>
      <c r="I4025" s="21"/>
      <c r="J4025" s="21"/>
      <c r="K4025" s="21"/>
      <c r="L4025" s="21"/>
    </row>
    <row r="4026" spans="1:12" x14ac:dyDescent="0.4">
      <c r="A4026" s="21"/>
      <c r="B4026" s="21"/>
      <c r="C4026" s="21"/>
      <c r="D4026" s="21"/>
      <c r="E4026" s="21"/>
      <c r="F4026" s="21"/>
      <c r="G4026" s="21"/>
      <c r="H4026" s="21"/>
      <c r="I4026" s="21"/>
      <c r="J4026" s="21"/>
      <c r="K4026" s="21"/>
      <c r="L4026" s="21"/>
    </row>
    <row r="4027" spans="1:12" x14ac:dyDescent="0.4">
      <c r="A4027" s="21"/>
      <c r="B4027" s="21"/>
      <c r="C4027" s="21"/>
      <c r="D4027" s="21"/>
      <c r="E4027" s="21"/>
      <c r="F4027" s="21"/>
      <c r="G4027" s="21"/>
      <c r="H4027" s="21"/>
      <c r="I4027" s="21"/>
      <c r="J4027" s="21"/>
      <c r="K4027" s="21"/>
      <c r="L4027" s="21"/>
    </row>
    <row r="4028" spans="1:12" x14ac:dyDescent="0.4">
      <c r="A4028" s="21"/>
      <c r="B4028" s="21"/>
      <c r="C4028" s="21"/>
      <c r="D4028" s="21"/>
      <c r="E4028" s="21"/>
      <c r="F4028" s="21"/>
      <c r="G4028" s="21"/>
      <c r="H4028" s="21"/>
      <c r="I4028" s="21"/>
      <c r="J4028" s="21"/>
      <c r="K4028" s="21"/>
      <c r="L4028" s="21"/>
    </row>
    <row r="4029" spans="1:12" x14ac:dyDescent="0.4">
      <c r="A4029" s="21"/>
      <c r="B4029" s="21"/>
      <c r="C4029" s="21"/>
      <c r="D4029" s="21"/>
      <c r="E4029" s="21"/>
      <c r="F4029" s="21"/>
      <c r="G4029" s="21"/>
      <c r="H4029" s="21"/>
      <c r="I4029" s="21"/>
      <c r="J4029" s="21"/>
      <c r="K4029" s="21"/>
      <c r="L4029" s="21"/>
    </row>
    <row r="4030" spans="1:12" x14ac:dyDescent="0.4">
      <c r="A4030" s="21"/>
      <c r="B4030" s="21"/>
      <c r="C4030" s="21"/>
      <c r="D4030" s="21"/>
      <c r="E4030" s="21"/>
      <c r="F4030" s="21"/>
      <c r="G4030" s="21"/>
      <c r="H4030" s="21"/>
      <c r="I4030" s="21"/>
      <c r="J4030" s="21"/>
      <c r="K4030" s="21"/>
      <c r="L4030" s="21"/>
    </row>
    <row r="4031" spans="1:12" x14ac:dyDescent="0.4">
      <c r="A4031" s="21"/>
      <c r="B4031" s="21"/>
      <c r="C4031" s="21"/>
      <c r="D4031" s="21"/>
      <c r="E4031" s="21"/>
      <c r="F4031" s="21"/>
      <c r="G4031" s="21"/>
      <c r="H4031" s="21"/>
      <c r="I4031" s="21"/>
      <c r="J4031" s="21"/>
      <c r="K4031" s="21"/>
      <c r="L4031" s="21"/>
    </row>
    <row r="4032" spans="1:12" x14ac:dyDescent="0.4">
      <c r="A4032" s="21"/>
      <c r="B4032" s="21"/>
      <c r="C4032" s="21"/>
      <c r="D4032" s="21"/>
      <c r="E4032" s="21"/>
      <c r="F4032" s="21"/>
      <c r="G4032" s="21"/>
      <c r="H4032" s="21"/>
      <c r="I4032" s="21"/>
      <c r="J4032" s="21"/>
      <c r="K4032" s="21"/>
      <c r="L4032" s="21"/>
    </row>
    <row r="4033" spans="1:12" x14ac:dyDescent="0.4">
      <c r="A4033" s="21"/>
      <c r="B4033" s="21"/>
      <c r="C4033" s="21"/>
      <c r="D4033" s="21"/>
      <c r="E4033" s="21"/>
      <c r="F4033" s="21"/>
      <c r="G4033" s="21"/>
      <c r="H4033" s="21"/>
      <c r="I4033" s="21"/>
      <c r="J4033" s="21"/>
      <c r="K4033" s="21"/>
      <c r="L4033" s="21"/>
    </row>
    <row r="4034" spans="1:12" x14ac:dyDescent="0.4">
      <c r="A4034" s="21"/>
      <c r="B4034" s="21"/>
      <c r="C4034" s="21"/>
      <c r="D4034" s="21"/>
      <c r="E4034" s="21"/>
      <c r="F4034" s="21"/>
      <c r="G4034" s="21"/>
      <c r="H4034" s="21"/>
      <c r="I4034" s="21"/>
      <c r="J4034" s="21"/>
      <c r="K4034" s="21"/>
      <c r="L4034" s="21"/>
    </row>
    <row r="4035" spans="1:12" x14ac:dyDescent="0.4">
      <c r="A4035" s="21"/>
      <c r="B4035" s="21"/>
      <c r="C4035" s="21"/>
      <c r="D4035" s="21"/>
      <c r="E4035" s="21"/>
      <c r="F4035" s="21"/>
      <c r="G4035" s="21"/>
      <c r="H4035" s="21"/>
      <c r="I4035" s="21"/>
      <c r="J4035" s="21"/>
      <c r="K4035" s="21"/>
      <c r="L4035" s="21"/>
    </row>
    <row r="4036" spans="1:12" x14ac:dyDescent="0.4">
      <c r="A4036" s="21"/>
      <c r="B4036" s="21"/>
      <c r="C4036" s="21"/>
      <c r="D4036" s="21"/>
      <c r="E4036" s="21"/>
      <c r="F4036" s="21"/>
      <c r="G4036" s="21"/>
      <c r="H4036" s="21"/>
      <c r="I4036" s="21"/>
      <c r="J4036" s="21"/>
      <c r="K4036" s="21"/>
      <c r="L4036" s="21"/>
    </row>
    <row r="4037" spans="1:12" x14ac:dyDescent="0.4">
      <c r="A4037" s="21"/>
      <c r="B4037" s="21"/>
      <c r="C4037" s="21"/>
      <c r="D4037" s="21"/>
      <c r="E4037" s="21"/>
      <c r="F4037" s="21"/>
      <c r="G4037" s="21"/>
      <c r="H4037" s="21"/>
      <c r="I4037" s="21"/>
      <c r="J4037" s="21"/>
      <c r="K4037" s="21"/>
      <c r="L4037" s="21"/>
    </row>
    <row r="4038" spans="1:12" x14ac:dyDescent="0.4">
      <c r="A4038" s="21"/>
      <c r="B4038" s="21"/>
      <c r="C4038" s="21"/>
      <c r="D4038" s="21"/>
      <c r="E4038" s="21"/>
      <c r="F4038" s="21"/>
      <c r="G4038" s="21"/>
      <c r="H4038" s="21"/>
      <c r="I4038" s="21"/>
      <c r="J4038" s="21"/>
      <c r="K4038" s="21"/>
      <c r="L4038" s="21"/>
    </row>
    <row r="4039" spans="1:12" x14ac:dyDescent="0.4">
      <c r="A4039" s="21"/>
      <c r="B4039" s="21"/>
      <c r="C4039" s="21"/>
      <c r="D4039" s="21"/>
      <c r="E4039" s="21"/>
      <c r="F4039" s="21"/>
      <c r="G4039" s="21"/>
      <c r="H4039" s="21"/>
      <c r="I4039" s="21"/>
      <c r="J4039" s="21"/>
      <c r="K4039" s="21"/>
      <c r="L4039" s="21"/>
    </row>
    <row r="4040" spans="1:12" x14ac:dyDescent="0.4">
      <c r="A4040" s="21"/>
      <c r="B4040" s="21"/>
      <c r="C4040" s="21"/>
      <c r="D4040" s="21"/>
      <c r="E4040" s="21"/>
      <c r="F4040" s="21"/>
      <c r="G4040" s="21"/>
      <c r="H4040" s="21"/>
      <c r="I4040" s="21"/>
      <c r="J4040" s="21"/>
      <c r="K4040" s="21"/>
      <c r="L4040" s="21"/>
    </row>
    <row r="4041" spans="1:12" x14ac:dyDescent="0.4">
      <c r="A4041" s="21"/>
      <c r="B4041" s="21"/>
      <c r="C4041" s="21"/>
      <c r="D4041" s="21"/>
      <c r="E4041" s="21"/>
      <c r="F4041" s="21"/>
      <c r="G4041" s="21"/>
      <c r="H4041" s="21"/>
      <c r="I4041" s="21"/>
      <c r="J4041" s="21"/>
      <c r="K4041" s="21"/>
      <c r="L4041" s="21"/>
    </row>
    <row r="4042" spans="1:12" x14ac:dyDescent="0.4">
      <c r="A4042" s="21"/>
      <c r="B4042" s="21"/>
      <c r="C4042" s="21"/>
      <c r="D4042" s="21"/>
      <c r="E4042" s="21"/>
      <c r="F4042" s="21"/>
      <c r="G4042" s="21"/>
      <c r="H4042" s="21"/>
      <c r="I4042" s="21"/>
      <c r="J4042" s="21"/>
      <c r="K4042" s="21"/>
      <c r="L4042" s="21"/>
    </row>
    <row r="4043" spans="1:12" x14ac:dyDescent="0.4">
      <c r="A4043" s="21"/>
      <c r="B4043" s="21"/>
      <c r="C4043" s="21"/>
      <c r="D4043" s="21"/>
      <c r="E4043" s="21"/>
      <c r="F4043" s="21"/>
      <c r="G4043" s="21"/>
      <c r="H4043" s="21"/>
      <c r="I4043" s="21"/>
      <c r="J4043" s="21"/>
      <c r="K4043" s="21"/>
      <c r="L4043" s="21"/>
    </row>
    <row r="4044" spans="1:12" x14ac:dyDescent="0.4">
      <c r="A4044" s="21"/>
      <c r="B4044" s="21"/>
      <c r="C4044" s="21"/>
      <c r="D4044" s="21"/>
      <c r="E4044" s="21"/>
      <c r="F4044" s="21"/>
      <c r="G4044" s="21"/>
      <c r="H4044" s="21"/>
      <c r="I4044" s="21"/>
      <c r="J4044" s="21"/>
      <c r="K4044" s="21"/>
      <c r="L4044" s="21"/>
    </row>
    <row r="4045" spans="1:12" x14ac:dyDescent="0.4">
      <c r="A4045" s="21"/>
      <c r="B4045" s="21"/>
      <c r="C4045" s="21"/>
      <c r="D4045" s="21"/>
      <c r="E4045" s="21"/>
      <c r="F4045" s="21"/>
      <c r="G4045" s="21"/>
      <c r="H4045" s="21"/>
      <c r="I4045" s="21"/>
      <c r="J4045" s="21"/>
      <c r="K4045" s="21"/>
      <c r="L4045" s="21"/>
    </row>
    <row r="4046" spans="1:12" x14ac:dyDescent="0.4">
      <c r="A4046" s="21"/>
      <c r="B4046" s="21"/>
      <c r="C4046" s="21"/>
      <c r="D4046" s="21"/>
      <c r="E4046" s="21"/>
      <c r="F4046" s="21"/>
      <c r="G4046" s="21"/>
      <c r="H4046" s="21"/>
      <c r="I4046" s="21"/>
      <c r="J4046" s="21"/>
      <c r="K4046" s="21"/>
      <c r="L4046" s="21"/>
    </row>
    <row r="4047" spans="1:12" x14ac:dyDescent="0.4">
      <c r="A4047" s="21"/>
      <c r="B4047" s="21"/>
      <c r="C4047" s="21"/>
      <c r="D4047" s="21"/>
      <c r="E4047" s="21"/>
      <c r="F4047" s="21"/>
      <c r="G4047" s="21"/>
      <c r="H4047" s="21"/>
      <c r="I4047" s="21"/>
      <c r="J4047" s="21"/>
      <c r="K4047" s="21"/>
      <c r="L4047" s="21"/>
    </row>
    <row r="4048" spans="1:12" x14ac:dyDescent="0.4">
      <c r="A4048" s="21"/>
      <c r="B4048" s="21"/>
      <c r="C4048" s="21"/>
      <c r="D4048" s="21"/>
      <c r="E4048" s="21"/>
      <c r="F4048" s="21"/>
      <c r="G4048" s="21"/>
      <c r="H4048" s="21"/>
      <c r="I4048" s="21"/>
      <c r="J4048" s="21"/>
      <c r="K4048" s="21"/>
      <c r="L4048" s="21"/>
    </row>
    <row r="4049" spans="1:12" x14ac:dyDescent="0.4">
      <c r="A4049" s="21"/>
      <c r="B4049" s="21"/>
      <c r="C4049" s="21"/>
      <c r="D4049" s="21"/>
      <c r="E4049" s="21"/>
      <c r="F4049" s="21"/>
      <c r="G4049" s="21"/>
      <c r="H4049" s="21"/>
      <c r="I4049" s="21"/>
      <c r="J4049" s="21"/>
      <c r="K4049" s="21"/>
      <c r="L4049" s="21"/>
    </row>
    <row r="4050" spans="1:12" x14ac:dyDescent="0.4">
      <c r="A4050" s="21"/>
      <c r="B4050" s="21"/>
      <c r="C4050" s="21"/>
      <c r="D4050" s="21"/>
      <c r="E4050" s="21"/>
      <c r="F4050" s="21"/>
      <c r="G4050" s="21"/>
      <c r="H4050" s="21"/>
      <c r="I4050" s="21"/>
      <c r="J4050" s="21"/>
      <c r="K4050" s="21"/>
      <c r="L4050" s="21"/>
    </row>
    <row r="4051" spans="1:12" x14ac:dyDescent="0.4">
      <c r="A4051" s="21"/>
      <c r="B4051" s="21"/>
      <c r="C4051" s="21"/>
      <c r="D4051" s="21"/>
      <c r="E4051" s="21"/>
      <c r="F4051" s="21"/>
      <c r="G4051" s="21"/>
      <c r="H4051" s="21"/>
      <c r="I4051" s="21"/>
      <c r="J4051" s="21"/>
      <c r="K4051" s="21"/>
      <c r="L4051" s="21"/>
    </row>
    <row r="4052" spans="1:12" x14ac:dyDescent="0.4">
      <c r="A4052" s="21"/>
      <c r="B4052" s="21"/>
      <c r="C4052" s="21"/>
      <c r="D4052" s="21"/>
      <c r="E4052" s="21"/>
      <c r="F4052" s="21"/>
      <c r="G4052" s="21"/>
      <c r="H4052" s="21"/>
      <c r="I4052" s="21"/>
      <c r="J4052" s="21"/>
      <c r="K4052" s="21"/>
      <c r="L4052" s="21"/>
    </row>
    <row r="4053" spans="1:12" x14ac:dyDescent="0.4">
      <c r="A4053" s="21"/>
      <c r="B4053" s="21"/>
      <c r="C4053" s="21"/>
      <c r="D4053" s="21"/>
      <c r="E4053" s="21"/>
      <c r="F4053" s="21"/>
      <c r="G4053" s="21"/>
      <c r="H4053" s="21"/>
      <c r="I4053" s="21"/>
      <c r="J4053" s="21"/>
      <c r="K4053" s="21"/>
      <c r="L4053" s="21"/>
    </row>
    <row r="4054" spans="1:12" x14ac:dyDescent="0.4">
      <c r="A4054" s="21"/>
      <c r="B4054" s="21"/>
      <c r="C4054" s="21"/>
      <c r="D4054" s="21"/>
      <c r="E4054" s="21"/>
      <c r="F4054" s="21"/>
      <c r="G4054" s="21"/>
      <c r="H4054" s="21"/>
      <c r="I4054" s="21"/>
      <c r="J4054" s="21"/>
      <c r="K4054" s="21"/>
      <c r="L4054" s="21"/>
    </row>
    <row r="4055" spans="1:12" x14ac:dyDescent="0.4">
      <c r="A4055" s="21"/>
      <c r="B4055" s="21"/>
      <c r="C4055" s="21"/>
      <c r="D4055" s="21"/>
      <c r="E4055" s="21"/>
      <c r="F4055" s="21"/>
      <c r="G4055" s="21"/>
      <c r="H4055" s="21"/>
      <c r="I4055" s="21"/>
      <c r="J4055" s="21"/>
      <c r="K4055" s="21"/>
      <c r="L4055" s="21"/>
    </row>
    <row r="4056" spans="1:12" x14ac:dyDescent="0.4">
      <c r="A4056" s="21"/>
      <c r="B4056" s="21"/>
      <c r="C4056" s="21"/>
      <c r="D4056" s="21"/>
      <c r="E4056" s="21"/>
      <c r="F4056" s="21"/>
      <c r="G4056" s="21"/>
      <c r="H4056" s="21"/>
      <c r="I4056" s="21"/>
      <c r="J4056" s="21"/>
      <c r="K4056" s="21"/>
      <c r="L4056" s="21"/>
    </row>
    <row r="4057" spans="1:12" x14ac:dyDescent="0.4">
      <c r="A4057" s="21"/>
      <c r="B4057" s="21"/>
      <c r="C4057" s="21"/>
      <c r="D4057" s="21"/>
      <c r="E4057" s="21"/>
      <c r="F4057" s="21"/>
      <c r="G4057" s="21"/>
      <c r="H4057" s="21"/>
      <c r="I4057" s="21"/>
      <c r="J4057" s="21"/>
      <c r="K4057" s="21"/>
      <c r="L4057" s="21"/>
    </row>
    <row r="4058" spans="1:12" x14ac:dyDescent="0.4">
      <c r="A4058" s="21"/>
      <c r="B4058" s="21"/>
      <c r="C4058" s="21"/>
      <c r="D4058" s="21"/>
      <c r="E4058" s="21"/>
      <c r="F4058" s="21"/>
      <c r="G4058" s="21"/>
      <c r="H4058" s="21"/>
      <c r="I4058" s="21"/>
      <c r="J4058" s="21"/>
      <c r="K4058" s="21"/>
      <c r="L4058" s="21"/>
    </row>
    <row r="4059" spans="1:12" x14ac:dyDescent="0.4">
      <c r="A4059" s="21"/>
      <c r="B4059" s="21"/>
      <c r="C4059" s="21"/>
      <c r="D4059" s="21"/>
      <c r="E4059" s="21"/>
      <c r="F4059" s="21"/>
      <c r="G4059" s="21"/>
      <c r="H4059" s="21"/>
      <c r="I4059" s="21"/>
      <c r="J4059" s="21"/>
      <c r="K4059" s="21"/>
      <c r="L4059" s="21"/>
    </row>
    <row r="4060" spans="1:12" x14ac:dyDescent="0.4">
      <c r="A4060" s="21"/>
      <c r="B4060" s="21"/>
      <c r="C4060" s="21"/>
      <c r="D4060" s="21"/>
      <c r="E4060" s="21"/>
      <c r="F4060" s="21"/>
      <c r="G4060" s="21"/>
      <c r="H4060" s="21"/>
      <c r="I4060" s="21"/>
      <c r="J4060" s="21"/>
      <c r="K4060" s="21"/>
      <c r="L4060" s="21"/>
    </row>
    <row r="4061" spans="1:12" x14ac:dyDescent="0.4">
      <c r="A4061" s="21"/>
      <c r="B4061" s="21"/>
      <c r="C4061" s="21"/>
      <c r="D4061" s="21"/>
      <c r="E4061" s="21"/>
      <c r="F4061" s="21"/>
      <c r="G4061" s="21"/>
      <c r="H4061" s="21"/>
      <c r="I4061" s="21"/>
      <c r="J4061" s="21"/>
      <c r="K4061" s="21"/>
      <c r="L4061" s="21"/>
    </row>
    <row r="4062" spans="1:12" x14ac:dyDescent="0.4">
      <c r="A4062" s="21"/>
      <c r="B4062" s="21"/>
      <c r="C4062" s="21"/>
      <c r="D4062" s="21"/>
      <c r="E4062" s="21"/>
      <c r="F4062" s="21"/>
      <c r="G4062" s="21"/>
      <c r="H4062" s="21"/>
      <c r="I4062" s="21"/>
      <c r="J4062" s="21"/>
      <c r="K4062" s="21"/>
      <c r="L4062" s="21"/>
    </row>
    <row r="4063" spans="1:12" x14ac:dyDescent="0.4">
      <c r="A4063" s="21"/>
      <c r="B4063" s="21"/>
      <c r="C4063" s="21"/>
      <c r="D4063" s="21"/>
      <c r="E4063" s="21"/>
      <c r="F4063" s="21"/>
      <c r="G4063" s="21"/>
      <c r="H4063" s="21"/>
      <c r="I4063" s="21"/>
      <c r="J4063" s="21"/>
      <c r="K4063" s="21"/>
      <c r="L4063" s="21"/>
    </row>
    <row r="4064" spans="1:12" x14ac:dyDescent="0.4">
      <c r="A4064" s="21"/>
      <c r="B4064" s="21"/>
      <c r="C4064" s="21"/>
      <c r="D4064" s="21"/>
      <c r="E4064" s="21"/>
      <c r="F4064" s="21"/>
      <c r="G4064" s="21"/>
      <c r="H4064" s="21"/>
      <c r="I4064" s="21"/>
      <c r="J4064" s="21"/>
      <c r="K4064" s="21"/>
      <c r="L4064" s="21"/>
    </row>
    <row r="4065" spans="1:12" x14ac:dyDescent="0.4">
      <c r="A4065" s="21"/>
      <c r="B4065" s="21"/>
      <c r="C4065" s="21"/>
      <c r="D4065" s="21"/>
      <c r="E4065" s="21"/>
      <c r="F4065" s="21"/>
      <c r="G4065" s="21"/>
      <c r="H4065" s="21"/>
      <c r="I4065" s="21"/>
      <c r="J4065" s="21"/>
      <c r="K4065" s="21"/>
      <c r="L4065" s="21"/>
    </row>
    <row r="4066" spans="1:12" x14ac:dyDescent="0.4">
      <c r="A4066" s="21"/>
      <c r="B4066" s="21"/>
      <c r="C4066" s="21"/>
      <c r="D4066" s="21"/>
      <c r="E4066" s="21"/>
      <c r="F4066" s="21"/>
      <c r="G4066" s="21"/>
      <c r="H4066" s="21"/>
      <c r="I4066" s="21"/>
      <c r="J4066" s="21"/>
      <c r="K4066" s="21"/>
      <c r="L4066" s="21"/>
    </row>
    <row r="4067" spans="1:12" x14ac:dyDescent="0.4">
      <c r="A4067" s="21"/>
      <c r="B4067" s="21"/>
      <c r="C4067" s="21"/>
      <c r="D4067" s="21"/>
      <c r="E4067" s="21"/>
      <c r="F4067" s="21"/>
      <c r="G4067" s="21"/>
      <c r="H4067" s="21"/>
      <c r="I4067" s="21"/>
      <c r="J4067" s="21"/>
      <c r="K4067" s="21"/>
      <c r="L4067" s="21"/>
    </row>
    <row r="4068" spans="1:12" x14ac:dyDescent="0.4">
      <c r="A4068" s="21"/>
      <c r="B4068" s="21"/>
      <c r="C4068" s="21"/>
      <c r="D4068" s="21"/>
      <c r="E4068" s="21"/>
      <c r="F4068" s="21"/>
      <c r="G4068" s="21"/>
      <c r="H4068" s="21"/>
      <c r="I4068" s="21"/>
      <c r="J4068" s="21"/>
      <c r="K4068" s="21"/>
      <c r="L4068" s="21"/>
    </row>
    <row r="4069" spans="1:12" x14ac:dyDescent="0.4">
      <c r="A4069" s="21"/>
      <c r="B4069" s="21"/>
      <c r="C4069" s="21"/>
      <c r="D4069" s="21"/>
      <c r="E4069" s="21"/>
      <c r="F4069" s="21"/>
      <c r="G4069" s="21"/>
      <c r="H4069" s="21"/>
      <c r="I4069" s="21"/>
      <c r="J4069" s="21"/>
      <c r="K4069" s="21"/>
      <c r="L4069" s="21"/>
    </row>
    <row r="4070" spans="1:12" x14ac:dyDescent="0.4">
      <c r="A4070" s="21"/>
      <c r="B4070" s="21"/>
      <c r="C4070" s="21"/>
      <c r="D4070" s="21"/>
      <c r="E4070" s="21"/>
      <c r="F4070" s="21"/>
      <c r="G4070" s="21"/>
      <c r="H4070" s="21"/>
      <c r="I4070" s="21"/>
      <c r="J4070" s="21"/>
      <c r="K4070" s="21"/>
      <c r="L4070" s="21"/>
    </row>
    <row r="4071" spans="1:12" x14ac:dyDescent="0.4">
      <c r="A4071" s="21"/>
      <c r="B4071" s="21"/>
      <c r="C4071" s="21"/>
      <c r="D4071" s="21"/>
      <c r="E4071" s="21"/>
      <c r="F4071" s="21"/>
      <c r="G4071" s="21"/>
      <c r="H4071" s="21"/>
      <c r="I4071" s="21"/>
      <c r="J4071" s="21"/>
      <c r="K4071" s="21"/>
      <c r="L4071" s="21"/>
    </row>
    <row r="4072" spans="1:12" x14ac:dyDescent="0.4">
      <c r="A4072" s="21"/>
      <c r="B4072" s="21"/>
      <c r="C4072" s="21"/>
      <c r="D4072" s="21"/>
      <c r="E4072" s="21"/>
      <c r="F4072" s="21"/>
      <c r="G4072" s="21"/>
      <c r="H4072" s="21"/>
      <c r="I4072" s="21"/>
      <c r="J4072" s="21"/>
      <c r="K4072" s="21"/>
      <c r="L4072" s="21"/>
    </row>
    <row r="4073" spans="1:12" x14ac:dyDescent="0.4">
      <c r="A4073" s="21"/>
      <c r="B4073" s="21"/>
      <c r="C4073" s="21"/>
      <c r="D4073" s="21"/>
      <c r="E4073" s="21"/>
      <c r="F4073" s="21"/>
      <c r="G4073" s="21"/>
      <c r="H4073" s="21"/>
      <c r="I4073" s="21"/>
      <c r="J4073" s="21"/>
      <c r="K4073" s="21"/>
      <c r="L4073" s="21"/>
    </row>
    <row r="4074" spans="1:12" x14ac:dyDescent="0.4">
      <c r="A4074" s="21"/>
      <c r="B4074" s="21"/>
      <c r="C4074" s="21"/>
      <c r="D4074" s="21"/>
      <c r="E4074" s="21"/>
      <c r="F4074" s="21"/>
      <c r="G4074" s="21"/>
      <c r="H4074" s="21"/>
      <c r="I4074" s="21"/>
      <c r="J4074" s="21"/>
      <c r="K4074" s="21"/>
      <c r="L4074" s="21"/>
    </row>
    <row r="4075" spans="1:12" x14ac:dyDescent="0.4">
      <c r="A4075" s="21"/>
      <c r="B4075" s="21"/>
      <c r="C4075" s="21"/>
      <c r="D4075" s="21"/>
      <c r="E4075" s="21"/>
      <c r="F4075" s="21"/>
      <c r="G4075" s="21"/>
      <c r="H4075" s="21"/>
      <c r="I4075" s="21"/>
      <c r="J4075" s="21"/>
      <c r="K4075" s="21"/>
      <c r="L4075" s="21"/>
    </row>
    <row r="4076" spans="1:12" x14ac:dyDescent="0.4">
      <c r="A4076" s="21"/>
      <c r="B4076" s="21"/>
      <c r="C4076" s="21"/>
      <c r="D4076" s="21"/>
      <c r="E4076" s="21"/>
      <c r="F4076" s="21"/>
      <c r="G4076" s="21"/>
      <c r="H4076" s="21"/>
      <c r="I4076" s="21"/>
      <c r="J4076" s="21"/>
      <c r="K4076" s="21"/>
      <c r="L4076" s="21"/>
    </row>
    <row r="4077" spans="1:12" x14ac:dyDescent="0.4">
      <c r="A4077" s="21"/>
      <c r="B4077" s="21"/>
      <c r="C4077" s="21"/>
      <c r="D4077" s="21"/>
      <c r="E4077" s="21"/>
      <c r="F4077" s="21"/>
      <c r="G4077" s="21"/>
      <c r="H4077" s="21"/>
      <c r="I4077" s="21"/>
      <c r="J4077" s="21"/>
      <c r="K4077" s="21"/>
      <c r="L4077" s="21"/>
    </row>
    <row r="4078" spans="1:12" x14ac:dyDescent="0.4">
      <c r="A4078" s="21"/>
      <c r="B4078" s="21"/>
      <c r="C4078" s="21"/>
      <c r="D4078" s="21"/>
      <c r="E4078" s="21"/>
      <c r="F4078" s="21"/>
      <c r="G4078" s="21"/>
      <c r="H4078" s="21"/>
      <c r="I4078" s="21"/>
      <c r="J4078" s="21"/>
      <c r="K4078" s="21"/>
      <c r="L4078" s="21"/>
    </row>
    <row r="4079" spans="1:12" x14ac:dyDescent="0.4">
      <c r="A4079" s="21"/>
      <c r="B4079" s="21"/>
      <c r="C4079" s="21"/>
      <c r="D4079" s="21"/>
      <c r="E4079" s="21"/>
      <c r="F4079" s="21"/>
      <c r="G4079" s="21"/>
      <c r="H4079" s="21"/>
      <c r="I4079" s="21"/>
      <c r="J4079" s="21"/>
      <c r="K4079" s="21"/>
      <c r="L4079" s="21"/>
    </row>
    <row r="4080" spans="1:12" x14ac:dyDescent="0.4">
      <c r="A4080" s="21"/>
      <c r="B4080" s="21"/>
      <c r="C4080" s="21"/>
      <c r="D4080" s="21"/>
      <c r="E4080" s="21"/>
      <c r="F4080" s="21"/>
      <c r="G4080" s="21"/>
      <c r="H4080" s="21"/>
      <c r="I4080" s="21"/>
      <c r="J4080" s="21"/>
      <c r="K4080" s="21"/>
      <c r="L4080" s="21"/>
    </row>
    <row r="4081" spans="1:12" x14ac:dyDescent="0.4">
      <c r="A4081" s="21"/>
      <c r="B4081" s="21"/>
      <c r="C4081" s="21"/>
      <c r="D4081" s="21"/>
      <c r="E4081" s="21"/>
      <c r="F4081" s="21"/>
      <c r="G4081" s="21"/>
      <c r="H4081" s="21"/>
      <c r="I4081" s="21"/>
      <c r="J4081" s="21"/>
      <c r="K4081" s="21"/>
      <c r="L4081" s="21"/>
    </row>
    <row r="4082" spans="1:12" x14ac:dyDescent="0.4">
      <c r="A4082" s="21"/>
      <c r="B4082" s="21"/>
      <c r="C4082" s="21"/>
      <c r="D4082" s="21"/>
      <c r="E4082" s="21"/>
      <c r="F4082" s="21"/>
      <c r="G4082" s="21"/>
      <c r="H4082" s="21"/>
      <c r="I4082" s="21"/>
      <c r="J4082" s="21"/>
      <c r="K4082" s="21"/>
      <c r="L4082" s="21"/>
    </row>
    <row r="4083" spans="1:12" x14ac:dyDescent="0.4">
      <c r="A4083" s="21"/>
      <c r="B4083" s="21"/>
      <c r="C4083" s="21"/>
      <c r="D4083" s="21"/>
      <c r="E4083" s="21"/>
      <c r="F4083" s="21"/>
      <c r="G4083" s="21"/>
      <c r="H4083" s="21"/>
      <c r="I4083" s="21"/>
      <c r="J4083" s="21"/>
      <c r="K4083" s="21"/>
      <c r="L4083" s="21"/>
    </row>
    <row r="4084" spans="1:12" x14ac:dyDescent="0.4">
      <c r="A4084" s="21"/>
      <c r="B4084" s="21"/>
      <c r="C4084" s="21"/>
      <c r="D4084" s="21"/>
      <c r="E4084" s="21"/>
      <c r="F4084" s="21"/>
      <c r="G4084" s="21"/>
      <c r="H4084" s="21"/>
      <c r="I4084" s="21"/>
      <c r="J4084" s="21"/>
      <c r="K4084" s="21"/>
      <c r="L4084" s="21"/>
    </row>
    <row r="4085" spans="1:12" x14ac:dyDescent="0.4">
      <c r="A4085" s="21"/>
      <c r="B4085" s="21"/>
      <c r="C4085" s="21"/>
      <c r="D4085" s="21"/>
      <c r="E4085" s="21"/>
      <c r="F4085" s="21"/>
      <c r="G4085" s="21"/>
      <c r="H4085" s="21"/>
      <c r="I4085" s="21"/>
      <c r="J4085" s="21"/>
      <c r="K4085" s="21"/>
      <c r="L4085" s="21"/>
    </row>
    <row r="4086" spans="1:12" x14ac:dyDescent="0.4">
      <c r="A4086" s="21"/>
      <c r="B4086" s="21"/>
      <c r="C4086" s="21"/>
      <c r="D4086" s="21"/>
      <c r="E4086" s="21"/>
      <c r="F4086" s="21"/>
      <c r="G4086" s="21"/>
      <c r="H4086" s="21"/>
      <c r="I4086" s="21"/>
      <c r="J4086" s="21"/>
      <c r="K4086" s="21"/>
      <c r="L4086" s="21"/>
    </row>
    <row r="4087" spans="1:12" x14ac:dyDescent="0.4">
      <c r="A4087" s="21"/>
      <c r="B4087" s="21"/>
      <c r="C4087" s="21"/>
      <c r="D4087" s="21"/>
      <c r="E4087" s="21"/>
      <c r="F4087" s="21"/>
      <c r="G4087" s="21"/>
      <c r="H4087" s="21"/>
      <c r="I4087" s="21"/>
      <c r="J4087" s="21"/>
      <c r="K4087" s="21"/>
      <c r="L4087" s="21"/>
    </row>
    <row r="4088" spans="1:12" x14ac:dyDescent="0.4">
      <c r="A4088" s="21"/>
      <c r="B4088" s="21"/>
      <c r="C4088" s="21"/>
      <c r="D4088" s="21"/>
      <c r="E4088" s="21"/>
      <c r="F4088" s="21"/>
      <c r="G4088" s="21"/>
      <c r="H4088" s="21"/>
      <c r="I4088" s="21"/>
      <c r="J4088" s="21"/>
      <c r="K4088" s="21"/>
      <c r="L4088" s="21"/>
    </row>
    <row r="4089" spans="1:12" x14ac:dyDescent="0.4">
      <c r="A4089" s="21"/>
      <c r="B4089" s="21"/>
      <c r="C4089" s="21"/>
      <c r="D4089" s="21"/>
      <c r="E4089" s="21"/>
      <c r="F4089" s="21"/>
      <c r="G4089" s="21"/>
      <c r="H4089" s="21"/>
      <c r="I4089" s="21"/>
      <c r="J4089" s="21"/>
      <c r="K4089" s="21"/>
      <c r="L4089" s="21"/>
    </row>
    <row r="4090" spans="1:12" x14ac:dyDescent="0.4">
      <c r="A4090" s="21"/>
      <c r="B4090" s="21"/>
      <c r="C4090" s="21"/>
      <c r="D4090" s="21"/>
      <c r="E4090" s="21"/>
      <c r="F4090" s="21"/>
      <c r="G4090" s="21"/>
      <c r="H4090" s="21"/>
      <c r="I4090" s="21"/>
      <c r="J4090" s="21"/>
      <c r="K4090" s="21"/>
      <c r="L4090" s="21"/>
    </row>
    <row r="4091" spans="1:12" x14ac:dyDescent="0.4">
      <c r="A4091" s="21"/>
      <c r="B4091" s="21"/>
      <c r="C4091" s="21"/>
      <c r="D4091" s="21"/>
      <c r="E4091" s="21"/>
      <c r="F4091" s="21"/>
      <c r="G4091" s="21"/>
      <c r="H4091" s="21"/>
      <c r="I4091" s="21"/>
      <c r="J4091" s="21"/>
      <c r="K4091" s="21"/>
      <c r="L4091" s="21"/>
    </row>
    <row r="4092" spans="1:12" x14ac:dyDescent="0.4">
      <c r="A4092" s="21"/>
      <c r="B4092" s="21"/>
      <c r="C4092" s="21"/>
      <c r="D4092" s="21"/>
      <c r="E4092" s="21"/>
      <c r="F4092" s="21"/>
      <c r="G4092" s="21"/>
      <c r="H4092" s="21"/>
      <c r="I4092" s="21"/>
      <c r="J4092" s="21"/>
      <c r="K4092" s="21"/>
      <c r="L4092" s="21"/>
    </row>
    <row r="4093" spans="1:12" x14ac:dyDescent="0.4">
      <c r="A4093" s="21"/>
      <c r="B4093" s="21"/>
      <c r="C4093" s="21"/>
      <c r="D4093" s="21"/>
      <c r="E4093" s="21"/>
      <c r="F4093" s="21"/>
      <c r="G4093" s="21"/>
      <c r="H4093" s="21"/>
      <c r="I4093" s="21"/>
      <c r="J4093" s="21"/>
      <c r="K4093" s="21"/>
      <c r="L4093" s="21"/>
    </row>
    <row r="4094" spans="1:12" x14ac:dyDescent="0.4">
      <c r="A4094" s="21"/>
      <c r="B4094" s="21"/>
      <c r="C4094" s="21"/>
      <c r="D4094" s="21"/>
      <c r="E4094" s="21"/>
      <c r="F4094" s="21"/>
      <c r="G4094" s="21"/>
      <c r="H4094" s="21"/>
      <c r="I4094" s="21"/>
      <c r="J4094" s="21"/>
      <c r="K4094" s="21"/>
      <c r="L4094" s="21"/>
    </row>
    <row r="4095" spans="1:12" x14ac:dyDescent="0.4">
      <c r="A4095" s="21"/>
      <c r="B4095" s="21"/>
      <c r="C4095" s="21"/>
      <c r="D4095" s="21"/>
      <c r="E4095" s="21"/>
      <c r="F4095" s="21"/>
      <c r="G4095" s="21"/>
      <c r="H4095" s="21"/>
      <c r="I4095" s="21"/>
      <c r="J4095" s="21"/>
      <c r="K4095" s="21"/>
      <c r="L4095" s="21"/>
    </row>
    <row r="4096" spans="1:12" x14ac:dyDescent="0.4">
      <c r="A4096" s="21"/>
      <c r="B4096" s="21"/>
      <c r="C4096" s="21"/>
      <c r="D4096" s="21"/>
      <c r="E4096" s="21"/>
      <c r="F4096" s="21"/>
      <c r="G4096" s="21"/>
      <c r="H4096" s="21"/>
      <c r="I4096" s="21"/>
      <c r="J4096" s="21"/>
      <c r="K4096" s="21"/>
      <c r="L4096" s="21"/>
    </row>
    <row r="4097" spans="1:12" x14ac:dyDescent="0.4">
      <c r="A4097" s="21"/>
      <c r="B4097" s="21"/>
      <c r="C4097" s="21"/>
      <c r="D4097" s="21"/>
      <c r="E4097" s="21"/>
      <c r="F4097" s="21"/>
      <c r="G4097" s="21"/>
      <c r="H4097" s="21"/>
      <c r="I4097" s="21"/>
      <c r="J4097" s="21"/>
      <c r="K4097" s="21"/>
      <c r="L4097" s="21"/>
    </row>
    <row r="4098" spans="1:12" x14ac:dyDescent="0.4">
      <c r="A4098" s="21"/>
      <c r="B4098" s="21"/>
      <c r="C4098" s="21"/>
      <c r="D4098" s="21"/>
      <c r="E4098" s="21"/>
      <c r="F4098" s="21"/>
      <c r="G4098" s="21"/>
      <c r="H4098" s="21"/>
      <c r="I4098" s="21"/>
      <c r="J4098" s="21"/>
      <c r="K4098" s="21"/>
      <c r="L4098" s="21"/>
    </row>
    <row r="4099" spans="1:12" x14ac:dyDescent="0.4">
      <c r="A4099" s="21"/>
      <c r="B4099" s="21"/>
      <c r="C4099" s="21"/>
      <c r="D4099" s="21"/>
      <c r="E4099" s="21"/>
      <c r="F4099" s="21"/>
      <c r="G4099" s="21"/>
      <c r="H4099" s="21"/>
      <c r="I4099" s="21"/>
      <c r="J4099" s="21"/>
      <c r="K4099" s="21"/>
      <c r="L4099" s="21"/>
    </row>
    <row r="4100" spans="1:12" x14ac:dyDescent="0.4">
      <c r="A4100" s="21"/>
      <c r="B4100" s="21"/>
      <c r="C4100" s="21"/>
      <c r="D4100" s="21"/>
      <c r="E4100" s="21"/>
      <c r="F4100" s="21"/>
      <c r="G4100" s="21"/>
      <c r="H4100" s="21"/>
      <c r="I4100" s="21"/>
      <c r="J4100" s="21"/>
      <c r="K4100" s="21"/>
      <c r="L4100" s="21"/>
    </row>
    <row r="4101" spans="1:12" x14ac:dyDescent="0.4">
      <c r="A4101" s="21"/>
      <c r="B4101" s="21"/>
      <c r="C4101" s="21"/>
      <c r="D4101" s="21"/>
      <c r="E4101" s="21"/>
      <c r="F4101" s="21"/>
      <c r="G4101" s="21"/>
      <c r="H4101" s="21"/>
      <c r="I4101" s="21"/>
      <c r="J4101" s="21"/>
      <c r="K4101" s="21"/>
      <c r="L4101" s="21"/>
    </row>
    <row r="4102" spans="1:12" x14ac:dyDescent="0.4">
      <c r="A4102" s="21"/>
      <c r="B4102" s="21"/>
      <c r="C4102" s="21"/>
      <c r="D4102" s="21"/>
      <c r="E4102" s="21"/>
      <c r="F4102" s="21"/>
      <c r="G4102" s="21"/>
      <c r="H4102" s="21"/>
      <c r="I4102" s="21"/>
      <c r="J4102" s="21"/>
      <c r="K4102" s="21"/>
      <c r="L4102" s="21"/>
    </row>
    <row r="4103" spans="1:12" x14ac:dyDescent="0.4">
      <c r="A4103" s="21"/>
      <c r="B4103" s="21"/>
      <c r="C4103" s="21"/>
      <c r="D4103" s="21"/>
      <c r="E4103" s="21"/>
      <c r="F4103" s="21"/>
      <c r="G4103" s="21"/>
      <c r="H4103" s="21"/>
      <c r="I4103" s="21"/>
      <c r="J4103" s="21"/>
      <c r="K4103" s="21"/>
      <c r="L4103" s="21"/>
    </row>
    <row r="4104" spans="1:12" x14ac:dyDescent="0.4">
      <c r="A4104" s="21"/>
      <c r="B4104" s="21"/>
      <c r="C4104" s="21"/>
      <c r="D4104" s="21"/>
      <c r="E4104" s="21"/>
      <c r="F4104" s="21"/>
      <c r="G4104" s="21"/>
      <c r="H4104" s="21"/>
      <c r="I4104" s="21"/>
      <c r="J4104" s="21"/>
      <c r="K4104" s="21"/>
      <c r="L4104" s="21"/>
    </row>
    <row r="4105" spans="1:12" x14ac:dyDescent="0.4">
      <c r="A4105" s="21"/>
      <c r="B4105" s="21"/>
      <c r="C4105" s="21"/>
      <c r="D4105" s="21"/>
      <c r="E4105" s="21"/>
      <c r="F4105" s="21"/>
      <c r="G4105" s="21"/>
      <c r="H4105" s="21"/>
      <c r="I4105" s="21"/>
      <c r="J4105" s="21"/>
      <c r="K4105" s="21"/>
      <c r="L4105" s="21"/>
    </row>
    <row r="4106" spans="1:12" x14ac:dyDescent="0.4">
      <c r="A4106" s="21"/>
      <c r="B4106" s="21"/>
      <c r="C4106" s="21"/>
      <c r="D4106" s="21"/>
      <c r="E4106" s="21"/>
      <c r="F4106" s="21"/>
      <c r="G4106" s="21"/>
      <c r="H4106" s="21"/>
      <c r="I4106" s="21"/>
      <c r="J4106" s="21"/>
      <c r="K4106" s="21"/>
      <c r="L4106" s="21"/>
    </row>
    <row r="4107" spans="1:12" x14ac:dyDescent="0.4">
      <c r="A4107" s="21"/>
      <c r="B4107" s="21"/>
      <c r="C4107" s="21"/>
      <c r="D4107" s="21"/>
      <c r="E4107" s="21"/>
      <c r="F4107" s="21"/>
      <c r="G4107" s="21"/>
      <c r="H4107" s="21"/>
      <c r="I4107" s="21"/>
      <c r="J4107" s="21"/>
      <c r="K4107" s="21"/>
      <c r="L4107" s="21"/>
    </row>
    <row r="4108" spans="1:12" x14ac:dyDescent="0.4">
      <c r="A4108" s="21"/>
      <c r="B4108" s="21"/>
      <c r="C4108" s="21"/>
      <c r="D4108" s="21"/>
      <c r="E4108" s="21"/>
      <c r="F4108" s="21"/>
      <c r="G4108" s="21"/>
      <c r="H4108" s="21"/>
      <c r="I4108" s="21"/>
      <c r="J4108" s="21"/>
      <c r="K4108" s="21"/>
      <c r="L4108" s="21"/>
    </row>
    <row r="4109" spans="1:12" x14ac:dyDescent="0.4">
      <c r="A4109" s="21"/>
      <c r="B4109" s="21"/>
      <c r="C4109" s="21"/>
      <c r="D4109" s="21"/>
      <c r="E4109" s="21"/>
      <c r="F4109" s="21"/>
      <c r="G4109" s="21"/>
      <c r="H4109" s="21"/>
      <c r="I4109" s="21"/>
      <c r="J4109" s="21"/>
      <c r="K4109" s="21"/>
      <c r="L4109" s="21"/>
    </row>
    <row r="4110" spans="1:12" x14ac:dyDescent="0.4">
      <c r="A4110" s="21"/>
      <c r="B4110" s="21"/>
      <c r="C4110" s="21"/>
      <c r="D4110" s="21"/>
      <c r="E4110" s="21"/>
      <c r="F4110" s="21"/>
      <c r="G4110" s="21"/>
      <c r="H4110" s="21"/>
      <c r="I4110" s="21"/>
      <c r="J4110" s="21"/>
      <c r="K4110" s="21"/>
      <c r="L4110" s="21"/>
    </row>
    <row r="4111" spans="1:12" x14ac:dyDescent="0.4">
      <c r="A4111" s="21"/>
      <c r="B4111" s="21"/>
      <c r="C4111" s="21"/>
      <c r="D4111" s="21"/>
      <c r="E4111" s="21"/>
      <c r="F4111" s="21"/>
      <c r="G4111" s="21"/>
      <c r="H4111" s="21"/>
      <c r="I4111" s="21"/>
      <c r="J4111" s="21"/>
      <c r="K4111" s="21"/>
      <c r="L4111" s="21"/>
    </row>
    <row r="4112" spans="1:12" x14ac:dyDescent="0.4">
      <c r="A4112" s="21"/>
      <c r="B4112" s="21"/>
      <c r="C4112" s="21"/>
      <c r="D4112" s="21"/>
      <c r="E4112" s="21"/>
      <c r="F4112" s="21"/>
      <c r="G4112" s="21"/>
      <c r="H4112" s="21"/>
      <c r="I4112" s="21"/>
      <c r="J4112" s="21"/>
      <c r="K4112" s="21"/>
      <c r="L4112" s="21"/>
    </row>
    <row r="4113" spans="1:12" x14ac:dyDescent="0.4">
      <c r="A4113" s="21"/>
      <c r="B4113" s="21"/>
      <c r="C4113" s="21"/>
      <c r="D4113" s="21"/>
      <c r="E4113" s="21"/>
      <c r="F4113" s="21"/>
      <c r="G4113" s="21"/>
      <c r="H4113" s="21"/>
      <c r="I4113" s="21"/>
      <c r="J4113" s="21"/>
      <c r="K4113" s="21"/>
      <c r="L4113" s="21"/>
    </row>
    <row r="4114" spans="1:12" x14ac:dyDescent="0.4">
      <c r="A4114" s="21"/>
      <c r="B4114" s="21"/>
      <c r="C4114" s="21"/>
      <c r="D4114" s="21"/>
      <c r="E4114" s="21"/>
      <c r="F4114" s="21"/>
      <c r="G4114" s="21"/>
      <c r="H4114" s="21"/>
      <c r="I4114" s="21"/>
      <c r="J4114" s="21"/>
      <c r="K4114" s="21"/>
      <c r="L4114" s="21"/>
    </row>
    <row r="4115" spans="1:12" x14ac:dyDescent="0.4">
      <c r="A4115" s="21"/>
      <c r="B4115" s="21"/>
      <c r="C4115" s="21"/>
      <c r="D4115" s="21"/>
      <c r="E4115" s="21"/>
      <c r="F4115" s="21"/>
      <c r="G4115" s="21"/>
      <c r="H4115" s="21"/>
      <c r="I4115" s="21"/>
      <c r="J4115" s="21"/>
      <c r="K4115" s="21"/>
      <c r="L4115" s="21"/>
    </row>
    <row r="4116" spans="1:12" x14ac:dyDescent="0.4">
      <c r="A4116" s="21"/>
      <c r="B4116" s="21"/>
      <c r="C4116" s="21"/>
      <c r="D4116" s="21"/>
      <c r="E4116" s="21"/>
      <c r="F4116" s="21"/>
      <c r="G4116" s="21"/>
      <c r="H4116" s="21"/>
      <c r="I4116" s="21"/>
      <c r="J4116" s="21"/>
      <c r="K4116" s="21"/>
      <c r="L4116" s="21"/>
    </row>
    <row r="4117" spans="1:12" x14ac:dyDescent="0.4">
      <c r="A4117" s="21"/>
      <c r="B4117" s="21"/>
      <c r="C4117" s="21"/>
      <c r="D4117" s="21"/>
      <c r="E4117" s="21"/>
      <c r="F4117" s="21"/>
      <c r="G4117" s="21"/>
      <c r="H4117" s="21"/>
      <c r="I4117" s="21"/>
      <c r="J4117" s="21"/>
      <c r="K4117" s="21"/>
      <c r="L4117" s="21"/>
    </row>
  </sheetData>
  <sortState ref="A2:C4116">
    <sortCondition descending="1" ref="B1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Pivot Table 1</vt:lpstr>
      <vt:lpstr>Pivot Table 2</vt:lpstr>
      <vt:lpstr>Pivot Table 3</vt:lpstr>
      <vt:lpstr>Bonus</vt:lpstr>
      <vt:lpstr>Bonus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Seidenberg</cp:lastModifiedBy>
  <dcterms:created xsi:type="dcterms:W3CDTF">2017-04-20T15:17:24Z</dcterms:created>
  <dcterms:modified xsi:type="dcterms:W3CDTF">2020-03-03T17:46:02Z</dcterms:modified>
</cp:coreProperties>
</file>