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antala/Documents/in situ/convergdent/"/>
    </mc:Choice>
  </mc:AlternateContent>
  <bookViews>
    <workbookView xWindow="0" yWindow="460" windowWidth="25600" windowHeight="14540" tabRatio="500"/>
  </bookViews>
  <sheets>
    <sheet name="md2020 POST" sheetId="12" r:id="rId1"/>
    <sheet name="mx2020 POST" sheetId="11" r:id="rId2"/>
    <sheet name="entrées" sheetId="1" r:id="rId3"/>
    <sheet name="mx2020" sheetId="10" r:id="rId4"/>
    <sheet name="md2020" sheetId="8" r:id="rId5"/>
    <sheet name="md" sheetId="3" r:id="rId6"/>
    <sheet name="FORMULE" sheetId="9" r:id="rId7"/>
    <sheet name="M1" sheetId="4" r:id="rId8"/>
    <sheet name="mx" sheetId="5" r:id="rId9"/>
    <sheet name="M2" sheetId="6" r:id="rId10"/>
    <sheet name="par cusp m1" sheetId="7" r:id="rId11"/>
  </sheets>
  <definedNames>
    <definedName name="_xlnm._FilterDatabase" localSheetId="2" hidden="1">entrées!$A$1:$AB$166</definedName>
    <definedName name="_xlnm._FilterDatabase" localSheetId="4" hidden="1">'md2020'!$A$1:$AB$133</definedName>
    <definedName name="_xlnm._FilterDatabase" localSheetId="0" hidden="1">'md2020 POST'!$A$1:$AB$133</definedName>
    <definedName name="_xlnm.Print_Area" localSheetId="7">'M1'!$G$2:$P$48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4" i="12" l="1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8" i="12"/>
  <c r="E97" i="12"/>
  <c r="E96" i="12"/>
  <c r="E95" i="12"/>
  <c r="E94" i="12"/>
  <c r="E93" i="12"/>
  <c r="E91" i="12"/>
  <c r="E90" i="12"/>
  <c r="E89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8" i="12"/>
  <c r="E67" i="12"/>
  <c r="E66" i="12"/>
  <c r="E65" i="12"/>
  <c r="E64" i="12"/>
  <c r="E62" i="12"/>
  <c r="E60" i="12"/>
  <c r="E59" i="12"/>
  <c r="E58" i="12"/>
  <c r="E57" i="12"/>
  <c r="E56" i="12"/>
  <c r="E54" i="12"/>
  <c r="E53" i="12"/>
  <c r="E52" i="12"/>
  <c r="E51" i="12"/>
  <c r="E50" i="12"/>
  <c r="E48" i="12"/>
  <c r="E47" i="12"/>
  <c r="E46" i="12"/>
  <c r="E44" i="12"/>
  <c r="E43" i="12"/>
  <c r="E41" i="12"/>
  <c r="E38" i="12"/>
  <c r="E37" i="12"/>
  <c r="E36" i="12"/>
  <c r="E35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7" i="12"/>
  <c r="E6" i="12"/>
  <c r="E5" i="12"/>
  <c r="E4" i="12"/>
  <c r="E3" i="12"/>
  <c r="E2" i="12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8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7" i="11"/>
  <c r="E66" i="11"/>
  <c r="E65" i="11"/>
  <c r="E64" i="11"/>
  <c r="E63" i="11"/>
  <c r="E62" i="11"/>
  <c r="E61" i="11"/>
  <c r="E60" i="11"/>
  <c r="E59" i="11"/>
  <c r="E58" i="11"/>
  <c r="E57" i="11"/>
  <c r="E55" i="11"/>
  <c r="E54" i="11"/>
  <c r="E53" i="11"/>
  <c r="E52" i="11"/>
  <c r="E51" i="11"/>
  <c r="E50" i="11"/>
  <c r="E48" i="11"/>
  <c r="E47" i="11"/>
  <c r="E46" i="11"/>
  <c r="E44" i="11"/>
  <c r="E43" i="11"/>
  <c r="E40" i="11"/>
  <c r="E37" i="11"/>
  <c r="E36" i="11"/>
  <c r="E35" i="11"/>
  <c r="E31" i="11"/>
  <c r="E30" i="11"/>
  <c r="E29" i="11"/>
  <c r="E28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8" i="11"/>
  <c r="E7" i="11"/>
  <c r="E6" i="11"/>
  <c r="E5" i="11"/>
  <c r="E4" i="11"/>
  <c r="E3" i="11"/>
  <c r="E2" i="11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8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7" i="10"/>
  <c r="E66" i="10"/>
  <c r="E65" i="10"/>
  <c r="E64" i="10"/>
  <c r="E63" i="10"/>
  <c r="E62" i="10"/>
  <c r="E61" i="10"/>
  <c r="E60" i="10"/>
  <c r="E59" i="10"/>
  <c r="E58" i="10"/>
  <c r="E57" i="10"/>
  <c r="E55" i="10"/>
  <c r="E54" i="10"/>
  <c r="E53" i="10"/>
  <c r="E52" i="10"/>
  <c r="E51" i="10"/>
  <c r="E50" i="10"/>
  <c r="E48" i="10"/>
  <c r="E47" i="10"/>
  <c r="E46" i="10"/>
  <c r="E44" i="10"/>
  <c r="E43" i="10"/>
  <c r="E40" i="10"/>
  <c r="E37" i="10"/>
  <c r="E36" i="10"/>
  <c r="E35" i="10"/>
  <c r="E31" i="10"/>
  <c r="E30" i="10"/>
  <c r="E29" i="10"/>
  <c r="E28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8" i="10"/>
  <c r="E7" i="10"/>
  <c r="E6" i="10"/>
  <c r="E5" i="10"/>
  <c r="E4" i="10"/>
  <c r="E3" i="10"/>
  <c r="E2" i="10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8" i="8"/>
  <c r="E97" i="8"/>
  <c r="E96" i="8"/>
  <c r="E95" i="8"/>
  <c r="E94" i="8"/>
  <c r="E93" i="8"/>
  <c r="E91" i="8"/>
  <c r="E90" i="8"/>
  <c r="E89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8" i="8"/>
  <c r="E67" i="8"/>
  <c r="E66" i="8"/>
  <c r="E65" i="8"/>
  <c r="E64" i="8"/>
  <c r="E62" i="8"/>
  <c r="E60" i="8"/>
  <c r="E59" i="8"/>
  <c r="E58" i="8"/>
  <c r="E57" i="8"/>
  <c r="E56" i="8"/>
  <c r="E54" i="8"/>
  <c r="E53" i="8"/>
  <c r="E52" i="8"/>
  <c r="E51" i="8"/>
  <c r="E50" i="8"/>
  <c r="E48" i="8"/>
  <c r="E47" i="8"/>
  <c r="E46" i="8"/>
  <c r="E44" i="8"/>
  <c r="E43" i="8"/>
  <c r="E41" i="8"/>
  <c r="E38" i="8"/>
  <c r="E37" i="8"/>
  <c r="E36" i="8"/>
  <c r="E35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7" i="8"/>
  <c r="E6" i="8"/>
  <c r="E5" i="8"/>
  <c r="E4" i="8"/>
  <c r="E3" i="8"/>
  <c r="E2" i="8"/>
  <c r="E34" i="1"/>
  <c r="A1" i="9"/>
  <c r="E86" i="1"/>
  <c r="D89" i="5"/>
  <c r="D90" i="5"/>
  <c r="D91" i="5"/>
  <c r="D92" i="5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E33" i="1"/>
  <c r="E19" i="1"/>
  <c r="E61" i="1"/>
  <c r="E49" i="1"/>
  <c r="E72" i="1"/>
  <c r="E69" i="1"/>
  <c r="E89" i="1"/>
  <c r="E96" i="1"/>
  <c r="E105" i="1"/>
  <c r="E111" i="1"/>
  <c r="E121" i="1"/>
  <c r="E118" i="1"/>
  <c r="E135" i="1"/>
  <c r="E113" i="1"/>
  <c r="E154" i="1"/>
  <c r="E146" i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2" i="5"/>
  <c r="D56" i="5"/>
  <c r="D67" i="5"/>
  <c r="D47" i="5"/>
  <c r="D46" i="5"/>
  <c r="D16" i="5"/>
  <c r="D15" i="5"/>
  <c r="D10" i="5"/>
  <c r="D9" i="5"/>
  <c r="D8" i="5"/>
  <c r="D7" i="5"/>
  <c r="D65" i="5"/>
  <c r="D64" i="5"/>
  <c r="D41" i="5"/>
  <c r="D40" i="5"/>
  <c r="D12" i="5"/>
  <c r="D11" i="5"/>
  <c r="D66" i="5"/>
  <c r="D25" i="5"/>
  <c r="D24" i="5"/>
  <c r="D53" i="5"/>
  <c r="D52" i="5"/>
  <c r="D50" i="5"/>
  <c r="D49" i="5"/>
  <c r="D77" i="5"/>
  <c r="D76" i="5"/>
  <c r="D59" i="5"/>
  <c r="D61" i="5"/>
  <c r="D60" i="5"/>
  <c r="D69" i="5"/>
  <c r="D68" i="5"/>
  <c r="D45" i="5"/>
  <c r="D44" i="5"/>
  <c r="D43" i="5"/>
  <c r="D42" i="5"/>
  <c r="D32" i="5"/>
  <c r="D14" i="5"/>
  <c r="D13" i="5"/>
  <c r="D34" i="5"/>
  <c r="D58" i="5"/>
  <c r="D6" i="5"/>
  <c r="D5" i="5"/>
  <c r="D18" i="5"/>
  <c r="D17" i="5"/>
  <c r="D33" i="5"/>
  <c r="D81" i="5"/>
  <c r="D80" i="5"/>
  <c r="D85" i="5"/>
  <c r="D87" i="5"/>
  <c r="D86" i="5"/>
  <c r="D63" i="5"/>
  <c r="D62" i="5"/>
  <c r="D37" i="5"/>
  <c r="D36" i="5"/>
  <c r="D39" i="5"/>
  <c r="D38" i="5"/>
  <c r="D55" i="5"/>
  <c r="D54" i="5"/>
  <c r="D73" i="5"/>
  <c r="D72" i="5"/>
  <c r="D71" i="5"/>
  <c r="D70" i="5"/>
  <c r="D79" i="5"/>
  <c r="D78" i="5"/>
  <c r="D84" i="5"/>
  <c r="D83" i="5"/>
  <c r="D82" i="5"/>
  <c r="D88" i="5"/>
  <c r="D31" i="5"/>
  <c r="D30" i="5"/>
  <c r="D35" i="5"/>
  <c r="D48" i="5"/>
  <c r="D51" i="5"/>
  <c r="D57" i="5"/>
  <c r="D75" i="5"/>
  <c r="D74" i="5"/>
  <c r="D20" i="5"/>
  <c r="D19" i="5"/>
  <c r="D4" i="5"/>
  <c r="D3" i="5"/>
  <c r="D2" i="5"/>
  <c r="D21" i="5"/>
  <c r="D29" i="5"/>
  <c r="D28" i="5"/>
  <c r="D27" i="5"/>
  <c r="D26" i="5"/>
  <c r="D23" i="5"/>
  <c r="D22" i="5"/>
  <c r="S5" i="3"/>
  <c r="S4" i="3"/>
  <c r="S3" i="3"/>
  <c r="S2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D89" i="3"/>
  <c r="D88" i="3"/>
  <c r="D81" i="3"/>
  <c r="D80" i="3"/>
  <c r="D54" i="3"/>
  <c r="D53" i="3"/>
  <c r="D67" i="3"/>
  <c r="D43" i="3"/>
  <c r="D17" i="3"/>
  <c r="D16" i="3"/>
  <c r="D9" i="3"/>
  <c r="D8" i="3"/>
  <c r="D7" i="3"/>
  <c r="D6" i="3"/>
  <c r="D90" i="3"/>
  <c r="D63" i="3"/>
  <c r="D62" i="3"/>
  <c r="D66" i="3"/>
  <c r="D65" i="3"/>
  <c r="D38" i="3"/>
  <c r="D12" i="3"/>
  <c r="D11" i="3"/>
  <c r="D10" i="3"/>
  <c r="D64" i="3"/>
  <c r="D50" i="3"/>
  <c r="D49" i="3"/>
  <c r="D48" i="3"/>
  <c r="D77" i="3"/>
  <c r="D58" i="3"/>
  <c r="D69" i="3"/>
  <c r="D68" i="3"/>
  <c r="D42" i="3"/>
  <c r="D41" i="3"/>
  <c r="D40" i="3"/>
  <c r="D39" i="3"/>
  <c r="D30" i="3"/>
  <c r="D29" i="3"/>
  <c r="D15" i="3"/>
  <c r="D14" i="3"/>
  <c r="D13" i="3"/>
  <c r="D32" i="3"/>
  <c r="D57" i="3"/>
  <c r="D56" i="3"/>
  <c r="D61" i="3"/>
  <c r="D76" i="3"/>
  <c r="D75" i="3"/>
  <c r="D5" i="3"/>
  <c r="D4" i="3"/>
  <c r="D19" i="3"/>
  <c r="D18" i="3"/>
  <c r="D31" i="3"/>
  <c r="D83" i="3"/>
  <c r="D82" i="3"/>
  <c r="D92" i="3"/>
  <c r="D91" i="3"/>
  <c r="D94" i="3"/>
  <c r="D93" i="3"/>
  <c r="D60" i="3"/>
  <c r="D59" i="3"/>
  <c r="D35" i="3"/>
  <c r="D34" i="3"/>
  <c r="D37" i="3"/>
  <c r="D36" i="3"/>
  <c r="D47" i="3"/>
  <c r="D46" i="3"/>
  <c r="D45" i="3"/>
  <c r="D52" i="3"/>
  <c r="D51" i="3"/>
  <c r="D72" i="3"/>
  <c r="D71" i="3"/>
  <c r="D70" i="3"/>
  <c r="D79" i="3"/>
  <c r="D78" i="3"/>
  <c r="D87" i="3"/>
  <c r="D86" i="3"/>
  <c r="D85" i="3"/>
  <c r="D84" i="3"/>
  <c r="D96" i="3"/>
  <c r="D95" i="3"/>
  <c r="D28" i="3"/>
  <c r="D27" i="3"/>
  <c r="D33" i="3"/>
  <c r="D44" i="3"/>
  <c r="D55" i="3"/>
  <c r="D74" i="3"/>
  <c r="D73" i="3"/>
  <c r="D21" i="3"/>
  <c r="D20" i="3"/>
  <c r="D3" i="3"/>
  <c r="D2" i="3"/>
  <c r="D23" i="3"/>
  <c r="D22" i="3"/>
  <c r="D26" i="3"/>
  <c r="D25" i="3"/>
  <c r="D24" i="3"/>
  <c r="E31" i="1"/>
  <c r="E39" i="1"/>
  <c r="E40" i="1"/>
  <c r="E47" i="1"/>
  <c r="E48" i="1"/>
  <c r="E28" i="1"/>
  <c r="E29" i="1"/>
  <c r="E2" i="1"/>
  <c r="E3" i="1"/>
  <c r="E4" i="1"/>
  <c r="E24" i="1"/>
  <c r="E25" i="1"/>
  <c r="E26" i="1"/>
  <c r="E27" i="1"/>
  <c r="E133" i="1"/>
  <c r="E134" i="1"/>
  <c r="E101" i="1"/>
  <c r="E90" i="1"/>
  <c r="E82" i="1"/>
  <c r="E63" i="1"/>
  <c r="E56" i="1"/>
  <c r="E50" i="1"/>
  <c r="E51" i="1"/>
  <c r="E32" i="1"/>
  <c r="E160" i="1"/>
  <c r="E161" i="1"/>
  <c r="E148" i="1"/>
  <c r="E149" i="1"/>
  <c r="E150" i="1"/>
  <c r="E151" i="1"/>
  <c r="E140" i="1"/>
  <c r="E141" i="1"/>
  <c r="E128" i="1"/>
  <c r="E129" i="1"/>
  <c r="E130" i="1"/>
  <c r="E131" i="1"/>
  <c r="E114" i="1"/>
  <c r="E97" i="1"/>
  <c r="E98" i="1"/>
  <c r="E84" i="1"/>
  <c r="E85" i="1"/>
  <c r="E67" i="1"/>
  <c r="E68" i="1"/>
  <c r="E64" i="1"/>
  <c r="E65" i="1"/>
  <c r="E108" i="1"/>
  <c r="E109" i="1"/>
  <c r="E158" i="1"/>
  <c r="E159" i="1"/>
  <c r="E156" i="1"/>
  <c r="E157" i="1"/>
  <c r="E144" i="1"/>
  <c r="E145" i="1"/>
  <c r="E78" i="1"/>
  <c r="E57" i="1"/>
  <c r="E22" i="1"/>
  <c r="E23" i="1"/>
  <c r="E5" i="1"/>
  <c r="E6" i="1"/>
  <c r="E136" i="1"/>
  <c r="E137" i="1"/>
  <c r="E110" i="1"/>
  <c r="E102" i="1"/>
  <c r="E103" i="1"/>
  <c r="E60" i="1"/>
  <c r="E38" i="1"/>
  <c r="E15" i="1"/>
  <c r="E16" i="1"/>
  <c r="E17" i="1"/>
  <c r="E18" i="1"/>
  <c r="E52" i="1"/>
  <c r="E53" i="1"/>
  <c r="E74" i="1"/>
  <c r="E75" i="1"/>
  <c r="E76" i="1"/>
  <c r="E77" i="1"/>
  <c r="E126" i="1"/>
  <c r="E127" i="1"/>
  <c r="E106" i="1"/>
  <c r="E107" i="1"/>
  <c r="E104" i="1"/>
  <c r="E138" i="1"/>
  <c r="E139" i="1"/>
  <c r="E87" i="1"/>
  <c r="E88" i="1"/>
  <c r="E93" i="1"/>
  <c r="E94" i="1"/>
  <c r="E36" i="1"/>
  <c r="E37" i="1"/>
  <c r="E91" i="1"/>
  <c r="E119" i="1"/>
  <c r="E12" i="1"/>
  <c r="E13" i="1"/>
  <c r="E14" i="1"/>
  <c r="E70" i="1"/>
  <c r="E71" i="1"/>
  <c r="E112" i="1"/>
  <c r="E117" i="1"/>
  <c r="E122" i="1"/>
  <c r="E123" i="1"/>
  <c r="E115" i="1"/>
  <c r="E116" i="1"/>
  <c r="E155" i="1"/>
  <c r="E147" i="1"/>
  <c r="E7" i="1"/>
  <c r="E8" i="1"/>
  <c r="E10" i="1"/>
  <c r="E11" i="1"/>
  <c r="E20" i="1"/>
  <c r="E21" i="1"/>
  <c r="E79" i="1"/>
  <c r="E80" i="1"/>
  <c r="E125" i="1"/>
  <c r="E99" i="1"/>
  <c r="E100" i="1"/>
  <c r="E142" i="1"/>
  <c r="E143" i="1"/>
  <c r="E152" i="1"/>
  <c r="E153" i="1"/>
  <c r="E30" i="1"/>
</calcChain>
</file>

<file path=xl/sharedStrings.xml><?xml version="1.0" encoding="utf-8"?>
<sst xmlns="http://schemas.openxmlformats.org/spreadsheetml/2006/main" count="2903" uniqueCount="129">
  <si>
    <t>age</t>
  </si>
  <si>
    <t>poids</t>
  </si>
  <si>
    <t>poidsmoyen</t>
  </si>
  <si>
    <t>conversion temps</t>
  </si>
  <si>
    <t>d/g</t>
  </si>
  <si>
    <t>date souris</t>
  </si>
  <si>
    <t>date manip</t>
  </si>
  <si>
    <t>ant buc</t>
  </si>
  <si>
    <t>ant central</t>
  </si>
  <si>
    <t>para buc</t>
  </si>
  <si>
    <t>proto central</t>
  </si>
  <si>
    <t>meta buc</t>
  </si>
  <si>
    <t>hypo central</t>
  </si>
  <si>
    <t>m2</t>
  </si>
  <si>
    <t>PEK/SEK</t>
  </si>
  <si>
    <t>anid Buc</t>
  </si>
  <si>
    <t>anid Ling</t>
  </si>
  <si>
    <t>Prid Buc</t>
  </si>
  <si>
    <t>Mid Ling</t>
  </si>
  <si>
    <t>Hypd buc</t>
  </si>
  <si>
    <t>entid ling</t>
  </si>
  <si>
    <t>crest</t>
  </si>
  <si>
    <t>285-291</t>
  </si>
  <si>
    <t>PEK</t>
  </si>
  <si>
    <t>1g</t>
  </si>
  <si>
    <t>1d</t>
  </si>
  <si>
    <t>335-341</t>
  </si>
  <si>
    <t>PEK-SEK</t>
  </si>
  <si>
    <t>SEK</t>
  </si>
  <si>
    <t>nd</t>
  </si>
  <si>
    <t>2g</t>
  </si>
  <si>
    <t>2d</t>
  </si>
  <si>
    <t>bud</t>
  </si>
  <si>
    <t>bud/cap</t>
  </si>
  <si>
    <t>276-277</t>
  </si>
  <si>
    <t>1182-1196</t>
  </si>
  <si>
    <t>marquage faible surtout md</t>
  </si>
  <si>
    <t>marquage faible et bruit fond</t>
  </si>
  <si>
    <t>margquage faible</t>
  </si>
  <si>
    <t>trop moche</t>
  </si>
  <si>
    <t>0,25?</t>
  </si>
  <si>
    <t>faible</t>
  </si>
  <si>
    <t>386-388</t>
  </si>
  <si>
    <t>faible ou rien???</t>
  </si>
  <si>
    <t>1SEK</t>
  </si>
  <si>
    <t>1610-1614</t>
  </si>
  <si>
    <t>1 PEK</t>
  </si>
  <si>
    <t>1151-1157</t>
  </si>
  <si>
    <t>?? Maxillaire et non md??</t>
  </si>
  <si>
    <t>735-754</t>
  </si>
  <si>
    <t>faible md/blanc mx</t>
  </si>
  <si>
    <t>1 SEK</t>
  </si>
  <si>
    <t xml:space="preserve">crest </t>
  </si>
  <si>
    <t>2 SEK</t>
  </si>
  <si>
    <t>posteroconid</t>
  </si>
  <si>
    <t>1PEK</t>
  </si>
  <si>
    <t>blanc mx, tres tres tres faible md</t>
  </si>
  <si>
    <t>blanc mx, md faible</t>
  </si>
  <si>
    <t>,</t>
  </si>
  <si>
    <t>très faible</t>
  </si>
  <si>
    <t>SEK/PEK??</t>
  </si>
  <si>
    <t>1PEK?</t>
  </si>
  <si>
    <t>max blanc</t>
  </si>
  <si>
    <t>moche</t>
  </si>
  <si>
    <t>247-248</t>
  </si>
  <si>
    <t>552-558</t>
  </si>
  <si>
    <t>1 PEK/SEK</t>
  </si>
  <si>
    <t>1PEK/SEK</t>
  </si>
  <si>
    <t>804-805</t>
  </si>
  <si>
    <t>793-795</t>
  </si>
  <si>
    <t>pas de marquage</t>
  </si>
  <si>
    <t>PEK?</t>
  </si>
  <si>
    <t>221-226</t>
  </si>
  <si>
    <t>232-234</t>
  </si>
  <si>
    <t>t faible</t>
  </si>
  <si>
    <t>PEK- transition</t>
  </si>
  <si>
    <t>PEK-transition</t>
  </si>
  <si>
    <t>mx tres faible</t>
  </si>
  <si>
    <t>pas de mx</t>
  </si>
  <si>
    <t>somme fgf4</t>
  </si>
  <si>
    <t>nb cusp patterne</t>
  </si>
  <si>
    <t>nb cusp patternees</t>
  </si>
  <si>
    <t xml:space="preserve"> minus 2 pour phase sans marquage (ni SEK ni PEK)</t>
  </si>
  <si>
    <t>HAMSTER</t>
  </si>
  <si>
    <t xml:space="preserve">   </t>
  </si>
  <si>
    <t>nb cusp sans cusp ant</t>
  </si>
  <si>
    <t>nb cusp patternees sans cusp ant</t>
  </si>
  <si>
    <t xml:space="preserve">                                   </t>
  </si>
  <si>
    <t>replicat 1</t>
  </si>
  <si>
    <t>replicat1</t>
  </si>
  <si>
    <t>310-318</t>
  </si>
  <si>
    <t>SEK/EK</t>
  </si>
  <si>
    <t>SEK/PEK</t>
  </si>
  <si>
    <t>1050-1058</t>
  </si>
  <si>
    <t>replicat2</t>
  </si>
  <si>
    <r>
      <t>PEK-SEK /</t>
    </r>
    <r>
      <rPr>
        <sz val="12"/>
        <color rgb="FFFF0000"/>
        <rFont val="Calibri"/>
        <family val="2"/>
        <scheme val="minor"/>
      </rPr>
      <t xml:space="preserve"> PEK</t>
    </r>
  </si>
  <si>
    <r>
      <t>PEK-SEK /</t>
    </r>
    <r>
      <rPr>
        <sz val="12"/>
        <color rgb="FFFF0000"/>
        <rFont val="Calibri"/>
        <family val="2"/>
        <scheme val="minor"/>
      </rPr>
      <t xml:space="preserve"> SEK</t>
    </r>
  </si>
  <si>
    <r>
      <t xml:space="preserve">PEK/SEK- </t>
    </r>
    <r>
      <rPr>
        <sz val="12"/>
        <color rgb="FFFF0000"/>
        <rFont val="Calibri"/>
        <family val="2"/>
        <scheme val="minor"/>
      </rPr>
      <t>SEK</t>
    </r>
  </si>
  <si>
    <t>hamster 12.5 rate</t>
  </si>
  <si>
    <t>verifie 1</t>
  </si>
  <si>
    <t>marquages faibles mais visibles</t>
  </si>
  <si>
    <t>345-358</t>
  </si>
  <si>
    <t>pas de marquage fgf4 md mx</t>
  </si>
  <si>
    <t>355-357-359 ou 373</t>
  </si>
  <si>
    <t>Shh dispo</t>
  </si>
  <si>
    <t>424-426</t>
  </si>
  <si>
    <t>795-807</t>
  </si>
  <si>
    <t>?</t>
  </si>
  <si>
    <t>ARRIVEE ant avant post sur mx</t>
  </si>
  <si>
    <t>357-355-359</t>
  </si>
  <si>
    <t>357-359</t>
  </si>
  <si>
    <t>PEK-bud</t>
  </si>
  <si>
    <t>PEK-cap</t>
  </si>
  <si>
    <t>stade</t>
  </si>
  <si>
    <t>nb cuspide</t>
  </si>
  <si>
    <t>transition</t>
  </si>
  <si>
    <t>BUD</t>
  </si>
  <si>
    <t>cap</t>
  </si>
  <si>
    <t xml:space="preserve"> cap</t>
  </si>
  <si>
    <t>bell</t>
  </si>
  <si>
    <t>no</t>
  </si>
  <si>
    <t>md fort/mx très faible</t>
  </si>
  <si>
    <t xml:space="preserve">         </t>
  </si>
  <si>
    <t>PEK/SEK faible</t>
  </si>
  <si>
    <t>marquage faible. Très beau md</t>
  </si>
  <si>
    <t>pas de marquage, très beau md</t>
  </si>
  <si>
    <t>SEK faible</t>
  </si>
  <si>
    <t>post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</si>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</sst>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scheme val="minor"/>
    </font>
    <font>
      <b/>
      <sz val="24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7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164" fontId="4" fillId="0" borderId="0" xfId="0" applyNumberFormat="1" applyFont="1"/>
    <xf numFmtId="0" fontId="4" fillId="0" borderId="0" xfId="0" applyFont="1"/>
    <xf numFmtId="0" fontId="4" fillId="3" borderId="0" xfId="0" applyFont="1" applyFill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4" borderId="0" xfId="0" applyFill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0" borderId="0" xfId="0" applyFont="1"/>
    <xf numFmtId="14" fontId="0" fillId="0" borderId="0" xfId="0" applyNumberFormat="1" applyFont="1"/>
  </cellXfs>
  <cellStyles count="7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'M1'!$C$1</c:f>
              <c:strCache>
                <c:ptCount val="1"/>
                <c:pt idx="0">
                  <c:v>nb cusp patterne</c:v>
                </c:pt>
              </c:strCache>
            </c:strRef>
          </c:tx>
          <c:spPr>
            <a:ln w="47625">
              <a:noFill/>
            </a:ln>
          </c:spPr>
          <c:xVal>
            <c:numRef>
              <c:f>'M1'!$B$2:$B$96</c:f>
              <c:numCache>
                <c:formatCode>General</c:formatCode>
                <c:ptCount val="95"/>
                <c:pt idx="0">
                  <c:v>11.5706609033521</c:v>
                </c:pt>
                <c:pt idx="1">
                  <c:v>11.57066090335211</c:v>
                </c:pt>
                <c:pt idx="2">
                  <c:v>11.82447857581582</c:v>
                </c:pt>
                <c:pt idx="3">
                  <c:v>11.82447857581582</c:v>
                </c:pt>
                <c:pt idx="4">
                  <c:v>11.82960846955186</c:v>
                </c:pt>
                <c:pt idx="5">
                  <c:v>11.82960846955186</c:v>
                </c:pt>
                <c:pt idx="6">
                  <c:v>11.8946127866465</c:v>
                </c:pt>
                <c:pt idx="7">
                  <c:v>11.8946127866465</c:v>
                </c:pt>
                <c:pt idx="8">
                  <c:v>11.91401534111351</c:v>
                </c:pt>
                <c:pt idx="9">
                  <c:v>11.96137521210975</c:v>
                </c:pt>
                <c:pt idx="10">
                  <c:v>11.96137521210975</c:v>
                </c:pt>
                <c:pt idx="11">
                  <c:v>12.02511670353193</c:v>
                </c:pt>
                <c:pt idx="12">
                  <c:v>12.02511670353193</c:v>
                </c:pt>
                <c:pt idx="13">
                  <c:v>12.02511670353193</c:v>
                </c:pt>
                <c:pt idx="14">
                  <c:v>12.10310377499149</c:v>
                </c:pt>
                <c:pt idx="15">
                  <c:v>12.10310377499149</c:v>
                </c:pt>
                <c:pt idx="16">
                  <c:v>12.11151473214872</c:v>
                </c:pt>
                <c:pt idx="17">
                  <c:v>12.11151473214872</c:v>
                </c:pt>
                <c:pt idx="18">
                  <c:v>12.14877446462115</c:v>
                </c:pt>
                <c:pt idx="19">
                  <c:v>12.14877446462115</c:v>
                </c:pt>
                <c:pt idx="20">
                  <c:v>12.18111679642767</c:v>
                </c:pt>
                <c:pt idx="21">
                  <c:v>12.18111679642767</c:v>
                </c:pt>
                <c:pt idx="22">
                  <c:v>12.19702553925237</c:v>
                </c:pt>
                <c:pt idx="23">
                  <c:v>12.3828080152362</c:v>
                </c:pt>
                <c:pt idx="24">
                  <c:v>12.3828080152362</c:v>
                </c:pt>
                <c:pt idx="25">
                  <c:v>12.5453454004559</c:v>
                </c:pt>
                <c:pt idx="26">
                  <c:v>12.5453454004559</c:v>
                </c:pt>
                <c:pt idx="27">
                  <c:v>12.5453454004559</c:v>
                </c:pt>
                <c:pt idx="28">
                  <c:v>12.5453454004559</c:v>
                </c:pt>
                <c:pt idx="29">
                  <c:v>12.5796323153472</c:v>
                </c:pt>
                <c:pt idx="30">
                  <c:v>12.6782941894956</c:v>
                </c:pt>
                <c:pt idx="31">
                  <c:v>12.70418854172245</c:v>
                </c:pt>
                <c:pt idx="32">
                  <c:v>12.76305945804727</c:v>
                </c:pt>
                <c:pt idx="33">
                  <c:v>12.76305945804727</c:v>
                </c:pt>
                <c:pt idx="34">
                  <c:v>12.86194079279867</c:v>
                </c:pt>
                <c:pt idx="35">
                  <c:v>12.86194079279867</c:v>
                </c:pt>
                <c:pt idx="36">
                  <c:v>12.97727498653639</c:v>
                </c:pt>
                <c:pt idx="37">
                  <c:v>13.00612105347639</c:v>
                </c:pt>
                <c:pt idx="38">
                  <c:v>13.00612105347639</c:v>
                </c:pt>
                <c:pt idx="39">
                  <c:v>13.00612105347639</c:v>
                </c:pt>
                <c:pt idx="40">
                  <c:v>13.00612105347639</c:v>
                </c:pt>
                <c:pt idx="41">
                  <c:v>13.05778335520875</c:v>
                </c:pt>
                <c:pt idx="42">
                  <c:v>13.17413183894794</c:v>
                </c:pt>
                <c:pt idx="43">
                  <c:v>13.40729653393611</c:v>
                </c:pt>
                <c:pt idx="44">
                  <c:v>13.40729653393611</c:v>
                </c:pt>
                <c:pt idx="45">
                  <c:v>13.40729653393611</c:v>
                </c:pt>
                <c:pt idx="46">
                  <c:v>13.46536350502875</c:v>
                </c:pt>
                <c:pt idx="47">
                  <c:v>13.51629530765448</c:v>
                </c:pt>
                <c:pt idx="48">
                  <c:v>13.51629530765448</c:v>
                </c:pt>
                <c:pt idx="49">
                  <c:v>13.61419419090686</c:v>
                </c:pt>
                <c:pt idx="50">
                  <c:v>13.61419419090686</c:v>
                </c:pt>
                <c:pt idx="51">
                  <c:v>13.70567725363914</c:v>
                </c:pt>
                <c:pt idx="52">
                  <c:v>13.70567725363914</c:v>
                </c:pt>
                <c:pt idx="53">
                  <c:v>13.75538800767273</c:v>
                </c:pt>
                <c:pt idx="54">
                  <c:v>13.7617105377173</c:v>
                </c:pt>
                <c:pt idx="55">
                  <c:v>13.7617105377173</c:v>
                </c:pt>
                <c:pt idx="56">
                  <c:v>13.83602676308765</c:v>
                </c:pt>
                <c:pt idx="57">
                  <c:v>13.85417450947919</c:v>
                </c:pt>
                <c:pt idx="58">
                  <c:v>13.85417450947919</c:v>
                </c:pt>
                <c:pt idx="59">
                  <c:v>13.86767666985042</c:v>
                </c:pt>
                <c:pt idx="60">
                  <c:v>13.9091044627032</c:v>
                </c:pt>
                <c:pt idx="61">
                  <c:v>13.9091044627032</c:v>
                </c:pt>
                <c:pt idx="62">
                  <c:v>13.9251464160771</c:v>
                </c:pt>
                <c:pt idx="63">
                  <c:v>13.92949919493604</c:v>
                </c:pt>
                <c:pt idx="64">
                  <c:v>13.92949919493604</c:v>
                </c:pt>
                <c:pt idx="65">
                  <c:v>14.00766929524869</c:v>
                </c:pt>
                <c:pt idx="66">
                  <c:v>14.01879086932774</c:v>
                </c:pt>
                <c:pt idx="67">
                  <c:v>14.01879086932774</c:v>
                </c:pt>
                <c:pt idx="68">
                  <c:v>14.05996154446317</c:v>
                </c:pt>
                <c:pt idx="69">
                  <c:v>14.05996154446317</c:v>
                </c:pt>
                <c:pt idx="70">
                  <c:v>14.05996154446317</c:v>
                </c:pt>
                <c:pt idx="71">
                  <c:v>14.10696517299563</c:v>
                </c:pt>
                <c:pt idx="72">
                  <c:v>14.10696517299563</c:v>
                </c:pt>
                <c:pt idx="73">
                  <c:v>14.13334785714243</c:v>
                </c:pt>
                <c:pt idx="74">
                  <c:v>14.13334785714243</c:v>
                </c:pt>
                <c:pt idx="75">
                  <c:v>14.13334785714243</c:v>
                </c:pt>
                <c:pt idx="76">
                  <c:v>14.31279420199636</c:v>
                </c:pt>
                <c:pt idx="77">
                  <c:v>14.31279420199636</c:v>
                </c:pt>
                <c:pt idx="78">
                  <c:v>14.33552097153333</c:v>
                </c:pt>
                <c:pt idx="79">
                  <c:v>14.33552097153333</c:v>
                </c:pt>
                <c:pt idx="80">
                  <c:v>14.46701144907785</c:v>
                </c:pt>
                <c:pt idx="81">
                  <c:v>14.46701144907785</c:v>
                </c:pt>
                <c:pt idx="82">
                  <c:v>14.60464077583107</c:v>
                </c:pt>
                <c:pt idx="83">
                  <c:v>14.60464077583107</c:v>
                </c:pt>
                <c:pt idx="84">
                  <c:v>14.60464077583107</c:v>
                </c:pt>
                <c:pt idx="85">
                  <c:v>14.60464077583107</c:v>
                </c:pt>
                <c:pt idx="86">
                  <c:v>14.61825212116635</c:v>
                </c:pt>
                <c:pt idx="87">
                  <c:v>14.61825212116635</c:v>
                </c:pt>
                <c:pt idx="88">
                  <c:v>14.66473020662168</c:v>
                </c:pt>
                <c:pt idx="89">
                  <c:v>14.72721222190014</c:v>
                </c:pt>
                <c:pt idx="90">
                  <c:v>14.72721222190014</c:v>
                </c:pt>
                <c:pt idx="91">
                  <c:v>14.80341785070141</c:v>
                </c:pt>
                <c:pt idx="92">
                  <c:v>14.80341785070141</c:v>
                </c:pt>
                <c:pt idx="93">
                  <c:v>14.84340911494063</c:v>
                </c:pt>
                <c:pt idx="94">
                  <c:v>14.84340911494063</c:v>
                </c:pt>
              </c:numCache>
            </c:numRef>
          </c:xVal>
          <c:yVal>
            <c:numRef>
              <c:f>'M1'!$C$2:$C$96</c:f>
              <c:numCache>
                <c:formatCode>General</c:formatCode>
                <c:ptCount val="95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0.5</c:v>
                </c:pt>
                <c:pt idx="17">
                  <c:v>0.5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0.5</c:v>
                </c:pt>
                <c:pt idx="28">
                  <c:v>0.5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3.0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6.0</c:v>
                </c:pt>
                <c:pt idx="52">
                  <c:v>6.0</c:v>
                </c:pt>
                <c:pt idx="53">
                  <c:v>4.0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7.0</c:v>
                </c:pt>
                <c:pt idx="79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7.0</c:v>
                </c:pt>
                <c:pt idx="90">
                  <c:v>6.0</c:v>
                </c:pt>
                <c:pt idx="91">
                  <c:v>7.0</c:v>
                </c:pt>
                <c:pt idx="92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v>replicat1</c:v>
          </c:tx>
          <c:spPr>
            <a:ln w="47625">
              <a:noFill/>
            </a:ln>
          </c:spPr>
          <c:xVal>
            <c:numRef>
              <c:f>('M1'!$B$99,'M1'!$B$101,'M1'!$B$104,'M1'!$B$105,'M1'!$B$107,'M1'!$B$109,'M1'!$B$111,'M1'!$B$113)</c:f>
              <c:numCache>
                <c:formatCode>General</c:formatCode>
                <c:ptCount val="8"/>
                <c:pt idx="0">
                  <c:v>12.29648227285119</c:v>
                </c:pt>
                <c:pt idx="1">
                  <c:v>12.6782941894956</c:v>
                </c:pt>
                <c:pt idx="2">
                  <c:v>12.94793471996826</c:v>
                </c:pt>
                <c:pt idx="3">
                  <c:v>13.46536350502875</c:v>
                </c:pt>
                <c:pt idx="4">
                  <c:v>13.77429435384673</c:v>
                </c:pt>
                <c:pt idx="5">
                  <c:v>13.92659839712964</c:v>
                </c:pt>
                <c:pt idx="6">
                  <c:v>14.11491562920249</c:v>
                </c:pt>
                <c:pt idx="7">
                  <c:v>14.66166186972051</c:v>
                </c:pt>
              </c:numCache>
            </c:numRef>
          </c:xVal>
          <c:yVal>
            <c:numRef>
              <c:f>('M1'!$C$99,'M1'!$C$101,'M1'!$C$104,'M1'!$C$105,'M1'!$C$107,'M1'!$C$109,'M1'!$C$111,'M1'!$C$113)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</c:numCache>
            </c:numRef>
          </c:yVal>
          <c:smooth val="0"/>
        </c:ser>
        <c:ser>
          <c:idx val="2"/>
          <c:order val="2"/>
          <c:tx>
            <c:v>replicat2</c:v>
          </c:tx>
          <c:spPr>
            <a:ln w="47625">
              <a:noFill/>
            </a:ln>
          </c:spPr>
          <c:xVal>
            <c:numRef>
              <c:f>('M1'!$B$100,'M1'!$B$102,'M1'!$B$103,'M1'!$B$106,'M1'!$B$108,'M1'!$B$110,'M1'!$B$112,'M1'!$B$114)</c:f>
              <c:numCache>
                <c:formatCode>General</c:formatCode>
                <c:ptCount val="8"/>
                <c:pt idx="0">
                  <c:v>12.02511670353193</c:v>
                </c:pt>
                <c:pt idx="1">
                  <c:v>12.4908498751416</c:v>
                </c:pt>
                <c:pt idx="2">
                  <c:v>12.98694430515724</c:v>
                </c:pt>
                <c:pt idx="3">
                  <c:v>13.59535980903249</c:v>
                </c:pt>
                <c:pt idx="4">
                  <c:v>13.86767666985042</c:v>
                </c:pt>
                <c:pt idx="5">
                  <c:v>13.91932790293879</c:v>
                </c:pt>
                <c:pt idx="6">
                  <c:v>13.8914554525618</c:v>
                </c:pt>
                <c:pt idx="7">
                  <c:v>14.5600799397031</c:v>
                </c:pt>
              </c:numCache>
            </c:numRef>
          </c:xVal>
          <c:yVal>
            <c:numRef>
              <c:f>('M1'!$C$100,'M1'!$C$102:$C$103,'M1'!$C$106,'M1'!$C$108,'M1'!$C$110,'M1'!$C$112,'M1'!$C$114)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390096"/>
        <c:axId val="-653767600"/>
      </c:scatterChart>
      <c:valAx>
        <c:axId val="-653390096"/>
        <c:scaling>
          <c:orientation val="minMax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767600"/>
        <c:crosses val="autoZero"/>
        <c:crossBetween val="midCat"/>
      </c:valAx>
      <c:valAx>
        <c:axId val="-65376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390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 m1'!$F$1</c:f>
              <c:strCache>
                <c:ptCount val="1"/>
                <c:pt idx="0">
                  <c:v>anid Ling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m1'!$F$2:$F$96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0.25</c:v>
                </c:pt>
                <c:pt idx="55">
                  <c:v>0.25</c:v>
                </c:pt>
                <c:pt idx="56">
                  <c:v>1.0</c:v>
                </c:pt>
                <c:pt idx="57">
                  <c:v>0.5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 m1'!$G$1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m1'!$G$2:$G$96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705888"/>
        <c:axId val="-653703568"/>
      </c:scatterChart>
      <c:valAx>
        <c:axId val="-653705888"/>
        <c:scaling>
          <c:orientation val="minMax"/>
          <c:max val="15.0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703568"/>
        <c:crosses val="autoZero"/>
        <c:crossBetween val="midCat"/>
      </c:valAx>
      <c:valAx>
        <c:axId val="-6537035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705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 m1'!$I$1</c:f>
              <c:strCache>
                <c:ptCount val="1"/>
                <c:pt idx="0">
                  <c:v>Mid Ling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m1'!$I$2:$I$96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 m1'!$G$1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m1'!$G$2:$G$96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674864"/>
        <c:axId val="-653672544"/>
      </c:scatterChart>
      <c:valAx>
        <c:axId val="-653674864"/>
        <c:scaling>
          <c:orientation val="minMax"/>
          <c:max val="15.0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672544"/>
        <c:crosses val="autoZero"/>
        <c:crossBetween val="midCat"/>
      </c:valAx>
      <c:valAx>
        <c:axId val="-65367254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67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 m1'!$K$1</c:f>
              <c:strCache>
                <c:ptCount val="1"/>
                <c:pt idx="0">
                  <c:v>entid ling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m1'!$K$2:$K$96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 m1'!$G$1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m1'!$G$2:$G$96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5417632"/>
        <c:axId val="-675415312"/>
      </c:scatterChart>
      <c:valAx>
        <c:axId val="-675417632"/>
        <c:scaling>
          <c:orientation val="minMax"/>
          <c:max val="15.0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75415312"/>
        <c:crosses val="autoZero"/>
        <c:crossBetween val="midCat"/>
      </c:valAx>
      <c:valAx>
        <c:axId val="-67541531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7541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 m1'!$L$1</c:f>
              <c:strCache>
                <c:ptCount val="1"/>
                <c:pt idx="0">
                  <c:v>posteroconid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m1'!$L$2:$L$96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 m1'!$G$1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m1'!$G$2:$G$96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2067504"/>
        <c:axId val="-672065456"/>
      </c:scatterChart>
      <c:valAx>
        <c:axId val="-672067504"/>
        <c:scaling>
          <c:orientation val="minMax"/>
          <c:max val="15.0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72065456"/>
        <c:crosses val="autoZero"/>
        <c:crossBetween val="midCat"/>
      </c:valAx>
      <c:valAx>
        <c:axId val="-67206545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7206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 m1'!$N$1</c:f>
              <c:strCache>
                <c:ptCount val="1"/>
                <c:pt idx="0">
                  <c:v>m2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m1'!$N$2:$N$96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 m1'!$G$1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m1'!$G$2:$G$96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4614800"/>
        <c:axId val="-677936848"/>
      </c:scatterChart>
      <c:valAx>
        <c:axId val="-674614800"/>
        <c:scaling>
          <c:orientation val="minMax"/>
          <c:max val="15.0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77936848"/>
        <c:crosses val="autoZero"/>
        <c:crossBetween val="midCat"/>
      </c:valAx>
      <c:valAx>
        <c:axId val="-67793684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7461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'M1'!$R$1</c:f>
              <c:strCache>
                <c:ptCount val="1"/>
                <c:pt idx="0">
                  <c:v>nb cusp patternees</c:v>
                </c:pt>
              </c:strCache>
            </c:strRef>
          </c:tx>
          <c:spPr>
            <a:ln w="47625">
              <a:noFill/>
            </a:ln>
          </c:spPr>
          <c:xVal>
            <c:numRef>
              <c:f>'M1'!$Q$2:$Q$96</c:f>
              <c:numCache>
                <c:formatCode>General</c:formatCode>
                <c:ptCount val="95"/>
                <c:pt idx="0">
                  <c:v>11.57066090335211</c:v>
                </c:pt>
                <c:pt idx="1">
                  <c:v>11.57066090335211</c:v>
                </c:pt>
                <c:pt idx="2">
                  <c:v>11.57066090335211</c:v>
                </c:pt>
                <c:pt idx="3">
                  <c:v>11.82447857581582</c:v>
                </c:pt>
                <c:pt idx="4">
                  <c:v>11.82447857581582</c:v>
                </c:pt>
                <c:pt idx="5">
                  <c:v>11.82960846955186</c:v>
                </c:pt>
                <c:pt idx="6">
                  <c:v>11.82960846955186</c:v>
                </c:pt>
                <c:pt idx="7">
                  <c:v>11.8946127866465</c:v>
                </c:pt>
                <c:pt idx="8">
                  <c:v>11.8946127866465</c:v>
                </c:pt>
                <c:pt idx="9">
                  <c:v>11.91401534111351</c:v>
                </c:pt>
                <c:pt idx="10">
                  <c:v>11.96137521210975</c:v>
                </c:pt>
                <c:pt idx="11">
                  <c:v>12.02511670353193</c:v>
                </c:pt>
                <c:pt idx="12">
                  <c:v>12.02511670353193</c:v>
                </c:pt>
                <c:pt idx="13">
                  <c:v>12.10310377499149</c:v>
                </c:pt>
                <c:pt idx="14">
                  <c:v>12.10310377499149</c:v>
                </c:pt>
                <c:pt idx="15">
                  <c:v>12.11151473214872</c:v>
                </c:pt>
                <c:pt idx="16">
                  <c:v>12.11151473214872</c:v>
                </c:pt>
                <c:pt idx="17">
                  <c:v>12.14877446462115</c:v>
                </c:pt>
                <c:pt idx="18">
                  <c:v>12.14877446462115</c:v>
                </c:pt>
                <c:pt idx="19">
                  <c:v>12.18111679642767</c:v>
                </c:pt>
                <c:pt idx="20">
                  <c:v>12.19702553925237</c:v>
                </c:pt>
                <c:pt idx="21">
                  <c:v>12.19702553925237</c:v>
                </c:pt>
                <c:pt idx="22">
                  <c:v>12.31121481799668</c:v>
                </c:pt>
                <c:pt idx="23">
                  <c:v>12.31121481799668</c:v>
                </c:pt>
                <c:pt idx="24">
                  <c:v>12.3828080152362</c:v>
                </c:pt>
                <c:pt idx="25">
                  <c:v>12.3828080152362</c:v>
                </c:pt>
                <c:pt idx="26">
                  <c:v>12.4908498751416</c:v>
                </c:pt>
                <c:pt idx="27">
                  <c:v>12.4908498751416</c:v>
                </c:pt>
                <c:pt idx="28">
                  <c:v>12.5453454004559</c:v>
                </c:pt>
                <c:pt idx="29">
                  <c:v>12.5453454004559</c:v>
                </c:pt>
                <c:pt idx="30">
                  <c:v>12.5453454004559</c:v>
                </c:pt>
                <c:pt idx="31">
                  <c:v>12.5796323153472</c:v>
                </c:pt>
                <c:pt idx="32">
                  <c:v>12.6782941894956</c:v>
                </c:pt>
                <c:pt idx="33">
                  <c:v>12.70418854172245</c:v>
                </c:pt>
                <c:pt idx="34">
                  <c:v>12.76305945804727</c:v>
                </c:pt>
                <c:pt idx="35">
                  <c:v>12.76305945804727</c:v>
                </c:pt>
                <c:pt idx="36">
                  <c:v>12.86194079279867</c:v>
                </c:pt>
                <c:pt idx="37">
                  <c:v>12.86194079279867</c:v>
                </c:pt>
                <c:pt idx="38">
                  <c:v>12.97727498653639</c:v>
                </c:pt>
                <c:pt idx="39">
                  <c:v>12.97727498653639</c:v>
                </c:pt>
                <c:pt idx="40">
                  <c:v>13.00612105347639</c:v>
                </c:pt>
                <c:pt idx="41">
                  <c:v>13.00612105347639</c:v>
                </c:pt>
                <c:pt idx="42">
                  <c:v>13.00612105347639</c:v>
                </c:pt>
                <c:pt idx="43">
                  <c:v>13.00612105347639</c:v>
                </c:pt>
                <c:pt idx="44">
                  <c:v>13.05778335520875</c:v>
                </c:pt>
                <c:pt idx="45">
                  <c:v>13.05778335520875</c:v>
                </c:pt>
                <c:pt idx="46">
                  <c:v>13.17413183894794</c:v>
                </c:pt>
                <c:pt idx="47">
                  <c:v>13.46536350502875</c:v>
                </c:pt>
                <c:pt idx="48">
                  <c:v>13.46536350502875</c:v>
                </c:pt>
                <c:pt idx="49">
                  <c:v>13.47639518773578</c:v>
                </c:pt>
                <c:pt idx="50">
                  <c:v>13.51629530765448</c:v>
                </c:pt>
                <c:pt idx="51">
                  <c:v>13.51629530765448</c:v>
                </c:pt>
                <c:pt idx="52">
                  <c:v>13.61419419090686</c:v>
                </c:pt>
                <c:pt idx="53">
                  <c:v>13.61419419090686</c:v>
                </c:pt>
                <c:pt idx="54">
                  <c:v>13.70567725363914</c:v>
                </c:pt>
                <c:pt idx="55">
                  <c:v>13.75538800767273</c:v>
                </c:pt>
                <c:pt idx="56">
                  <c:v>13.7617105377173</c:v>
                </c:pt>
                <c:pt idx="57">
                  <c:v>13.7617105377173</c:v>
                </c:pt>
                <c:pt idx="58">
                  <c:v>13.83602676308765</c:v>
                </c:pt>
                <c:pt idx="59">
                  <c:v>13.83602676308765</c:v>
                </c:pt>
                <c:pt idx="60">
                  <c:v>13.85417450947919</c:v>
                </c:pt>
                <c:pt idx="61">
                  <c:v>13.85417450947919</c:v>
                </c:pt>
                <c:pt idx="62">
                  <c:v>13.9091044627032</c:v>
                </c:pt>
                <c:pt idx="63">
                  <c:v>13.9091044627032</c:v>
                </c:pt>
                <c:pt idx="64">
                  <c:v>13.9251464160771</c:v>
                </c:pt>
                <c:pt idx="65">
                  <c:v>14.00766929524869</c:v>
                </c:pt>
                <c:pt idx="66">
                  <c:v>14.01879086932774</c:v>
                </c:pt>
                <c:pt idx="67">
                  <c:v>14.01879086932774</c:v>
                </c:pt>
                <c:pt idx="68">
                  <c:v>14.05996154446317</c:v>
                </c:pt>
                <c:pt idx="69">
                  <c:v>14.05996154446317</c:v>
                </c:pt>
                <c:pt idx="70">
                  <c:v>14.05996154446317</c:v>
                </c:pt>
                <c:pt idx="71">
                  <c:v>14.05996154446317</c:v>
                </c:pt>
                <c:pt idx="72">
                  <c:v>14.10696517299563</c:v>
                </c:pt>
                <c:pt idx="73">
                  <c:v>14.10696517299563</c:v>
                </c:pt>
                <c:pt idx="74">
                  <c:v>14.13334785714243</c:v>
                </c:pt>
                <c:pt idx="75">
                  <c:v>14.13334785714243</c:v>
                </c:pt>
                <c:pt idx="76">
                  <c:v>14.31279420199636</c:v>
                </c:pt>
                <c:pt idx="77">
                  <c:v>14.31279420199636</c:v>
                </c:pt>
                <c:pt idx="78">
                  <c:v>14.46701144907785</c:v>
                </c:pt>
                <c:pt idx="79">
                  <c:v>14.46701144907785</c:v>
                </c:pt>
                <c:pt idx="80">
                  <c:v>14.60464077583107</c:v>
                </c:pt>
                <c:pt idx="81">
                  <c:v>14.60464077583107</c:v>
                </c:pt>
                <c:pt idx="82">
                  <c:v>14.60464077583107</c:v>
                </c:pt>
                <c:pt idx="83">
                  <c:v>14.72721222190014</c:v>
                </c:pt>
                <c:pt idx="84">
                  <c:v>14.80341785070141</c:v>
                </c:pt>
                <c:pt idx="85">
                  <c:v>14.80341785070141</c:v>
                </c:pt>
                <c:pt idx="86">
                  <c:v>14.84340911494063</c:v>
                </c:pt>
              </c:numCache>
            </c:numRef>
          </c:xVal>
          <c:yVal>
            <c:numRef>
              <c:f>'M1'!$R$2:$R$96</c:f>
              <c:numCache>
                <c:formatCode>General</c:formatCode>
                <c:ptCount val="95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0.0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1.0</c:v>
                </c:pt>
                <c:pt idx="28">
                  <c:v>-2.0</c:v>
                </c:pt>
                <c:pt idx="29">
                  <c:v>-2.0</c:v>
                </c:pt>
                <c:pt idx="30">
                  <c:v>0.5</c:v>
                </c:pt>
                <c:pt idx="31">
                  <c:v>-2.0</c:v>
                </c:pt>
                <c:pt idx="32">
                  <c:v>0.0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6.0</c:v>
                </c:pt>
                <c:pt idx="59">
                  <c:v>6.0</c:v>
                </c:pt>
                <c:pt idx="60">
                  <c:v>4.0</c:v>
                </c:pt>
                <c:pt idx="61">
                  <c:v>4.0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v>replicat1</c:v>
          </c:tx>
          <c:spPr>
            <a:ln w="47625">
              <a:noFill/>
            </a:ln>
          </c:spPr>
          <c:xVal>
            <c:numRef>
              <c:f>('M1'!$Q$99,'M1'!$Q$101,'M1'!$Q$104:$Q$105,'M1'!$Q$107,'M1'!$Q$109,'M1'!$Q$111,'M1'!$Q$113)</c:f>
              <c:numCache>
                <c:formatCode>General</c:formatCode>
                <c:ptCount val="8"/>
                <c:pt idx="0">
                  <c:v>12.29648227285119</c:v>
                </c:pt>
                <c:pt idx="1">
                  <c:v>12.6782941894956</c:v>
                </c:pt>
                <c:pt idx="2">
                  <c:v>12.94793471996826</c:v>
                </c:pt>
                <c:pt idx="3">
                  <c:v>13.46536350502875</c:v>
                </c:pt>
                <c:pt idx="4">
                  <c:v>13.77429435384673</c:v>
                </c:pt>
                <c:pt idx="5">
                  <c:v>13.92659839712964</c:v>
                </c:pt>
                <c:pt idx="6">
                  <c:v>14.11491562920249</c:v>
                </c:pt>
                <c:pt idx="7">
                  <c:v>14.66166186972051</c:v>
                </c:pt>
              </c:numCache>
            </c:numRef>
          </c:xVal>
          <c:yVal>
            <c:numRef>
              <c:f>('M1'!$R$99,'M1'!$R$101,'M1'!$R$104:$R$105,'M1'!$R$107,'M1'!$R$109,'M1'!$R$111,'M1'!$R$113)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</c:numCache>
            </c:numRef>
          </c:yVal>
          <c:smooth val="0"/>
        </c:ser>
        <c:ser>
          <c:idx val="2"/>
          <c:order val="2"/>
          <c:tx>
            <c:v>replicat2</c:v>
          </c:tx>
          <c:spPr>
            <a:ln w="47625">
              <a:noFill/>
            </a:ln>
          </c:spPr>
          <c:xVal>
            <c:numRef>
              <c:f>('M1'!$Q$100,'M1'!$Q$102:$Q$103,'M1'!$Q$106,'M1'!$Q$108,'M1'!$Q$110,'M1'!$Q$112,'M1'!$Q$114)</c:f>
              <c:numCache>
                <c:formatCode>General</c:formatCode>
                <c:ptCount val="8"/>
                <c:pt idx="0">
                  <c:v>12.02511670353193</c:v>
                </c:pt>
                <c:pt idx="1">
                  <c:v>12.4908498751416</c:v>
                </c:pt>
                <c:pt idx="2">
                  <c:v>12.98694430515724</c:v>
                </c:pt>
                <c:pt idx="3">
                  <c:v>13.59535980903249</c:v>
                </c:pt>
                <c:pt idx="4">
                  <c:v>13.86767666985042</c:v>
                </c:pt>
                <c:pt idx="5">
                  <c:v>13.91932790293879</c:v>
                </c:pt>
                <c:pt idx="6">
                  <c:v>13.8914554525618</c:v>
                </c:pt>
                <c:pt idx="7">
                  <c:v>14.5600799397031</c:v>
                </c:pt>
              </c:numCache>
            </c:numRef>
          </c:xVal>
          <c:yVal>
            <c:numRef>
              <c:f>('M1'!$R$100,'M1'!$R$102,'M1'!$R$103,'M1'!$R$106,'M1'!$R$108,'M1'!$R$110,'M1'!$R$112,'M1'!$R$114)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737744"/>
        <c:axId val="-653735424"/>
      </c:scatterChart>
      <c:valAx>
        <c:axId val="-653737744"/>
        <c:scaling>
          <c:orientation val="minMax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735424"/>
        <c:crosses val="autoZero"/>
        <c:crossBetween val="midCat"/>
      </c:valAx>
      <c:valAx>
        <c:axId val="-6537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73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'M1'!$E$1</c:f>
              <c:strCache>
                <c:ptCount val="1"/>
                <c:pt idx="0">
                  <c:v>nb cusp sans cusp ant</c:v>
                </c:pt>
              </c:strCache>
            </c:strRef>
          </c:tx>
          <c:spPr>
            <a:ln w="47625">
              <a:noFill/>
            </a:ln>
          </c:spPr>
          <c:xVal>
            <c:numRef>
              <c:f>'M1'!$D$2:$D$96</c:f>
              <c:numCache>
                <c:formatCode>General</c:formatCode>
                <c:ptCount val="95"/>
                <c:pt idx="0">
                  <c:v>11.57066090335211</c:v>
                </c:pt>
                <c:pt idx="1">
                  <c:v>11.57066090335211</c:v>
                </c:pt>
                <c:pt idx="2">
                  <c:v>11.82447857581582</c:v>
                </c:pt>
                <c:pt idx="3">
                  <c:v>11.82447857581582</c:v>
                </c:pt>
                <c:pt idx="4">
                  <c:v>11.82960846955186</c:v>
                </c:pt>
                <c:pt idx="5">
                  <c:v>11.82960846955186</c:v>
                </c:pt>
                <c:pt idx="6">
                  <c:v>11.8946127866465</c:v>
                </c:pt>
                <c:pt idx="7">
                  <c:v>11.8946127866465</c:v>
                </c:pt>
                <c:pt idx="8">
                  <c:v>11.91401534111351</c:v>
                </c:pt>
                <c:pt idx="9">
                  <c:v>11.96137521210975</c:v>
                </c:pt>
                <c:pt idx="10">
                  <c:v>11.96137521210975</c:v>
                </c:pt>
                <c:pt idx="11">
                  <c:v>12.02511670353193</c:v>
                </c:pt>
                <c:pt idx="12">
                  <c:v>12.02511670353193</c:v>
                </c:pt>
                <c:pt idx="13">
                  <c:v>12.02511670353193</c:v>
                </c:pt>
                <c:pt idx="14">
                  <c:v>12.10310377499149</c:v>
                </c:pt>
                <c:pt idx="15">
                  <c:v>12.10310377499149</c:v>
                </c:pt>
                <c:pt idx="16">
                  <c:v>12.11151473214872</c:v>
                </c:pt>
                <c:pt idx="17">
                  <c:v>12.11151473214872</c:v>
                </c:pt>
                <c:pt idx="18">
                  <c:v>12.14877446462115</c:v>
                </c:pt>
                <c:pt idx="19">
                  <c:v>12.14877446462115</c:v>
                </c:pt>
                <c:pt idx="20">
                  <c:v>12.18111679642767</c:v>
                </c:pt>
                <c:pt idx="21">
                  <c:v>12.18111679642767</c:v>
                </c:pt>
                <c:pt idx="22">
                  <c:v>12.19702553925237</c:v>
                </c:pt>
                <c:pt idx="23">
                  <c:v>12.3828080152362</c:v>
                </c:pt>
                <c:pt idx="24">
                  <c:v>12.3828080152362</c:v>
                </c:pt>
                <c:pt idx="25">
                  <c:v>12.5453454004559</c:v>
                </c:pt>
                <c:pt idx="26">
                  <c:v>12.5453454004559</c:v>
                </c:pt>
                <c:pt idx="27">
                  <c:v>12.5453454004559</c:v>
                </c:pt>
                <c:pt idx="28">
                  <c:v>12.5453454004559</c:v>
                </c:pt>
                <c:pt idx="29">
                  <c:v>12.5796323153472</c:v>
                </c:pt>
                <c:pt idx="30">
                  <c:v>12.6782941894956</c:v>
                </c:pt>
                <c:pt idx="31">
                  <c:v>12.70418854172245</c:v>
                </c:pt>
                <c:pt idx="32">
                  <c:v>12.76305945804727</c:v>
                </c:pt>
                <c:pt idx="33">
                  <c:v>12.76305945804727</c:v>
                </c:pt>
                <c:pt idx="34">
                  <c:v>12.86194079279867</c:v>
                </c:pt>
                <c:pt idx="35">
                  <c:v>12.86194079279867</c:v>
                </c:pt>
                <c:pt idx="36">
                  <c:v>12.97727498653639</c:v>
                </c:pt>
                <c:pt idx="37">
                  <c:v>13.00612105347639</c:v>
                </c:pt>
                <c:pt idx="38">
                  <c:v>13.00612105347639</c:v>
                </c:pt>
                <c:pt idx="39">
                  <c:v>13.00612105347639</c:v>
                </c:pt>
                <c:pt idx="40">
                  <c:v>13.00612105347639</c:v>
                </c:pt>
                <c:pt idx="41">
                  <c:v>13.05778335520875</c:v>
                </c:pt>
                <c:pt idx="42">
                  <c:v>13.17413183894794</c:v>
                </c:pt>
                <c:pt idx="43">
                  <c:v>13.40729653393611</c:v>
                </c:pt>
                <c:pt idx="44">
                  <c:v>13.40729653393611</c:v>
                </c:pt>
                <c:pt idx="45">
                  <c:v>13.40729653393611</c:v>
                </c:pt>
                <c:pt idx="46">
                  <c:v>13.46536350502875</c:v>
                </c:pt>
                <c:pt idx="47">
                  <c:v>13.51629530765448</c:v>
                </c:pt>
                <c:pt idx="48">
                  <c:v>13.51629530765448</c:v>
                </c:pt>
                <c:pt idx="49">
                  <c:v>13.61419419090686</c:v>
                </c:pt>
                <c:pt idx="50">
                  <c:v>13.61419419090686</c:v>
                </c:pt>
                <c:pt idx="51">
                  <c:v>13.70567725363914</c:v>
                </c:pt>
                <c:pt idx="52">
                  <c:v>13.70567725363914</c:v>
                </c:pt>
                <c:pt idx="53">
                  <c:v>13.75538800767273</c:v>
                </c:pt>
                <c:pt idx="54">
                  <c:v>13.7617105377173</c:v>
                </c:pt>
                <c:pt idx="55">
                  <c:v>13.7617105377173</c:v>
                </c:pt>
                <c:pt idx="56">
                  <c:v>13.83602676308765</c:v>
                </c:pt>
                <c:pt idx="57">
                  <c:v>13.85417450947919</c:v>
                </c:pt>
                <c:pt idx="58">
                  <c:v>13.85417450947919</c:v>
                </c:pt>
                <c:pt idx="59">
                  <c:v>13.86767666985042</c:v>
                </c:pt>
                <c:pt idx="60">
                  <c:v>13.9091044627032</c:v>
                </c:pt>
                <c:pt idx="61">
                  <c:v>13.9091044627032</c:v>
                </c:pt>
                <c:pt idx="62">
                  <c:v>13.9251464160771</c:v>
                </c:pt>
                <c:pt idx="63">
                  <c:v>13.92949919493604</c:v>
                </c:pt>
                <c:pt idx="64">
                  <c:v>13.92949919493604</c:v>
                </c:pt>
                <c:pt idx="65">
                  <c:v>14.00766929524869</c:v>
                </c:pt>
                <c:pt idx="66">
                  <c:v>14.01879086932774</c:v>
                </c:pt>
                <c:pt idx="67">
                  <c:v>14.01879086932774</c:v>
                </c:pt>
                <c:pt idx="68">
                  <c:v>14.05996154446317</c:v>
                </c:pt>
                <c:pt idx="69">
                  <c:v>14.05996154446317</c:v>
                </c:pt>
                <c:pt idx="70">
                  <c:v>14.05996154446317</c:v>
                </c:pt>
                <c:pt idx="71">
                  <c:v>14.10696517299563</c:v>
                </c:pt>
                <c:pt idx="72">
                  <c:v>14.10696517299563</c:v>
                </c:pt>
                <c:pt idx="73">
                  <c:v>14.13334785714243</c:v>
                </c:pt>
                <c:pt idx="74">
                  <c:v>14.13334785714243</c:v>
                </c:pt>
                <c:pt idx="75">
                  <c:v>14.13334785714243</c:v>
                </c:pt>
                <c:pt idx="76">
                  <c:v>14.31279420199636</c:v>
                </c:pt>
                <c:pt idx="77">
                  <c:v>14.31279420199636</c:v>
                </c:pt>
                <c:pt idx="78">
                  <c:v>14.33552097153333</c:v>
                </c:pt>
                <c:pt idx="79">
                  <c:v>14.33552097153333</c:v>
                </c:pt>
                <c:pt idx="80">
                  <c:v>14.46701144907785</c:v>
                </c:pt>
                <c:pt idx="81">
                  <c:v>14.46701144907785</c:v>
                </c:pt>
                <c:pt idx="82">
                  <c:v>14.60464077583107</c:v>
                </c:pt>
                <c:pt idx="83">
                  <c:v>14.60464077583107</c:v>
                </c:pt>
                <c:pt idx="84">
                  <c:v>14.60464077583107</c:v>
                </c:pt>
                <c:pt idx="85">
                  <c:v>14.60464077583107</c:v>
                </c:pt>
                <c:pt idx="86">
                  <c:v>14.61825212116635</c:v>
                </c:pt>
                <c:pt idx="87">
                  <c:v>14.61825212116635</c:v>
                </c:pt>
                <c:pt idx="88">
                  <c:v>14.66473020662168</c:v>
                </c:pt>
                <c:pt idx="89">
                  <c:v>14.72721222190014</c:v>
                </c:pt>
                <c:pt idx="90">
                  <c:v>14.72721222190014</c:v>
                </c:pt>
                <c:pt idx="91">
                  <c:v>14.80341785070141</c:v>
                </c:pt>
                <c:pt idx="92">
                  <c:v>14.80341785070141</c:v>
                </c:pt>
                <c:pt idx="93">
                  <c:v>14.84340911494063</c:v>
                </c:pt>
                <c:pt idx="94">
                  <c:v>14.84340911494063</c:v>
                </c:pt>
              </c:numCache>
            </c:numRef>
          </c:xVal>
          <c:yVal>
            <c:numRef>
              <c:f>'M1'!$E$2:$E$96</c:f>
              <c:numCache>
                <c:formatCode>General</c:formatCode>
                <c:ptCount val="95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0.5</c:v>
                </c:pt>
                <c:pt idx="17">
                  <c:v>0.5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0.5</c:v>
                </c:pt>
                <c:pt idx="28">
                  <c:v>0.5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3.0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5.0</c:v>
                </c:pt>
                <c:pt idx="79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5.0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4073984"/>
        <c:axId val="-654071664"/>
      </c:scatterChart>
      <c:valAx>
        <c:axId val="-654073984"/>
        <c:scaling>
          <c:orientation val="minMax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4071664"/>
        <c:crosses val="autoZero"/>
        <c:crossBetween val="midCat"/>
      </c:valAx>
      <c:valAx>
        <c:axId val="-65407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407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'M1'!$T$1</c:f>
              <c:strCache>
                <c:ptCount val="1"/>
                <c:pt idx="0">
                  <c:v>nb cusp patternees sans cusp ant</c:v>
                </c:pt>
              </c:strCache>
            </c:strRef>
          </c:tx>
          <c:spPr>
            <a:ln w="47625">
              <a:noFill/>
            </a:ln>
          </c:spPr>
          <c:xVal>
            <c:numRef>
              <c:f>'M1'!$S$2:$S$88</c:f>
              <c:numCache>
                <c:formatCode>General</c:formatCode>
                <c:ptCount val="87"/>
                <c:pt idx="0">
                  <c:v>11.57066090335211</c:v>
                </c:pt>
                <c:pt idx="1">
                  <c:v>11.57066090335211</c:v>
                </c:pt>
                <c:pt idx="2">
                  <c:v>11.57066090335211</c:v>
                </c:pt>
                <c:pt idx="3">
                  <c:v>11.82447857581582</c:v>
                </c:pt>
                <c:pt idx="4">
                  <c:v>11.82447857581582</c:v>
                </c:pt>
                <c:pt idx="5">
                  <c:v>11.82960846955186</c:v>
                </c:pt>
                <c:pt idx="6">
                  <c:v>11.82960846955186</c:v>
                </c:pt>
                <c:pt idx="7">
                  <c:v>11.8946127866465</c:v>
                </c:pt>
                <c:pt idx="8">
                  <c:v>11.8946127866465</c:v>
                </c:pt>
                <c:pt idx="9">
                  <c:v>11.91401534111351</c:v>
                </c:pt>
                <c:pt idx="10">
                  <c:v>11.96137521210975</c:v>
                </c:pt>
                <c:pt idx="11">
                  <c:v>12.02511670353193</c:v>
                </c:pt>
                <c:pt idx="12">
                  <c:v>12.02511670353193</c:v>
                </c:pt>
                <c:pt idx="13">
                  <c:v>12.10310377499149</c:v>
                </c:pt>
                <c:pt idx="14">
                  <c:v>12.10310377499149</c:v>
                </c:pt>
                <c:pt idx="15">
                  <c:v>12.11151473214872</c:v>
                </c:pt>
                <c:pt idx="16">
                  <c:v>12.11151473214872</c:v>
                </c:pt>
                <c:pt idx="17">
                  <c:v>12.14877446462115</c:v>
                </c:pt>
                <c:pt idx="18">
                  <c:v>12.14877446462115</c:v>
                </c:pt>
                <c:pt idx="19">
                  <c:v>12.18111679642767</c:v>
                </c:pt>
                <c:pt idx="20">
                  <c:v>12.19702553925237</c:v>
                </c:pt>
                <c:pt idx="21">
                  <c:v>12.19702553925237</c:v>
                </c:pt>
                <c:pt idx="22">
                  <c:v>12.31121481799668</c:v>
                </c:pt>
                <c:pt idx="23">
                  <c:v>12.31121481799668</c:v>
                </c:pt>
                <c:pt idx="24">
                  <c:v>12.3828080152362</c:v>
                </c:pt>
                <c:pt idx="25">
                  <c:v>12.3828080152362</c:v>
                </c:pt>
                <c:pt idx="26">
                  <c:v>12.4908498751416</c:v>
                </c:pt>
                <c:pt idx="27">
                  <c:v>12.4908498751416</c:v>
                </c:pt>
                <c:pt idx="28">
                  <c:v>12.5453454004559</c:v>
                </c:pt>
                <c:pt idx="29">
                  <c:v>12.5453454004559</c:v>
                </c:pt>
                <c:pt idx="30">
                  <c:v>12.5453454004559</c:v>
                </c:pt>
                <c:pt idx="31">
                  <c:v>12.5796323153472</c:v>
                </c:pt>
                <c:pt idx="32">
                  <c:v>12.6782941894956</c:v>
                </c:pt>
                <c:pt idx="33">
                  <c:v>12.70418854172245</c:v>
                </c:pt>
                <c:pt idx="34">
                  <c:v>12.76305945804727</c:v>
                </c:pt>
                <c:pt idx="35">
                  <c:v>12.76305945804727</c:v>
                </c:pt>
                <c:pt idx="36">
                  <c:v>12.86194079279867</c:v>
                </c:pt>
                <c:pt idx="37">
                  <c:v>12.86194079279867</c:v>
                </c:pt>
                <c:pt idx="38">
                  <c:v>12.97727498653639</c:v>
                </c:pt>
                <c:pt idx="39">
                  <c:v>12.97727498653639</c:v>
                </c:pt>
                <c:pt idx="40">
                  <c:v>13.00612105347639</c:v>
                </c:pt>
                <c:pt idx="41">
                  <c:v>13.00612105347639</c:v>
                </c:pt>
                <c:pt idx="42">
                  <c:v>13.00612105347639</c:v>
                </c:pt>
                <c:pt idx="43">
                  <c:v>13.00612105347639</c:v>
                </c:pt>
                <c:pt idx="44">
                  <c:v>13.05778335520875</c:v>
                </c:pt>
                <c:pt idx="45">
                  <c:v>13.05778335520875</c:v>
                </c:pt>
                <c:pt idx="46">
                  <c:v>13.17413183894794</c:v>
                </c:pt>
                <c:pt idx="47">
                  <c:v>13.46536350502875</c:v>
                </c:pt>
                <c:pt idx="48">
                  <c:v>13.46536350502875</c:v>
                </c:pt>
                <c:pt idx="49">
                  <c:v>13.47639518773578</c:v>
                </c:pt>
                <c:pt idx="50">
                  <c:v>13.51629530765448</c:v>
                </c:pt>
                <c:pt idx="51">
                  <c:v>13.51629530765448</c:v>
                </c:pt>
                <c:pt idx="52">
                  <c:v>13.61419419090686</c:v>
                </c:pt>
                <c:pt idx="53">
                  <c:v>13.61419419090686</c:v>
                </c:pt>
                <c:pt idx="54">
                  <c:v>13.70567725363914</c:v>
                </c:pt>
                <c:pt idx="55">
                  <c:v>13.75538800767273</c:v>
                </c:pt>
                <c:pt idx="56">
                  <c:v>13.7617105377173</c:v>
                </c:pt>
                <c:pt idx="57">
                  <c:v>13.7617105377173</c:v>
                </c:pt>
                <c:pt idx="58">
                  <c:v>13.83602676308765</c:v>
                </c:pt>
                <c:pt idx="59">
                  <c:v>13.83602676308765</c:v>
                </c:pt>
                <c:pt idx="60">
                  <c:v>13.85417450947919</c:v>
                </c:pt>
                <c:pt idx="61">
                  <c:v>13.85417450947919</c:v>
                </c:pt>
                <c:pt idx="62">
                  <c:v>13.9091044627032</c:v>
                </c:pt>
                <c:pt idx="63">
                  <c:v>13.9091044627032</c:v>
                </c:pt>
                <c:pt idx="64">
                  <c:v>13.9251464160771</c:v>
                </c:pt>
                <c:pt idx="65">
                  <c:v>14.00766929524869</c:v>
                </c:pt>
                <c:pt idx="66">
                  <c:v>14.01879086932774</c:v>
                </c:pt>
                <c:pt idx="67">
                  <c:v>14.01879086932774</c:v>
                </c:pt>
                <c:pt idx="68">
                  <c:v>14.05996154446317</c:v>
                </c:pt>
                <c:pt idx="69">
                  <c:v>14.05996154446317</c:v>
                </c:pt>
                <c:pt idx="70">
                  <c:v>14.05996154446317</c:v>
                </c:pt>
                <c:pt idx="71">
                  <c:v>14.05996154446317</c:v>
                </c:pt>
                <c:pt idx="72">
                  <c:v>14.10696517299563</c:v>
                </c:pt>
                <c:pt idx="73">
                  <c:v>14.10696517299563</c:v>
                </c:pt>
                <c:pt idx="74">
                  <c:v>14.13334785714243</c:v>
                </c:pt>
                <c:pt idx="75">
                  <c:v>14.13334785714243</c:v>
                </c:pt>
                <c:pt idx="76">
                  <c:v>14.31279420199636</c:v>
                </c:pt>
                <c:pt idx="77">
                  <c:v>14.31279420199636</c:v>
                </c:pt>
                <c:pt idx="78">
                  <c:v>14.46701144907785</c:v>
                </c:pt>
                <c:pt idx="79">
                  <c:v>14.46701144907785</c:v>
                </c:pt>
                <c:pt idx="80">
                  <c:v>14.60464077583107</c:v>
                </c:pt>
                <c:pt idx="81">
                  <c:v>14.60464077583107</c:v>
                </c:pt>
                <c:pt idx="82">
                  <c:v>14.60464077583107</c:v>
                </c:pt>
                <c:pt idx="83">
                  <c:v>14.72721222190014</c:v>
                </c:pt>
                <c:pt idx="84">
                  <c:v>14.80341785070141</c:v>
                </c:pt>
                <c:pt idx="85">
                  <c:v>14.80341785070141</c:v>
                </c:pt>
                <c:pt idx="86">
                  <c:v>14.84340911494063</c:v>
                </c:pt>
              </c:numCache>
            </c:numRef>
          </c:xVal>
          <c:yVal>
            <c:numRef>
              <c:f>'M1'!$T$2:$T$88</c:f>
              <c:numCache>
                <c:formatCode>General</c:formatCode>
                <c:ptCount val="87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0.0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1.0</c:v>
                </c:pt>
                <c:pt idx="28">
                  <c:v>-2.0</c:v>
                </c:pt>
                <c:pt idx="29">
                  <c:v>-2.0</c:v>
                </c:pt>
                <c:pt idx="30">
                  <c:v>0.5</c:v>
                </c:pt>
                <c:pt idx="31">
                  <c:v>-2.0</c:v>
                </c:pt>
                <c:pt idx="32">
                  <c:v>0.0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507136"/>
        <c:axId val="-653504816"/>
      </c:scatterChart>
      <c:valAx>
        <c:axId val="-653507136"/>
        <c:scaling>
          <c:orientation val="minMax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504816"/>
        <c:crosses val="autoZero"/>
        <c:crossBetween val="midCat"/>
      </c:valAx>
      <c:valAx>
        <c:axId val="-65350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50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'M2'!$B$1</c:f>
              <c:strCache>
                <c:ptCount val="1"/>
                <c:pt idx="0">
                  <c:v>m2</c:v>
                </c:pt>
              </c:strCache>
            </c:strRef>
          </c:tx>
          <c:spPr>
            <a:ln w="47625">
              <a:noFill/>
            </a:ln>
          </c:spPr>
          <c:xVal>
            <c:numRef>
              <c:f>'M2'!$A$2:$A$96</c:f>
              <c:numCache>
                <c:formatCode>General</c:formatCode>
                <c:ptCount val="95"/>
                <c:pt idx="0">
                  <c:v>11.57066090335211</c:v>
                </c:pt>
                <c:pt idx="1">
                  <c:v>11.57066090335211</c:v>
                </c:pt>
                <c:pt idx="2">
                  <c:v>11.82447857581582</c:v>
                </c:pt>
                <c:pt idx="3">
                  <c:v>11.82447857581582</c:v>
                </c:pt>
                <c:pt idx="4">
                  <c:v>11.82960846955186</c:v>
                </c:pt>
                <c:pt idx="5">
                  <c:v>11.82960846955186</c:v>
                </c:pt>
                <c:pt idx="6">
                  <c:v>11.8946127866465</c:v>
                </c:pt>
                <c:pt idx="7">
                  <c:v>11.8946127866465</c:v>
                </c:pt>
                <c:pt idx="8">
                  <c:v>11.91401534111351</c:v>
                </c:pt>
                <c:pt idx="9">
                  <c:v>11.96137521210975</c:v>
                </c:pt>
                <c:pt idx="10">
                  <c:v>11.96137521210975</c:v>
                </c:pt>
                <c:pt idx="11">
                  <c:v>12.02511670353193</c:v>
                </c:pt>
                <c:pt idx="12">
                  <c:v>12.02511670353193</c:v>
                </c:pt>
                <c:pt idx="13">
                  <c:v>12.02511670353193</c:v>
                </c:pt>
                <c:pt idx="14">
                  <c:v>12.10310377499149</c:v>
                </c:pt>
                <c:pt idx="15">
                  <c:v>12.10310377499149</c:v>
                </c:pt>
                <c:pt idx="16">
                  <c:v>12.11151473214872</c:v>
                </c:pt>
                <c:pt idx="17">
                  <c:v>12.11151473214872</c:v>
                </c:pt>
                <c:pt idx="18">
                  <c:v>12.14877446462115</c:v>
                </c:pt>
                <c:pt idx="19">
                  <c:v>12.14877446462115</c:v>
                </c:pt>
                <c:pt idx="20">
                  <c:v>12.18111679642767</c:v>
                </c:pt>
                <c:pt idx="21">
                  <c:v>12.18111679642767</c:v>
                </c:pt>
                <c:pt idx="22">
                  <c:v>12.19702553925237</c:v>
                </c:pt>
                <c:pt idx="23">
                  <c:v>12.3828080152362</c:v>
                </c:pt>
                <c:pt idx="24">
                  <c:v>12.3828080152362</c:v>
                </c:pt>
                <c:pt idx="25">
                  <c:v>12.5453454004559</c:v>
                </c:pt>
                <c:pt idx="26">
                  <c:v>12.5453454004559</c:v>
                </c:pt>
                <c:pt idx="27">
                  <c:v>12.5453454004559</c:v>
                </c:pt>
                <c:pt idx="28">
                  <c:v>12.5453454004559</c:v>
                </c:pt>
                <c:pt idx="29">
                  <c:v>12.5796323153472</c:v>
                </c:pt>
                <c:pt idx="30">
                  <c:v>12.6782941894956</c:v>
                </c:pt>
                <c:pt idx="31">
                  <c:v>12.70418854172245</c:v>
                </c:pt>
                <c:pt idx="32">
                  <c:v>12.76305945804727</c:v>
                </c:pt>
                <c:pt idx="33">
                  <c:v>12.76305945804727</c:v>
                </c:pt>
                <c:pt idx="34">
                  <c:v>12.86194079279867</c:v>
                </c:pt>
                <c:pt idx="35">
                  <c:v>12.86194079279867</c:v>
                </c:pt>
                <c:pt idx="36">
                  <c:v>12.97727498653639</c:v>
                </c:pt>
                <c:pt idx="37">
                  <c:v>13.00612105347639</c:v>
                </c:pt>
                <c:pt idx="38">
                  <c:v>13.00612105347639</c:v>
                </c:pt>
                <c:pt idx="39">
                  <c:v>13.00612105347639</c:v>
                </c:pt>
                <c:pt idx="40">
                  <c:v>13.00612105347639</c:v>
                </c:pt>
                <c:pt idx="41">
                  <c:v>13.05778335520875</c:v>
                </c:pt>
                <c:pt idx="42">
                  <c:v>13.17413183894794</c:v>
                </c:pt>
                <c:pt idx="43">
                  <c:v>13.40729653393611</c:v>
                </c:pt>
                <c:pt idx="44">
                  <c:v>13.40729653393611</c:v>
                </c:pt>
                <c:pt idx="45">
                  <c:v>13.40729653393611</c:v>
                </c:pt>
                <c:pt idx="46">
                  <c:v>13.46536350502875</c:v>
                </c:pt>
                <c:pt idx="47">
                  <c:v>13.51629530765448</c:v>
                </c:pt>
                <c:pt idx="48">
                  <c:v>13.51629530765448</c:v>
                </c:pt>
                <c:pt idx="49">
                  <c:v>13.61419419090686</c:v>
                </c:pt>
                <c:pt idx="50">
                  <c:v>13.61419419090686</c:v>
                </c:pt>
                <c:pt idx="51">
                  <c:v>13.70567725363914</c:v>
                </c:pt>
                <c:pt idx="52">
                  <c:v>13.70567725363914</c:v>
                </c:pt>
                <c:pt idx="53">
                  <c:v>13.75538800767273</c:v>
                </c:pt>
                <c:pt idx="54">
                  <c:v>13.7617105377173</c:v>
                </c:pt>
                <c:pt idx="55">
                  <c:v>13.7617105377173</c:v>
                </c:pt>
                <c:pt idx="56">
                  <c:v>13.83602676308765</c:v>
                </c:pt>
                <c:pt idx="57">
                  <c:v>13.85417450947919</c:v>
                </c:pt>
                <c:pt idx="58">
                  <c:v>13.85417450947919</c:v>
                </c:pt>
                <c:pt idx="59">
                  <c:v>13.86767666985042</c:v>
                </c:pt>
                <c:pt idx="60">
                  <c:v>13.9091044627032</c:v>
                </c:pt>
                <c:pt idx="61">
                  <c:v>13.9091044627032</c:v>
                </c:pt>
                <c:pt idx="62">
                  <c:v>13.9251464160771</c:v>
                </c:pt>
                <c:pt idx="63">
                  <c:v>13.92949919493604</c:v>
                </c:pt>
                <c:pt idx="64">
                  <c:v>13.92949919493604</c:v>
                </c:pt>
                <c:pt idx="65">
                  <c:v>14.00766929524869</c:v>
                </c:pt>
                <c:pt idx="66">
                  <c:v>14.01879086932774</c:v>
                </c:pt>
                <c:pt idx="67">
                  <c:v>14.01879086932774</c:v>
                </c:pt>
                <c:pt idx="68">
                  <c:v>14.05996154446317</c:v>
                </c:pt>
                <c:pt idx="69">
                  <c:v>14.05996154446317</c:v>
                </c:pt>
                <c:pt idx="70">
                  <c:v>14.05996154446317</c:v>
                </c:pt>
                <c:pt idx="71">
                  <c:v>14.10696517299563</c:v>
                </c:pt>
                <c:pt idx="72">
                  <c:v>14.10696517299563</c:v>
                </c:pt>
                <c:pt idx="73">
                  <c:v>14.13334785714243</c:v>
                </c:pt>
                <c:pt idx="74">
                  <c:v>14.13334785714243</c:v>
                </c:pt>
                <c:pt idx="75">
                  <c:v>14.13334785714243</c:v>
                </c:pt>
                <c:pt idx="76">
                  <c:v>14.31279420199636</c:v>
                </c:pt>
                <c:pt idx="77">
                  <c:v>14.31279420199636</c:v>
                </c:pt>
                <c:pt idx="78">
                  <c:v>14.33552097153333</c:v>
                </c:pt>
                <c:pt idx="79">
                  <c:v>14.33552097153333</c:v>
                </c:pt>
                <c:pt idx="80">
                  <c:v>14.46701144907785</c:v>
                </c:pt>
                <c:pt idx="81">
                  <c:v>14.46701144907785</c:v>
                </c:pt>
                <c:pt idx="82">
                  <c:v>14.60464077583107</c:v>
                </c:pt>
                <c:pt idx="83">
                  <c:v>14.60464077583107</c:v>
                </c:pt>
                <c:pt idx="84">
                  <c:v>14.60464077583107</c:v>
                </c:pt>
                <c:pt idx="85">
                  <c:v>14.60464077583107</c:v>
                </c:pt>
                <c:pt idx="86">
                  <c:v>14.61825212116635</c:v>
                </c:pt>
                <c:pt idx="87">
                  <c:v>14.61825212116635</c:v>
                </c:pt>
                <c:pt idx="88">
                  <c:v>14.66473020662168</c:v>
                </c:pt>
                <c:pt idx="89">
                  <c:v>14.72721222190014</c:v>
                </c:pt>
                <c:pt idx="90">
                  <c:v>14.72721222190014</c:v>
                </c:pt>
                <c:pt idx="91">
                  <c:v>14.80341785070141</c:v>
                </c:pt>
                <c:pt idx="92">
                  <c:v>14.80341785070141</c:v>
                </c:pt>
                <c:pt idx="93">
                  <c:v>14.84340911494063</c:v>
                </c:pt>
                <c:pt idx="94">
                  <c:v>14.84340911494063</c:v>
                </c:pt>
              </c:numCache>
            </c:numRef>
          </c:xVal>
          <c:yVal>
            <c:numRef>
              <c:f>'M2'!$B$2:$B$96</c:f>
              <c:numCache>
                <c:formatCode>General</c:formatCode>
                <c:ptCount val="95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0.0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0.0</c:v>
                </c:pt>
                <c:pt idx="52">
                  <c:v>0.0</c:v>
                </c:pt>
                <c:pt idx="53">
                  <c:v>-1.0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655072"/>
        <c:axId val="-653653296"/>
      </c:scatterChart>
      <c:valAx>
        <c:axId val="-653655072"/>
        <c:scaling>
          <c:orientation val="minMax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653296"/>
        <c:crossesAt val="-1.0"/>
        <c:crossBetween val="midCat"/>
      </c:valAx>
      <c:valAx>
        <c:axId val="-653653296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655072"/>
        <c:crossesAt val="11.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'M2'!$Q$1</c:f>
              <c:strCache>
                <c:ptCount val="1"/>
                <c:pt idx="0">
                  <c:v>m2</c:v>
                </c:pt>
              </c:strCache>
            </c:strRef>
          </c:tx>
          <c:spPr>
            <a:ln w="47625">
              <a:noFill/>
            </a:ln>
          </c:spPr>
          <c:xVal>
            <c:numRef>
              <c:f>'M2'!$P$2:$P$96</c:f>
              <c:numCache>
                <c:formatCode>General</c:formatCode>
                <c:ptCount val="95"/>
                <c:pt idx="0">
                  <c:v>11.57066090335211</c:v>
                </c:pt>
                <c:pt idx="1">
                  <c:v>11.57066090335211</c:v>
                </c:pt>
                <c:pt idx="2">
                  <c:v>11.57066090335211</c:v>
                </c:pt>
                <c:pt idx="3">
                  <c:v>11.82447857581582</c:v>
                </c:pt>
                <c:pt idx="4">
                  <c:v>11.82447857581582</c:v>
                </c:pt>
                <c:pt idx="5">
                  <c:v>11.82960846955186</c:v>
                </c:pt>
                <c:pt idx="6">
                  <c:v>11.82960846955186</c:v>
                </c:pt>
                <c:pt idx="7">
                  <c:v>11.8946127866465</c:v>
                </c:pt>
                <c:pt idx="8">
                  <c:v>11.8946127866465</c:v>
                </c:pt>
                <c:pt idx="9">
                  <c:v>11.91401534111351</c:v>
                </c:pt>
                <c:pt idx="10">
                  <c:v>11.96137521210975</c:v>
                </c:pt>
                <c:pt idx="11">
                  <c:v>12.02511670353193</c:v>
                </c:pt>
                <c:pt idx="12">
                  <c:v>12.02511670353193</c:v>
                </c:pt>
                <c:pt idx="13">
                  <c:v>12.10310377499149</c:v>
                </c:pt>
                <c:pt idx="14">
                  <c:v>12.10310377499149</c:v>
                </c:pt>
                <c:pt idx="15">
                  <c:v>12.11151473214872</c:v>
                </c:pt>
                <c:pt idx="16">
                  <c:v>12.11151473214872</c:v>
                </c:pt>
                <c:pt idx="17">
                  <c:v>12.14877446462115</c:v>
                </c:pt>
                <c:pt idx="18">
                  <c:v>12.14877446462115</c:v>
                </c:pt>
                <c:pt idx="19">
                  <c:v>12.18111679642767</c:v>
                </c:pt>
                <c:pt idx="20">
                  <c:v>12.19702553925237</c:v>
                </c:pt>
                <c:pt idx="21">
                  <c:v>12.19702553925237</c:v>
                </c:pt>
                <c:pt idx="22">
                  <c:v>12.31121481799668</c:v>
                </c:pt>
                <c:pt idx="23">
                  <c:v>12.31121481799668</c:v>
                </c:pt>
                <c:pt idx="24">
                  <c:v>12.3828080152362</c:v>
                </c:pt>
                <c:pt idx="25">
                  <c:v>12.3828080152362</c:v>
                </c:pt>
                <c:pt idx="26">
                  <c:v>12.4908498751416</c:v>
                </c:pt>
                <c:pt idx="27">
                  <c:v>12.4908498751416</c:v>
                </c:pt>
                <c:pt idx="28">
                  <c:v>12.5453454004559</c:v>
                </c:pt>
                <c:pt idx="29">
                  <c:v>12.5453454004559</c:v>
                </c:pt>
                <c:pt idx="30">
                  <c:v>12.5453454004559</c:v>
                </c:pt>
                <c:pt idx="31">
                  <c:v>12.5796323153472</c:v>
                </c:pt>
                <c:pt idx="32">
                  <c:v>12.6782941894956</c:v>
                </c:pt>
                <c:pt idx="33">
                  <c:v>12.70418854172245</c:v>
                </c:pt>
                <c:pt idx="34">
                  <c:v>12.76305945804727</c:v>
                </c:pt>
                <c:pt idx="35">
                  <c:v>12.76305945804727</c:v>
                </c:pt>
                <c:pt idx="36">
                  <c:v>12.86194079279867</c:v>
                </c:pt>
                <c:pt idx="37">
                  <c:v>12.86194079279867</c:v>
                </c:pt>
                <c:pt idx="38">
                  <c:v>12.97727498653639</c:v>
                </c:pt>
                <c:pt idx="39">
                  <c:v>12.97727498653639</c:v>
                </c:pt>
                <c:pt idx="40">
                  <c:v>13.00612105347639</c:v>
                </c:pt>
                <c:pt idx="41">
                  <c:v>13.00612105347639</c:v>
                </c:pt>
                <c:pt idx="42">
                  <c:v>13.00612105347639</c:v>
                </c:pt>
                <c:pt idx="43">
                  <c:v>13.00612105347639</c:v>
                </c:pt>
                <c:pt idx="44">
                  <c:v>13.05778335520875</c:v>
                </c:pt>
                <c:pt idx="45">
                  <c:v>13.05778335520875</c:v>
                </c:pt>
                <c:pt idx="46">
                  <c:v>13.17413183894794</c:v>
                </c:pt>
                <c:pt idx="47">
                  <c:v>13.46536350502875</c:v>
                </c:pt>
                <c:pt idx="48">
                  <c:v>13.46536350502875</c:v>
                </c:pt>
                <c:pt idx="49">
                  <c:v>13.47639518773578</c:v>
                </c:pt>
                <c:pt idx="50">
                  <c:v>13.51629530765448</c:v>
                </c:pt>
                <c:pt idx="51">
                  <c:v>13.51629530765448</c:v>
                </c:pt>
                <c:pt idx="52">
                  <c:v>13.61419419090686</c:v>
                </c:pt>
                <c:pt idx="53">
                  <c:v>13.61419419090686</c:v>
                </c:pt>
                <c:pt idx="54">
                  <c:v>13.70567725363914</c:v>
                </c:pt>
                <c:pt idx="55">
                  <c:v>13.75538800767273</c:v>
                </c:pt>
                <c:pt idx="56">
                  <c:v>13.7617105377173</c:v>
                </c:pt>
                <c:pt idx="57">
                  <c:v>13.7617105377173</c:v>
                </c:pt>
                <c:pt idx="58">
                  <c:v>13.83602676308765</c:v>
                </c:pt>
                <c:pt idx="59">
                  <c:v>13.83602676308765</c:v>
                </c:pt>
                <c:pt idx="60">
                  <c:v>13.85417450947919</c:v>
                </c:pt>
                <c:pt idx="61">
                  <c:v>13.85417450947919</c:v>
                </c:pt>
                <c:pt idx="62">
                  <c:v>13.9091044627032</c:v>
                </c:pt>
                <c:pt idx="63">
                  <c:v>13.9091044627032</c:v>
                </c:pt>
                <c:pt idx="64">
                  <c:v>13.9251464160771</c:v>
                </c:pt>
                <c:pt idx="65">
                  <c:v>14.00766929524869</c:v>
                </c:pt>
                <c:pt idx="66">
                  <c:v>14.01879086932774</c:v>
                </c:pt>
                <c:pt idx="67">
                  <c:v>14.01879086932774</c:v>
                </c:pt>
                <c:pt idx="68">
                  <c:v>14.05996154446317</c:v>
                </c:pt>
                <c:pt idx="69">
                  <c:v>14.05996154446317</c:v>
                </c:pt>
                <c:pt idx="70">
                  <c:v>14.05996154446317</c:v>
                </c:pt>
                <c:pt idx="71">
                  <c:v>14.05996154446317</c:v>
                </c:pt>
                <c:pt idx="72">
                  <c:v>14.10696517299563</c:v>
                </c:pt>
                <c:pt idx="73">
                  <c:v>14.10696517299563</c:v>
                </c:pt>
                <c:pt idx="74">
                  <c:v>14.13334785714243</c:v>
                </c:pt>
                <c:pt idx="75">
                  <c:v>14.13334785714243</c:v>
                </c:pt>
                <c:pt idx="76">
                  <c:v>14.31279420199636</c:v>
                </c:pt>
                <c:pt idx="77">
                  <c:v>14.31279420199636</c:v>
                </c:pt>
                <c:pt idx="78">
                  <c:v>14.46701144907785</c:v>
                </c:pt>
                <c:pt idx="79">
                  <c:v>14.46701144907785</c:v>
                </c:pt>
                <c:pt idx="80">
                  <c:v>14.60464077583107</c:v>
                </c:pt>
                <c:pt idx="81">
                  <c:v>14.60464077583107</c:v>
                </c:pt>
                <c:pt idx="82">
                  <c:v>14.60464077583107</c:v>
                </c:pt>
                <c:pt idx="83">
                  <c:v>14.72721222190014</c:v>
                </c:pt>
                <c:pt idx="84">
                  <c:v>14.80341785070141</c:v>
                </c:pt>
                <c:pt idx="85">
                  <c:v>14.80341785070141</c:v>
                </c:pt>
                <c:pt idx="86">
                  <c:v>14.84340911494063</c:v>
                </c:pt>
              </c:numCache>
            </c:numRef>
          </c:xVal>
          <c:yVal>
            <c:numRef>
              <c:f>'M2'!$Q$2:$Q$96</c:f>
              <c:numCache>
                <c:formatCode>General</c:formatCode>
                <c:ptCount val="95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-1.0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-1.0</c:v>
                </c:pt>
                <c:pt idx="58">
                  <c:v>0.0</c:v>
                </c:pt>
                <c:pt idx="59">
                  <c:v>0.0</c:v>
                </c:pt>
                <c:pt idx="60">
                  <c:v>-1.0</c:v>
                </c:pt>
                <c:pt idx="61">
                  <c:v>-1.0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71">
                  <c:v>-1.0</c:v>
                </c:pt>
                <c:pt idx="72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-1.0</c:v>
                </c:pt>
                <c:pt idx="79">
                  <c:v>-1.0</c:v>
                </c:pt>
                <c:pt idx="81">
                  <c:v>1.0</c:v>
                </c:pt>
                <c:pt idx="82">
                  <c:v>1.0</c:v>
                </c:pt>
                <c:pt idx="84">
                  <c:v>1.0</c:v>
                </c:pt>
                <c:pt idx="8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626912"/>
        <c:axId val="-653624592"/>
      </c:scatterChart>
      <c:valAx>
        <c:axId val="-653626912"/>
        <c:scaling>
          <c:orientation val="minMax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624592"/>
        <c:crossesAt val="-1.0"/>
        <c:crossBetween val="midCat"/>
      </c:valAx>
      <c:valAx>
        <c:axId val="-653624592"/>
        <c:scaling>
          <c:orientation val="minMax"/>
          <c:max val="2.0"/>
          <c:min val="-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62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cusp m1'!$G$1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m1'!$G$2:$G$96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592944"/>
        <c:axId val="-653590624"/>
      </c:scatterChart>
      <c:valAx>
        <c:axId val="-653592944"/>
        <c:scaling>
          <c:orientation val="minMax"/>
          <c:max val="15.0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590624"/>
        <c:crosses val="autoZero"/>
        <c:crossBetween val="midCat"/>
      </c:valAx>
      <c:valAx>
        <c:axId val="-65359062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592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 m1'!$E$1</c:f>
              <c:strCache>
                <c:ptCount val="1"/>
                <c:pt idx="0">
                  <c:v>anid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m1'!$E$2:$E$96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0.25</c:v>
                </c:pt>
                <c:pt idx="55">
                  <c:v>0.25</c:v>
                </c:pt>
                <c:pt idx="56">
                  <c:v>1.0</c:v>
                </c:pt>
                <c:pt idx="57">
                  <c:v>0.5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 m1'!$G$1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m1'!$G$2:$G$96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561120"/>
        <c:axId val="-653558800"/>
      </c:scatterChart>
      <c:valAx>
        <c:axId val="-653561120"/>
        <c:scaling>
          <c:orientation val="minMax"/>
          <c:max val="15.0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558800"/>
        <c:crosses val="autoZero"/>
        <c:crossBetween val="midCat"/>
      </c:valAx>
      <c:valAx>
        <c:axId val="-65355880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561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 m1'!$J$1</c:f>
              <c:strCache>
                <c:ptCount val="1"/>
                <c:pt idx="0">
                  <c:v>Hypd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m1'!$J$2:$J$96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 m1'!$G$1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 m1'!$D$2:$D$96</c:f>
              <c:numCache>
                <c:formatCode>General</c:formatCode>
                <c:ptCount val="95"/>
                <c:pt idx="0">
                  <c:v>11.5706609</c:v>
                </c:pt>
                <c:pt idx="1">
                  <c:v>11.5706609</c:v>
                </c:pt>
                <c:pt idx="2">
                  <c:v>11.82447858</c:v>
                </c:pt>
                <c:pt idx="3">
                  <c:v>11.82447858</c:v>
                </c:pt>
                <c:pt idx="4">
                  <c:v>11.82960847</c:v>
                </c:pt>
                <c:pt idx="5">
                  <c:v>11.82960847</c:v>
                </c:pt>
                <c:pt idx="6">
                  <c:v>11.89461279</c:v>
                </c:pt>
                <c:pt idx="7">
                  <c:v>11.89461279</c:v>
                </c:pt>
                <c:pt idx="8">
                  <c:v>11.91401534</c:v>
                </c:pt>
                <c:pt idx="9">
                  <c:v>11.96137521</c:v>
                </c:pt>
                <c:pt idx="10">
                  <c:v>11.96137521</c:v>
                </c:pt>
                <c:pt idx="11">
                  <c:v>12.0251167</c:v>
                </c:pt>
                <c:pt idx="12">
                  <c:v>12.0251167</c:v>
                </c:pt>
                <c:pt idx="13">
                  <c:v>12.0251167</c:v>
                </c:pt>
                <c:pt idx="14">
                  <c:v>12.10310377</c:v>
                </c:pt>
                <c:pt idx="15">
                  <c:v>12.10310377</c:v>
                </c:pt>
                <c:pt idx="16">
                  <c:v>12.11151473</c:v>
                </c:pt>
                <c:pt idx="17">
                  <c:v>12.11151473</c:v>
                </c:pt>
                <c:pt idx="18">
                  <c:v>12.14877446</c:v>
                </c:pt>
                <c:pt idx="19">
                  <c:v>12.14877446</c:v>
                </c:pt>
                <c:pt idx="20">
                  <c:v>12.1811168</c:v>
                </c:pt>
                <c:pt idx="21">
                  <c:v>12.1811168</c:v>
                </c:pt>
                <c:pt idx="22">
                  <c:v>12.19702554</c:v>
                </c:pt>
                <c:pt idx="23">
                  <c:v>12.38280802</c:v>
                </c:pt>
                <c:pt idx="24">
                  <c:v>12.38280802</c:v>
                </c:pt>
                <c:pt idx="25">
                  <c:v>12.5453454</c:v>
                </c:pt>
                <c:pt idx="26">
                  <c:v>12.5453454</c:v>
                </c:pt>
                <c:pt idx="27">
                  <c:v>12.5453454</c:v>
                </c:pt>
                <c:pt idx="28">
                  <c:v>12.5453454</c:v>
                </c:pt>
                <c:pt idx="29">
                  <c:v>12.57963232</c:v>
                </c:pt>
                <c:pt idx="30">
                  <c:v>12.67829419</c:v>
                </c:pt>
                <c:pt idx="31">
                  <c:v>12.70418854</c:v>
                </c:pt>
                <c:pt idx="32">
                  <c:v>12.76305946</c:v>
                </c:pt>
                <c:pt idx="33">
                  <c:v>12.76305946</c:v>
                </c:pt>
                <c:pt idx="34">
                  <c:v>12.86194079</c:v>
                </c:pt>
                <c:pt idx="35">
                  <c:v>12.86194079</c:v>
                </c:pt>
                <c:pt idx="36">
                  <c:v>12.97727499</c:v>
                </c:pt>
                <c:pt idx="37">
                  <c:v>13.00612105</c:v>
                </c:pt>
                <c:pt idx="38">
                  <c:v>13.00612105</c:v>
                </c:pt>
                <c:pt idx="39">
                  <c:v>13.00612105</c:v>
                </c:pt>
                <c:pt idx="40">
                  <c:v>13.00612105</c:v>
                </c:pt>
                <c:pt idx="41">
                  <c:v>13.05778336</c:v>
                </c:pt>
                <c:pt idx="42">
                  <c:v>13.17413184</c:v>
                </c:pt>
                <c:pt idx="43">
                  <c:v>13.40729653</c:v>
                </c:pt>
                <c:pt idx="44">
                  <c:v>13.40729653</c:v>
                </c:pt>
                <c:pt idx="45">
                  <c:v>13.40729653</c:v>
                </c:pt>
                <c:pt idx="46">
                  <c:v>13.46536351</c:v>
                </c:pt>
                <c:pt idx="47">
                  <c:v>13.51629531</c:v>
                </c:pt>
                <c:pt idx="48">
                  <c:v>13.51629531</c:v>
                </c:pt>
                <c:pt idx="49">
                  <c:v>13.61419419</c:v>
                </c:pt>
                <c:pt idx="50">
                  <c:v>13.61419419</c:v>
                </c:pt>
                <c:pt idx="51">
                  <c:v>13.70567725</c:v>
                </c:pt>
                <c:pt idx="52">
                  <c:v>13.70567725</c:v>
                </c:pt>
                <c:pt idx="53">
                  <c:v>13.75538801</c:v>
                </c:pt>
                <c:pt idx="54">
                  <c:v>13.76171054</c:v>
                </c:pt>
                <c:pt idx="55">
                  <c:v>13.76171054</c:v>
                </c:pt>
                <c:pt idx="56">
                  <c:v>13.83602676</c:v>
                </c:pt>
                <c:pt idx="57">
                  <c:v>13.85417451</c:v>
                </c:pt>
                <c:pt idx="58">
                  <c:v>13.85417451</c:v>
                </c:pt>
                <c:pt idx="59">
                  <c:v>13.86767667</c:v>
                </c:pt>
                <c:pt idx="60">
                  <c:v>13.90910446</c:v>
                </c:pt>
                <c:pt idx="61">
                  <c:v>13.90910446</c:v>
                </c:pt>
                <c:pt idx="62">
                  <c:v>13.92514642</c:v>
                </c:pt>
                <c:pt idx="63">
                  <c:v>13.92949919</c:v>
                </c:pt>
                <c:pt idx="64">
                  <c:v>13.92949919</c:v>
                </c:pt>
                <c:pt idx="65">
                  <c:v>14.0076693</c:v>
                </c:pt>
                <c:pt idx="66">
                  <c:v>14.01879087</c:v>
                </c:pt>
                <c:pt idx="67">
                  <c:v>14.01879087</c:v>
                </c:pt>
                <c:pt idx="68">
                  <c:v>14.05996154</c:v>
                </c:pt>
                <c:pt idx="69">
                  <c:v>14.05996154</c:v>
                </c:pt>
                <c:pt idx="70">
                  <c:v>14.05996154</c:v>
                </c:pt>
                <c:pt idx="71">
                  <c:v>14.10696517</c:v>
                </c:pt>
                <c:pt idx="72">
                  <c:v>14.10696517</c:v>
                </c:pt>
                <c:pt idx="73">
                  <c:v>14.13334786</c:v>
                </c:pt>
                <c:pt idx="74">
                  <c:v>14.13334786</c:v>
                </c:pt>
                <c:pt idx="75">
                  <c:v>14.13334786</c:v>
                </c:pt>
                <c:pt idx="76">
                  <c:v>14.3127942</c:v>
                </c:pt>
                <c:pt idx="77">
                  <c:v>14.3127942</c:v>
                </c:pt>
                <c:pt idx="78">
                  <c:v>14.33552097</c:v>
                </c:pt>
                <c:pt idx="79">
                  <c:v>14.33552097</c:v>
                </c:pt>
                <c:pt idx="80">
                  <c:v>14.46701145</c:v>
                </c:pt>
                <c:pt idx="81">
                  <c:v>14.46701145</c:v>
                </c:pt>
                <c:pt idx="82">
                  <c:v>14.60464078</c:v>
                </c:pt>
                <c:pt idx="83">
                  <c:v>14.60464078</c:v>
                </c:pt>
                <c:pt idx="84">
                  <c:v>14.60464078</c:v>
                </c:pt>
                <c:pt idx="85">
                  <c:v>14.60464078</c:v>
                </c:pt>
                <c:pt idx="86">
                  <c:v>14.61825212</c:v>
                </c:pt>
                <c:pt idx="87">
                  <c:v>14.61825212</c:v>
                </c:pt>
                <c:pt idx="88">
                  <c:v>14.66473021</c:v>
                </c:pt>
                <c:pt idx="89">
                  <c:v>14.72721222</c:v>
                </c:pt>
                <c:pt idx="90">
                  <c:v>14.72721222</c:v>
                </c:pt>
                <c:pt idx="91">
                  <c:v>14.80341785</c:v>
                </c:pt>
                <c:pt idx="92">
                  <c:v>14.80341785</c:v>
                </c:pt>
                <c:pt idx="93">
                  <c:v>14.84340911</c:v>
                </c:pt>
                <c:pt idx="94">
                  <c:v>14.84340911</c:v>
                </c:pt>
              </c:numCache>
            </c:numRef>
          </c:xVal>
          <c:yVal>
            <c:numRef>
              <c:f>'par cusp m1'!$G$2:$G$96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529824"/>
        <c:axId val="-653527504"/>
      </c:scatterChart>
      <c:valAx>
        <c:axId val="-653529824"/>
        <c:scaling>
          <c:orientation val="minMax"/>
          <c:max val="15.0"/>
          <c:min val="11.5"/>
        </c:scaling>
        <c:delete val="0"/>
        <c:axPos val="b"/>
        <c:numFmt formatCode="General" sourceLinked="1"/>
        <c:majorTickMark val="out"/>
        <c:minorTickMark val="none"/>
        <c:tickLblPos val="nextTo"/>
        <c:crossAx val="-653527504"/>
        <c:crosses val="autoZero"/>
        <c:crossBetween val="midCat"/>
      </c:valAx>
      <c:valAx>
        <c:axId val="-65352750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352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</xdr:row>
      <xdr:rowOff>82550</xdr:rowOff>
    </xdr:from>
    <xdr:to>
      <xdr:col>15</xdr:col>
      <xdr:colOff>63500</xdr:colOff>
      <xdr:row>24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24</xdr:row>
      <xdr:rowOff>133350</xdr:rowOff>
    </xdr:from>
    <xdr:to>
      <xdr:col>15</xdr:col>
      <xdr:colOff>63500</xdr:colOff>
      <xdr:row>47</xdr:row>
      <xdr:rowOff>102870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48</xdr:row>
      <xdr:rowOff>38100</xdr:rowOff>
    </xdr:from>
    <xdr:to>
      <xdr:col>15</xdr:col>
      <xdr:colOff>0</xdr:colOff>
      <xdr:row>71</xdr:row>
      <xdr:rowOff>50800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73</xdr:row>
      <xdr:rowOff>25400</xdr:rowOff>
    </xdr:from>
    <xdr:to>
      <xdr:col>15</xdr:col>
      <xdr:colOff>12700</xdr:colOff>
      <xdr:row>96</xdr:row>
      <xdr:rowOff>101600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5</xdr:row>
      <xdr:rowOff>12700</xdr:rowOff>
    </xdr:from>
    <xdr:to>
      <xdr:col>9</xdr:col>
      <xdr:colOff>177800</xdr:colOff>
      <xdr:row>25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571499</xdr:colOff>
      <xdr:row>27</xdr:row>
      <xdr:rowOff>152400</xdr:rowOff>
    </xdr:from>
    <xdr:to>
      <xdr:col>9</xdr:col>
      <xdr:colOff>169332</xdr:colOff>
      <xdr:row>44</xdr:row>
      <xdr:rowOff>139700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6</xdr:row>
      <xdr:rowOff>0</xdr:rowOff>
    </xdr:from>
    <xdr:to>
      <xdr:col>13</xdr:col>
      <xdr:colOff>393700</xdr:colOff>
      <xdr:row>14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15</xdr:row>
      <xdr:rowOff>152400</xdr:rowOff>
    </xdr:from>
    <xdr:to>
      <xdr:col>13</xdr:col>
      <xdr:colOff>393700</xdr:colOff>
      <xdr:row>24</xdr:row>
      <xdr:rowOff>127000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54</xdr:row>
      <xdr:rowOff>76200</xdr:rowOff>
    </xdr:from>
    <xdr:to>
      <xdr:col>13</xdr:col>
      <xdr:colOff>533400</xdr:colOff>
      <xdr:row>63</xdr:row>
      <xdr:rowOff>50800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469900</xdr:colOff>
      <xdr:row>25</xdr:row>
      <xdr:rowOff>88900</xdr:rowOff>
    </xdr:from>
    <xdr:to>
      <xdr:col>13</xdr:col>
      <xdr:colOff>393700</xdr:colOff>
      <xdr:row>34</xdr:row>
      <xdr:rowOff>63500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35</xdr:row>
      <xdr:rowOff>0</xdr:rowOff>
    </xdr:from>
    <xdr:to>
      <xdr:col>13</xdr:col>
      <xdr:colOff>419100</xdr:colOff>
      <xdr:row>43</xdr:row>
      <xdr:rowOff>165100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533400</xdr:colOff>
      <xdr:row>44</xdr:row>
      <xdr:rowOff>88900</xdr:rowOff>
    </xdr:from>
    <xdr:to>
      <xdr:col>13</xdr:col>
      <xdr:colOff>457200</xdr:colOff>
      <xdr:row>53</xdr:row>
      <xdr:rowOff>63500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584200</xdr:colOff>
      <xdr:row>64</xdr:row>
      <xdr:rowOff>0</xdr:rowOff>
    </xdr:from>
    <xdr:to>
      <xdr:col>13</xdr:col>
      <xdr:colOff>508000</xdr:colOff>
      <xdr:row>72</xdr:row>
      <xdr:rowOff>165100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596900</xdr:colOff>
      <xdr:row>73</xdr:row>
      <xdr:rowOff>88900</xdr:rowOff>
    </xdr:from>
    <xdr:to>
      <xdr:col>13</xdr:col>
      <xdr:colOff>520700</xdr:colOff>
      <xdr:row>82</xdr:row>
      <xdr:rowOff>63500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tabSelected="1" topLeftCell="G1" workbookViewId="0">
      <selection activeCell="S2" sqref="S2:S7"/>
    </sheetView>
  </sheetViews>
  <sheetFormatPr baseColWidth="10" defaultRowHeight="16" x14ac:dyDescent="0.2"/>
  <cols>
    <col min="1" max="1" width="31" customWidth="1"/>
    <col min="3" max="3" width="21.83203125" customWidth="1"/>
    <col min="7" max="7" width="26.1640625" customWidth="1"/>
    <col min="12" max="12" width="19" customWidth="1"/>
  </cols>
  <sheetData>
    <row r="1" spans="2:20" s="2" customFormat="1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15</v>
      </c>
      <c r="J1" s="2" t="s">
        <v>16</v>
      </c>
      <c r="K1" s="3" t="s">
        <v>17</v>
      </c>
      <c r="L1" s="3" t="s">
        <v>14</v>
      </c>
      <c r="M1" s="3" t="s">
        <v>18</v>
      </c>
      <c r="N1" s="2" t="s">
        <v>19</v>
      </c>
      <c r="O1" s="2" t="s">
        <v>20</v>
      </c>
      <c r="P1" s="2" t="s">
        <v>54</v>
      </c>
      <c r="Q1" s="2" t="s">
        <v>21</v>
      </c>
      <c r="R1" s="3" t="s">
        <v>13</v>
      </c>
      <c r="S1" s="2" t="s">
        <v>114</v>
      </c>
      <c r="T1" s="2" t="s">
        <v>113</v>
      </c>
    </row>
    <row r="2" spans="2:20" x14ac:dyDescent="0.2">
      <c r="B2">
        <v>11.5</v>
      </c>
      <c r="C2">
        <v>160</v>
      </c>
      <c r="D2">
        <v>160</v>
      </c>
      <c r="E2">
        <f t="shared" ref="E2:E7" si="0">((D2)^0.23+5.3791)/0.7426</f>
        <v>11.57066090335211</v>
      </c>
      <c r="F2" t="s">
        <v>24</v>
      </c>
      <c r="H2" s="4">
        <v>41001</v>
      </c>
      <c r="K2">
        <v>0</v>
      </c>
      <c r="L2" t="s">
        <v>32</v>
      </c>
      <c r="S2" t="s">
        <v>32</v>
      </c>
      <c r="T2" t="s">
        <v>116</v>
      </c>
    </row>
    <row r="3" spans="2:20" x14ac:dyDescent="0.2">
      <c r="B3">
        <v>11.5</v>
      </c>
      <c r="C3">
        <v>160</v>
      </c>
      <c r="D3">
        <v>160</v>
      </c>
      <c r="E3">
        <f t="shared" si="0"/>
        <v>11.57066090335211</v>
      </c>
      <c r="F3" t="s">
        <v>30</v>
      </c>
      <c r="H3" s="4">
        <v>41001</v>
      </c>
      <c r="K3">
        <v>0</v>
      </c>
      <c r="L3" t="s">
        <v>32</v>
      </c>
      <c r="S3" t="s">
        <v>32</v>
      </c>
      <c r="T3" t="s">
        <v>116</v>
      </c>
    </row>
    <row r="4" spans="2:20" x14ac:dyDescent="0.2">
      <c r="B4">
        <v>12</v>
      </c>
      <c r="C4">
        <v>205</v>
      </c>
      <c r="D4">
        <v>205</v>
      </c>
      <c r="E4">
        <f t="shared" si="0"/>
        <v>11.824478575815823</v>
      </c>
      <c r="F4" t="s">
        <v>25</v>
      </c>
      <c r="H4" s="4">
        <v>40819</v>
      </c>
      <c r="L4" t="s">
        <v>32</v>
      </c>
      <c r="S4" t="s">
        <v>32</v>
      </c>
      <c r="T4" t="s">
        <v>116</v>
      </c>
    </row>
    <row r="5" spans="2:20" x14ac:dyDescent="0.2">
      <c r="B5">
        <v>12</v>
      </c>
      <c r="C5">
        <v>205</v>
      </c>
      <c r="D5">
        <v>205</v>
      </c>
      <c r="E5">
        <f t="shared" si="0"/>
        <v>11.824478575815823</v>
      </c>
      <c r="F5" t="s">
        <v>24</v>
      </c>
      <c r="H5" s="4">
        <v>40819</v>
      </c>
      <c r="L5" t="s">
        <v>32</v>
      </c>
      <c r="S5" t="s">
        <v>32</v>
      </c>
      <c r="T5" t="s">
        <v>116</v>
      </c>
    </row>
    <row r="6" spans="2:20" x14ac:dyDescent="0.2">
      <c r="B6">
        <v>12</v>
      </c>
      <c r="C6">
        <v>206</v>
      </c>
      <c r="D6">
        <v>206</v>
      </c>
      <c r="E6">
        <f t="shared" si="0"/>
        <v>11.829608469551863</v>
      </c>
      <c r="F6" t="s">
        <v>25</v>
      </c>
      <c r="H6" s="4">
        <v>41093</v>
      </c>
      <c r="I6">
        <v>0</v>
      </c>
      <c r="J6">
        <v>0</v>
      </c>
      <c r="K6">
        <v>0</v>
      </c>
      <c r="L6" t="s">
        <v>32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32</v>
      </c>
      <c r="T6" t="s">
        <v>116</v>
      </c>
    </row>
    <row r="7" spans="2:20" x14ac:dyDescent="0.2">
      <c r="B7">
        <v>12</v>
      </c>
      <c r="C7">
        <v>206</v>
      </c>
      <c r="D7">
        <v>206</v>
      </c>
      <c r="E7">
        <f t="shared" si="0"/>
        <v>11.829608469551863</v>
      </c>
      <c r="F7" t="s">
        <v>24</v>
      </c>
      <c r="H7" s="4">
        <v>41093</v>
      </c>
      <c r="I7">
        <v>0</v>
      </c>
      <c r="J7">
        <v>0</v>
      </c>
      <c r="K7">
        <v>0</v>
      </c>
      <c r="L7" t="s">
        <v>32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32</v>
      </c>
      <c r="T7" t="s">
        <v>116</v>
      </c>
    </row>
    <row r="8" spans="2:20" x14ac:dyDescent="0.2">
      <c r="B8" s="14">
        <v>11</v>
      </c>
      <c r="C8" s="14">
        <v>214</v>
      </c>
      <c r="D8" s="14">
        <v>214</v>
      </c>
      <c r="H8" s="4">
        <v>43725</v>
      </c>
      <c r="K8">
        <v>1</v>
      </c>
      <c r="L8" t="s">
        <v>111</v>
      </c>
      <c r="S8" t="s">
        <v>23</v>
      </c>
      <c r="T8" t="s">
        <v>116</v>
      </c>
    </row>
    <row r="9" spans="2:20" x14ac:dyDescent="0.2">
      <c r="B9">
        <v>12</v>
      </c>
      <c r="C9">
        <v>219</v>
      </c>
      <c r="D9">
        <v>219</v>
      </c>
      <c r="E9">
        <f t="shared" ref="E9:E31" si="1">((D9)^0.23+5.3791)/0.7426</f>
        <v>11.894612786646491</v>
      </c>
      <c r="F9" t="s">
        <v>25</v>
      </c>
      <c r="H9" s="4">
        <v>41093</v>
      </c>
      <c r="I9">
        <v>0</v>
      </c>
      <c r="J9">
        <v>0</v>
      </c>
      <c r="K9">
        <v>1</v>
      </c>
      <c r="L9" t="s">
        <v>75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23</v>
      </c>
      <c r="T9" t="s">
        <v>115</v>
      </c>
    </row>
    <row r="10" spans="2:20" x14ac:dyDescent="0.2">
      <c r="B10">
        <v>12</v>
      </c>
      <c r="C10">
        <v>219</v>
      </c>
      <c r="D10">
        <v>219</v>
      </c>
      <c r="E10">
        <f t="shared" si="1"/>
        <v>11.894612786646491</v>
      </c>
      <c r="F10" t="s">
        <v>24</v>
      </c>
      <c r="H10" s="4">
        <v>41093</v>
      </c>
      <c r="I10">
        <v>0</v>
      </c>
      <c r="J10">
        <v>0</v>
      </c>
      <c r="K10">
        <v>1</v>
      </c>
      <c r="L10" t="s">
        <v>75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23</v>
      </c>
      <c r="T10" t="s">
        <v>115</v>
      </c>
    </row>
    <row r="11" spans="2:20" x14ac:dyDescent="0.2">
      <c r="B11">
        <v>12</v>
      </c>
      <c r="C11" t="s">
        <v>72</v>
      </c>
      <c r="D11">
        <v>223</v>
      </c>
      <c r="E11">
        <f t="shared" si="1"/>
        <v>11.914015341113508</v>
      </c>
      <c r="F11" t="s">
        <v>24</v>
      </c>
      <c r="H11" s="4">
        <v>41085</v>
      </c>
      <c r="I11">
        <v>0</v>
      </c>
      <c r="J11">
        <v>0</v>
      </c>
      <c r="K11">
        <v>1</v>
      </c>
      <c r="L11" t="s">
        <v>76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23</v>
      </c>
      <c r="T11" t="s">
        <v>115</v>
      </c>
    </row>
    <row r="12" spans="2:20" x14ac:dyDescent="0.2">
      <c r="B12">
        <v>12</v>
      </c>
      <c r="C12" t="s">
        <v>73</v>
      </c>
      <c r="D12">
        <v>233</v>
      </c>
      <c r="E12">
        <f t="shared" si="1"/>
        <v>11.961375212109754</v>
      </c>
      <c r="F12" t="s">
        <v>25</v>
      </c>
      <c r="H12" s="4">
        <v>41085</v>
      </c>
      <c r="I12">
        <v>0</v>
      </c>
      <c r="J12">
        <v>0</v>
      </c>
      <c r="K12">
        <v>1</v>
      </c>
      <c r="L12" t="s">
        <v>76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23</v>
      </c>
      <c r="T12" t="s">
        <v>115</v>
      </c>
    </row>
    <row r="13" spans="2:20" x14ac:dyDescent="0.2">
      <c r="B13">
        <v>12</v>
      </c>
      <c r="C13" t="s">
        <v>73</v>
      </c>
      <c r="D13">
        <v>233</v>
      </c>
      <c r="E13">
        <f t="shared" si="1"/>
        <v>11.961375212109754</v>
      </c>
      <c r="F13" t="s">
        <v>24</v>
      </c>
      <c r="H13" s="4">
        <v>41085</v>
      </c>
      <c r="I13">
        <v>0</v>
      </c>
      <c r="J13">
        <v>0</v>
      </c>
      <c r="K13">
        <v>1</v>
      </c>
      <c r="L13" t="s">
        <v>76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23</v>
      </c>
      <c r="T13" t="s">
        <v>115</v>
      </c>
    </row>
    <row r="14" spans="2:20" x14ac:dyDescent="0.2">
      <c r="B14">
        <v>12</v>
      </c>
      <c r="C14" t="s">
        <v>64</v>
      </c>
      <c r="D14">
        <v>247</v>
      </c>
      <c r="E14">
        <f t="shared" si="1"/>
        <v>12.02511670353193</v>
      </c>
      <c r="F14" t="s">
        <v>24</v>
      </c>
      <c r="H14" s="4">
        <v>41001</v>
      </c>
      <c r="I14">
        <v>0</v>
      </c>
      <c r="J14">
        <v>0</v>
      </c>
      <c r="K14">
        <v>1</v>
      </c>
      <c r="L14" t="s">
        <v>112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23</v>
      </c>
      <c r="T14" t="s">
        <v>117</v>
      </c>
    </row>
    <row r="15" spans="2:20" x14ac:dyDescent="0.2">
      <c r="B15">
        <v>12</v>
      </c>
      <c r="C15" t="s">
        <v>64</v>
      </c>
      <c r="D15">
        <v>247</v>
      </c>
      <c r="E15">
        <f t="shared" si="1"/>
        <v>12.02511670353193</v>
      </c>
      <c r="F15" t="s">
        <v>31</v>
      </c>
      <c r="H15" s="4">
        <v>41001</v>
      </c>
      <c r="I15">
        <v>0</v>
      </c>
      <c r="J15">
        <v>0</v>
      </c>
      <c r="K15">
        <v>1</v>
      </c>
      <c r="L15" t="s">
        <v>76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23</v>
      </c>
      <c r="T15" t="s">
        <v>115</v>
      </c>
    </row>
    <row r="16" spans="2:20" x14ac:dyDescent="0.2">
      <c r="B16">
        <v>12</v>
      </c>
      <c r="C16" t="s">
        <v>64</v>
      </c>
      <c r="D16">
        <v>247</v>
      </c>
      <c r="E16">
        <f t="shared" si="1"/>
        <v>12.02511670353193</v>
      </c>
      <c r="F16" t="s">
        <v>30</v>
      </c>
      <c r="H16" s="4">
        <v>41001</v>
      </c>
      <c r="I16">
        <v>0</v>
      </c>
      <c r="J16">
        <v>0</v>
      </c>
      <c r="K16">
        <v>1</v>
      </c>
      <c r="L16" t="s">
        <v>76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23</v>
      </c>
      <c r="T16" t="s">
        <v>115</v>
      </c>
    </row>
    <row r="17" spans="1:20" x14ac:dyDescent="0.2">
      <c r="B17">
        <v>12</v>
      </c>
      <c r="C17" t="s">
        <v>64</v>
      </c>
      <c r="D17">
        <v>247</v>
      </c>
      <c r="E17">
        <f t="shared" si="1"/>
        <v>12.02511670353193</v>
      </c>
      <c r="H17" s="4">
        <v>41001</v>
      </c>
      <c r="K17">
        <v>0</v>
      </c>
      <c r="L17" t="s">
        <v>23</v>
      </c>
      <c r="S17" t="s">
        <v>23</v>
      </c>
      <c r="T17" t="s">
        <v>118</v>
      </c>
    </row>
    <row r="18" spans="1:20" x14ac:dyDescent="0.2">
      <c r="B18">
        <v>12</v>
      </c>
      <c r="C18">
        <v>265</v>
      </c>
      <c r="D18">
        <v>265</v>
      </c>
      <c r="E18">
        <f t="shared" si="1"/>
        <v>12.10310377499149</v>
      </c>
      <c r="F18" t="s">
        <v>25</v>
      </c>
      <c r="H18" s="4">
        <v>41093</v>
      </c>
      <c r="I18">
        <v>0</v>
      </c>
      <c r="J18">
        <v>0</v>
      </c>
      <c r="K18">
        <v>1</v>
      </c>
      <c r="L18" t="s">
        <v>23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23</v>
      </c>
      <c r="T18" t="s">
        <v>118</v>
      </c>
    </row>
    <row r="19" spans="1:20" x14ac:dyDescent="0.2">
      <c r="B19">
        <v>12</v>
      </c>
      <c r="C19">
        <v>265</v>
      </c>
      <c r="D19">
        <v>265</v>
      </c>
      <c r="E19">
        <f t="shared" si="1"/>
        <v>12.10310377499149</v>
      </c>
      <c r="F19" t="s">
        <v>24</v>
      </c>
      <c r="H19" s="4">
        <v>41093</v>
      </c>
      <c r="I19">
        <v>0</v>
      </c>
      <c r="J19">
        <v>0</v>
      </c>
      <c r="K19">
        <v>1</v>
      </c>
      <c r="L19" t="s">
        <v>23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23</v>
      </c>
      <c r="T19" t="s">
        <v>118</v>
      </c>
    </row>
    <row r="20" spans="1:20" x14ac:dyDescent="0.2">
      <c r="B20">
        <v>12</v>
      </c>
      <c r="C20">
        <v>267</v>
      </c>
      <c r="D20">
        <v>267</v>
      </c>
      <c r="E20">
        <f t="shared" si="1"/>
        <v>12.111514732148718</v>
      </c>
      <c r="F20" t="s">
        <v>24</v>
      </c>
      <c r="G20" t="s">
        <v>59</v>
      </c>
      <c r="H20" s="4">
        <v>40819</v>
      </c>
      <c r="I20">
        <v>0</v>
      </c>
      <c r="J20">
        <v>0</v>
      </c>
      <c r="K20">
        <v>1</v>
      </c>
      <c r="L20" t="s">
        <v>112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23</v>
      </c>
      <c r="T20" t="s">
        <v>118</v>
      </c>
    </row>
    <row r="21" spans="1:20" x14ac:dyDescent="0.2">
      <c r="B21">
        <v>12</v>
      </c>
      <c r="C21">
        <v>267</v>
      </c>
      <c r="D21">
        <v>267</v>
      </c>
      <c r="E21">
        <f t="shared" si="1"/>
        <v>12.111514732148718</v>
      </c>
      <c r="F21" t="s">
        <v>25</v>
      </c>
      <c r="H21" s="4">
        <v>40819</v>
      </c>
      <c r="I21">
        <v>0</v>
      </c>
      <c r="J21">
        <v>0</v>
      </c>
      <c r="K21">
        <v>1</v>
      </c>
      <c r="L21" t="s">
        <v>112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23</v>
      </c>
      <c r="T21" t="s">
        <v>118</v>
      </c>
    </row>
    <row r="22" spans="1:20" x14ac:dyDescent="0.2">
      <c r="B22">
        <v>12.5</v>
      </c>
      <c r="C22">
        <v>276</v>
      </c>
      <c r="D22">
        <v>276</v>
      </c>
      <c r="E22">
        <f t="shared" si="1"/>
        <v>12.148774464621154</v>
      </c>
      <c r="F22" t="s">
        <v>24</v>
      </c>
      <c r="H22" s="4">
        <v>40926</v>
      </c>
      <c r="K22">
        <v>0.5</v>
      </c>
      <c r="L22" t="s">
        <v>23</v>
      </c>
      <c r="S22" t="s">
        <v>23</v>
      </c>
      <c r="T22" t="s">
        <v>118</v>
      </c>
    </row>
    <row r="23" spans="1:20" x14ac:dyDescent="0.2">
      <c r="B23">
        <v>12.5</v>
      </c>
      <c r="C23">
        <v>276</v>
      </c>
      <c r="D23">
        <v>276</v>
      </c>
      <c r="E23">
        <f t="shared" si="1"/>
        <v>12.148774464621154</v>
      </c>
      <c r="F23" t="s">
        <v>25</v>
      </c>
      <c r="H23" s="4">
        <v>40926</v>
      </c>
      <c r="K23">
        <v>0.5</v>
      </c>
      <c r="L23" t="s">
        <v>23</v>
      </c>
      <c r="S23" t="s">
        <v>23</v>
      </c>
      <c r="T23" t="s">
        <v>118</v>
      </c>
    </row>
    <row r="24" spans="1:20" x14ac:dyDescent="0.2">
      <c r="B24">
        <v>12</v>
      </c>
      <c r="C24">
        <v>284</v>
      </c>
      <c r="D24">
        <v>284</v>
      </c>
      <c r="E24">
        <f t="shared" si="1"/>
        <v>12.181116796427673</v>
      </c>
      <c r="F24" t="s">
        <v>25</v>
      </c>
      <c r="H24" s="4">
        <v>41001</v>
      </c>
      <c r="K24">
        <v>1</v>
      </c>
      <c r="L24" t="s">
        <v>23</v>
      </c>
      <c r="S24" t="s">
        <v>23</v>
      </c>
      <c r="T24" t="s">
        <v>118</v>
      </c>
    </row>
    <row r="25" spans="1:20" x14ac:dyDescent="0.2">
      <c r="B25">
        <v>12</v>
      </c>
      <c r="C25">
        <v>284</v>
      </c>
      <c r="D25">
        <v>284</v>
      </c>
      <c r="E25">
        <f t="shared" si="1"/>
        <v>12.181116796427673</v>
      </c>
      <c r="F25" t="s">
        <v>24</v>
      </c>
      <c r="H25" s="4">
        <v>41001</v>
      </c>
      <c r="K25">
        <v>1</v>
      </c>
      <c r="L25" t="s">
        <v>23</v>
      </c>
      <c r="S25" t="s">
        <v>23</v>
      </c>
      <c r="T25" t="s">
        <v>118</v>
      </c>
    </row>
    <row r="26" spans="1:20" x14ac:dyDescent="0.2">
      <c r="B26">
        <v>12.25</v>
      </c>
      <c r="C26" t="s">
        <v>22</v>
      </c>
      <c r="D26">
        <v>288</v>
      </c>
      <c r="E26">
        <f t="shared" si="1"/>
        <v>12.197025539252373</v>
      </c>
      <c r="F26" t="s">
        <v>24</v>
      </c>
      <c r="G26" s="4"/>
      <c r="H26" s="4">
        <v>41128</v>
      </c>
      <c r="K26">
        <v>1</v>
      </c>
      <c r="L26" t="s">
        <v>23</v>
      </c>
      <c r="S26" t="s">
        <v>23</v>
      </c>
      <c r="T26" t="s">
        <v>118</v>
      </c>
    </row>
    <row r="27" spans="1:20" x14ac:dyDescent="0.2">
      <c r="B27">
        <v>12.25</v>
      </c>
      <c r="C27" t="s">
        <v>22</v>
      </c>
      <c r="D27">
        <v>288</v>
      </c>
      <c r="E27">
        <f t="shared" si="1"/>
        <v>12.197025539252373</v>
      </c>
      <c r="F27" t="s">
        <v>25</v>
      </c>
      <c r="H27" s="4">
        <v>41128</v>
      </c>
      <c r="K27">
        <v>1</v>
      </c>
      <c r="L27" t="s">
        <v>23</v>
      </c>
      <c r="S27" t="s">
        <v>23</v>
      </c>
      <c r="T27" t="s">
        <v>118</v>
      </c>
    </row>
    <row r="28" spans="1:20" x14ac:dyDescent="0.2">
      <c r="A28" s="10" t="s">
        <v>89</v>
      </c>
      <c r="B28" s="10">
        <v>12.25</v>
      </c>
      <c r="C28" s="10" t="s">
        <v>90</v>
      </c>
      <c r="D28" s="10">
        <v>314</v>
      </c>
      <c r="E28">
        <f t="shared" si="1"/>
        <v>12.296482272851188</v>
      </c>
      <c r="F28" s="10"/>
      <c r="G28" s="10" t="s">
        <v>100</v>
      </c>
      <c r="H28" s="4">
        <v>41297</v>
      </c>
      <c r="I28" s="10"/>
      <c r="J28" s="10"/>
      <c r="K28" s="10">
        <v>1</v>
      </c>
      <c r="L28" s="10" t="s">
        <v>23</v>
      </c>
      <c r="M28" s="10"/>
      <c r="N28" s="10"/>
      <c r="O28" s="10"/>
      <c r="P28" s="10"/>
      <c r="Q28" s="10"/>
      <c r="R28" s="10"/>
      <c r="S28" t="s">
        <v>23</v>
      </c>
      <c r="T28" t="s">
        <v>118</v>
      </c>
    </row>
    <row r="29" spans="1:20" x14ac:dyDescent="0.2">
      <c r="A29" s="10" t="s">
        <v>89</v>
      </c>
      <c r="B29" s="10">
        <v>12.25</v>
      </c>
      <c r="C29" s="10" t="s">
        <v>90</v>
      </c>
      <c r="D29" s="10">
        <v>314</v>
      </c>
      <c r="E29">
        <f t="shared" si="1"/>
        <v>12.296482272851188</v>
      </c>
      <c r="F29" s="10"/>
      <c r="G29" s="10" t="s">
        <v>100</v>
      </c>
      <c r="H29" s="4">
        <v>41297</v>
      </c>
      <c r="I29" s="10"/>
      <c r="J29" s="10"/>
      <c r="K29" s="10">
        <v>1</v>
      </c>
      <c r="L29" s="10" t="s">
        <v>23</v>
      </c>
      <c r="M29" s="10"/>
      <c r="N29" s="10"/>
      <c r="O29" s="10"/>
      <c r="P29" s="10"/>
      <c r="Q29" s="10"/>
      <c r="R29" s="10"/>
      <c r="S29" t="s">
        <v>23</v>
      </c>
      <c r="T29" t="s">
        <v>118</v>
      </c>
    </row>
    <row r="30" spans="1:20" x14ac:dyDescent="0.2">
      <c r="B30">
        <v>12.25</v>
      </c>
      <c r="C30" t="s">
        <v>26</v>
      </c>
      <c r="D30">
        <v>338</v>
      </c>
      <c r="E30">
        <f t="shared" si="1"/>
        <v>12.382808015236202</v>
      </c>
      <c r="F30" t="s">
        <v>25</v>
      </c>
      <c r="H30" s="4">
        <v>41128</v>
      </c>
      <c r="K30">
        <v>1</v>
      </c>
      <c r="L30" t="s">
        <v>27</v>
      </c>
      <c r="S30" t="s">
        <v>14</v>
      </c>
      <c r="T30" t="s">
        <v>118</v>
      </c>
    </row>
    <row r="31" spans="1:20" x14ac:dyDescent="0.2">
      <c r="B31">
        <v>12.25</v>
      </c>
      <c r="C31" t="s">
        <v>26</v>
      </c>
      <c r="D31">
        <v>338</v>
      </c>
      <c r="E31">
        <f t="shared" si="1"/>
        <v>12.382808015236202</v>
      </c>
      <c r="F31" t="s">
        <v>24</v>
      </c>
      <c r="H31" s="4">
        <v>41128</v>
      </c>
      <c r="K31">
        <v>1</v>
      </c>
      <c r="L31" t="s">
        <v>28</v>
      </c>
      <c r="S31" t="s">
        <v>28</v>
      </c>
      <c r="T31" t="s">
        <v>118</v>
      </c>
    </row>
    <row r="32" spans="1:20" x14ac:dyDescent="0.2">
      <c r="B32">
        <v>12.5</v>
      </c>
      <c r="C32">
        <v>349</v>
      </c>
      <c r="D32">
        <v>349</v>
      </c>
      <c r="H32" s="4">
        <v>43517</v>
      </c>
      <c r="K32">
        <v>1</v>
      </c>
      <c r="L32" t="s">
        <v>23</v>
      </c>
      <c r="S32" t="s">
        <v>23</v>
      </c>
      <c r="T32" t="s">
        <v>118</v>
      </c>
    </row>
    <row r="33" spans="1:20" x14ac:dyDescent="0.2">
      <c r="A33" s="15"/>
      <c r="B33" s="15">
        <v>12.5</v>
      </c>
      <c r="C33" s="15" t="s">
        <v>101</v>
      </c>
      <c r="D33" s="15">
        <v>352</v>
      </c>
      <c r="E33" s="15"/>
      <c r="F33" s="15"/>
      <c r="G33" s="15"/>
      <c r="H33" s="16">
        <v>41534</v>
      </c>
      <c r="I33" s="15"/>
      <c r="J33" s="15"/>
      <c r="K33" s="15">
        <v>1</v>
      </c>
      <c r="L33" s="15" t="s">
        <v>23</v>
      </c>
      <c r="M33" s="15"/>
      <c r="N33" s="15"/>
      <c r="O33" s="15"/>
      <c r="P33" s="15"/>
      <c r="Q33" s="15"/>
      <c r="R33" s="15"/>
      <c r="S33" s="15" t="s">
        <v>23</v>
      </c>
      <c r="T33" t="s">
        <v>118</v>
      </c>
    </row>
    <row r="34" spans="1:20" x14ac:dyDescent="0.2">
      <c r="B34">
        <v>12.5</v>
      </c>
      <c r="C34" t="s">
        <v>103</v>
      </c>
      <c r="D34">
        <v>365</v>
      </c>
      <c r="H34" s="4">
        <v>43235</v>
      </c>
      <c r="K34">
        <v>1</v>
      </c>
      <c r="L34" t="s">
        <v>14</v>
      </c>
      <c r="S34" t="s">
        <v>14</v>
      </c>
      <c r="T34" t="s">
        <v>118</v>
      </c>
    </row>
    <row r="35" spans="1:20" x14ac:dyDescent="0.2">
      <c r="B35">
        <v>13</v>
      </c>
      <c r="C35" t="s">
        <v>42</v>
      </c>
      <c r="D35">
        <v>387</v>
      </c>
      <c r="E35">
        <f>((D35)^0.23+5.3791)/0.7426</f>
        <v>12.545345400455899</v>
      </c>
      <c r="F35" t="s">
        <v>25</v>
      </c>
      <c r="G35" t="s">
        <v>41</v>
      </c>
      <c r="H35" s="4">
        <v>40926</v>
      </c>
      <c r="I35">
        <v>0</v>
      </c>
      <c r="J35">
        <v>0</v>
      </c>
      <c r="K35">
        <v>1</v>
      </c>
      <c r="L35" t="s">
        <v>28</v>
      </c>
      <c r="M35">
        <v>0</v>
      </c>
      <c r="N35">
        <v>0</v>
      </c>
      <c r="O35">
        <v>0</v>
      </c>
      <c r="S35" t="s">
        <v>28</v>
      </c>
      <c r="T35" t="s">
        <v>118</v>
      </c>
    </row>
    <row r="36" spans="1:20" x14ac:dyDescent="0.2">
      <c r="B36">
        <v>13</v>
      </c>
      <c r="C36" t="s">
        <v>42</v>
      </c>
      <c r="D36">
        <v>387</v>
      </c>
      <c r="E36">
        <f>((D36)^0.23+5.3791)/0.7426</f>
        <v>12.545345400455899</v>
      </c>
      <c r="F36" t="s">
        <v>24</v>
      </c>
      <c r="G36" t="s">
        <v>41</v>
      </c>
      <c r="H36" s="4">
        <v>40926</v>
      </c>
      <c r="I36">
        <v>0</v>
      </c>
      <c r="J36">
        <v>0</v>
      </c>
      <c r="K36">
        <v>1</v>
      </c>
      <c r="L36" t="s">
        <v>28</v>
      </c>
      <c r="M36">
        <v>0</v>
      </c>
      <c r="N36">
        <v>0</v>
      </c>
      <c r="O36">
        <v>0</v>
      </c>
      <c r="S36" t="s">
        <v>28</v>
      </c>
      <c r="T36" t="s">
        <v>118</v>
      </c>
    </row>
    <row r="37" spans="1:20" x14ac:dyDescent="0.2">
      <c r="B37">
        <v>12</v>
      </c>
      <c r="C37" t="s">
        <v>42</v>
      </c>
      <c r="D37">
        <v>387</v>
      </c>
      <c r="E37">
        <f>((D37)^0.23+5.3791)/0.7426</f>
        <v>12.545345400455899</v>
      </c>
      <c r="F37" t="s">
        <v>24</v>
      </c>
      <c r="H37" s="4">
        <v>41001</v>
      </c>
      <c r="I37">
        <v>0</v>
      </c>
      <c r="J37">
        <v>0</v>
      </c>
      <c r="K37">
        <v>1</v>
      </c>
      <c r="L37" t="s">
        <v>14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14</v>
      </c>
      <c r="T37" t="s">
        <v>118</v>
      </c>
    </row>
    <row r="38" spans="1:20" x14ac:dyDescent="0.2">
      <c r="B38">
        <v>12</v>
      </c>
      <c r="C38" t="s">
        <v>42</v>
      </c>
      <c r="D38">
        <v>387</v>
      </c>
      <c r="E38">
        <f>((D38)^0.23+5.3791)/0.7426</f>
        <v>12.545345400455899</v>
      </c>
      <c r="F38" t="s">
        <v>25</v>
      </c>
      <c r="H38" s="4">
        <v>41001</v>
      </c>
      <c r="I38">
        <v>0</v>
      </c>
      <c r="J38">
        <v>0</v>
      </c>
      <c r="K38">
        <v>1</v>
      </c>
      <c r="L38" t="s">
        <v>14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14</v>
      </c>
      <c r="T38" t="s">
        <v>118</v>
      </c>
    </row>
    <row r="39" spans="1:20" x14ac:dyDescent="0.2">
      <c r="B39">
        <v>12.5</v>
      </c>
      <c r="C39">
        <v>388</v>
      </c>
      <c r="D39">
        <v>388</v>
      </c>
      <c r="H39" s="4">
        <v>43473</v>
      </c>
      <c r="K39">
        <v>1</v>
      </c>
      <c r="L39" t="s">
        <v>23</v>
      </c>
      <c r="S39" t="s">
        <v>23</v>
      </c>
      <c r="T39" t="s">
        <v>118</v>
      </c>
    </row>
    <row r="40" spans="1:20" x14ac:dyDescent="0.2">
      <c r="B40" s="14">
        <v>12.25</v>
      </c>
      <c r="C40" s="14">
        <v>396</v>
      </c>
      <c r="D40" s="14">
        <v>396</v>
      </c>
      <c r="H40" s="4">
        <v>44172</v>
      </c>
      <c r="K40">
        <v>1</v>
      </c>
      <c r="L40" t="s">
        <v>28</v>
      </c>
      <c r="S40" t="s">
        <v>28</v>
      </c>
      <c r="T40" t="s">
        <v>118</v>
      </c>
    </row>
    <row r="41" spans="1:20" x14ac:dyDescent="0.2">
      <c r="B41">
        <v>12.5</v>
      </c>
      <c r="C41">
        <v>398</v>
      </c>
      <c r="D41">
        <v>398</v>
      </c>
      <c r="E41">
        <f>((D41)^0.23+5.3791)/0.7426</f>
        <v>12.579632315347203</v>
      </c>
      <c r="F41" t="s">
        <v>25</v>
      </c>
      <c r="G41" t="s">
        <v>57</v>
      </c>
      <c r="H41" s="4">
        <v>40819</v>
      </c>
      <c r="I41">
        <v>0</v>
      </c>
      <c r="J41">
        <v>0</v>
      </c>
      <c r="K41">
        <v>1</v>
      </c>
      <c r="L41" t="s">
        <v>28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28</v>
      </c>
      <c r="T41" t="s">
        <v>118</v>
      </c>
    </row>
    <row r="42" spans="1:20" x14ac:dyDescent="0.2">
      <c r="B42">
        <v>12.5</v>
      </c>
      <c r="C42" t="s">
        <v>105</v>
      </c>
      <c r="D42">
        <v>425</v>
      </c>
      <c r="H42" s="4">
        <v>43235</v>
      </c>
      <c r="K42">
        <v>1</v>
      </c>
      <c r="L42" t="s">
        <v>28</v>
      </c>
      <c r="S42" t="s">
        <v>28</v>
      </c>
      <c r="T42" t="s">
        <v>118</v>
      </c>
    </row>
    <row r="43" spans="1:20" x14ac:dyDescent="0.2">
      <c r="B43">
        <v>12.5</v>
      </c>
      <c r="C43">
        <v>431</v>
      </c>
      <c r="D43">
        <v>431</v>
      </c>
      <c r="E43">
        <f>((D43)^0.23+5.3791)/0.7426</f>
        <v>12.678294189495604</v>
      </c>
      <c r="F43">
        <v>1</v>
      </c>
      <c r="H43" s="4">
        <v>40975</v>
      </c>
      <c r="I43">
        <v>0</v>
      </c>
      <c r="J43">
        <v>0</v>
      </c>
      <c r="K43">
        <v>1</v>
      </c>
      <c r="L43" t="s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28</v>
      </c>
      <c r="T43" t="s">
        <v>118</v>
      </c>
    </row>
    <row r="44" spans="1:20" x14ac:dyDescent="0.2">
      <c r="A44" s="10"/>
      <c r="B44" s="10">
        <v>12.5</v>
      </c>
      <c r="C44" s="10">
        <v>431</v>
      </c>
      <c r="D44" s="10">
        <v>431</v>
      </c>
      <c r="E44">
        <f>((D44)^0.23+5.3791)/0.7426</f>
        <v>12.678294189495604</v>
      </c>
      <c r="F44" s="10"/>
      <c r="G44" s="10"/>
      <c r="H44" s="10"/>
      <c r="I44" s="10"/>
      <c r="J44" s="10"/>
      <c r="K44" s="10">
        <v>1</v>
      </c>
      <c r="L44" s="10" t="s">
        <v>28</v>
      </c>
      <c r="M44" s="10"/>
      <c r="N44" s="10"/>
      <c r="O44" s="10"/>
      <c r="P44" s="10"/>
      <c r="Q44" s="10"/>
      <c r="R44" s="10"/>
      <c r="S44" t="s">
        <v>28</v>
      </c>
      <c r="T44" t="s">
        <v>118</v>
      </c>
    </row>
    <row r="45" spans="1:20" x14ac:dyDescent="0.2">
      <c r="B45">
        <v>12.5</v>
      </c>
      <c r="C45">
        <v>435</v>
      </c>
      <c r="D45">
        <v>435</v>
      </c>
      <c r="G45" t="s">
        <v>102</v>
      </c>
      <c r="H45" s="4">
        <v>41534</v>
      </c>
      <c r="K45">
        <v>1</v>
      </c>
      <c r="L45" t="s">
        <v>28</v>
      </c>
      <c r="S45" t="s">
        <v>120</v>
      </c>
      <c r="T45" t="s">
        <v>118</v>
      </c>
    </row>
    <row r="46" spans="1:20" x14ac:dyDescent="0.2">
      <c r="B46">
        <v>13</v>
      </c>
      <c r="C46">
        <v>440</v>
      </c>
      <c r="D46">
        <v>440</v>
      </c>
      <c r="E46">
        <f>((D46)^0.23+5.3791)/0.7426</f>
        <v>12.704188541722447</v>
      </c>
      <c r="H46" s="4">
        <v>40926</v>
      </c>
      <c r="I46">
        <v>0</v>
      </c>
      <c r="J46">
        <v>0</v>
      </c>
      <c r="K46">
        <v>1</v>
      </c>
      <c r="L46" t="s">
        <v>28</v>
      </c>
      <c r="M46">
        <v>0</v>
      </c>
      <c r="N46">
        <v>0</v>
      </c>
      <c r="O46">
        <v>0</v>
      </c>
      <c r="S46" t="s">
        <v>28</v>
      </c>
      <c r="T46" t="s">
        <v>118</v>
      </c>
    </row>
    <row r="47" spans="1:20" x14ac:dyDescent="0.2">
      <c r="B47">
        <v>12.5</v>
      </c>
      <c r="C47">
        <v>461</v>
      </c>
      <c r="D47">
        <v>461</v>
      </c>
      <c r="E47">
        <f>((D47)^0.23+5.3791)/0.7426</f>
        <v>12.763059458047271</v>
      </c>
      <c r="F47" t="s">
        <v>24</v>
      </c>
      <c r="G47" t="s">
        <v>50</v>
      </c>
      <c r="H47" s="4">
        <v>40842</v>
      </c>
      <c r="I47">
        <v>0</v>
      </c>
      <c r="J47">
        <v>0</v>
      </c>
      <c r="K47">
        <v>0.25</v>
      </c>
      <c r="L47" t="s">
        <v>28</v>
      </c>
      <c r="M47">
        <v>1</v>
      </c>
      <c r="N47">
        <v>0</v>
      </c>
      <c r="O47">
        <v>0</v>
      </c>
      <c r="R47">
        <v>0</v>
      </c>
      <c r="S47">
        <v>2</v>
      </c>
      <c r="T47" t="s">
        <v>119</v>
      </c>
    </row>
    <row r="48" spans="1:20" x14ac:dyDescent="0.2">
      <c r="B48">
        <v>12.5</v>
      </c>
      <c r="C48">
        <v>461</v>
      </c>
      <c r="D48">
        <v>461</v>
      </c>
      <c r="E48">
        <f>((D48)^0.23+5.3791)/0.7426</f>
        <v>12.763059458047271</v>
      </c>
      <c r="F48" t="s">
        <v>25</v>
      </c>
      <c r="G48" t="s">
        <v>50</v>
      </c>
      <c r="H48" s="4">
        <v>40842</v>
      </c>
      <c r="I48">
        <v>0</v>
      </c>
      <c r="J48">
        <v>0</v>
      </c>
      <c r="K48">
        <v>0.25</v>
      </c>
      <c r="L48" t="s">
        <v>28</v>
      </c>
      <c r="M48">
        <v>1</v>
      </c>
      <c r="N48">
        <v>0</v>
      </c>
      <c r="O48">
        <v>0</v>
      </c>
      <c r="R48">
        <v>0</v>
      </c>
      <c r="S48">
        <v>2</v>
      </c>
      <c r="T48" t="s">
        <v>119</v>
      </c>
    </row>
    <row r="49" spans="1:20" x14ac:dyDescent="0.2">
      <c r="B49">
        <v>13</v>
      </c>
      <c r="C49">
        <v>469</v>
      </c>
      <c r="D49">
        <v>469</v>
      </c>
      <c r="H49" s="4">
        <v>41534</v>
      </c>
      <c r="K49">
        <v>1</v>
      </c>
      <c r="S49" t="s">
        <v>28</v>
      </c>
      <c r="T49" t="s">
        <v>117</v>
      </c>
    </row>
    <row r="50" spans="1:20" x14ac:dyDescent="0.2">
      <c r="B50">
        <v>13</v>
      </c>
      <c r="C50">
        <v>498</v>
      </c>
      <c r="D50">
        <v>498</v>
      </c>
      <c r="E50">
        <f>((D50)^0.23+5.3791)/0.7426</f>
        <v>12.86194079279867</v>
      </c>
      <c r="F50" t="s">
        <v>30</v>
      </c>
      <c r="G50" t="s">
        <v>50</v>
      </c>
      <c r="H50" s="4">
        <v>40842</v>
      </c>
      <c r="I50">
        <v>0</v>
      </c>
      <c r="J50">
        <v>0</v>
      </c>
      <c r="K50">
        <v>0.25</v>
      </c>
      <c r="L50" t="s">
        <v>28</v>
      </c>
      <c r="M50">
        <v>1</v>
      </c>
      <c r="N50">
        <v>0</v>
      </c>
      <c r="O50">
        <v>0</v>
      </c>
      <c r="R50">
        <v>0</v>
      </c>
      <c r="S50">
        <v>2</v>
      </c>
      <c r="T50" t="s">
        <v>119</v>
      </c>
    </row>
    <row r="51" spans="1:20" x14ac:dyDescent="0.2">
      <c r="B51">
        <v>13</v>
      </c>
      <c r="C51">
        <v>498</v>
      </c>
      <c r="D51">
        <v>498</v>
      </c>
      <c r="E51">
        <f>((D51)^0.23+5.3791)/0.7426</f>
        <v>12.86194079279867</v>
      </c>
      <c r="F51" t="s">
        <v>24</v>
      </c>
      <c r="G51" t="s">
        <v>50</v>
      </c>
      <c r="H51" s="4">
        <v>40842</v>
      </c>
      <c r="I51">
        <v>0</v>
      </c>
      <c r="J51">
        <v>0</v>
      </c>
      <c r="K51">
        <v>0.25</v>
      </c>
      <c r="L51" t="s">
        <v>28</v>
      </c>
      <c r="M51">
        <v>1</v>
      </c>
      <c r="N51">
        <v>0</v>
      </c>
      <c r="O51">
        <v>0</v>
      </c>
      <c r="R51">
        <v>0</v>
      </c>
      <c r="S51">
        <v>2</v>
      </c>
      <c r="T51" t="s">
        <v>119</v>
      </c>
    </row>
    <row r="52" spans="1:20" x14ac:dyDescent="0.2">
      <c r="A52" s="10"/>
      <c r="B52" s="10">
        <v>13</v>
      </c>
      <c r="C52" s="10">
        <v>532</v>
      </c>
      <c r="D52" s="10">
        <v>532</v>
      </c>
      <c r="E52">
        <f>((D52)^0.23+5.3791)/0.7426</f>
        <v>12.947934719968258</v>
      </c>
      <c r="F52" s="10"/>
      <c r="G52" s="10"/>
      <c r="H52" s="10"/>
      <c r="I52" s="10"/>
      <c r="J52" s="10"/>
      <c r="K52" s="10">
        <v>1</v>
      </c>
      <c r="L52" s="10"/>
      <c r="M52" s="10">
        <v>1</v>
      </c>
      <c r="N52" s="10"/>
      <c r="O52" s="10"/>
      <c r="P52" s="10"/>
      <c r="Q52" s="10"/>
      <c r="R52" s="10"/>
      <c r="S52">
        <v>2</v>
      </c>
      <c r="T52" t="s">
        <v>119</v>
      </c>
    </row>
    <row r="53" spans="1:20" x14ac:dyDescent="0.2">
      <c r="B53">
        <v>13</v>
      </c>
      <c r="C53">
        <v>544</v>
      </c>
      <c r="D53">
        <v>544</v>
      </c>
      <c r="E53">
        <f>((D53)^0.23+5.3791)/0.7426</f>
        <v>12.97727498653639</v>
      </c>
      <c r="F53" t="s">
        <v>25</v>
      </c>
      <c r="H53" s="4">
        <v>41085</v>
      </c>
      <c r="I53">
        <v>0</v>
      </c>
      <c r="J53">
        <v>0</v>
      </c>
      <c r="K53">
        <v>1</v>
      </c>
      <c r="M53">
        <v>1</v>
      </c>
      <c r="N53">
        <v>0</v>
      </c>
      <c r="O53">
        <v>0</v>
      </c>
      <c r="P53">
        <v>0</v>
      </c>
      <c r="Q53">
        <v>0</v>
      </c>
      <c r="R53" t="s">
        <v>29</v>
      </c>
      <c r="S53">
        <v>2</v>
      </c>
      <c r="T53" t="s">
        <v>119</v>
      </c>
    </row>
    <row r="54" spans="1:20" x14ac:dyDescent="0.2">
      <c r="B54">
        <v>13</v>
      </c>
      <c r="C54">
        <v>548</v>
      </c>
      <c r="D54">
        <v>548</v>
      </c>
      <c r="E54">
        <f>((D54)^0.23+5.3791)/0.7426</f>
        <v>12.986944305157243</v>
      </c>
      <c r="K54">
        <v>2</v>
      </c>
      <c r="S54">
        <v>2</v>
      </c>
      <c r="T54" t="s">
        <v>119</v>
      </c>
    </row>
    <row r="55" spans="1:20" x14ac:dyDescent="0.2">
      <c r="A55" t="s">
        <v>104</v>
      </c>
      <c r="B55">
        <v>12.5</v>
      </c>
      <c r="C55">
        <v>554</v>
      </c>
      <c r="D55">
        <v>554</v>
      </c>
      <c r="H55" s="4">
        <v>43235</v>
      </c>
      <c r="K55">
        <v>1</v>
      </c>
      <c r="M55">
        <v>1</v>
      </c>
      <c r="S55">
        <v>2</v>
      </c>
      <c r="T55" t="s">
        <v>119</v>
      </c>
    </row>
    <row r="56" spans="1:20" x14ac:dyDescent="0.2">
      <c r="B56">
        <v>13</v>
      </c>
      <c r="C56" t="s">
        <v>65</v>
      </c>
      <c r="D56">
        <v>556</v>
      </c>
      <c r="E56">
        <f>((D56)^0.23+5.3791)/0.7426</f>
        <v>13.006121053476392</v>
      </c>
      <c r="F56" t="s">
        <v>25</v>
      </c>
      <c r="H56" s="4">
        <v>41001</v>
      </c>
      <c r="I56">
        <v>0</v>
      </c>
      <c r="J56">
        <v>0</v>
      </c>
      <c r="K56">
        <v>1</v>
      </c>
      <c r="L56" t="s">
        <v>28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 t="s">
        <v>119</v>
      </c>
    </row>
    <row r="57" spans="1:20" x14ac:dyDescent="0.2">
      <c r="B57">
        <v>13</v>
      </c>
      <c r="C57" t="s">
        <v>65</v>
      </c>
      <c r="D57">
        <v>556</v>
      </c>
      <c r="E57">
        <f>((D57)^0.23+5.3791)/0.7426</f>
        <v>13.006121053476392</v>
      </c>
      <c r="F57" t="s">
        <v>24</v>
      </c>
      <c r="H57" s="4">
        <v>41001</v>
      </c>
      <c r="I57">
        <v>0</v>
      </c>
      <c r="J57">
        <v>0</v>
      </c>
      <c r="K57">
        <v>1</v>
      </c>
      <c r="L57" t="s">
        <v>28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 t="s">
        <v>119</v>
      </c>
    </row>
    <row r="58" spans="1:20" x14ac:dyDescent="0.2">
      <c r="B58">
        <v>13</v>
      </c>
      <c r="C58" t="s">
        <v>65</v>
      </c>
      <c r="D58">
        <v>556</v>
      </c>
      <c r="E58">
        <f>((D58)^0.23+5.3791)/0.7426</f>
        <v>13.006121053476392</v>
      </c>
      <c r="F58" t="s">
        <v>31</v>
      </c>
      <c r="H58" s="4">
        <v>41001</v>
      </c>
      <c r="I58">
        <v>0</v>
      </c>
      <c r="J58">
        <v>0</v>
      </c>
      <c r="K58">
        <v>1</v>
      </c>
      <c r="L58" t="s">
        <v>28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 t="s">
        <v>119</v>
      </c>
    </row>
    <row r="59" spans="1:20" x14ac:dyDescent="0.2">
      <c r="B59">
        <v>13</v>
      </c>
      <c r="C59" t="s">
        <v>65</v>
      </c>
      <c r="D59">
        <v>556</v>
      </c>
      <c r="E59">
        <f>((D59)^0.23+5.3791)/0.7426</f>
        <v>13.006121053476392</v>
      </c>
      <c r="F59" t="s">
        <v>30</v>
      </c>
      <c r="H59" s="4">
        <v>41001</v>
      </c>
      <c r="I59">
        <v>0</v>
      </c>
      <c r="J59">
        <v>0</v>
      </c>
      <c r="K59">
        <v>1</v>
      </c>
      <c r="L59" t="s">
        <v>28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 t="s">
        <v>119</v>
      </c>
    </row>
    <row r="60" spans="1:20" x14ac:dyDescent="0.2">
      <c r="B60">
        <v>13</v>
      </c>
      <c r="C60">
        <v>578</v>
      </c>
      <c r="D60">
        <v>578</v>
      </c>
      <c r="E60">
        <f>((D60)^0.23+5.3791)/0.7426</f>
        <v>13.057783355208748</v>
      </c>
      <c r="F60" t="s">
        <v>24</v>
      </c>
      <c r="H60" s="4">
        <v>41093</v>
      </c>
      <c r="I60">
        <v>0</v>
      </c>
      <c r="J60">
        <v>0</v>
      </c>
      <c r="K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 t="s">
        <v>119</v>
      </c>
    </row>
    <row r="61" spans="1:20" x14ac:dyDescent="0.2">
      <c r="B61">
        <v>13</v>
      </c>
      <c r="C61">
        <v>585</v>
      </c>
      <c r="D61">
        <v>585</v>
      </c>
      <c r="H61" s="4">
        <v>41534</v>
      </c>
      <c r="K61">
        <v>1</v>
      </c>
      <c r="M61">
        <v>1</v>
      </c>
      <c r="S61">
        <v>2</v>
      </c>
      <c r="T61" t="s">
        <v>119</v>
      </c>
    </row>
    <row r="62" spans="1:20" x14ac:dyDescent="0.2">
      <c r="B62">
        <v>13</v>
      </c>
      <c r="C62">
        <v>630</v>
      </c>
      <c r="D62">
        <v>630</v>
      </c>
      <c r="E62">
        <f>((D62)^0.23+5.3791)/0.7426</f>
        <v>13.174131838947943</v>
      </c>
      <c r="F62" t="s">
        <v>24</v>
      </c>
      <c r="H62" s="4">
        <v>40926</v>
      </c>
      <c r="I62">
        <v>0</v>
      </c>
      <c r="J62">
        <v>0</v>
      </c>
      <c r="K62">
        <v>1</v>
      </c>
      <c r="M62">
        <v>1</v>
      </c>
      <c r="N62">
        <v>0</v>
      </c>
      <c r="O62">
        <v>0</v>
      </c>
      <c r="R62">
        <v>0</v>
      </c>
      <c r="S62">
        <v>2</v>
      </c>
      <c r="T62" t="s">
        <v>119</v>
      </c>
    </row>
    <row r="63" spans="1:20" x14ac:dyDescent="0.2">
      <c r="B63">
        <v>13</v>
      </c>
      <c r="C63">
        <v>638</v>
      </c>
      <c r="D63">
        <v>638</v>
      </c>
      <c r="H63" s="4">
        <v>41534</v>
      </c>
      <c r="K63">
        <v>1</v>
      </c>
      <c r="M63">
        <v>1</v>
      </c>
      <c r="S63">
        <v>2</v>
      </c>
      <c r="T63" t="s">
        <v>119</v>
      </c>
    </row>
    <row r="64" spans="1:20" x14ac:dyDescent="0.2">
      <c r="B64">
        <v>13.5</v>
      </c>
      <c r="C64" t="s">
        <v>49</v>
      </c>
      <c r="D64">
        <v>745</v>
      </c>
      <c r="E64">
        <f>((D64)^0.23+5.3791)/0.7426</f>
        <v>13.40729653393611</v>
      </c>
      <c r="F64" t="s">
        <v>31</v>
      </c>
      <c r="H64" s="4">
        <v>40842</v>
      </c>
      <c r="I64">
        <v>0</v>
      </c>
      <c r="J64">
        <v>0</v>
      </c>
      <c r="K64">
        <v>1</v>
      </c>
      <c r="M64">
        <v>1</v>
      </c>
      <c r="N64">
        <v>0</v>
      </c>
      <c r="O64">
        <v>0</v>
      </c>
      <c r="R64">
        <v>0</v>
      </c>
      <c r="S64">
        <v>2</v>
      </c>
      <c r="T64" t="s">
        <v>119</v>
      </c>
    </row>
    <row r="65" spans="1:20" x14ac:dyDescent="0.2">
      <c r="B65">
        <v>13.5</v>
      </c>
      <c r="C65" t="s">
        <v>49</v>
      </c>
      <c r="D65">
        <v>745</v>
      </c>
      <c r="E65">
        <f>((D65)^0.23+5.3791)/0.7426</f>
        <v>13.40729653393611</v>
      </c>
      <c r="F65" t="s">
        <v>24</v>
      </c>
      <c r="H65" s="4">
        <v>40842</v>
      </c>
      <c r="I65">
        <v>0</v>
      </c>
      <c r="J65">
        <v>0</v>
      </c>
      <c r="K65">
        <v>1</v>
      </c>
      <c r="M65">
        <v>1</v>
      </c>
      <c r="N65">
        <v>0</v>
      </c>
      <c r="O65">
        <v>0</v>
      </c>
      <c r="S65">
        <v>2</v>
      </c>
      <c r="T65" t="s">
        <v>119</v>
      </c>
    </row>
    <row r="66" spans="1:20" x14ac:dyDescent="0.2">
      <c r="B66">
        <v>13.5</v>
      </c>
      <c r="C66" t="s">
        <v>49</v>
      </c>
      <c r="D66">
        <v>745</v>
      </c>
      <c r="E66">
        <f>((D66)^0.23+5.3791)/0.7426</f>
        <v>13.40729653393611</v>
      </c>
      <c r="F66" t="s">
        <v>25</v>
      </c>
      <c r="H66" s="4">
        <v>40842</v>
      </c>
      <c r="I66">
        <v>0</v>
      </c>
      <c r="J66">
        <v>0</v>
      </c>
      <c r="K66">
        <v>1</v>
      </c>
      <c r="M66">
        <v>1</v>
      </c>
      <c r="N66">
        <v>1</v>
      </c>
      <c r="O66">
        <v>0</v>
      </c>
      <c r="R66">
        <v>0</v>
      </c>
      <c r="S66">
        <v>3</v>
      </c>
      <c r="T66" t="s">
        <v>119</v>
      </c>
    </row>
    <row r="67" spans="1:20" x14ac:dyDescent="0.2">
      <c r="B67">
        <v>13.25</v>
      </c>
      <c r="C67">
        <v>776</v>
      </c>
      <c r="D67">
        <v>776</v>
      </c>
      <c r="E67">
        <f>((D67)^0.23+5.3791)/0.7426</f>
        <v>13.465363505028755</v>
      </c>
      <c r="F67" t="s">
        <v>25</v>
      </c>
      <c r="H67" s="4">
        <v>41199</v>
      </c>
      <c r="I67">
        <v>0</v>
      </c>
      <c r="J67">
        <v>0</v>
      </c>
      <c r="K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119</v>
      </c>
    </row>
    <row r="68" spans="1:20" x14ac:dyDescent="0.2">
      <c r="A68" s="10"/>
      <c r="B68" s="10">
        <v>13.25</v>
      </c>
      <c r="C68" s="10">
        <v>776</v>
      </c>
      <c r="D68" s="10">
        <v>776</v>
      </c>
      <c r="E68">
        <f>((D68)^0.23+5.3791)/0.7426</f>
        <v>13.465363505028755</v>
      </c>
      <c r="F68" s="10"/>
      <c r="G68" s="10"/>
      <c r="H68" s="10"/>
      <c r="I68" s="10"/>
      <c r="J68" s="10"/>
      <c r="K68" s="10">
        <v>1</v>
      </c>
      <c r="L68" s="10"/>
      <c r="M68" s="10">
        <v>1</v>
      </c>
      <c r="N68" s="10">
        <v>1</v>
      </c>
      <c r="O68" s="10"/>
      <c r="P68" s="10"/>
      <c r="Q68" s="10"/>
      <c r="R68" s="10"/>
      <c r="S68">
        <v>3</v>
      </c>
      <c r="T68" t="s">
        <v>119</v>
      </c>
    </row>
    <row r="69" spans="1:20" x14ac:dyDescent="0.2">
      <c r="B69">
        <v>13.5</v>
      </c>
      <c r="C69" t="s">
        <v>106</v>
      </c>
      <c r="D69">
        <v>801</v>
      </c>
      <c r="H69" s="4">
        <v>43235</v>
      </c>
      <c r="I69">
        <v>0</v>
      </c>
      <c r="J69">
        <v>0</v>
      </c>
      <c r="K69">
        <v>1</v>
      </c>
      <c r="M69">
        <v>1</v>
      </c>
      <c r="O69">
        <v>1</v>
      </c>
      <c r="R69" t="s">
        <v>107</v>
      </c>
      <c r="S69">
        <v>3</v>
      </c>
      <c r="T69" t="s">
        <v>119</v>
      </c>
    </row>
    <row r="70" spans="1:20" x14ac:dyDescent="0.2">
      <c r="B70">
        <v>13.25</v>
      </c>
      <c r="C70" t="s">
        <v>68</v>
      </c>
      <c r="D70">
        <v>804</v>
      </c>
      <c r="E70">
        <f t="shared" ref="E70:E87" si="2">((D70)^0.23+5.3791)/0.7426</f>
        <v>13.516295307654485</v>
      </c>
      <c r="F70" t="s">
        <v>25</v>
      </c>
      <c r="H70" s="4">
        <v>41199</v>
      </c>
      <c r="I70">
        <v>0</v>
      </c>
      <c r="J70">
        <v>0</v>
      </c>
      <c r="K70">
        <v>1</v>
      </c>
      <c r="M70">
        <v>1</v>
      </c>
      <c r="N70">
        <v>1</v>
      </c>
      <c r="O70">
        <v>1</v>
      </c>
      <c r="P70">
        <v>0</v>
      </c>
      <c r="Q70">
        <v>0</v>
      </c>
      <c r="R70" t="s">
        <v>46</v>
      </c>
      <c r="S70" t="s">
        <v>128</v>
      </c>
      <c r="T70" t="s">
        <v>119</v>
      </c>
    </row>
    <row r="71" spans="1:20" x14ac:dyDescent="0.2">
      <c r="B71">
        <v>13.25</v>
      </c>
      <c r="C71" t="s">
        <v>68</v>
      </c>
      <c r="D71">
        <v>804</v>
      </c>
      <c r="E71">
        <f t="shared" si="2"/>
        <v>13.516295307654485</v>
      </c>
      <c r="F71" t="s">
        <v>24</v>
      </c>
      <c r="H71" s="4">
        <v>41199</v>
      </c>
      <c r="I71">
        <v>0</v>
      </c>
      <c r="J71">
        <v>0</v>
      </c>
      <c r="K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 t="s">
        <v>128</v>
      </c>
      <c r="T71" t="s">
        <v>119</v>
      </c>
    </row>
    <row r="72" spans="1:20" x14ac:dyDescent="0.2">
      <c r="B72">
        <v>13.5</v>
      </c>
      <c r="C72">
        <v>860</v>
      </c>
      <c r="D72">
        <v>860</v>
      </c>
      <c r="E72">
        <f t="shared" si="2"/>
        <v>13.614194190906861</v>
      </c>
      <c r="F72" t="s">
        <v>24</v>
      </c>
      <c r="H72" s="4">
        <v>40842</v>
      </c>
      <c r="I72">
        <v>0</v>
      </c>
      <c r="J72">
        <v>0</v>
      </c>
      <c r="K72">
        <v>1</v>
      </c>
      <c r="M72">
        <v>1</v>
      </c>
      <c r="N72">
        <v>1</v>
      </c>
      <c r="O72">
        <v>1</v>
      </c>
      <c r="R72">
        <v>0</v>
      </c>
      <c r="S72" t="s">
        <v>128</v>
      </c>
      <c r="T72" t="s">
        <v>119</v>
      </c>
    </row>
    <row r="73" spans="1:20" x14ac:dyDescent="0.2">
      <c r="B73">
        <v>13.5</v>
      </c>
      <c r="C73">
        <v>860</v>
      </c>
      <c r="D73">
        <v>860</v>
      </c>
      <c r="E73">
        <f t="shared" si="2"/>
        <v>13.614194190906861</v>
      </c>
      <c r="F73" t="s">
        <v>25</v>
      </c>
      <c r="H73" s="4">
        <v>40842</v>
      </c>
      <c r="I73">
        <v>0</v>
      </c>
      <c r="J73">
        <v>0</v>
      </c>
      <c r="K73">
        <v>1</v>
      </c>
      <c r="M73">
        <v>1</v>
      </c>
      <c r="N73">
        <v>1</v>
      </c>
      <c r="O73">
        <v>1</v>
      </c>
      <c r="R73">
        <v>0</v>
      </c>
      <c r="S73" t="s">
        <v>128</v>
      </c>
      <c r="T73" t="s">
        <v>119</v>
      </c>
    </row>
    <row r="74" spans="1:20" x14ac:dyDescent="0.2">
      <c r="B74">
        <v>14</v>
      </c>
      <c r="C74">
        <v>915</v>
      </c>
      <c r="D74">
        <v>915</v>
      </c>
      <c r="E74">
        <f t="shared" si="2"/>
        <v>13.705677253639143</v>
      </c>
      <c r="F74" t="s">
        <v>25</v>
      </c>
      <c r="H74" s="4">
        <v>41093</v>
      </c>
      <c r="I74">
        <v>1</v>
      </c>
      <c r="J74">
        <v>1</v>
      </c>
      <c r="K74">
        <v>1</v>
      </c>
      <c r="M74">
        <v>1</v>
      </c>
      <c r="N74">
        <v>1</v>
      </c>
      <c r="O74">
        <v>1</v>
      </c>
      <c r="P74">
        <v>0</v>
      </c>
      <c r="Q74">
        <v>0</v>
      </c>
      <c r="R74" t="s">
        <v>46</v>
      </c>
      <c r="S74" t="s">
        <v>128</v>
      </c>
      <c r="T74" t="s">
        <v>119</v>
      </c>
    </row>
    <row r="75" spans="1:20" x14ac:dyDescent="0.2">
      <c r="B75">
        <v>14</v>
      </c>
      <c r="C75">
        <v>915</v>
      </c>
      <c r="D75">
        <v>915</v>
      </c>
      <c r="E75">
        <f t="shared" si="2"/>
        <v>13.705677253639143</v>
      </c>
      <c r="F75" t="s">
        <v>24</v>
      </c>
      <c r="H75" s="4">
        <v>41093</v>
      </c>
      <c r="I75">
        <v>1</v>
      </c>
      <c r="J75">
        <v>1</v>
      </c>
      <c r="K75">
        <v>1</v>
      </c>
      <c r="M75">
        <v>1</v>
      </c>
      <c r="N75">
        <v>1</v>
      </c>
      <c r="O75">
        <v>1</v>
      </c>
      <c r="P75">
        <v>0</v>
      </c>
      <c r="Q75">
        <v>0</v>
      </c>
      <c r="R75" t="s">
        <v>46</v>
      </c>
      <c r="S75" t="s">
        <v>128</v>
      </c>
      <c r="T75" t="s">
        <v>119</v>
      </c>
    </row>
    <row r="76" spans="1:20" x14ac:dyDescent="0.2">
      <c r="B76">
        <v>13.5</v>
      </c>
      <c r="C76">
        <v>950</v>
      </c>
      <c r="D76">
        <v>950</v>
      </c>
      <c r="E76">
        <f t="shared" si="2"/>
        <v>13.761710537717299</v>
      </c>
      <c r="F76" t="s">
        <v>25</v>
      </c>
      <c r="H76" s="4">
        <v>40975</v>
      </c>
      <c r="I76">
        <v>0.25</v>
      </c>
      <c r="J76">
        <v>0.25</v>
      </c>
      <c r="K76">
        <v>1</v>
      </c>
      <c r="M76">
        <v>0</v>
      </c>
      <c r="N76">
        <v>1</v>
      </c>
      <c r="O76">
        <v>1</v>
      </c>
      <c r="P76">
        <v>0</v>
      </c>
      <c r="Q76">
        <v>0</v>
      </c>
      <c r="R76" t="s">
        <v>55</v>
      </c>
      <c r="S76" t="s">
        <v>128</v>
      </c>
      <c r="T76" t="s">
        <v>119</v>
      </c>
    </row>
    <row r="77" spans="1:20" x14ac:dyDescent="0.2">
      <c r="B77">
        <v>13.5</v>
      </c>
      <c r="C77">
        <v>950</v>
      </c>
      <c r="D77">
        <v>950</v>
      </c>
      <c r="E77">
        <f t="shared" si="2"/>
        <v>13.761710537717299</v>
      </c>
      <c r="F77" t="s">
        <v>24</v>
      </c>
      <c r="H77" s="4">
        <v>40975</v>
      </c>
      <c r="I77">
        <v>0.25</v>
      </c>
      <c r="J77">
        <v>0.25</v>
      </c>
      <c r="K77">
        <v>1</v>
      </c>
      <c r="M77">
        <v>0</v>
      </c>
      <c r="N77">
        <v>1</v>
      </c>
      <c r="O77">
        <v>1</v>
      </c>
      <c r="P77">
        <v>0</v>
      </c>
      <c r="Q77">
        <v>0</v>
      </c>
      <c r="R77" t="s">
        <v>55</v>
      </c>
      <c r="S77" t="s">
        <v>128</v>
      </c>
      <c r="T77" t="s">
        <v>119</v>
      </c>
    </row>
    <row r="78" spans="1:20" x14ac:dyDescent="0.2">
      <c r="A78" s="10"/>
      <c r="B78" s="10">
        <v>13.5</v>
      </c>
      <c r="C78" s="10">
        <v>958</v>
      </c>
      <c r="D78" s="10">
        <v>958</v>
      </c>
      <c r="E78">
        <f t="shared" si="2"/>
        <v>13.774294353846731</v>
      </c>
      <c r="F78" s="10"/>
      <c r="G78" s="10"/>
      <c r="H78" s="10"/>
      <c r="I78" s="10"/>
      <c r="J78" s="10"/>
      <c r="K78" s="10">
        <v>6</v>
      </c>
      <c r="L78" s="10"/>
      <c r="M78" s="10"/>
      <c r="N78" s="10"/>
      <c r="O78" s="10"/>
      <c r="P78" s="10"/>
      <c r="Q78" s="10"/>
      <c r="R78" s="10"/>
      <c r="S78" t="s">
        <v>128</v>
      </c>
      <c r="T78" t="s">
        <v>119</v>
      </c>
    </row>
    <row r="79" spans="1:20" x14ac:dyDescent="0.2">
      <c r="B79">
        <v>13.5</v>
      </c>
      <c r="C79">
        <v>998</v>
      </c>
      <c r="D79">
        <v>998</v>
      </c>
      <c r="E79">
        <f t="shared" si="2"/>
        <v>13.836026763087649</v>
      </c>
      <c r="F79" t="s">
        <v>25</v>
      </c>
      <c r="H79" s="4">
        <v>41001</v>
      </c>
      <c r="I79">
        <v>1</v>
      </c>
      <c r="J79">
        <v>1</v>
      </c>
      <c r="K79">
        <v>0.5</v>
      </c>
      <c r="M79">
        <v>0.5</v>
      </c>
      <c r="N79">
        <v>1</v>
      </c>
      <c r="O79">
        <v>1</v>
      </c>
      <c r="P79">
        <v>0</v>
      </c>
      <c r="Q79">
        <v>0</v>
      </c>
      <c r="R79" t="s">
        <v>66</v>
      </c>
      <c r="S79" t="s">
        <v>128</v>
      </c>
      <c r="T79" t="s">
        <v>119</v>
      </c>
    </row>
    <row r="80" spans="1:20" x14ac:dyDescent="0.2">
      <c r="B80">
        <v>13.5</v>
      </c>
      <c r="C80">
        <v>1010</v>
      </c>
      <c r="D80">
        <v>1010</v>
      </c>
      <c r="E80">
        <f t="shared" si="2"/>
        <v>13.854174509479188</v>
      </c>
      <c r="F80" t="s">
        <v>24</v>
      </c>
      <c r="H80" s="4">
        <v>40819</v>
      </c>
      <c r="I80">
        <v>0.5</v>
      </c>
      <c r="J80">
        <v>0.5</v>
      </c>
      <c r="K80">
        <v>1</v>
      </c>
      <c r="M80">
        <v>1</v>
      </c>
      <c r="N80">
        <v>1</v>
      </c>
      <c r="O80">
        <v>1</v>
      </c>
      <c r="R80" t="s">
        <v>46</v>
      </c>
      <c r="S80" t="s">
        <v>128</v>
      </c>
      <c r="T80" t="s">
        <v>119</v>
      </c>
    </row>
    <row r="81" spans="1:20" x14ac:dyDescent="0.2">
      <c r="B81">
        <v>13.5</v>
      </c>
      <c r="C81">
        <v>1010</v>
      </c>
      <c r="D81">
        <v>1010</v>
      </c>
      <c r="E81">
        <f t="shared" si="2"/>
        <v>13.854174509479188</v>
      </c>
      <c r="F81" t="s">
        <v>25</v>
      </c>
      <c r="H81" s="4">
        <v>40819</v>
      </c>
      <c r="I81">
        <v>1</v>
      </c>
      <c r="J81">
        <v>1</v>
      </c>
      <c r="K81">
        <v>1</v>
      </c>
      <c r="M81">
        <v>1</v>
      </c>
      <c r="N81">
        <v>1</v>
      </c>
      <c r="O81">
        <v>1</v>
      </c>
      <c r="R81" t="s">
        <v>46</v>
      </c>
      <c r="S81" t="s">
        <v>128</v>
      </c>
      <c r="T81" t="s">
        <v>119</v>
      </c>
    </row>
    <row r="82" spans="1:20" x14ac:dyDescent="0.2">
      <c r="B82">
        <v>13.5</v>
      </c>
      <c r="C82">
        <v>1019</v>
      </c>
      <c r="D82">
        <v>1019</v>
      </c>
      <c r="E82">
        <f t="shared" si="2"/>
        <v>13.867676669850416</v>
      </c>
      <c r="F82" t="s">
        <v>25</v>
      </c>
      <c r="G82" t="s">
        <v>62</v>
      </c>
      <c r="H82" s="4">
        <v>40975</v>
      </c>
      <c r="I82">
        <v>1</v>
      </c>
      <c r="J82">
        <v>1</v>
      </c>
      <c r="K82">
        <v>0</v>
      </c>
      <c r="M82">
        <v>0</v>
      </c>
      <c r="N82">
        <v>1</v>
      </c>
      <c r="O82">
        <v>1</v>
      </c>
      <c r="P82">
        <v>0</v>
      </c>
      <c r="Q82">
        <v>0</v>
      </c>
      <c r="R82" t="s">
        <v>55</v>
      </c>
      <c r="S82" t="s">
        <v>128</v>
      </c>
      <c r="T82" t="s">
        <v>119</v>
      </c>
    </row>
    <row r="83" spans="1:20" x14ac:dyDescent="0.2">
      <c r="B83">
        <v>13.5</v>
      </c>
      <c r="C83">
        <v>1019</v>
      </c>
      <c r="D83">
        <v>1019</v>
      </c>
      <c r="E83">
        <f t="shared" si="2"/>
        <v>13.867676669850416</v>
      </c>
      <c r="K83">
        <v>6</v>
      </c>
      <c r="S83" t="s">
        <v>128</v>
      </c>
      <c r="T83" t="s">
        <v>119</v>
      </c>
    </row>
    <row r="84" spans="1:20" x14ac:dyDescent="0.2">
      <c r="B84">
        <v>14</v>
      </c>
      <c r="C84">
        <v>1035</v>
      </c>
      <c r="D84">
        <v>1035</v>
      </c>
      <c r="E84">
        <f t="shared" si="2"/>
        <v>13.891455452561791</v>
      </c>
      <c r="K84">
        <v>6</v>
      </c>
      <c r="S84" t="s">
        <v>128</v>
      </c>
      <c r="T84" t="s">
        <v>119</v>
      </c>
    </row>
    <row r="85" spans="1:20" x14ac:dyDescent="0.2">
      <c r="B85">
        <v>14</v>
      </c>
      <c r="C85">
        <v>1047</v>
      </c>
      <c r="D85">
        <v>1047</v>
      </c>
      <c r="E85">
        <f t="shared" si="2"/>
        <v>13.909104462703199</v>
      </c>
      <c r="F85" t="s">
        <v>25</v>
      </c>
      <c r="H85" s="4">
        <v>41085</v>
      </c>
      <c r="I85">
        <v>1</v>
      </c>
      <c r="J85">
        <v>1</v>
      </c>
      <c r="K85">
        <v>1</v>
      </c>
      <c r="M85">
        <v>1</v>
      </c>
      <c r="O85">
        <v>1</v>
      </c>
      <c r="P85">
        <v>0</v>
      </c>
      <c r="Q85">
        <v>0</v>
      </c>
      <c r="R85" t="s">
        <v>51</v>
      </c>
      <c r="S85" t="s">
        <v>128</v>
      </c>
      <c r="T85" t="s">
        <v>119</v>
      </c>
    </row>
    <row r="86" spans="1:20" x14ac:dyDescent="0.2">
      <c r="B86">
        <v>14</v>
      </c>
      <c r="C86">
        <v>1047</v>
      </c>
      <c r="D86">
        <v>1047</v>
      </c>
      <c r="E86">
        <f t="shared" si="2"/>
        <v>13.909104462703199</v>
      </c>
      <c r="F86" t="s">
        <v>24</v>
      </c>
      <c r="H86" s="4">
        <v>41085</v>
      </c>
      <c r="I86">
        <v>1</v>
      </c>
      <c r="J86">
        <v>1</v>
      </c>
      <c r="K86">
        <v>1</v>
      </c>
      <c r="M86">
        <v>1</v>
      </c>
      <c r="O86">
        <v>1</v>
      </c>
      <c r="P86">
        <v>0</v>
      </c>
      <c r="Q86">
        <v>0</v>
      </c>
      <c r="R86" t="s">
        <v>51</v>
      </c>
      <c r="S86" t="s">
        <v>128</v>
      </c>
      <c r="T86" t="s">
        <v>119</v>
      </c>
    </row>
    <row r="87" spans="1:20" x14ac:dyDescent="0.2">
      <c r="B87">
        <v>13.75</v>
      </c>
      <c r="C87">
        <v>1058</v>
      </c>
      <c r="D87">
        <v>1058</v>
      </c>
      <c r="E87">
        <f t="shared" si="2"/>
        <v>13.9251464160771</v>
      </c>
      <c r="H87" s="4">
        <v>41297</v>
      </c>
      <c r="I87">
        <v>1</v>
      </c>
      <c r="J87">
        <v>1</v>
      </c>
      <c r="K87">
        <v>1</v>
      </c>
      <c r="M87">
        <v>1</v>
      </c>
      <c r="N87">
        <v>1</v>
      </c>
      <c r="O87">
        <v>1</v>
      </c>
      <c r="P87">
        <v>0</v>
      </c>
      <c r="Q87">
        <v>0</v>
      </c>
      <c r="R87" t="s">
        <v>46</v>
      </c>
      <c r="S87" t="s">
        <v>128</v>
      </c>
      <c r="T87" t="s">
        <v>119</v>
      </c>
    </row>
    <row r="88" spans="1:20" x14ac:dyDescent="0.2">
      <c r="B88">
        <v>13.75</v>
      </c>
      <c r="C88">
        <v>1058</v>
      </c>
      <c r="D88">
        <v>1058</v>
      </c>
      <c r="H88" s="4">
        <v>41297</v>
      </c>
      <c r="I88">
        <v>1</v>
      </c>
      <c r="J88">
        <v>1</v>
      </c>
      <c r="K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1</v>
      </c>
      <c r="S88" t="s">
        <v>128</v>
      </c>
      <c r="T88" t="s">
        <v>119</v>
      </c>
    </row>
    <row r="89" spans="1:20" x14ac:dyDescent="0.2">
      <c r="A89" s="10"/>
      <c r="B89" s="10">
        <v>13.75</v>
      </c>
      <c r="C89" s="10">
        <v>1059</v>
      </c>
      <c r="D89" s="10">
        <v>1059</v>
      </c>
      <c r="E89">
        <f>((D89)^0.23+5.3791)/0.7426</f>
        <v>13.926598397129643</v>
      </c>
      <c r="F89" s="10"/>
      <c r="G89" s="10"/>
      <c r="H89" s="10"/>
      <c r="I89" s="10"/>
      <c r="J89" s="10"/>
      <c r="K89" s="10">
        <v>6</v>
      </c>
      <c r="L89" s="10"/>
      <c r="M89" s="10"/>
      <c r="N89" s="10"/>
      <c r="O89" s="10"/>
      <c r="P89" s="10"/>
      <c r="Q89" s="10"/>
      <c r="R89" s="10"/>
      <c r="S89" t="s">
        <v>128</v>
      </c>
      <c r="T89" t="s">
        <v>119</v>
      </c>
    </row>
    <row r="90" spans="1:20" x14ac:dyDescent="0.2">
      <c r="B90">
        <v>13.75</v>
      </c>
      <c r="C90">
        <v>1061</v>
      </c>
      <c r="D90">
        <v>1061</v>
      </c>
      <c r="E90">
        <f>((D90)^0.23+5.3791)/0.7426</f>
        <v>13.929499194936044</v>
      </c>
      <c r="F90">
        <v>1</v>
      </c>
      <c r="H90" s="4">
        <v>41085</v>
      </c>
      <c r="I90">
        <v>1</v>
      </c>
      <c r="J90">
        <v>1</v>
      </c>
      <c r="K90">
        <v>1</v>
      </c>
      <c r="M90">
        <v>1</v>
      </c>
      <c r="O90">
        <v>1</v>
      </c>
      <c r="P90">
        <v>0</v>
      </c>
      <c r="Q90">
        <v>0</v>
      </c>
      <c r="R90" t="s">
        <v>51</v>
      </c>
      <c r="S90" t="s">
        <v>128</v>
      </c>
      <c r="T90" t="s">
        <v>119</v>
      </c>
    </row>
    <row r="91" spans="1:20" x14ac:dyDescent="0.2">
      <c r="B91">
        <v>13.75</v>
      </c>
      <c r="C91">
        <v>1061</v>
      </c>
      <c r="D91">
        <v>1061</v>
      </c>
      <c r="E91">
        <f>((D91)^0.23+5.3791)/0.7426</f>
        <v>13.929499194936044</v>
      </c>
      <c r="F91">
        <v>2</v>
      </c>
      <c r="H91" s="4">
        <v>41085</v>
      </c>
      <c r="I91">
        <v>1</v>
      </c>
      <c r="J91">
        <v>1</v>
      </c>
      <c r="K91">
        <v>1</v>
      </c>
      <c r="M91">
        <v>1</v>
      </c>
      <c r="O91">
        <v>1</v>
      </c>
      <c r="P91">
        <v>0</v>
      </c>
      <c r="Q91">
        <v>0</v>
      </c>
      <c r="R91" t="s">
        <v>51</v>
      </c>
      <c r="S91" t="s">
        <v>128</v>
      </c>
      <c r="T91" t="s">
        <v>119</v>
      </c>
    </row>
    <row r="92" spans="1:20" x14ac:dyDescent="0.2">
      <c r="A92" s="13" t="s">
        <v>108</v>
      </c>
      <c r="B92">
        <v>13.5</v>
      </c>
      <c r="C92">
        <v>1100</v>
      </c>
      <c r="D92">
        <v>1100</v>
      </c>
      <c r="H92" s="4">
        <v>43235</v>
      </c>
      <c r="I92">
        <v>1</v>
      </c>
      <c r="J92">
        <v>1</v>
      </c>
      <c r="K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  <c r="S92" t="s">
        <v>128</v>
      </c>
      <c r="T92" t="s">
        <v>119</v>
      </c>
    </row>
    <row r="93" spans="1:20" x14ac:dyDescent="0.2">
      <c r="B93">
        <v>13.75</v>
      </c>
      <c r="C93">
        <v>1116</v>
      </c>
      <c r="D93">
        <v>1116</v>
      </c>
      <c r="E93">
        <f t="shared" ref="E93:E98" si="3">((D93)^0.23+5.3791)/0.7426</f>
        <v>14.007669295248695</v>
      </c>
      <c r="G93" t="s">
        <v>77</v>
      </c>
      <c r="H93" s="4">
        <v>41093</v>
      </c>
      <c r="I93">
        <v>1</v>
      </c>
      <c r="J93">
        <v>1</v>
      </c>
      <c r="K93">
        <v>0</v>
      </c>
      <c r="M93">
        <v>0</v>
      </c>
      <c r="N93">
        <v>1</v>
      </c>
      <c r="O93">
        <v>1</v>
      </c>
      <c r="P93">
        <v>0</v>
      </c>
      <c r="Q93">
        <v>0</v>
      </c>
      <c r="R93" t="s">
        <v>51</v>
      </c>
      <c r="S93" t="s">
        <v>128</v>
      </c>
      <c r="T93" t="s">
        <v>119</v>
      </c>
    </row>
    <row r="94" spans="1:20" x14ac:dyDescent="0.2">
      <c r="B94">
        <v>13.5</v>
      </c>
      <c r="C94">
        <v>1124</v>
      </c>
      <c r="D94">
        <v>1124</v>
      </c>
      <c r="E94">
        <f t="shared" si="3"/>
        <v>14.018790869327743</v>
      </c>
      <c r="F94" t="s">
        <v>24</v>
      </c>
      <c r="H94" s="4">
        <v>41001</v>
      </c>
      <c r="I94">
        <v>1</v>
      </c>
      <c r="J94">
        <v>1</v>
      </c>
      <c r="K94">
        <v>0.5</v>
      </c>
      <c r="M94">
        <v>0.5</v>
      </c>
      <c r="N94">
        <v>1</v>
      </c>
      <c r="O94">
        <v>1</v>
      </c>
      <c r="P94">
        <v>0</v>
      </c>
      <c r="Q94">
        <v>0</v>
      </c>
      <c r="R94" t="s">
        <v>66</v>
      </c>
      <c r="S94" t="s">
        <v>128</v>
      </c>
      <c r="T94" t="s">
        <v>119</v>
      </c>
    </row>
    <row r="95" spans="1:20" x14ac:dyDescent="0.2">
      <c r="B95">
        <v>13.5</v>
      </c>
      <c r="C95">
        <v>1124</v>
      </c>
      <c r="D95">
        <v>1124</v>
      </c>
      <c r="E95">
        <f t="shared" si="3"/>
        <v>14.018790869327743</v>
      </c>
      <c r="F95" t="s">
        <v>25</v>
      </c>
      <c r="H95" s="4">
        <v>41001</v>
      </c>
      <c r="I95">
        <v>1</v>
      </c>
      <c r="J95">
        <v>1</v>
      </c>
      <c r="K95">
        <v>0.5</v>
      </c>
      <c r="M95">
        <v>0.5</v>
      </c>
      <c r="N95">
        <v>1</v>
      </c>
      <c r="O95">
        <v>1</v>
      </c>
      <c r="P95">
        <v>0</v>
      </c>
      <c r="Q95">
        <v>0</v>
      </c>
      <c r="R95" t="s">
        <v>66</v>
      </c>
      <c r="S95" t="s">
        <v>128</v>
      </c>
      <c r="T95" t="s">
        <v>119</v>
      </c>
    </row>
    <row r="96" spans="1:20" s="10" customFormat="1" x14ac:dyDescent="0.2">
      <c r="A96"/>
      <c r="B96">
        <v>14</v>
      </c>
      <c r="C96" t="s">
        <v>47</v>
      </c>
      <c r="D96">
        <v>1154</v>
      </c>
      <c r="E96">
        <f t="shared" si="3"/>
        <v>14.059961544463171</v>
      </c>
      <c r="F96" t="s">
        <v>30</v>
      </c>
      <c r="G96"/>
      <c r="H96" s="4">
        <v>40842</v>
      </c>
      <c r="I96">
        <v>1</v>
      </c>
      <c r="J96">
        <v>1</v>
      </c>
      <c r="K96">
        <v>0</v>
      </c>
      <c r="L96"/>
      <c r="M96">
        <v>0.25</v>
      </c>
      <c r="N96">
        <v>1</v>
      </c>
      <c r="O96">
        <v>1</v>
      </c>
      <c r="P96"/>
      <c r="Q96"/>
      <c r="R96" t="s">
        <v>44</v>
      </c>
      <c r="S96" t="s">
        <v>128</v>
      </c>
      <c r="T96" t="s">
        <v>119</v>
      </c>
    </row>
    <row r="97" spans="1:20" s="10" customFormat="1" x14ac:dyDescent="0.2">
      <c r="A97"/>
      <c r="B97">
        <v>14</v>
      </c>
      <c r="C97" t="s">
        <v>47</v>
      </c>
      <c r="D97">
        <v>1154</v>
      </c>
      <c r="E97">
        <f t="shared" si="3"/>
        <v>14.059961544463171</v>
      </c>
      <c r="F97" t="s">
        <v>24</v>
      </c>
      <c r="G97"/>
      <c r="H97" s="4">
        <v>40842</v>
      </c>
      <c r="I97">
        <v>1</v>
      </c>
      <c r="J97">
        <v>1</v>
      </c>
      <c r="K97">
        <v>0</v>
      </c>
      <c r="L97"/>
      <c r="M97">
        <v>0</v>
      </c>
      <c r="N97">
        <v>1</v>
      </c>
      <c r="O97">
        <v>1</v>
      </c>
      <c r="P97"/>
      <c r="Q97"/>
      <c r="R97" t="s">
        <v>29</v>
      </c>
      <c r="S97" t="s">
        <v>128</v>
      </c>
      <c r="T97" t="s">
        <v>119</v>
      </c>
    </row>
    <row r="98" spans="1:20" x14ac:dyDescent="0.2">
      <c r="B98">
        <v>14</v>
      </c>
      <c r="C98" t="s">
        <v>47</v>
      </c>
      <c r="D98">
        <v>1154</v>
      </c>
      <c r="E98">
        <f t="shared" si="3"/>
        <v>14.059961544463171</v>
      </c>
      <c r="F98" t="s">
        <v>25</v>
      </c>
      <c r="H98" s="4">
        <v>40842</v>
      </c>
      <c r="I98">
        <v>1</v>
      </c>
      <c r="J98">
        <v>1</v>
      </c>
      <c r="K98">
        <v>0</v>
      </c>
      <c r="M98">
        <v>0</v>
      </c>
      <c r="N98">
        <v>1</v>
      </c>
      <c r="O98">
        <v>1</v>
      </c>
      <c r="R98" t="s">
        <v>44</v>
      </c>
      <c r="S98" t="s">
        <v>128</v>
      </c>
      <c r="T98" t="s">
        <v>119</v>
      </c>
    </row>
    <row r="99" spans="1:20" ht="16" customHeight="1" x14ac:dyDescent="0.2">
      <c r="B99">
        <v>14</v>
      </c>
      <c r="C99">
        <v>1160</v>
      </c>
      <c r="D99">
        <v>1160</v>
      </c>
      <c r="H99" s="4">
        <v>41534</v>
      </c>
      <c r="I99">
        <v>1</v>
      </c>
      <c r="J99">
        <v>1</v>
      </c>
      <c r="K99">
        <v>1</v>
      </c>
      <c r="M99">
        <v>1</v>
      </c>
      <c r="N99">
        <v>1</v>
      </c>
      <c r="O99">
        <v>1</v>
      </c>
      <c r="P99">
        <v>0</v>
      </c>
      <c r="Q99">
        <v>0</v>
      </c>
      <c r="S99" t="s">
        <v>128</v>
      </c>
      <c r="T99" t="s">
        <v>119</v>
      </c>
    </row>
    <row r="100" spans="1:20" s="10" customFormat="1" x14ac:dyDescent="0.2">
      <c r="A100"/>
      <c r="B100">
        <v>13.5</v>
      </c>
      <c r="C100" t="s">
        <v>35</v>
      </c>
      <c r="D100">
        <v>1189</v>
      </c>
      <c r="E100">
        <f t="shared" ref="E100:E124" si="4">((D100)^0.23+5.3791)/0.7426</f>
        <v>14.106965172995631</v>
      </c>
      <c r="F100" t="s">
        <v>25</v>
      </c>
      <c r="G100" t="s">
        <v>36</v>
      </c>
      <c r="H100" s="4">
        <v>40926</v>
      </c>
      <c r="I100">
        <v>0</v>
      </c>
      <c r="J100">
        <v>0</v>
      </c>
      <c r="K100">
        <v>0</v>
      </c>
      <c r="L100"/>
      <c r="M100">
        <v>0</v>
      </c>
      <c r="N100">
        <v>1</v>
      </c>
      <c r="O100">
        <v>1</v>
      </c>
      <c r="P100"/>
      <c r="Q100"/>
      <c r="R100">
        <v>1</v>
      </c>
      <c r="S100" t="s">
        <v>128</v>
      </c>
      <c r="T100" t="s">
        <v>119</v>
      </c>
    </row>
    <row r="101" spans="1:20" s="10" customFormat="1" x14ac:dyDescent="0.2">
      <c r="A101"/>
      <c r="B101">
        <v>13.5</v>
      </c>
      <c r="C101" t="s">
        <v>35</v>
      </c>
      <c r="D101">
        <v>1189</v>
      </c>
      <c r="E101">
        <f t="shared" si="4"/>
        <v>14.106965172995631</v>
      </c>
      <c r="F101" t="s">
        <v>24</v>
      </c>
      <c r="G101" t="s">
        <v>36</v>
      </c>
      <c r="H101" s="4">
        <v>40926</v>
      </c>
      <c r="I101">
        <v>1</v>
      </c>
      <c r="J101">
        <v>1</v>
      </c>
      <c r="K101">
        <v>0</v>
      </c>
      <c r="L101"/>
      <c r="M101">
        <v>0</v>
      </c>
      <c r="N101">
        <v>1</v>
      </c>
      <c r="O101">
        <v>1</v>
      </c>
      <c r="P101"/>
      <c r="Q101"/>
      <c r="R101">
        <v>1</v>
      </c>
      <c r="S101" t="s">
        <v>128</v>
      </c>
      <c r="T101" t="s">
        <v>119</v>
      </c>
    </row>
    <row r="102" spans="1:20" s="10" customFormat="1" x14ac:dyDescent="0.2">
      <c r="A102"/>
      <c r="B102">
        <v>14</v>
      </c>
      <c r="C102">
        <v>1209</v>
      </c>
      <c r="D102">
        <v>1209</v>
      </c>
      <c r="E102">
        <f t="shared" si="4"/>
        <v>14.133347857142434</v>
      </c>
      <c r="F102" t="s">
        <v>25</v>
      </c>
      <c r="G102"/>
      <c r="H102" s="4">
        <v>40975</v>
      </c>
      <c r="I102">
        <v>1</v>
      </c>
      <c r="J102">
        <v>1</v>
      </c>
      <c r="K102">
        <v>0</v>
      </c>
      <c r="L102"/>
      <c r="M102">
        <v>0</v>
      </c>
      <c r="N102">
        <v>1</v>
      </c>
      <c r="O102">
        <v>1</v>
      </c>
      <c r="P102">
        <v>0</v>
      </c>
      <c r="Q102">
        <v>0</v>
      </c>
      <c r="R102" t="s">
        <v>61</v>
      </c>
      <c r="S102" t="s">
        <v>128</v>
      </c>
      <c r="T102" t="s">
        <v>119</v>
      </c>
    </row>
    <row r="103" spans="1:20" x14ac:dyDescent="0.2">
      <c r="B103">
        <v>14</v>
      </c>
      <c r="C103">
        <v>1209</v>
      </c>
      <c r="D103">
        <v>1209</v>
      </c>
      <c r="E103">
        <f t="shared" si="4"/>
        <v>14.133347857142434</v>
      </c>
      <c r="F103" t="s">
        <v>24</v>
      </c>
      <c r="H103" s="4">
        <v>40975</v>
      </c>
      <c r="I103">
        <v>1</v>
      </c>
      <c r="J103">
        <v>1</v>
      </c>
      <c r="K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 t="s">
        <v>61</v>
      </c>
      <c r="S103" t="s">
        <v>128</v>
      </c>
      <c r="T103" t="s">
        <v>119</v>
      </c>
    </row>
    <row r="104" spans="1:20" s="10" customFormat="1" x14ac:dyDescent="0.2">
      <c r="A104"/>
      <c r="B104">
        <v>14</v>
      </c>
      <c r="C104">
        <v>1209</v>
      </c>
      <c r="D104">
        <v>1209</v>
      </c>
      <c r="E104">
        <f t="shared" si="4"/>
        <v>14.133347857142434</v>
      </c>
      <c r="F104" t="s">
        <v>24</v>
      </c>
      <c r="G104"/>
      <c r="H104" s="4">
        <v>41001</v>
      </c>
      <c r="I104">
        <v>1</v>
      </c>
      <c r="J104">
        <v>1</v>
      </c>
      <c r="K104">
        <v>0</v>
      </c>
      <c r="L104"/>
      <c r="M104">
        <v>0</v>
      </c>
      <c r="N104">
        <v>1</v>
      </c>
      <c r="O104">
        <v>1</v>
      </c>
      <c r="P104">
        <v>0</v>
      </c>
      <c r="Q104">
        <v>0</v>
      </c>
      <c r="R104" t="s">
        <v>51</v>
      </c>
      <c r="S104" t="s">
        <v>128</v>
      </c>
      <c r="T104" t="s">
        <v>119</v>
      </c>
    </row>
    <row r="105" spans="1:20" s="10" customFormat="1" x14ac:dyDescent="0.2">
      <c r="A105"/>
      <c r="B105">
        <v>14</v>
      </c>
      <c r="C105">
        <v>1352</v>
      </c>
      <c r="D105">
        <v>1352</v>
      </c>
      <c r="E105">
        <f t="shared" si="4"/>
        <v>14.312794201996359</v>
      </c>
      <c r="F105" t="s">
        <v>25</v>
      </c>
      <c r="G105"/>
      <c r="H105" s="4">
        <v>40842</v>
      </c>
      <c r="I105">
        <v>1</v>
      </c>
      <c r="J105">
        <v>1</v>
      </c>
      <c r="K105">
        <v>0</v>
      </c>
      <c r="L105"/>
      <c r="M105">
        <v>0</v>
      </c>
      <c r="N105">
        <v>1</v>
      </c>
      <c r="O105">
        <v>1</v>
      </c>
      <c r="P105"/>
      <c r="Q105"/>
      <c r="R105" t="s">
        <v>44</v>
      </c>
      <c r="S105" t="s">
        <v>128</v>
      </c>
      <c r="T105" t="s">
        <v>119</v>
      </c>
    </row>
    <row r="106" spans="1:20" x14ac:dyDescent="0.2">
      <c r="B106">
        <v>14</v>
      </c>
      <c r="C106">
        <v>1352</v>
      </c>
      <c r="D106">
        <v>1352</v>
      </c>
      <c r="E106">
        <f t="shared" si="4"/>
        <v>14.312794201996359</v>
      </c>
      <c r="F106" t="s">
        <v>24</v>
      </c>
      <c r="H106" s="4">
        <v>40842</v>
      </c>
      <c r="I106">
        <v>1</v>
      </c>
      <c r="J106">
        <v>1</v>
      </c>
      <c r="K106">
        <v>0</v>
      </c>
      <c r="M106">
        <v>0</v>
      </c>
      <c r="N106">
        <v>1</v>
      </c>
      <c r="O106">
        <v>1</v>
      </c>
      <c r="R106" t="s">
        <v>44</v>
      </c>
      <c r="S106" t="s">
        <v>128</v>
      </c>
      <c r="T106" t="s">
        <v>119</v>
      </c>
    </row>
    <row r="107" spans="1:20" s="10" customFormat="1" x14ac:dyDescent="0.2">
      <c r="A107"/>
      <c r="B107">
        <v>14.5</v>
      </c>
      <c r="C107">
        <v>1371</v>
      </c>
      <c r="D107">
        <v>1371</v>
      </c>
      <c r="E107">
        <f t="shared" si="4"/>
        <v>14.335520971533326</v>
      </c>
      <c r="F107" t="s">
        <v>25</v>
      </c>
      <c r="G107" t="s">
        <v>77</v>
      </c>
      <c r="H107" s="4">
        <v>41093</v>
      </c>
      <c r="I107">
        <v>0</v>
      </c>
      <c r="J107">
        <v>0</v>
      </c>
      <c r="K107">
        <v>0</v>
      </c>
      <c r="L107"/>
      <c r="M107">
        <v>0</v>
      </c>
      <c r="N107">
        <v>1</v>
      </c>
      <c r="O107">
        <v>0</v>
      </c>
      <c r="P107">
        <v>1</v>
      </c>
      <c r="Q107">
        <v>1</v>
      </c>
      <c r="R107" t="s">
        <v>51</v>
      </c>
      <c r="S107" t="s">
        <v>128</v>
      </c>
      <c r="T107" t="s">
        <v>119</v>
      </c>
    </row>
    <row r="108" spans="1:20" x14ac:dyDescent="0.2">
      <c r="B108">
        <v>14.5</v>
      </c>
      <c r="C108">
        <v>1371</v>
      </c>
      <c r="D108">
        <v>1371</v>
      </c>
      <c r="E108">
        <f t="shared" si="4"/>
        <v>14.335520971533326</v>
      </c>
      <c r="F108" t="s">
        <v>24</v>
      </c>
      <c r="G108" t="s">
        <v>77</v>
      </c>
      <c r="H108" s="4">
        <v>41093</v>
      </c>
      <c r="I108">
        <v>0</v>
      </c>
      <c r="J108">
        <v>0</v>
      </c>
      <c r="K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 t="s">
        <v>51</v>
      </c>
      <c r="S108" t="s">
        <v>128</v>
      </c>
      <c r="T108" t="s">
        <v>119</v>
      </c>
    </row>
    <row r="109" spans="1:20" x14ac:dyDescent="0.2">
      <c r="B109">
        <v>14.5</v>
      </c>
      <c r="C109">
        <v>1485</v>
      </c>
      <c r="D109">
        <v>1485</v>
      </c>
      <c r="E109">
        <f t="shared" si="4"/>
        <v>14.467011449077853</v>
      </c>
      <c r="F109" t="s">
        <v>24</v>
      </c>
      <c r="H109" s="4">
        <v>40819</v>
      </c>
      <c r="I109">
        <v>1</v>
      </c>
      <c r="J109">
        <v>1</v>
      </c>
      <c r="K109">
        <v>0</v>
      </c>
      <c r="M109">
        <v>0</v>
      </c>
      <c r="N109">
        <v>1</v>
      </c>
      <c r="O109">
        <v>1</v>
      </c>
      <c r="Q109" t="s">
        <v>21</v>
      </c>
      <c r="R109" t="s">
        <v>51</v>
      </c>
      <c r="S109" t="s">
        <v>128</v>
      </c>
      <c r="T109" t="s">
        <v>119</v>
      </c>
    </row>
    <row r="110" spans="1:20" x14ac:dyDescent="0.2">
      <c r="B110">
        <v>14.5</v>
      </c>
      <c r="C110">
        <v>1485</v>
      </c>
      <c r="D110">
        <v>1485</v>
      </c>
      <c r="E110">
        <f t="shared" si="4"/>
        <v>14.467011449077853</v>
      </c>
      <c r="F110" t="s">
        <v>25</v>
      </c>
      <c r="H110" s="4">
        <v>40819</v>
      </c>
      <c r="I110">
        <v>1</v>
      </c>
      <c r="J110">
        <v>1</v>
      </c>
      <c r="K110">
        <v>0</v>
      </c>
      <c r="M110">
        <v>0</v>
      </c>
      <c r="N110">
        <v>1</v>
      </c>
      <c r="O110">
        <v>1</v>
      </c>
      <c r="Q110">
        <v>0</v>
      </c>
      <c r="R110" t="s">
        <v>51</v>
      </c>
      <c r="S110" t="s">
        <v>128</v>
      </c>
      <c r="T110" t="s">
        <v>119</v>
      </c>
    </row>
    <row r="111" spans="1:20" s="10" customFormat="1" x14ac:dyDescent="0.2">
      <c r="A111"/>
      <c r="B111">
        <v>14.5</v>
      </c>
      <c r="C111" t="s">
        <v>45</v>
      </c>
      <c r="D111">
        <v>1612</v>
      </c>
      <c r="E111">
        <f t="shared" si="4"/>
        <v>14.604640775831074</v>
      </c>
      <c r="F111" t="s">
        <v>31</v>
      </c>
      <c r="G111"/>
      <c r="H111" s="4">
        <v>40842</v>
      </c>
      <c r="I111">
        <v>1</v>
      </c>
      <c r="J111">
        <v>1</v>
      </c>
      <c r="K111">
        <v>0</v>
      </c>
      <c r="L111"/>
      <c r="M111">
        <v>0</v>
      </c>
      <c r="N111">
        <v>1</v>
      </c>
      <c r="O111">
        <v>1</v>
      </c>
      <c r="P111"/>
      <c r="Q111"/>
      <c r="R111" t="s">
        <v>44</v>
      </c>
      <c r="S111" t="s">
        <v>128</v>
      </c>
      <c r="T111" t="s">
        <v>119</v>
      </c>
    </row>
    <row r="112" spans="1:20" x14ac:dyDescent="0.2">
      <c r="B112">
        <v>14.5</v>
      </c>
      <c r="C112" t="s">
        <v>45</v>
      </c>
      <c r="D112">
        <v>1612</v>
      </c>
      <c r="E112">
        <f t="shared" si="4"/>
        <v>14.604640775831074</v>
      </c>
      <c r="F112" t="s">
        <v>24</v>
      </c>
      <c r="H112" s="4">
        <v>40842</v>
      </c>
      <c r="I112">
        <v>1</v>
      </c>
      <c r="J112">
        <v>1</v>
      </c>
      <c r="K112">
        <v>0</v>
      </c>
      <c r="M112">
        <v>0</v>
      </c>
      <c r="N112">
        <v>1</v>
      </c>
      <c r="O112">
        <v>1</v>
      </c>
      <c r="R112" t="s">
        <v>44</v>
      </c>
      <c r="S112" t="s">
        <v>128</v>
      </c>
      <c r="T112" t="s">
        <v>119</v>
      </c>
    </row>
    <row r="113" spans="1:20" x14ac:dyDescent="0.2">
      <c r="B113">
        <v>14.5</v>
      </c>
      <c r="C113" t="s">
        <v>45</v>
      </c>
      <c r="D113">
        <v>1612</v>
      </c>
      <c r="E113">
        <f t="shared" si="4"/>
        <v>14.604640775831074</v>
      </c>
      <c r="F113" t="s">
        <v>25</v>
      </c>
      <c r="H113" s="4">
        <v>40842</v>
      </c>
      <c r="I113">
        <v>1</v>
      </c>
      <c r="J113">
        <v>1</v>
      </c>
      <c r="K113">
        <v>0</v>
      </c>
      <c r="M113">
        <v>0</v>
      </c>
      <c r="N113">
        <v>1</v>
      </c>
      <c r="O113">
        <v>1</v>
      </c>
      <c r="R113" t="s">
        <v>44</v>
      </c>
      <c r="S113" t="s">
        <v>128</v>
      </c>
      <c r="T113" t="s">
        <v>119</v>
      </c>
    </row>
    <row r="114" spans="1:20" x14ac:dyDescent="0.2">
      <c r="B114">
        <v>14.5</v>
      </c>
      <c r="C114" t="s">
        <v>45</v>
      </c>
      <c r="D114">
        <v>1612</v>
      </c>
      <c r="E114">
        <f t="shared" si="4"/>
        <v>14.604640775831074</v>
      </c>
      <c r="F114" t="s">
        <v>30</v>
      </c>
      <c r="H114" s="4">
        <v>40842</v>
      </c>
      <c r="I114">
        <v>1</v>
      </c>
      <c r="J114">
        <v>1</v>
      </c>
      <c r="K114">
        <v>0</v>
      </c>
      <c r="M114">
        <v>0</v>
      </c>
      <c r="N114">
        <v>1</v>
      </c>
      <c r="O114">
        <v>1</v>
      </c>
      <c r="R114" t="s">
        <v>44</v>
      </c>
      <c r="S114" t="s">
        <v>128</v>
      </c>
      <c r="T114" t="s">
        <v>119</v>
      </c>
    </row>
    <row r="115" spans="1:20" x14ac:dyDescent="0.2">
      <c r="B115">
        <v>14.5</v>
      </c>
      <c r="C115">
        <v>1625</v>
      </c>
      <c r="D115">
        <v>1625</v>
      </c>
      <c r="E115">
        <f t="shared" si="4"/>
        <v>14.618252121166353</v>
      </c>
      <c r="F115" t="s">
        <v>25</v>
      </c>
      <c r="G115" t="s">
        <v>78</v>
      </c>
      <c r="H115" s="4">
        <v>41093</v>
      </c>
      <c r="I115">
        <v>0</v>
      </c>
      <c r="J115">
        <v>0</v>
      </c>
      <c r="K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 t="s">
        <v>51</v>
      </c>
      <c r="S115" t="s">
        <v>128</v>
      </c>
      <c r="T115" t="s">
        <v>119</v>
      </c>
    </row>
    <row r="116" spans="1:20" x14ac:dyDescent="0.2">
      <c r="B116">
        <v>14.5</v>
      </c>
      <c r="C116">
        <v>1625</v>
      </c>
      <c r="D116">
        <v>1625</v>
      </c>
      <c r="E116">
        <f t="shared" si="4"/>
        <v>14.618252121166353</v>
      </c>
      <c r="F116" t="s">
        <v>24</v>
      </c>
      <c r="G116" t="s">
        <v>78</v>
      </c>
      <c r="H116" s="4">
        <v>41093</v>
      </c>
      <c r="I116">
        <v>0</v>
      </c>
      <c r="J116">
        <v>0</v>
      </c>
      <c r="K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 t="s">
        <v>51</v>
      </c>
      <c r="S116" t="s">
        <v>128</v>
      </c>
      <c r="T116" t="s">
        <v>119</v>
      </c>
    </row>
    <row r="117" spans="1:20" x14ac:dyDescent="0.2">
      <c r="A117" s="10"/>
      <c r="B117" s="10">
        <v>14.5</v>
      </c>
      <c r="C117" s="10">
        <v>1667</v>
      </c>
      <c r="D117" s="10">
        <v>1667</v>
      </c>
      <c r="E117">
        <f t="shared" si="4"/>
        <v>14.661661869720511</v>
      </c>
      <c r="F117" s="10"/>
      <c r="G117" s="10"/>
      <c r="H117" s="10"/>
      <c r="I117" s="10"/>
      <c r="J117" s="10"/>
      <c r="K117" s="10">
        <v>6</v>
      </c>
      <c r="L117" s="10"/>
      <c r="M117" s="10"/>
      <c r="N117" s="10"/>
      <c r="O117" s="10"/>
      <c r="P117" s="10"/>
      <c r="Q117" s="10"/>
      <c r="R117" s="10"/>
      <c r="S117" t="s">
        <v>128</v>
      </c>
      <c r="T117" t="s">
        <v>119</v>
      </c>
    </row>
    <row r="118" spans="1:20" x14ac:dyDescent="0.2">
      <c r="B118">
        <v>14.5</v>
      </c>
      <c r="C118">
        <v>1670</v>
      </c>
      <c r="D118">
        <v>1670</v>
      </c>
      <c r="E118">
        <f t="shared" si="4"/>
        <v>14.664730206621684</v>
      </c>
      <c r="G118" t="s">
        <v>74</v>
      </c>
      <c r="H118" s="4">
        <v>41085</v>
      </c>
      <c r="I118">
        <v>0</v>
      </c>
      <c r="J118">
        <v>0</v>
      </c>
      <c r="K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t="s">
        <v>51</v>
      </c>
      <c r="S118" t="s">
        <v>128</v>
      </c>
      <c r="T118" t="s">
        <v>119</v>
      </c>
    </row>
    <row r="119" spans="1:20" x14ac:dyDescent="0.2">
      <c r="B119">
        <v>15</v>
      </c>
      <c r="C119">
        <v>1732</v>
      </c>
      <c r="D119">
        <v>1732</v>
      </c>
      <c r="E119">
        <f t="shared" si="4"/>
        <v>14.727212221900141</v>
      </c>
      <c r="F119" t="s">
        <v>25</v>
      </c>
      <c r="H119" s="4">
        <v>40819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  <c r="P119">
        <v>1</v>
      </c>
      <c r="Q119" t="s">
        <v>52</v>
      </c>
      <c r="R119" t="s">
        <v>53</v>
      </c>
      <c r="S119" t="s">
        <v>128</v>
      </c>
      <c r="T119" t="s">
        <v>119</v>
      </c>
    </row>
    <row r="120" spans="1:20" x14ac:dyDescent="0.2">
      <c r="B120">
        <v>15</v>
      </c>
      <c r="C120">
        <v>1732</v>
      </c>
      <c r="D120">
        <v>1732</v>
      </c>
      <c r="E120">
        <f t="shared" si="4"/>
        <v>14.727212221900141</v>
      </c>
      <c r="F120" t="s">
        <v>24</v>
      </c>
      <c r="H120" s="4">
        <v>40819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 t="s">
        <v>21</v>
      </c>
      <c r="R120" t="s">
        <v>51</v>
      </c>
      <c r="S120" t="s">
        <v>128</v>
      </c>
      <c r="T120" t="s">
        <v>119</v>
      </c>
    </row>
    <row r="121" spans="1:20" x14ac:dyDescent="0.2">
      <c r="B121">
        <v>15</v>
      </c>
      <c r="C121">
        <v>1810</v>
      </c>
      <c r="D121">
        <v>1810</v>
      </c>
      <c r="E121">
        <f t="shared" si="4"/>
        <v>14.803417850701415</v>
      </c>
      <c r="F121" t="s">
        <v>24</v>
      </c>
      <c r="H121" s="4">
        <v>40819</v>
      </c>
      <c r="I121">
        <v>0</v>
      </c>
      <c r="J121">
        <v>0</v>
      </c>
      <c r="K121">
        <v>0</v>
      </c>
      <c r="M121">
        <v>0</v>
      </c>
      <c r="N121">
        <v>0</v>
      </c>
      <c r="O121">
        <v>0</v>
      </c>
      <c r="P121">
        <v>1</v>
      </c>
      <c r="Q121" t="s">
        <v>52</v>
      </c>
      <c r="R121" t="s">
        <v>53</v>
      </c>
      <c r="S121" t="s">
        <v>128</v>
      </c>
      <c r="T121" t="s">
        <v>119</v>
      </c>
    </row>
    <row r="122" spans="1:20" x14ac:dyDescent="0.2">
      <c r="B122">
        <v>15</v>
      </c>
      <c r="C122">
        <v>1810</v>
      </c>
      <c r="D122">
        <v>1810</v>
      </c>
      <c r="E122">
        <f t="shared" si="4"/>
        <v>14.803417850701415</v>
      </c>
      <c r="F122" t="s">
        <v>25</v>
      </c>
      <c r="H122" s="4">
        <v>40819</v>
      </c>
      <c r="I122">
        <v>0</v>
      </c>
      <c r="J122">
        <v>0</v>
      </c>
      <c r="K122">
        <v>0</v>
      </c>
      <c r="M122">
        <v>0</v>
      </c>
      <c r="N122">
        <v>0</v>
      </c>
      <c r="O122">
        <v>0</v>
      </c>
      <c r="P122">
        <v>1</v>
      </c>
      <c r="Q122" t="s">
        <v>52</v>
      </c>
      <c r="R122" t="s">
        <v>53</v>
      </c>
      <c r="S122" t="s">
        <v>128</v>
      </c>
      <c r="T122" t="s">
        <v>119</v>
      </c>
    </row>
    <row r="123" spans="1:20" x14ac:dyDescent="0.2">
      <c r="B123">
        <v>14.5</v>
      </c>
      <c r="C123">
        <v>1852</v>
      </c>
      <c r="D123">
        <v>1852</v>
      </c>
      <c r="E123">
        <f t="shared" si="4"/>
        <v>14.843409114940632</v>
      </c>
      <c r="F123" t="s">
        <v>25</v>
      </c>
      <c r="H123" s="4">
        <v>40842</v>
      </c>
      <c r="I123">
        <v>1</v>
      </c>
      <c r="J123">
        <v>1</v>
      </c>
      <c r="K123">
        <v>0</v>
      </c>
      <c r="M123">
        <v>0</v>
      </c>
      <c r="N123">
        <v>1</v>
      </c>
      <c r="O123">
        <v>1</v>
      </c>
      <c r="P123" t="s">
        <v>107</v>
      </c>
      <c r="Q123" t="s">
        <v>107</v>
      </c>
    </row>
    <row r="124" spans="1:20" x14ac:dyDescent="0.2">
      <c r="B124">
        <v>14.5</v>
      </c>
      <c r="C124">
        <v>1852</v>
      </c>
      <c r="D124">
        <v>1852</v>
      </c>
      <c r="E124">
        <f t="shared" si="4"/>
        <v>14.843409114940632</v>
      </c>
      <c r="F124" t="s">
        <v>24</v>
      </c>
      <c r="H124" s="4">
        <v>40842</v>
      </c>
      <c r="I124">
        <v>1</v>
      </c>
      <c r="J124">
        <v>1</v>
      </c>
      <c r="K124">
        <v>0</v>
      </c>
      <c r="M124">
        <v>0</v>
      </c>
      <c r="N124">
        <v>1</v>
      </c>
      <c r="O124">
        <v>1</v>
      </c>
      <c r="P124" t="s">
        <v>107</v>
      </c>
      <c r="Q124" t="s">
        <v>107</v>
      </c>
    </row>
    <row r="128" spans="1:20" x14ac:dyDescent="0.2">
      <c r="H128" s="4"/>
    </row>
    <row r="129" spans="8:8" x14ac:dyDescent="0.2">
      <c r="H129" s="4"/>
    </row>
  </sheetData>
  <autoFilter ref="A1:AB133">
    <sortState ref="A2:AB167">
      <sortCondition ref="D1:D167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96"/>
  <sheetViews>
    <sheetView workbookViewId="0">
      <selection activeCell="C4" sqref="C3:J46"/>
    </sheetView>
  </sheetViews>
  <sheetFormatPr baseColWidth="10" defaultRowHeight="16" x14ac:dyDescent="0.2"/>
  <sheetData>
    <row r="1" spans="1:17" x14ac:dyDescent="0.2">
      <c r="A1" t="s">
        <v>3</v>
      </c>
      <c r="B1" s="3" t="s">
        <v>13</v>
      </c>
      <c r="P1" t="s">
        <v>3</v>
      </c>
      <c r="Q1" s="7" t="s">
        <v>13</v>
      </c>
    </row>
    <row r="2" spans="1:17" x14ac:dyDescent="0.2">
      <c r="A2">
        <v>11.57066090335211</v>
      </c>
      <c r="B2">
        <v>-1</v>
      </c>
      <c r="P2">
        <v>11.57066090335211</v>
      </c>
      <c r="Q2">
        <v>-1</v>
      </c>
    </row>
    <row r="3" spans="1:17" ht="31" x14ac:dyDescent="0.35">
      <c r="A3">
        <v>11.57066090335211</v>
      </c>
      <c r="B3">
        <v>-1</v>
      </c>
      <c r="F3" s="9" t="s">
        <v>83</v>
      </c>
      <c r="P3">
        <v>11.57066090335211</v>
      </c>
      <c r="Q3">
        <v>-1</v>
      </c>
    </row>
    <row r="4" spans="1:17" x14ac:dyDescent="0.2">
      <c r="A4">
        <v>11.824478575815823</v>
      </c>
      <c r="B4">
        <v>-1</v>
      </c>
      <c r="P4">
        <v>11.57066090335211</v>
      </c>
      <c r="Q4">
        <v>-1</v>
      </c>
    </row>
    <row r="5" spans="1:17" x14ac:dyDescent="0.2">
      <c r="A5">
        <v>11.824478575815823</v>
      </c>
      <c r="B5">
        <v>-1</v>
      </c>
      <c r="P5">
        <v>11.824478575815823</v>
      </c>
      <c r="Q5">
        <v>-1</v>
      </c>
    </row>
    <row r="6" spans="1:17" x14ac:dyDescent="0.2">
      <c r="A6">
        <v>11.829608469551863</v>
      </c>
      <c r="B6">
        <v>-1</v>
      </c>
      <c r="P6">
        <v>11.824478575815823</v>
      </c>
      <c r="Q6">
        <v>-1</v>
      </c>
    </row>
    <row r="7" spans="1:17" x14ac:dyDescent="0.2">
      <c r="A7">
        <v>11.829608469551863</v>
      </c>
      <c r="B7">
        <v>-1</v>
      </c>
      <c r="P7">
        <v>11.829608469551863</v>
      </c>
      <c r="Q7">
        <v>-1</v>
      </c>
    </row>
    <row r="8" spans="1:17" x14ac:dyDescent="0.2">
      <c r="A8">
        <v>11.894612786646491</v>
      </c>
      <c r="B8">
        <v>-1</v>
      </c>
      <c r="P8">
        <v>11.829608469551863</v>
      </c>
      <c r="Q8">
        <v>-1</v>
      </c>
    </row>
    <row r="9" spans="1:17" x14ac:dyDescent="0.2">
      <c r="A9">
        <v>11.894612786646491</v>
      </c>
      <c r="B9">
        <v>-1</v>
      </c>
      <c r="P9">
        <v>11.894612786646491</v>
      </c>
      <c r="Q9">
        <v>-1</v>
      </c>
    </row>
    <row r="10" spans="1:17" x14ac:dyDescent="0.2">
      <c r="A10">
        <v>11.914015341113508</v>
      </c>
      <c r="B10">
        <v>-1</v>
      </c>
      <c r="P10">
        <v>11.894612786646491</v>
      </c>
      <c r="Q10">
        <v>-1</v>
      </c>
    </row>
    <row r="11" spans="1:17" x14ac:dyDescent="0.2">
      <c r="A11">
        <v>11.961375212109754</v>
      </c>
      <c r="B11">
        <v>-1</v>
      </c>
      <c r="P11">
        <v>11.914015341113508</v>
      </c>
      <c r="Q11">
        <v>-1</v>
      </c>
    </row>
    <row r="12" spans="1:17" x14ac:dyDescent="0.2">
      <c r="A12">
        <v>11.961375212109754</v>
      </c>
      <c r="B12">
        <v>-1</v>
      </c>
      <c r="P12">
        <v>11.961375212109754</v>
      </c>
      <c r="Q12">
        <v>-1</v>
      </c>
    </row>
    <row r="13" spans="1:17" x14ac:dyDescent="0.2">
      <c r="A13">
        <v>12.02511670353193</v>
      </c>
      <c r="B13">
        <v>-1</v>
      </c>
      <c r="P13">
        <v>12.02511670353193</v>
      </c>
      <c r="Q13">
        <v>-1</v>
      </c>
    </row>
    <row r="14" spans="1:17" x14ac:dyDescent="0.2">
      <c r="A14">
        <v>12.02511670353193</v>
      </c>
      <c r="B14">
        <v>-1</v>
      </c>
      <c r="P14">
        <v>12.02511670353193</v>
      </c>
      <c r="Q14">
        <v>-1</v>
      </c>
    </row>
    <row r="15" spans="1:17" x14ac:dyDescent="0.2">
      <c r="A15">
        <v>12.02511670353193</v>
      </c>
      <c r="B15">
        <v>-1</v>
      </c>
      <c r="P15">
        <v>12.10310377499149</v>
      </c>
      <c r="Q15">
        <v>-1</v>
      </c>
    </row>
    <row r="16" spans="1:17" x14ac:dyDescent="0.2">
      <c r="A16">
        <v>12.10310377499149</v>
      </c>
      <c r="B16">
        <v>-1</v>
      </c>
      <c r="P16">
        <v>12.10310377499149</v>
      </c>
      <c r="Q16">
        <v>-1</v>
      </c>
    </row>
    <row r="17" spans="1:17" x14ac:dyDescent="0.2">
      <c r="A17">
        <v>12.10310377499149</v>
      </c>
      <c r="B17">
        <v>-1</v>
      </c>
      <c r="P17">
        <v>12.111514732148718</v>
      </c>
      <c r="Q17">
        <v>-1</v>
      </c>
    </row>
    <row r="18" spans="1:17" x14ac:dyDescent="0.2">
      <c r="A18">
        <v>12.111514732148718</v>
      </c>
      <c r="B18">
        <v>-1</v>
      </c>
      <c r="P18">
        <v>12.111514732148718</v>
      </c>
      <c r="Q18">
        <v>-1</v>
      </c>
    </row>
    <row r="19" spans="1:17" x14ac:dyDescent="0.2">
      <c r="A19">
        <v>12.111514732148718</v>
      </c>
      <c r="B19">
        <v>-1</v>
      </c>
      <c r="P19">
        <v>12.148774464621154</v>
      </c>
      <c r="Q19">
        <v>-1</v>
      </c>
    </row>
    <row r="20" spans="1:17" x14ac:dyDescent="0.2">
      <c r="A20">
        <v>12.148774464621154</v>
      </c>
      <c r="B20">
        <v>-1</v>
      </c>
      <c r="P20">
        <v>12.148774464621154</v>
      </c>
      <c r="Q20">
        <v>-1</v>
      </c>
    </row>
    <row r="21" spans="1:17" x14ac:dyDescent="0.2">
      <c r="A21">
        <v>12.148774464621154</v>
      </c>
      <c r="B21">
        <v>-1</v>
      </c>
      <c r="P21">
        <v>12.181116796427673</v>
      </c>
      <c r="Q21">
        <v>-1</v>
      </c>
    </row>
    <row r="22" spans="1:17" x14ac:dyDescent="0.2">
      <c r="A22">
        <v>12.181116796427673</v>
      </c>
      <c r="B22">
        <v>-1</v>
      </c>
      <c r="P22">
        <v>12.197025539252373</v>
      </c>
      <c r="Q22">
        <v>-1</v>
      </c>
    </row>
    <row r="23" spans="1:17" x14ac:dyDescent="0.2">
      <c r="A23">
        <v>12.181116796427673</v>
      </c>
      <c r="B23">
        <v>-1</v>
      </c>
      <c r="P23">
        <v>12.197025539252373</v>
      </c>
      <c r="Q23">
        <v>-1</v>
      </c>
    </row>
    <row r="24" spans="1:17" x14ac:dyDescent="0.2">
      <c r="A24">
        <v>12.197025539252373</v>
      </c>
      <c r="B24">
        <v>-1</v>
      </c>
      <c r="P24">
        <v>12.311214817996678</v>
      </c>
      <c r="Q24">
        <v>-1</v>
      </c>
    </row>
    <row r="25" spans="1:17" x14ac:dyDescent="0.2">
      <c r="A25">
        <v>12.382808015236202</v>
      </c>
      <c r="B25">
        <v>-1</v>
      </c>
      <c r="P25">
        <v>12.311214817996678</v>
      </c>
      <c r="Q25">
        <v>-1</v>
      </c>
    </row>
    <row r="26" spans="1:17" x14ac:dyDescent="0.2">
      <c r="A26">
        <v>12.382808015236202</v>
      </c>
      <c r="B26">
        <v>-1</v>
      </c>
      <c r="P26">
        <v>12.382808015236202</v>
      </c>
      <c r="Q26">
        <v>-1</v>
      </c>
    </row>
    <row r="27" spans="1:17" x14ac:dyDescent="0.2">
      <c r="A27">
        <v>12.545345400455899</v>
      </c>
      <c r="B27">
        <v>-1</v>
      </c>
      <c r="P27">
        <v>12.382808015236202</v>
      </c>
      <c r="Q27">
        <v>-1</v>
      </c>
    </row>
    <row r="28" spans="1:17" x14ac:dyDescent="0.2">
      <c r="A28">
        <v>12.545345400455899</v>
      </c>
      <c r="B28">
        <v>-1</v>
      </c>
      <c r="P28">
        <v>12.490849875141592</v>
      </c>
      <c r="Q28">
        <v>-1</v>
      </c>
    </row>
    <row r="29" spans="1:17" x14ac:dyDescent="0.2">
      <c r="A29">
        <v>12.545345400455899</v>
      </c>
      <c r="B29">
        <v>-1</v>
      </c>
      <c r="P29">
        <v>12.490849875141592</v>
      </c>
      <c r="Q29">
        <v>-1</v>
      </c>
    </row>
    <row r="30" spans="1:17" x14ac:dyDescent="0.2">
      <c r="A30">
        <v>12.545345400455899</v>
      </c>
      <c r="B30">
        <v>-1</v>
      </c>
      <c r="P30">
        <v>12.545345400455899</v>
      </c>
      <c r="Q30">
        <v>-1</v>
      </c>
    </row>
    <row r="31" spans="1:17" x14ac:dyDescent="0.2">
      <c r="A31">
        <v>12.579632315347203</v>
      </c>
      <c r="B31">
        <v>-1</v>
      </c>
      <c r="P31">
        <v>12.545345400455899</v>
      </c>
      <c r="Q31">
        <v>-1</v>
      </c>
    </row>
    <row r="32" spans="1:17" x14ac:dyDescent="0.2">
      <c r="A32">
        <v>12.678294189495604</v>
      </c>
      <c r="B32">
        <v>-1</v>
      </c>
      <c r="P32">
        <v>12.545345400455899</v>
      </c>
      <c r="Q32">
        <v>-1</v>
      </c>
    </row>
    <row r="33" spans="1:17" x14ac:dyDescent="0.2">
      <c r="A33">
        <v>12.704188541722447</v>
      </c>
      <c r="B33">
        <v>-1</v>
      </c>
      <c r="P33">
        <v>12.579632315347203</v>
      </c>
      <c r="Q33">
        <v>-1</v>
      </c>
    </row>
    <row r="34" spans="1:17" x14ac:dyDescent="0.2">
      <c r="A34">
        <v>12.763059458047271</v>
      </c>
      <c r="B34">
        <v>-1</v>
      </c>
      <c r="P34">
        <v>12.678294189495604</v>
      </c>
      <c r="Q34">
        <v>-1</v>
      </c>
    </row>
    <row r="35" spans="1:17" x14ac:dyDescent="0.2">
      <c r="A35">
        <v>12.763059458047271</v>
      </c>
      <c r="B35">
        <v>-1</v>
      </c>
      <c r="P35">
        <v>12.704188541722447</v>
      </c>
      <c r="Q35">
        <v>-1</v>
      </c>
    </row>
    <row r="36" spans="1:17" x14ac:dyDescent="0.2">
      <c r="A36">
        <v>12.86194079279867</v>
      </c>
      <c r="B36">
        <v>-1</v>
      </c>
      <c r="P36">
        <v>12.763059458047271</v>
      </c>
      <c r="Q36">
        <v>-1</v>
      </c>
    </row>
    <row r="37" spans="1:17" x14ac:dyDescent="0.2">
      <c r="A37">
        <v>12.86194079279867</v>
      </c>
      <c r="B37">
        <v>-1</v>
      </c>
      <c r="P37">
        <v>12.763059458047271</v>
      </c>
      <c r="Q37">
        <v>-1</v>
      </c>
    </row>
    <row r="38" spans="1:17" x14ac:dyDescent="0.2">
      <c r="A38">
        <v>12.97727498653639</v>
      </c>
      <c r="B38">
        <v>-1</v>
      </c>
      <c r="P38">
        <v>12.86194079279867</v>
      </c>
      <c r="Q38">
        <v>-1</v>
      </c>
    </row>
    <row r="39" spans="1:17" x14ac:dyDescent="0.2">
      <c r="A39">
        <v>13.006121053476392</v>
      </c>
      <c r="B39">
        <v>-1</v>
      </c>
      <c r="P39">
        <v>12.86194079279867</v>
      </c>
      <c r="Q39">
        <v>-1</v>
      </c>
    </row>
    <row r="40" spans="1:17" x14ac:dyDescent="0.2">
      <c r="A40">
        <v>13.006121053476392</v>
      </c>
      <c r="B40">
        <v>-1</v>
      </c>
      <c r="P40">
        <v>12.97727498653639</v>
      </c>
      <c r="Q40">
        <v>-1</v>
      </c>
    </row>
    <row r="41" spans="1:17" x14ac:dyDescent="0.2">
      <c r="A41">
        <v>13.006121053476392</v>
      </c>
      <c r="B41">
        <v>-1</v>
      </c>
      <c r="P41">
        <v>12.97727498653639</v>
      </c>
      <c r="Q41">
        <v>-1</v>
      </c>
    </row>
    <row r="42" spans="1:17" x14ac:dyDescent="0.2">
      <c r="A42">
        <v>13.006121053476392</v>
      </c>
      <c r="B42">
        <v>-1</v>
      </c>
      <c r="P42">
        <v>13.006121053476392</v>
      </c>
      <c r="Q42">
        <v>-1</v>
      </c>
    </row>
    <row r="43" spans="1:17" x14ac:dyDescent="0.2">
      <c r="A43">
        <v>13.057783355208748</v>
      </c>
      <c r="B43">
        <v>-1</v>
      </c>
      <c r="P43">
        <v>13.006121053476392</v>
      </c>
      <c r="Q43">
        <v>-1</v>
      </c>
    </row>
    <row r="44" spans="1:17" x14ac:dyDescent="0.2">
      <c r="A44">
        <v>13.174131838947943</v>
      </c>
      <c r="B44">
        <v>-1</v>
      </c>
      <c r="P44">
        <v>13.006121053476392</v>
      </c>
      <c r="Q44">
        <v>-1</v>
      </c>
    </row>
    <row r="45" spans="1:17" x14ac:dyDescent="0.2">
      <c r="A45">
        <v>13.40729653393611</v>
      </c>
      <c r="B45">
        <v>-1</v>
      </c>
      <c r="P45">
        <v>13.006121053476392</v>
      </c>
      <c r="Q45">
        <v>-1</v>
      </c>
    </row>
    <row r="46" spans="1:17" x14ac:dyDescent="0.2">
      <c r="A46">
        <v>13.40729653393611</v>
      </c>
      <c r="B46">
        <v>-1</v>
      </c>
      <c r="P46">
        <v>13.057783355208748</v>
      </c>
      <c r="Q46">
        <v>-1</v>
      </c>
    </row>
    <row r="47" spans="1:17" x14ac:dyDescent="0.2">
      <c r="A47">
        <v>13.40729653393611</v>
      </c>
      <c r="B47">
        <v>-1</v>
      </c>
      <c r="P47">
        <v>13.057783355208748</v>
      </c>
      <c r="Q47">
        <v>-1</v>
      </c>
    </row>
    <row r="48" spans="1:17" x14ac:dyDescent="0.2">
      <c r="A48">
        <v>13.465363505028755</v>
      </c>
      <c r="B48">
        <v>-1</v>
      </c>
      <c r="P48">
        <v>13.174131838947943</v>
      </c>
      <c r="Q48">
        <v>-1</v>
      </c>
    </row>
    <row r="49" spans="1:17" x14ac:dyDescent="0.2">
      <c r="A49">
        <v>13.516295307654485</v>
      </c>
      <c r="B49">
        <v>0</v>
      </c>
      <c r="P49">
        <v>13.465363505028755</v>
      </c>
      <c r="Q49">
        <v>-1</v>
      </c>
    </row>
    <row r="50" spans="1:17" x14ac:dyDescent="0.2">
      <c r="A50">
        <v>13.516295307654485</v>
      </c>
      <c r="B50">
        <v>-1</v>
      </c>
      <c r="P50">
        <v>13.465363505028755</v>
      </c>
      <c r="Q50">
        <v>-1</v>
      </c>
    </row>
    <row r="51" spans="1:17" x14ac:dyDescent="0.2">
      <c r="A51">
        <v>13.614194190906861</v>
      </c>
      <c r="B51">
        <v>-1</v>
      </c>
      <c r="P51">
        <v>13.476395187735781</v>
      </c>
      <c r="Q51">
        <v>-1</v>
      </c>
    </row>
    <row r="52" spans="1:17" x14ac:dyDescent="0.2">
      <c r="A52">
        <v>13.614194190906861</v>
      </c>
      <c r="B52">
        <v>-1</v>
      </c>
      <c r="P52">
        <v>13.516295307654485</v>
      </c>
      <c r="Q52">
        <v>-1</v>
      </c>
    </row>
    <row r="53" spans="1:17" x14ac:dyDescent="0.2">
      <c r="A53">
        <v>13.705677253639143</v>
      </c>
      <c r="B53">
        <v>0</v>
      </c>
      <c r="P53">
        <v>13.516295307654485</v>
      </c>
      <c r="Q53">
        <v>-1</v>
      </c>
    </row>
    <row r="54" spans="1:17" x14ac:dyDescent="0.2">
      <c r="A54">
        <v>13.705677253639143</v>
      </c>
      <c r="B54">
        <v>0</v>
      </c>
      <c r="P54">
        <v>13.614194190906861</v>
      </c>
      <c r="Q54">
        <v>-1</v>
      </c>
    </row>
    <row r="55" spans="1:17" x14ac:dyDescent="0.2">
      <c r="A55">
        <v>13.755388007672726</v>
      </c>
      <c r="B55">
        <v>-1</v>
      </c>
      <c r="P55">
        <v>13.614194190906861</v>
      </c>
      <c r="Q55">
        <v>-1</v>
      </c>
    </row>
    <row r="56" spans="1:17" x14ac:dyDescent="0.2">
      <c r="A56">
        <v>13.761710537717299</v>
      </c>
      <c r="B56">
        <v>0</v>
      </c>
      <c r="P56">
        <v>13.705677253639143</v>
      </c>
      <c r="Q56">
        <v>-1</v>
      </c>
    </row>
    <row r="57" spans="1:17" x14ac:dyDescent="0.2">
      <c r="A57">
        <v>13.761710537717299</v>
      </c>
      <c r="B57">
        <v>0</v>
      </c>
      <c r="P57">
        <v>13.755388007672726</v>
      </c>
      <c r="Q57">
        <v>-1</v>
      </c>
    </row>
    <row r="58" spans="1:17" x14ac:dyDescent="0.2">
      <c r="A58">
        <v>13.836026763087649</v>
      </c>
      <c r="B58">
        <v>0</v>
      </c>
      <c r="P58">
        <v>13.761710537717299</v>
      </c>
      <c r="Q58">
        <v>-1</v>
      </c>
    </row>
    <row r="59" spans="1:17" x14ac:dyDescent="0.2">
      <c r="A59">
        <v>13.854174509479188</v>
      </c>
      <c r="B59">
        <v>0</v>
      </c>
      <c r="P59">
        <v>13.761710537717299</v>
      </c>
      <c r="Q59">
        <v>-1</v>
      </c>
    </row>
    <row r="60" spans="1:17" x14ac:dyDescent="0.2">
      <c r="A60">
        <v>13.854174509479188</v>
      </c>
      <c r="B60">
        <v>0</v>
      </c>
      <c r="P60">
        <v>13.836026763087649</v>
      </c>
      <c r="Q60">
        <v>0</v>
      </c>
    </row>
    <row r="61" spans="1:17" x14ac:dyDescent="0.2">
      <c r="A61">
        <v>13.867676669850416</v>
      </c>
      <c r="B61">
        <v>0</v>
      </c>
      <c r="P61">
        <v>13.836026763087649</v>
      </c>
      <c r="Q61">
        <v>0</v>
      </c>
    </row>
    <row r="62" spans="1:17" x14ac:dyDescent="0.2">
      <c r="A62">
        <v>13.909104462703199</v>
      </c>
      <c r="B62">
        <v>1</v>
      </c>
      <c r="P62">
        <v>13.854174509479188</v>
      </c>
      <c r="Q62">
        <v>-1</v>
      </c>
    </row>
    <row r="63" spans="1:17" x14ac:dyDescent="0.2">
      <c r="A63">
        <v>13.909104462703199</v>
      </c>
      <c r="B63">
        <v>1</v>
      </c>
      <c r="P63">
        <v>13.854174509479188</v>
      </c>
      <c r="Q63">
        <v>-1</v>
      </c>
    </row>
    <row r="64" spans="1:17" x14ac:dyDescent="0.2">
      <c r="A64">
        <v>13.9251464160771</v>
      </c>
      <c r="B64">
        <v>0</v>
      </c>
      <c r="P64">
        <v>13.909104462703199</v>
      </c>
      <c r="Q64">
        <v>0</v>
      </c>
    </row>
    <row r="65" spans="1:17" x14ac:dyDescent="0.2">
      <c r="A65">
        <v>13.929499194936044</v>
      </c>
      <c r="B65">
        <v>1</v>
      </c>
      <c r="P65">
        <v>13.909104462703199</v>
      </c>
      <c r="Q65">
        <v>0</v>
      </c>
    </row>
    <row r="66" spans="1:17" x14ac:dyDescent="0.2">
      <c r="A66">
        <v>13.929499194936044</v>
      </c>
      <c r="B66">
        <v>1</v>
      </c>
      <c r="P66">
        <v>13.9251464160771</v>
      </c>
      <c r="Q66">
        <v>0</v>
      </c>
    </row>
    <row r="67" spans="1:17" x14ac:dyDescent="0.2">
      <c r="A67">
        <v>14.007669295248695</v>
      </c>
      <c r="B67">
        <v>1</v>
      </c>
      <c r="P67">
        <v>14.007669295248695</v>
      </c>
      <c r="Q67">
        <v>1</v>
      </c>
    </row>
    <row r="68" spans="1:17" x14ac:dyDescent="0.2">
      <c r="A68">
        <v>14.018790869327743</v>
      </c>
      <c r="B68">
        <v>1</v>
      </c>
      <c r="P68">
        <v>14.018790869327743</v>
      </c>
      <c r="Q68">
        <v>1</v>
      </c>
    </row>
    <row r="69" spans="1:17" x14ac:dyDescent="0.2">
      <c r="A69">
        <v>14.018790869327743</v>
      </c>
      <c r="B69">
        <v>1</v>
      </c>
      <c r="P69">
        <v>14.018790869327743</v>
      </c>
      <c r="Q69">
        <v>1</v>
      </c>
    </row>
    <row r="70" spans="1:17" x14ac:dyDescent="0.2">
      <c r="A70">
        <v>14.059961544463171</v>
      </c>
      <c r="B70">
        <v>1</v>
      </c>
      <c r="P70">
        <v>14.059961544463171</v>
      </c>
    </row>
    <row r="71" spans="1:17" x14ac:dyDescent="0.2">
      <c r="A71">
        <v>14.059961544463171</v>
      </c>
      <c r="P71">
        <v>14.059961544463171</v>
      </c>
    </row>
    <row r="72" spans="1:17" x14ac:dyDescent="0.2">
      <c r="A72">
        <v>14.059961544463171</v>
      </c>
      <c r="B72">
        <v>1</v>
      </c>
      <c r="P72">
        <v>14.059961544463171</v>
      </c>
    </row>
    <row r="73" spans="1:17" x14ac:dyDescent="0.2">
      <c r="A73">
        <v>14.106965172995631</v>
      </c>
      <c r="B73">
        <v>1</v>
      </c>
      <c r="P73">
        <v>14.059961544463171</v>
      </c>
      <c r="Q73">
        <v>-1</v>
      </c>
    </row>
    <row r="74" spans="1:17" x14ac:dyDescent="0.2">
      <c r="A74">
        <v>14.106965172995631</v>
      </c>
      <c r="B74">
        <v>1</v>
      </c>
      <c r="P74">
        <v>14.106965172995631</v>
      </c>
      <c r="Q74">
        <v>0</v>
      </c>
    </row>
    <row r="75" spans="1:17" x14ac:dyDescent="0.2">
      <c r="A75">
        <v>14.133347857142434</v>
      </c>
      <c r="B75">
        <v>1</v>
      </c>
      <c r="P75">
        <v>14.106965172995631</v>
      </c>
    </row>
    <row r="76" spans="1:17" x14ac:dyDescent="0.2">
      <c r="A76">
        <v>14.133347857142434</v>
      </c>
      <c r="B76">
        <v>1</v>
      </c>
      <c r="P76">
        <v>14.133347857142434</v>
      </c>
      <c r="Q76">
        <v>0</v>
      </c>
    </row>
    <row r="77" spans="1:17" x14ac:dyDescent="0.2">
      <c r="A77">
        <v>14.133347857142434</v>
      </c>
      <c r="B77">
        <v>1</v>
      </c>
      <c r="P77">
        <v>14.133347857142434</v>
      </c>
      <c r="Q77">
        <v>0</v>
      </c>
    </row>
    <row r="78" spans="1:17" x14ac:dyDescent="0.2">
      <c r="A78">
        <v>14.312794201996359</v>
      </c>
      <c r="B78">
        <v>1</v>
      </c>
      <c r="P78">
        <v>14.312794201996359</v>
      </c>
      <c r="Q78">
        <v>0</v>
      </c>
    </row>
    <row r="79" spans="1:17" x14ac:dyDescent="0.2">
      <c r="A79">
        <v>14.312794201996359</v>
      </c>
      <c r="B79">
        <v>1</v>
      </c>
      <c r="P79">
        <v>14.312794201996359</v>
      </c>
      <c r="Q79">
        <v>0</v>
      </c>
    </row>
    <row r="80" spans="1:17" x14ac:dyDescent="0.2">
      <c r="A80">
        <v>14.335520971533326</v>
      </c>
      <c r="B80">
        <v>1</v>
      </c>
      <c r="P80">
        <v>14.467011449077853</v>
      </c>
      <c r="Q80">
        <v>-1</v>
      </c>
    </row>
    <row r="81" spans="1:17" x14ac:dyDescent="0.2">
      <c r="A81">
        <v>14.335520971533326</v>
      </c>
      <c r="B81">
        <v>1</v>
      </c>
      <c r="P81">
        <v>14.467011449077853</v>
      </c>
      <c r="Q81">
        <v>-1</v>
      </c>
    </row>
    <row r="82" spans="1:17" x14ac:dyDescent="0.2">
      <c r="A82">
        <v>14.467011449077853</v>
      </c>
      <c r="B82">
        <v>1</v>
      </c>
      <c r="P82">
        <v>14.604640775831074</v>
      </c>
    </row>
    <row r="83" spans="1:17" x14ac:dyDescent="0.2">
      <c r="A83">
        <v>14.467011449077853</v>
      </c>
      <c r="B83">
        <v>1</v>
      </c>
      <c r="P83">
        <v>14.604640775831074</v>
      </c>
      <c r="Q83">
        <v>1</v>
      </c>
    </row>
    <row r="84" spans="1:17" x14ac:dyDescent="0.2">
      <c r="A84">
        <v>14.604640775831074</v>
      </c>
      <c r="B84">
        <v>1</v>
      </c>
      <c r="P84">
        <v>14.604640775831074</v>
      </c>
      <c r="Q84">
        <v>1</v>
      </c>
    </row>
    <row r="85" spans="1:17" x14ac:dyDescent="0.2">
      <c r="A85">
        <v>14.604640775831074</v>
      </c>
      <c r="B85">
        <v>1</v>
      </c>
      <c r="P85">
        <v>14.727212221900141</v>
      </c>
    </row>
    <row r="86" spans="1:17" x14ac:dyDescent="0.2">
      <c r="A86">
        <v>14.604640775831074</v>
      </c>
      <c r="B86">
        <v>1</v>
      </c>
      <c r="P86">
        <v>14.803417850701415</v>
      </c>
      <c r="Q86">
        <v>1</v>
      </c>
    </row>
    <row r="87" spans="1:17" x14ac:dyDescent="0.2">
      <c r="A87">
        <v>14.604640775831074</v>
      </c>
      <c r="B87">
        <v>1</v>
      </c>
      <c r="P87">
        <v>14.803417850701415</v>
      </c>
      <c r="Q87">
        <v>1</v>
      </c>
    </row>
    <row r="88" spans="1:17" x14ac:dyDescent="0.2">
      <c r="A88">
        <v>14.618252121166353</v>
      </c>
      <c r="B88">
        <v>1</v>
      </c>
      <c r="P88">
        <v>14.843409114940632</v>
      </c>
    </row>
    <row r="89" spans="1:17" x14ac:dyDescent="0.2">
      <c r="A89">
        <v>14.618252121166353</v>
      </c>
      <c r="B89">
        <v>1</v>
      </c>
    </row>
    <row r="90" spans="1:17" x14ac:dyDescent="0.2">
      <c r="A90">
        <v>14.664730206621684</v>
      </c>
      <c r="B90">
        <v>1</v>
      </c>
    </row>
    <row r="91" spans="1:17" x14ac:dyDescent="0.2">
      <c r="A91">
        <v>14.727212221900141</v>
      </c>
      <c r="B91">
        <v>2</v>
      </c>
    </row>
    <row r="92" spans="1:17" x14ac:dyDescent="0.2">
      <c r="A92">
        <v>14.727212221900141</v>
      </c>
      <c r="B92">
        <v>1</v>
      </c>
    </row>
    <row r="93" spans="1:17" x14ac:dyDescent="0.2">
      <c r="A93">
        <v>14.803417850701415</v>
      </c>
      <c r="B93">
        <v>2</v>
      </c>
    </row>
    <row r="94" spans="1:17" x14ac:dyDescent="0.2">
      <c r="A94">
        <v>14.803417850701415</v>
      </c>
      <c r="B94">
        <v>2</v>
      </c>
    </row>
    <row r="95" spans="1:17" x14ac:dyDescent="0.2">
      <c r="A95">
        <v>14.843409114940632</v>
      </c>
      <c r="B95">
        <v>2</v>
      </c>
    </row>
    <row r="96" spans="1:17" x14ac:dyDescent="0.2">
      <c r="A96">
        <v>14.843409114940632</v>
      </c>
      <c r="B96">
        <v>2</v>
      </c>
    </row>
  </sheetData>
  <phoneticPr fontId="5" type="noConversion"/>
  <pageMargins left="0.75" right="0.75" top="1" bottom="1" header="0.5" footer="0.5"/>
  <pageSetup paperSize="9" scale="93"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2" workbookViewId="0">
      <selection activeCell="L92" sqref="L92"/>
    </sheetView>
  </sheetViews>
  <sheetFormatPr baseColWidth="10" defaultRowHeight="16" x14ac:dyDescent="0.2"/>
  <sheetData>
    <row r="1" spans="1:20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15</v>
      </c>
      <c r="F1" s="6" t="s">
        <v>16</v>
      </c>
      <c r="G1" s="7" t="s">
        <v>17</v>
      </c>
      <c r="H1" s="7" t="s">
        <v>14</v>
      </c>
      <c r="I1" s="7" t="s">
        <v>18</v>
      </c>
      <c r="J1" s="6" t="s">
        <v>19</v>
      </c>
      <c r="K1" s="6" t="s">
        <v>20</v>
      </c>
      <c r="L1" s="6" t="s">
        <v>54</v>
      </c>
      <c r="M1" s="6" t="s">
        <v>21</v>
      </c>
      <c r="N1" s="7" t="s">
        <v>13</v>
      </c>
      <c r="O1" s="12"/>
      <c r="P1" s="6" t="s">
        <v>79</v>
      </c>
      <c r="Q1" s="6" t="s">
        <v>80</v>
      </c>
      <c r="R1" s="12"/>
      <c r="S1" s="12"/>
      <c r="T1" s="12" t="s">
        <v>85</v>
      </c>
    </row>
    <row r="2" spans="1:20" x14ac:dyDescent="0.2">
      <c r="A2" s="12">
        <v>11.5</v>
      </c>
      <c r="B2" s="12">
        <v>160</v>
      </c>
      <c r="C2" s="12">
        <v>160</v>
      </c>
      <c r="D2" s="12">
        <v>11.5706609</v>
      </c>
      <c r="E2" s="12">
        <v>0</v>
      </c>
      <c r="F2" s="12">
        <v>0</v>
      </c>
      <c r="G2" s="12">
        <v>0</v>
      </c>
      <c r="H2" s="12" t="s">
        <v>32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/>
      <c r="P2" s="12">
        <v>0</v>
      </c>
      <c r="Q2" s="12">
        <v>-1</v>
      </c>
      <c r="R2" s="12"/>
      <c r="S2" s="12"/>
      <c r="T2" s="12">
        <v>-1</v>
      </c>
    </row>
    <row r="3" spans="1:20" x14ac:dyDescent="0.2">
      <c r="A3" s="12">
        <v>11.5</v>
      </c>
      <c r="B3" s="12">
        <v>160</v>
      </c>
      <c r="C3" s="12">
        <v>160</v>
      </c>
      <c r="D3" s="12">
        <v>11.5706609</v>
      </c>
      <c r="E3" s="12">
        <v>0</v>
      </c>
      <c r="F3" s="12">
        <v>0</v>
      </c>
      <c r="G3" s="12">
        <v>0</v>
      </c>
      <c r="H3" s="12" t="s">
        <v>32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/>
      <c r="P3" s="12">
        <v>0</v>
      </c>
      <c r="Q3" s="12">
        <v>-1</v>
      </c>
      <c r="R3" s="12"/>
      <c r="S3" s="12"/>
      <c r="T3" s="12">
        <v>-1</v>
      </c>
    </row>
    <row r="4" spans="1:20" x14ac:dyDescent="0.2">
      <c r="A4" s="12">
        <v>12</v>
      </c>
      <c r="B4" s="12">
        <v>205</v>
      </c>
      <c r="C4" s="12">
        <v>205</v>
      </c>
      <c r="D4" s="12">
        <v>11.824478579999999</v>
      </c>
      <c r="E4" s="12">
        <v>0</v>
      </c>
      <c r="F4" s="12">
        <v>0</v>
      </c>
      <c r="G4" s="12">
        <v>0</v>
      </c>
      <c r="H4" s="12" t="s">
        <v>32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/>
      <c r="P4" s="12">
        <v>0</v>
      </c>
      <c r="Q4" s="12">
        <v>-1</v>
      </c>
      <c r="R4" s="12"/>
      <c r="S4" s="12"/>
      <c r="T4" s="12">
        <v>-1</v>
      </c>
    </row>
    <row r="5" spans="1:20" x14ac:dyDescent="0.2">
      <c r="A5" s="12">
        <v>12</v>
      </c>
      <c r="B5" s="12">
        <v>205</v>
      </c>
      <c r="C5" s="12">
        <v>205</v>
      </c>
      <c r="D5" s="12">
        <v>11.824478579999999</v>
      </c>
      <c r="E5" s="12">
        <v>0</v>
      </c>
      <c r="F5" s="12">
        <v>0</v>
      </c>
      <c r="G5" s="12">
        <v>0</v>
      </c>
      <c r="H5" s="12" t="s">
        <v>32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/>
      <c r="P5" s="12">
        <v>0</v>
      </c>
      <c r="Q5" s="12">
        <v>-1</v>
      </c>
      <c r="R5" s="12"/>
      <c r="S5" s="12"/>
      <c r="T5" s="12">
        <v>-1</v>
      </c>
    </row>
    <row r="6" spans="1:20" x14ac:dyDescent="0.2">
      <c r="A6" s="12">
        <v>12</v>
      </c>
      <c r="B6" s="12">
        <v>206</v>
      </c>
      <c r="C6" s="12">
        <v>206</v>
      </c>
      <c r="D6" s="12">
        <v>11.82960847</v>
      </c>
      <c r="E6" s="12">
        <v>0</v>
      </c>
      <c r="F6" s="12">
        <v>0</v>
      </c>
      <c r="G6" s="12">
        <v>0</v>
      </c>
      <c r="H6" s="12" t="s">
        <v>32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/>
      <c r="P6" s="12">
        <v>0</v>
      </c>
      <c r="Q6" s="12">
        <v>-1</v>
      </c>
      <c r="R6" s="12"/>
      <c r="S6" s="12"/>
      <c r="T6" s="12">
        <v>-1</v>
      </c>
    </row>
    <row r="7" spans="1:20" x14ac:dyDescent="0.2">
      <c r="A7" s="12">
        <v>12</v>
      </c>
      <c r="B7" s="12">
        <v>206</v>
      </c>
      <c r="C7" s="12">
        <v>206</v>
      </c>
      <c r="D7" s="12">
        <v>11.82960847</v>
      </c>
      <c r="E7" s="12">
        <v>0</v>
      </c>
      <c r="F7" s="12">
        <v>0</v>
      </c>
      <c r="G7" s="12">
        <v>0</v>
      </c>
      <c r="H7" s="12" t="s">
        <v>32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/>
      <c r="P7" s="12">
        <v>0</v>
      </c>
      <c r="Q7" s="12">
        <v>-1</v>
      </c>
      <c r="R7" s="12"/>
      <c r="S7" s="12"/>
      <c r="T7" s="12">
        <v>-1</v>
      </c>
    </row>
    <row r="8" spans="1:20" x14ac:dyDescent="0.2">
      <c r="A8" s="12">
        <v>12</v>
      </c>
      <c r="B8" s="12">
        <v>219</v>
      </c>
      <c r="C8" s="12">
        <v>219</v>
      </c>
      <c r="D8" s="12">
        <v>11.89461279</v>
      </c>
      <c r="E8" s="12">
        <v>0</v>
      </c>
      <c r="F8" s="12">
        <v>0</v>
      </c>
      <c r="G8" s="12">
        <v>0</v>
      </c>
      <c r="H8" s="12" t="s">
        <v>75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/>
      <c r="P8" s="12">
        <v>1</v>
      </c>
      <c r="Q8" s="12">
        <v>0</v>
      </c>
      <c r="R8" s="12" t="s">
        <v>76</v>
      </c>
      <c r="S8" s="12"/>
      <c r="T8" s="12">
        <v>0</v>
      </c>
    </row>
    <row r="9" spans="1:20" x14ac:dyDescent="0.2">
      <c r="A9" s="12">
        <v>12</v>
      </c>
      <c r="B9" s="12">
        <v>219</v>
      </c>
      <c r="C9" s="12">
        <v>219</v>
      </c>
      <c r="D9" s="12">
        <v>11.89461279</v>
      </c>
      <c r="E9" s="12">
        <v>0</v>
      </c>
      <c r="F9" s="12">
        <v>0</v>
      </c>
      <c r="G9" s="12">
        <v>0</v>
      </c>
      <c r="H9" s="12" t="s">
        <v>75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/>
      <c r="P9" s="12">
        <v>1</v>
      </c>
      <c r="Q9" s="12">
        <v>0</v>
      </c>
      <c r="R9" s="12" t="s">
        <v>76</v>
      </c>
      <c r="S9" s="12"/>
      <c r="T9" s="12">
        <v>0</v>
      </c>
    </row>
    <row r="10" spans="1:20" x14ac:dyDescent="0.2">
      <c r="A10" s="12">
        <v>12</v>
      </c>
      <c r="B10" s="12" t="s">
        <v>72</v>
      </c>
      <c r="C10" s="12">
        <v>223</v>
      </c>
      <c r="D10" s="12">
        <v>11.914015340000001</v>
      </c>
      <c r="E10" s="12">
        <v>0</v>
      </c>
      <c r="F10" s="12">
        <v>0</v>
      </c>
      <c r="G10" s="12">
        <v>1</v>
      </c>
      <c r="H10" s="12" t="s">
        <v>23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/>
      <c r="P10" s="12">
        <v>1</v>
      </c>
      <c r="Q10" s="12">
        <v>0</v>
      </c>
      <c r="R10" s="12" t="s">
        <v>23</v>
      </c>
      <c r="S10" s="12"/>
      <c r="T10" s="12">
        <v>0</v>
      </c>
    </row>
    <row r="11" spans="1:20" x14ac:dyDescent="0.2">
      <c r="A11" s="12">
        <v>12</v>
      </c>
      <c r="B11" s="12" t="s">
        <v>73</v>
      </c>
      <c r="C11" s="12">
        <v>233</v>
      </c>
      <c r="D11" s="12">
        <v>11.96137521</v>
      </c>
      <c r="E11" s="12">
        <v>0</v>
      </c>
      <c r="F11" s="12">
        <v>0</v>
      </c>
      <c r="G11" s="12">
        <v>1</v>
      </c>
      <c r="H11" s="12" t="s">
        <v>23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/>
      <c r="P11" s="12">
        <v>1</v>
      </c>
      <c r="Q11" s="12">
        <v>0</v>
      </c>
      <c r="R11" s="12" t="s">
        <v>23</v>
      </c>
      <c r="S11" s="12"/>
      <c r="T11" s="12">
        <v>0</v>
      </c>
    </row>
    <row r="12" spans="1:20" x14ac:dyDescent="0.2">
      <c r="A12" s="12">
        <v>12</v>
      </c>
      <c r="B12" s="12" t="s">
        <v>73</v>
      </c>
      <c r="C12" s="12">
        <v>233</v>
      </c>
      <c r="D12" s="12">
        <v>11.96137521</v>
      </c>
      <c r="E12" s="12">
        <v>0</v>
      </c>
      <c r="F12" s="12">
        <v>0</v>
      </c>
      <c r="G12" s="12">
        <v>1</v>
      </c>
      <c r="H12" s="12" t="s">
        <v>23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/>
      <c r="P12" s="12">
        <v>1</v>
      </c>
      <c r="Q12" s="12">
        <v>0</v>
      </c>
      <c r="R12" s="12" t="s">
        <v>23</v>
      </c>
      <c r="S12" s="12"/>
      <c r="T12" s="12">
        <v>0</v>
      </c>
    </row>
    <row r="13" spans="1:20" x14ac:dyDescent="0.2">
      <c r="A13" s="12">
        <v>12</v>
      </c>
      <c r="B13" s="12" t="s">
        <v>64</v>
      </c>
      <c r="C13" s="12">
        <v>247</v>
      </c>
      <c r="D13" s="12">
        <v>12.0251167</v>
      </c>
      <c r="E13" s="12">
        <v>0</v>
      </c>
      <c r="F13" s="12">
        <v>0</v>
      </c>
      <c r="G13" s="12">
        <v>1</v>
      </c>
      <c r="H13" s="12" t="s">
        <v>14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/>
      <c r="P13" s="12">
        <v>1</v>
      </c>
      <c r="Q13" s="12">
        <v>0.5</v>
      </c>
      <c r="R13" s="12" t="s">
        <v>14</v>
      </c>
      <c r="S13" s="12" t="s">
        <v>23</v>
      </c>
      <c r="T13" s="12">
        <v>0.5</v>
      </c>
    </row>
    <row r="14" spans="1:20" x14ac:dyDescent="0.2">
      <c r="A14" s="12">
        <v>12</v>
      </c>
      <c r="B14" s="12" t="s">
        <v>64</v>
      </c>
      <c r="C14" s="12">
        <v>247</v>
      </c>
      <c r="D14" s="12">
        <v>12.0251167</v>
      </c>
      <c r="E14" s="12">
        <v>0</v>
      </c>
      <c r="F14" s="12">
        <v>0</v>
      </c>
      <c r="G14" s="12">
        <v>1</v>
      </c>
      <c r="H14" s="12" t="s">
        <v>23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/>
      <c r="P14" s="12">
        <v>1</v>
      </c>
      <c r="Q14" s="12">
        <v>0</v>
      </c>
      <c r="R14" s="12" t="s">
        <v>23</v>
      </c>
      <c r="S14" s="12"/>
      <c r="T14" s="12">
        <v>0</v>
      </c>
    </row>
    <row r="15" spans="1:20" x14ac:dyDescent="0.2">
      <c r="A15" s="12">
        <v>12</v>
      </c>
      <c r="B15" s="12" t="s">
        <v>64</v>
      </c>
      <c r="C15" s="12">
        <v>247</v>
      </c>
      <c r="D15" s="12">
        <v>12.0251167</v>
      </c>
      <c r="E15" s="12">
        <v>0</v>
      </c>
      <c r="F15" s="12">
        <v>0</v>
      </c>
      <c r="G15" s="12">
        <v>1</v>
      </c>
      <c r="H15" s="12" t="s">
        <v>23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/>
      <c r="P15" s="12">
        <v>1</v>
      </c>
      <c r="Q15" s="12">
        <v>0</v>
      </c>
      <c r="R15" s="12" t="s">
        <v>23</v>
      </c>
      <c r="S15" s="12"/>
      <c r="T15" s="12">
        <v>0</v>
      </c>
    </row>
    <row r="16" spans="1:20" x14ac:dyDescent="0.2">
      <c r="A16" s="12">
        <v>12</v>
      </c>
      <c r="B16" s="12">
        <v>265</v>
      </c>
      <c r="C16" s="12">
        <v>265</v>
      </c>
      <c r="D16" s="12">
        <v>12.103103770000001</v>
      </c>
      <c r="E16" s="12">
        <v>0</v>
      </c>
      <c r="F16" s="12">
        <v>0</v>
      </c>
      <c r="G16" s="12">
        <v>1</v>
      </c>
      <c r="H16" s="12" t="s">
        <v>23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/>
      <c r="P16" s="12">
        <v>1</v>
      </c>
      <c r="Q16" s="12">
        <v>0</v>
      </c>
      <c r="R16" s="12" t="s">
        <v>23</v>
      </c>
      <c r="S16" s="12"/>
      <c r="T16" s="12">
        <v>0</v>
      </c>
    </row>
    <row r="17" spans="1:20" x14ac:dyDescent="0.2">
      <c r="A17" s="12">
        <v>12</v>
      </c>
      <c r="B17" s="12">
        <v>265</v>
      </c>
      <c r="C17" s="12">
        <v>265</v>
      </c>
      <c r="D17" s="12">
        <v>12.103103770000001</v>
      </c>
      <c r="E17" s="12">
        <v>0</v>
      </c>
      <c r="F17" s="12">
        <v>0</v>
      </c>
      <c r="G17" s="12">
        <v>1</v>
      </c>
      <c r="H17" s="12" t="s">
        <v>23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/>
      <c r="P17" s="12">
        <v>1</v>
      </c>
      <c r="Q17" s="12">
        <v>0</v>
      </c>
      <c r="R17" s="12" t="s">
        <v>23</v>
      </c>
      <c r="S17" s="12"/>
      <c r="T17" s="12">
        <v>0</v>
      </c>
    </row>
    <row r="18" spans="1:20" x14ac:dyDescent="0.2">
      <c r="A18" s="12">
        <v>12</v>
      </c>
      <c r="B18" s="12">
        <v>267</v>
      </c>
      <c r="C18" s="12">
        <v>267</v>
      </c>
      <c r="D18" s="12">
        <v>12.11151473</v>
      </c>
      <c r="E18" s="12">
        <v>0</v>
      </c>
      <c r="F18" s="12">
        <v>0</v>
      </c>
      <c r="G18" s="12">
        <v>1</v>
      </c>
      <c r="H18" s="12" t="s">
        <v>60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/>
      <c r="P18" s="12">
        <v>1</v>
      </c>
      <c r="Q18" s="12">
        <v>0.5</v>
      </c>
      <c r="R18" s="12" t="s">
        <v>60</v>
      </c>
      <c r="S18" s="12" t="s">
        <v>23</v>
      </c>
      <c r="T18" s="12">
        <v>0.5</v>
      </c>
    </row>
    <row r="19" spans="1:20" x14ac:dyDescent="0.2">
      <c r="A19" s="12">
        <v>12</v>
      </c>
      <c r="B19" s="12">
        <v>267</v>
      </c>
      <c r="C19" s="12">
        <v>267</v>
      </c>
      <c r="D19" s="12">
        <v>12.11151473</v>
      </c>
      <c r="E19" s="12">
        <v>0</v>
      </c>
      <c r="F19" s="12">
        <v>0</v>
      </c>
      <c r="G19" s="12">
        <v>1</v>
      </c>
      <c r="H19" s="12" t="s">
        <v>60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/>
      <c r="P19" s="12">
        <v>1</v>
      </c>
      <c r="Q19" s="12">
        <v>0.5</v>
      </c>
      <c r="R19" s="12" t="s">
        <v>60</v>
      </c>
      <c r="S19" s="12"/>
      <c r="T19" s="12">
        <v>0.5</v>
      </c>
    </row>
    <row r="20" spans="1:20" x14ac:dyDescent="0.2">
      <c r="A20" s="12">
        <v>12.5</v>
      </c>
      <c r="B20" s="12">
        <v>276</v>
      </c>
      <c r="C20" s="12">
        <v>276</v>
      </c>
      <c r="D20" s="12">
        <v>12.14877446</v>
      </c>
      <c r="E20" s="12">
        <v>0</v>
      </c>
      <c r="F20" s="12">
        <v>0</v>
      </c>
      <c r="G20" s="12">
        <v>1</v>
      </c>
      <c r="H20" s="12" t="s">
        <v>28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/>
      <c r="P20" s="12">
        <v>0.5</v>
      </c>
      <c r="Q20" s="12">
        <v>1</v>
      </c>
      <c r="R20" s="12" t="s">
        <v>28</v>
      </c>
      <c r="S20" s="12"/>
      <c r="T20" s="12">
        <v>1</v>
      </c>
    </row>
    <row r="21" spans="1:20" x14ac:dyDescent="0.2">
      <c r="A21" s="12">
        <v>12.5</v>
      </c>
      <c r="B21" s="12">
        <v>276</v>
      </c>
      <c r="C21" s="12">
        <v>276</v>
      </c>
      <c r="D21" s="12">
        <v>12.14877446</v>
      </c>
      <c r="E21" s="12">
        <v>0</v>
      </c>
      <c r="F21" s="12">
        <v>0</v>
      </c>
      <c r="G21" s="12">
        <v>1</v>
      </c>
      <c r="H21" s="12" t="s">
        <v>28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/>
      <c r="P21" s="12">
        <v>0.5</v>
      </c>
      <c r="Q21" s="12">
        <v>1</v>
      </c>
      <c r="R21" s="12" t="s">
        <v>28</v>
      </c>
      <c r="S21" s="12"/>
      <c r="T21" s="12">
        <v>1</v>
      </c>
    </row>
    <row r="22" spans="1:20" x14ac:dyDescent="0.2">
      <c r="A22" s="12">
        <v>12</v>
      </c>
      <c r="B22" s="12">
        <v>284</v>
      </c>
      <c r="C22" s="12">
        <v>284</v>
      </c>
      <c r="D22" s="12">
        <v>12.1811168</v>
      </c>
      <c r="E22" s="12">
        <v>0</v>
      </c>
      <c r="F22" s="12">
        <v>0</v>
      </c>
      <c r="G22" s="12">
        <v>1</v>
      </c>
      <c r="H22" s="12" t="s">
        <v>23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/>
      <c r="P22" s="12">
        <v>1</v>
      </c>
      <c r="Q22" s="12">
        <v>0</v>
      </c>
      <c r="R22" s="12" t="s">
        <v>23</v>
      </c>
      <c r="S22" s="12"/>
      <c r="T22" s="12">
        <v>0</v>
      </c>
    </row>
    <row r="23" spans="1:20" x14ac:dyDescent="0.2">
      <c r="A23" s="12">
        <v>12</v>
      </c>
      <c r="B23" s="12">
        <v>284</v>
      </c>
      <c r="C23" s="12">
        <v>284</v>
      </c>
      <c r="D23" s="12">
        <v>12.1811168</v>
      </c>
      <c r="E23" s="12">
        <v>0</v>
      </c>
      <c r="F23" s="12">
        <v>0</v>
      </c>
      <c r="G23" s="12">
        <v>1</v>
      </c>
      <c r="H23" s="12" t="s">
        <v>23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/>
      <c r="P23" s="12">
        <v>1</v>
      </c>
      <c r="Q23" s="12">
        <v>0</v>
      </c>
      <c r="R23" s="12" t="s">
        <v>23</v>
      </c>
      <c r="S23" s="12"/>
      <c r="T23" s="12">
        <v>0</v>
      </c>
    </row>
    <row r="24" spans="1:20" x14ac:dyDescent="0.2">
      <c r="A24" s="12">
        <v>12.25</v>
      </c>
      <c r="B24" s="12" t="s">
        <v>22</v>
      </c>
      <c r="C24" s="12">
        <v>288</v>
      </c>
      <c r="D24" s="12">
        <v>12.19702554</v>
      </c>
      <c r="E24" s="12">
        <v>0</v>
      </c>
      <c r="F24" s="12">
        <v>0</v>
      </c>
      <c r="G24" s="12">
        <v>1</v>
      </c>
      <c r="H24" s="12" t="s">
        <v>23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/>
      <c r="P24" s="12">
        <v>1</v>
      </c>
      <c r="Q24" s="12">
        <v>0</v>
      </c>
      <c r="R24" s="12" t="s">
        <v>23</v>
      </c>
      <c r="S24" s="12"/>
      <c r="T24" s="12">
        <v>0</v>
      </c>
    </row>
    <row r="25" spans="1:20" x14ac:dyDescent="0.2">
      <c r="A25" s="12">
        <v>12.25</v>
      </c>
      <c r="B25" s="12" t="s">
        <v>26</v>
      </c>
      <c r="C25" s="12">
        <v>338</v>
      </c>
      <c r="D25" s="12">
        <v>12.382808020000001</v>
      </c>
      <c r="E25" s="12">
        <v>0</v>
      </c>
      <c r="F25" s="12">
        <v>0</v>
      </c>
      <c r="G25" s="12">
        <v>1</v>
      </c>
      <c r="H25" s="12" t="s">
        <v>27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/>
      <c r="P25" s="12">
        <v>1</v>
      </c>
      <c r="Q25" s="12">
        <v>0.5</v>
      </c>
      <c r="R25" s="12" t="s">
        <v>14</v>
      </c>
      <c r="S25" s="12" t="s">
        <v>23</v>
      </c>
      <c r="T25" s="12">
        <v>0.5</v>
      </c>
    </row>
    <row r="26" spans="1:20" x14ac:dyDescent="0.2">
      <c r="A26" s="12">
        <v>12.25</v>
      </c>
      <c r="B26" s="12" t="s">
        <v>26</v>
      </c>
      <c r="C26" s="12">
        <v>338</v>
      </c>
      <c r="D26" s="12">
        <v>12.382808020000001</v>
      </c>
      <c r="E26" s="12">
        <v>0</v>
      </c>
      <c r="F26" s="12">
        <v>0</v>
      </c>
      <c r="G26" s="12">
        <v>1</v>
      </c>
      <c r="H26" s="12" t="s">
        <v>28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/>
      <c r="P26" s="12">
        <v>1</v>
      </c>
      <c r="Q26" s="12">
        <v>1</v>
      </c>
      <c r="R26" s="12" t="s">
        <v>28</v>
      </c>
      <c r="S26" s="12"/>
      <c r="T26" s="12">
        <v>1</v>
      </c>
    </row>
    <row r="27" spans="1:20" x14ac:dyDescent="0.2">
      <c r="A27" s="12">
        <v>13</v>
      </c>
      <c r="B27" s="12" t="s">
        <v>42</v>
      </c>
      <c r="C27" s="12">
        <v>387</v>
      </c>
      <c r="D27" s="12">
        <v>12.5453454</v>
      </c>
      <c r="E27" s="12">
        <v>0</v>
      </c>
      <c r="F27" s="12">
        <v>0</v>
      </c>
      <c r="G27" s="12">
        <v>1</v>
      </c>
      <c r="H27" s="12" t="s">
        <v>28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/>
      <c r="P27" s="12">
        <v>1</v>
      </c>
      <c r="Q27" s="12">
        <v>1</v>
      </c>
      <c r="R27" s="12" t="s">
        <v>28</v>
      </c>
      <c r="S27" s="12"/>
      <c r="T27" s="12">
        <v>1</v>
      </c>
    </row>
    <row r="28" spans="1:20" x14ac:dyDescent="0.2">
      <c r="A28" s="12">
        <v>13</v>
      </c>
      <c r="B28" s="12" t="s">
        <v>42</v>
      </c>
      <c r="C28" s="12">
        <v>387</v>
      </c>
      <c r="D28" s="12">
        <v>12.5453454</v>
      </c>
      <c r="E28" s="12">
        <v>0</v>
      </c>
      <c r="F28" s="12">
        <v>0</v>
      </c>
      <c r="G28" s="12">
        <v>1</v>
      </c>
      <c r="H28" s="12" t="s">
        <v>28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/>
      <c r="P28" s="12">
        <v>1</v>
      </c>
      <c r="Q28" s="12">
        <v>1</v>
      </c>
      <c r="R28" s="12" t="s">
        <v>28</v>
      </c>
      <c r="S28" s="12"/>
      <c r="T28" s="12">
        <v>1</v>
      </c>
    </row>
    <row r="29" spans="1:20" x14ac:dyDescent="0.2">
      <c r="A29" s="12">
        <v>12</v>
      </c>
      <c r="B29" s="12" t="s">
        <v>42</v>
      </c>
      <c r="C29" s="12">
        <v>387</v>
      </c>
      <c r="D29" s="12">
        <v>12.5453454</v>
      </c>
      <c r="E29" s="12">
        <v>0</v>
      </c>
      <c r="F29" s="12">
        <v>0</v>
      </c>
      <c r="G29" s="12">
        <v>1</v>
      </c>
      <c r="H29" s="12" t="s">
        <v>14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/>
      <c r="P29" s="12">
        <v>1</v>
      </c>
      <c r="Q29" s="12">
        <v>0.5</v>
      </c>
      <c r="R29" s="12" t="s">
        <v>14</v>
      </c>
      <c r="S29" s="12" t="s">
        <v>28</v>
      </c>
      <c r="T29" s="12">
        <v>0.5</v>
      </c>
    </row>
    <row r="30" spans="1:20" x14ac:dyDescent="0.2">
      <c r="A30" s="12">
        <v>12</v>
      </c>
      <c r="B30" s="12" t="s">
        <v>42</v>
      </c>
      <c r="C30" s="12">
        <v>387</v>
      </c>
      <c r="D30" s="12">
        <v>12.5453454</v>
      </c>
      <c r="E30" s="12">
        <v>0</v>
      </c>
      <c r="F30" s="12">
        <v>0</v>
      </c>
      <c r="G30" s="12">
        <v>1</v>
      </c>
      <c r="H30" s="12" t="s">
        <v>14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/>
      <c r="P30" s="12">
        <v>1</v>
      </c>
      <c r="Q30" s="12">
        <v>0.5</v>
      </c>
      <c r="R30" s="12" t="s">
        <v>14</v>
      </c>
      <c r="S30" s="12" t="s">
        <v>28</v>
      </c>
      <c r="T30" s="12">
        <v>0.5</v>
      </c>
    </row>
    <row r="31" spans="1:20" x14ac:dyDescent="0.2">
      <c r="A31" s="12">
        <v>12.5</v>
      </c>
      <c r="B31" s="12">
        <v>398</v>
      </c>
      <c r="C31" s="12">
        <v>398</v>
      </c>
      <c r="D31" s="12">
        <v>12.57963232</v>
      </c>
      <c r="E31" s="12">
        <v>0</v>
      </c>
      <c r="F31" s="12">
        <v>0</v>
      </c>
      <c r="G31" s="12">
        <v>1</v>
      </c>
      <c r="H31" s="12" t="s">
        <v>28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/>
      <c r="P31" s="12">
        <v>1</v>
      </c>
      <c r="Q31" s="12">
        <v>1</v>
      </c>
      <c r="R31" s="12" t="s">
        <v>28</v>
      </c>
      <c r="S31" s="12"/>
      <c r="T31" s="12">
        <v>1</v>
      </c>
    </row>
    <row r="32" spans="1:20" x14ac:dyDescent="0.2">
      <c r="A32" s="12">
        <v>12.5</v>
      </c>
      <c r="B32" s="12">
        <v>431</v>
      </c>
      <c r="C32" s="12">
        <v>431</v>
      </c>
      <c r="D32" s="12">
        <v>12.678294190000001</v>
      </c>
      <c r="E32" s="12">
        <v>0</v>
      </c>
      <c r="F32" s="12">
        <v>0</v>
      </c>
      <c r="G32" s="12">
        <v>1</v>
      </c>
      <c r="H32" s="12" t="s">
        <v>28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  <c r="P32" s="12">
        <v>1</v>
      </c>
      <c r="Q32" s="12">
        <v>1</v>
      </c>
      <c r="R32" s="12" t="s">
        <v>28</v>
      </c>
      <c r="S32" s="12"/>
      <c r="T32" s="12">
        <v>1</v>
      </c>
    </row>
    <row r="33" spans="1:20" x14ac:dyDescent="0.2">
      <c r="A33" s="12">
        <v>13</v>
      </c>
      <c r="B33" s="12">
        <v>440</v>
      </c>
      <c r="C33" s="12">
        <v>440</v>
      </c>
      <c r="D33" s="12">
        <v>12.704188540000001</v>
      </c>
      <c r="E33" s="12">
        <v>0</v>
      </c>
      <c r="F33" s="12">
        <v>0</v>
      </c>
      <c r="G33" s="12">
        <v>1</v>
      </c>
      <c r="H33" s="12" t="s">
        <v>28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/>
      <c r="P33" s="12">
        <v>1</v>
      </c>
      <c r="Q33" s="12">
        <v>1</v>
      </c>
      <c r="R33" s="12" t="s">
        <v>28</v>
      </c>
      <c r="S33" s="12"/>
      <c r="T33" s="12">
        <v>1</v>
      </c>
    </row>
    <row r="34" spans="1:20" x14ac:dyDescent="0.2">
      <c r="A34" s="12">
        <v>12.5</v>
      </c>
      <c r="B34" s="12">
        <v>461</v>
      </c>
      <c r="C34" s="12">
        <v>461</v>
      </c>
      <c r="D34" s="12">
        <v>12.763059459999999</v>
      </c>
      <c r="E34" s="12">
        <v>0</v>
      </c>
      <c r="F34" s="12">
        <v>0</v>
      </c>
      <c r="G34" s="12">
        <v>1</v>
      </c>
      <c r="H34" s="12" t="s">
        <v>28</v>
      </c>
      <c r="I34" s="12">
        <v>1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/>
      <c r="P34" s="12">
        <v>1.25</v>
      </c>
      <c r="Q34" s="12">
        <v>2</v>
      </c>
      <c r="R34" s="12" t="s">
        <v>28</v>
      </c>
      <c r="S34" s="12"/>
      <c r="T34" s="12">
        <v>2</v>
      </c>
    </row>
    <row r="35" spans="1:20" x14ac:dyDescent="0.2">
      <c r="A35" s="12">
        <v>12.5</v>
      </c>
      <c r="B35" s="12">
        <v>461</v>
      </c>
      <c r="C35" s="12">
        <v>461</v>
      </c>
      <c r="D35" s="12">
        <v>12.763059459999999</v>
      </c>
      <c r="E35" s="12">
        <v>0</v>
      </c>
      <c r="F35" s="12">
        <v>0</v>
      </c>
      <c r="G35" s="12">
        <v>1</v>
      </c>
      <c r="H35" s="12" t="s">
        <v>28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/>
      <c r="P35" s="12">
        <v>1.25</v>
      </c>
      <c r="Q35" s="12">
        <v>2</v>
      </c>
      <c r="R35" s="12" t="s">
        <v>28</v>
      </c>
      <c r="S35" s="12"/>
      <c r="T35" s="12">
        <v>2</v>
      </c>
    </row>
    <row r="36" spans="1:20" x14ac:dyDescent="0.2">
      <c r="A36" s="12">
        <v>13</v>
      </c>
      <c r="B36" s="12">
        <v>498</v>
      </c>
      <c r="C36" s="12">
        <v>498</v>
      </c>
      <c r="D36" s="12">
        <v>12.86194079</v>
      </c>
      <c r="E36" s="12">
        <v>0</v>
      </c>
      <c r="F36" s="12">
        <v>0</v>
      </c>
      <c r="G36" s="12">
        <v>1</v>
      </c>
      <c r="H36" s="12" t="s">
        <v>28</v>
      </c>
      <c r="I36" s="12">
        <v>1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/>
      <c r="P36" s="12">
        <v>1.25</v>
      </c>
      <c r="Q36" s="12">
        <v>2</v>
      </c>
      <c r="R36" s="12" t="s">
        <v>28</v>
      </c>
      <c r="S36" s="12"/>
      <c r="T36" s="12">
        <v>2</v>
      </c>
    </row>
    <row r="37" spans="1:20" x14ac:dyDescent="0.2">
      <c r="A37" s="12">
        <v>13</v>
      </c>
      <c r="B37" s="12">
        <v>498</v>
      </c>
      <c r="C37" s="12">
        <v>498</v>
      </c>
      <c r="D37" s="12">
        <v>12.86194079</v>
      </c>
      <c r="E37" s="12">
        <v>0</v>
      </c>
      <c r="F37" s="12">
        <v>0</v>
      </c>
      <c r="G37" s="12">
        <v>1</v>
      </c>
      <c r="H37" s="12" t="s">
        <v>28</v>
      </c>
      <c r="I37" s="12">
        <v>1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/>
      <c r="P37" s="12">
        <v>1.25</v>
      </c>
      <c r="Q37" s="12">
        <v>2</v>
      </c>
      <c r="R37" s="12" t="s">
        <v>28</v>
      </c>
      <c r="S37" s="12"/>
      <c r="T37" s="12">
        <v>2</v>
      </c>
    </row>
    <row r="38" spans="1:20" x14ac:dyDescent="0.2">
      <c r="A38" s="12">
        <v>13</v>
      </c>
      <c r="B38" s="12">
        <v>544</v>
      </c>
      <c r="C38" s="12">
        <v>544</v>
      </c>
      <c r="D38" s="12">
        <v>12.97727499</v>
      </c>
      <c r="E38" s="12">
        <v>0</v>
      </c>
      <c r="F38" s="12">
        <v>0</v>
      </c>
      <c r="G38" s="12">
        <v>1</v>
      </c>
      <c r="H38" s="12"/>
      <c r="I38" s="12">
        <v>1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/>
      <c r="P38" s="12">
        <v>2</v>
      </c>
      <c r="Q38" s="12">
        <v>2</v>
      </c>
      <c r="R38" s="12" t="s">
        <v>28</v>
      </c>
      <c r="S38" s="12"/>
      <c r="T38" s="12">
        <v>2</v>
      </c>
    </row>
    <row r="39" spans="1:20" x14ac:dyDescent="0.2">
      <c r="A39" s="12">
        <v>13</v>
      </c>
      <c r="B39" s="12" t="s">
        <v>65</v>
      </c>
      <c r="C39" s="12">
        <v>556</v>
      </c>
      <c r="D39" s="12">
        <v>13.006121050000001</v>
      </c>
      <c r="E39" s="12">
        <v>0</v>
      </c>
      <c r="F39" s="12">
        <v>0</v>
      </c>
      <c r="G39" s="12">
        <v>1</v>
      </c>
      <c r="H39" s="12" t="s">
        <v>28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/>
      <c r="P39" s="12">
        <v>2</v>
      </c>
      <c r="Q39" s="12">
        <v>2</v>
      </c>
      <c r="R39" s="12" t="s">
        <v>28</v>
      </c>
      <c r="S39" s="12"/>
      <c r="T39" s="12">
        <v>2</v>
      </c>
    </row>
    <row r="40" spans="1:20" x14ac:dyDescent="0.2">
      <c r="A40" s="12">
        <v>13</v>
      </c>
      <c r="B40" s="12" t="s">
        <v>65</v>
      </c>
      <c r="C40" s="12">
        <v>556</v>
      </c>
      <c r="D40" s="12">
        <v>13.006121050000001</v>
      </c>
      <c r="E40" s="12">
        <v>0</v>
      </c>
      <c r="F40" s="12">
        <v>0</v>
      </c>
      <c r="G40" s="12">
        <v>1</v>
      </c>
      <c r="H40" s="12" t="s">
        <v>28</v>
      </c>
      <c r="I40" s="12">
        <v>1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/>
      <c r="P40" s="12">
        <v>2</v>
      </c>
      <c r="Q40" s="12">
        <v>2</v>
      </c>
      <c r="R40" s="12" t="s">
        <v>28</v>
      </c>
      <c r="S40" s="12"/>
      <c r="T40" s="12">
        <v>2</v>
      </c>
    </row>
    <row r="41" spans="1:20" x14ac:dyDescent="0.2">
      <c r="A41" s="12">
        <v>13</v>
      </c>
      <c r="B41" s="12" t="s">
        <v>65</v>
      </c>
      <c r="C41" s="12">
        <v>556</v>
      </c>
      <c r="D41" s="12">
        <v>13.006121050000001</v>
      </c>
      <c r="E41" s="12">
        <v>0</v>
      </c>
      <c r="F41" s="12">
        <v>0</v>
      </c>
      <c r="G41" s="12">
        <v>1</v>
      </c>
      <c r="H41" s="12" t="s">
        <v>28</v>
      </c>
      <c r="I41" s="12">
        <v>1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/>
      <c r="P41" s="12">
        <v>2</v>
      </c>
      <c r="Q41" s="12">
        <v>2</v>
      </c>
      <c r="R41" s="12" t="s">
        <v>28</v>
      </c>
      <c r="S41" s="12"/>
      <c r="T41" s="12">
        <v>2</v>
      </c>
    </row>
    <row r="42" spans="1:20" x14ac:dyDescent="0.2">
      <c r="A42" s="12">
        <v>13</v>
      </c>
      <c r="B42" s="12" t="s">
        <v>65</v>
      </c>
      <c r="C42" s="12">
        <v>556</v>
      </c>
      <c r="D42" s="12">
        <v>13.006121050000001</v>
      </c>
      <c r="E42" s="12">
        <v>0</v>
      </c>
      <c r="F42" s="12">
        <v>0</v>
      </c>
      <c r="G42" s="12">
        <v>1</v>
      </c>
      <c r="H42" s="12" t="s">
        <v>28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/>
      <c r="P42" s="12">
        <v>2</v>
      </c>
      <c r="Q42" s="12">
        <v>2</v>
      </c>
      <c r="R42" s="12" t="s">
        <v>28</v>
      </c>
      <c r="S42" s="12"/>
      <c r="T42" s="12">
        <v>2</v>
      </c>
    </row>
    <row r="43" spans="1:20" x14ac:dyDescent="0.2">
      <c r="A43" s="12">
        <v>13</v>
      </c>
      <c r="B43" s="12">
        <v>578</v>
      </c>
      <c r="C43" s="12">
        <v>578</v>
      </c>
      <c r="D43" s="12">
        <v>13.05778336</v>
      </c>
      <c r="E43" s="12">
        <v>0</v>
      </c>
      <c r="F43" s="12">
        <v>0</v>
      </c>
      <c r="G43" s="12">
        <v>1</v>
      </c>
      <c r="H43" s="12"/>
      <c r="I43" s="12">
        <v>1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/>
      <c r="P43" s="12">
        <v>2</v>
      </c>
      <c r="Q43" s="12">
        <v>2</v>
      </c>
      <c r="R43" s="12" t="s">
        <v>28</v>
      </c>
      <c r="S43" s="12"/>
      <c r="T43" s="12">
        <v>2</v>
      </c>
    </row>
    <row r="44" spans="1:20" x14ac:dyDescent="0.2">
      <c r="A44" s="12">
        <v>13</v>
      </c>
      <c r="B44" s="12">
        <v>630</v>
      </c>
      <c r="C44" s="12">
        <v>630</v>
      </c>
      <c r="D44" s="12">
        <v>13.174131839999999</v>
      </c>
      <c r="E44" s="12">
        <v>0</v>
      </c>
      <c r="F44" s="12">
        <v>0</v>
      </c>
      <c r="G44" s="12">
        <v>1</v>
      </c>
      <c r="H44" s="12"/>
      <c r="I44" s="12">
        <v>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/>
      <c r="P44" s="12">
        <v>2</v>
      </c>
      <c r="Q44" s="12">
        <v>2</v>
      </c>
      <c r="R44" s="12" t="s">
        <v>28</v>
      </c>
      <c r="S44" s="12"/>
      <c r="T44" s="12">
        <v>2</v>
      </c>
    </row>
    <row r="45" spans="1:20" x14ac:dyDescent="0.2">
      <c r="A45" s="12">
        <v>13.5</v>
      </c>
      <c r="B45" s="12" t="s">
        <v>49</v>
      </c>
      <c r="C45" s="12">
        <v>745</v>
      </c>
      <c r="D45" s="12">
        <v>13.40729653</v>
      </c>
      <c r="E45" s="12">
        <v>0</v>
      </c>
      <c r="F45" s="12">
        <v>0</v>
      </c>
      <c r="G45" s="12">
        <v>1</v>
      </c>
      <c r="H45" s="12"/>
      <c r="I45" s="12">
        <v>1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/>
      <c r="P45" s="12">
        <v>2</v>
      </c>
      <c r="Q45" s="12">
        <v>2</v>
      </c>
      <c r="R45" s="12" t="s">
        <v>28</v>
      </c>
      <c r="S45" s="12"/>
      <c r="T45" s="12">
        <v>2</v>
      </c>
    </row>
    <row r="46" spans="1:20" x14ac:dyDescent="0.2">
      <c r="A46" s="12">
        <v>13.5</v>
      </c>
      <c r="B46" s="12" t="s">
        <v>49</v>
      </c>
      <c r="C46" s="12">
        <v>745</v>
      </c>
      <c r="D46" s="12">
        <v>13.40729653</v>
      </c>
      <c r="E46" s="12">
        <v>0</v>
      </c>
      <c r="F46" s="12">
        <v>0</v>
      </c>
      <c r="G46" s="12">
        <v>1</v>
      </c>
      <c r="H46" s="12"/>
      <c r="I46" s="12">
        <v>1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/>
      <c r="P46" s="12">
        <v>2</v>
      </c>
      <c r="Q46" s="12">
        <v>2</v>
      </c>
      <c r="R46" s="12" t="s">
        <v>28</v>
      </c>
      <c r="S46" s="12"/>
      <c r="T46" s="12">
        <v>2</v>
      </c>
    </row>
    <row r="47" spans="1:20" x14ac:dyDescent="0.2">
      <c r="A47" s="12">
        <v>13.5</v>
      </c>
      <c r="B47" s="12" t="s">
        <v>49</v>
      </c>
      <c r="C47" s="12">
        <v>745</v>
      </c>
      <c r="D47" s="12">
        <v>13.40729653</v>
      </c>
      <c r="E47" s="12">
        <v>0</v>
      </c>
      <c r="F47" s="12">
        <v>0</v>
      </c>
      <c r="G47" s="12">
        <v>1</v>
      </c>
      <c r="H47" s="12"/>
      <c r="I47" s="12">
        <v>1</v>
      </c>
      <c r="J47" s="12">
        <v>0</v>
      </c>
      <c r="K47" s="12">
        <v>1</v>
      </c>
      <c r="L47" s="12">
        <v>0</v>
      </c>
      <c r="M47" s="12">
        <v>0</v>
      </c>
      <c r="N47" s="12">
        <v>0</v>
      </c>
      <c r="O47" s="12"/>
      <c r="P47" s="12" t="s">
        <v>84</v>
      </c>
      <c r="Q47" s="12">
        <v>3</v>
      </c>
      <c r="R47" s="12" t="s">
        <v>28</v>
      </c>
      <c r="S47" s="12"/>
      <c r="T47" s="12">
        <v>3</v>
      </c>
    </row>
    <row r="48" spans="1:20" x14ac:dyDescent="0.2">
      <c r="A48" s="12">
        <v>13.25</v>
      </c>
      <c r="B48" s="12">
        <v>776</v>
      </c>
      <c r="C48" s="12">
        <v>776</v>
      </c>
      <c r="D48" s="12">
        <v>13.46536351</v>
      </c>
      <c r="E48" s="12">
        <v>0</v>
      </c>
      <c r="F48" s="12">
        <v>0</v>
      </c>
      <c r="G48" s="12">
        <v>1</v>
      </c>
      <c r="H48" s="12"/>
      <c r="I48" s="12">
        <v>1</v>
      </c>
      <c r="J48" s="12">
        <v>0</v>
      </c>
      <c r="K48" s="12">
        <v>1</v>
      </c>
      <c r="L48" s="12">
        <v>0</v>
      </c>
      <c r="M48" s="12">
        <v>0</v>
      </c>
      <c r="N48" s="12">
        <v>0</v>
      </c>
      <c r="O48" s="12"/>
      <c r="P48" s="12">
        <v>3</v>
      </c>
      <c r="Q48" s="12">
        <v>3</v>
      </c>
      <c r="R48" s="12"/>
      <c r="S48" s="12"/>
      <c r="T48" s="12">
        <v>3</v>
      </c>
    </row>
    <row r="49" spans="1:20" x14ac:dyDescent="0.2">
      <c r="A49" s="12">
        <v>13.25</v>
      </c>
      <c r="B49" s="12" t="s">
        <v>68</v>
      </c>
      <c r="C49" s="12">
        <v>804</v>
      </c>
      <c r="D49" s="12">
        <v>13.51629531</v>
      </c>
      <c r="E49" s="12">
        <v>0</v>
      </c>
      <c r="F49" s="12">
        <v>0</v>
      </c>
      <c r="G49" s="12">
        <v>1</v>
      </c>
      <c r="H49" s="12"/>
      <c r="I49" s="12">
        <v>1</v>
      </c>
      <c r="J49" s="12">
        <v>1</v>
      </c>
      <c r="K49" s="12">
        <v>1</v>
      </c>
      <c r="L49" s="12">
        <v>0</v>
      </c>
      <c r="M49" s="12">
        <v>0</v>
      </c>
      <c r="N49" s="12" t="s">
        <v>46</v>
      </c>
      <c r="O49" s="12"/>
      <c r="P49" s="12">
        <v>4</v>
      </c>
      <c r="Q49" s="12">
        <v>4</v>
      </c>
      <c r="R49" s="12"/>
      <c r="S49" s="12"/>
      <c r="T49" s="12">
        <v>4</v>
      </c>
    </row>
    <row r="50" spans="1:20" x14ac:dyDescent="0.2">
      <c r="A50" s="12">
        <v>13.25</v>
      </c>
      <c r="B50" s="12" t="s">
        <v>68</v>
      </c>
      <c r="C50" s="12">
        <v>804</v>
      </c>
      <c r="D50" s="12">
        <v>13.51629531</v>
      </c>
      <c r="E50" s="12">
        <v>0</v>
      </c>
      <c r="F50" s="12">
        <v>0</v>
      </c>
      <c r="G50" s="12">
        <v>1</v>
      </c>
      <c r="H50" s="12"/>
      <c r="I50" s="12">
        <v>1</v>
      </c>
      <c r="J50" s="12">
        <v>1</v>
      </c>
      <c r="K50" s="12">
        <v>1</v>
      </c>
      <c r="L50" s="12">
        <v>0</v>
      </c>
      <c r="M50" s="12">
        <v>0</v>
      </c>
      <c r="N50" s="12">
        <v>0</v>
      </c>
      <c r="O50" s="12"/>
      <c r="P50" s="12">
        <v>4</v>
      </c>
      <c r="Q50" s="12">
        <v>4</v>
      </c>
      <c r="R50" s="12"/>
      <c r="S50" s="12"/>
      <c r="T50" s="12">
        <v>4</v>
      </c>
    </row>
    <row r="51" spans="1:20" x14ac:dyDescent="0.2">
      <c r="A51" s="12">
        <v>13.5</v>
      </c>
      <c r="B51" s="12">
        <v>860</v>
      </c>
      <c r="C51" s="12">
        <v>860</v>
      </c>
      <c r="D51" s="12">
        <v>13.614194189999999</v>
      </c>
      <c r="E51" s="12">
        <v>0</v>
      </c>
      <c r="F51" s="12">
        <v>0</v>
      </c>
      <c r="G51" s="12">
        <v>1</v>
      </c>
      <c r="H51" s="12"/>
      <c r="I51" s="12">
        <v>1</v>
      </c>
      <c r="J51" s="12">
        <v>1</v>
      </c>
      <c r="K51" s="12">
        <v>1</v>
      </c>
      <c r="L51" s="12">
        <v>0</v>
      </c>
      <c r="M51" s="12">
        <v>0</v>
      </c>
      <c r="N51" s="12">
        <v>0</v>
      </c>
      <c r="O51" s="12"/>
      <c r="P51" s="12">
        <v>4</v>
      </c>
      <c r="Q51" s="12">
        <v>4</v>
      </c>
      <c r="R51" s="12"/>
      <c r="S51" s="12"/>
      <c r="T51" s="12">
        <v>4</v>
      </c>
    </row>
    <row r="52" spans="1:20" x14ac:dyDescent="0.2">
      <c r="A52" s="12">
        <v>13.5</v>
      </c>
      <c r="B52" s="12">
        <v>860</v>
      </c>
      <c r="C52" s="12">
        <v>860</v>
      </c>
      <c r="D52" s="12">
        <v>13.614194189999999</v>
      </c>
      <c r="E52" s="12">
        <v>0</v>
      </c>
      <c r="F52" s="12">
        <v>0</v>
      </c>
      <c r="G52" s="12">
        <v>1</v>
      </c>
      <c r="H52" s="12"/>
      <c r="I52" s="12">
        <v>1</v>
      </c>
      <c r="J52" s="12">
        <v>1</v>
      </c>
      <c r="K52" s="12">
        <v>1</v>
      </c>
      <c r="L52" s="12">
        <v>0</v>
      </c>
      <c r="M52" s="12">
        <v>0</v>
      </c>
      <c r="N52" s="12">
        <v>0</v>
      </c>
      <c r="O52" s="12"/>
      <c r="P52" s="12">
        <v>4</v>
      </c>
      <c r="Q52" s="12">
        <v>4</v>
      </c>
      <c r="R52" s="12"/>
      <c r="S52" s="12"/>
      <c r="T52" s="12">
        <v>4</v>
      </c>
    </row>
    <row r="53" spans="1:20" x14ac:dyDescent="0.2">
      <c r="A53" s="12">
        <v>14</v>
      </c>
      <c r="B53" s="12">
        <v>915</v>
      </c>
      <c r="C53" s="12">
        <v>915</v>
      </c>
      <c r="D53" s="12">
        <v>13.705677250000001</v>
      </c>
      <c r="E53" s="12">
        <v>1</v>
      </c>
      <c r="F53" s="12">
        <v>1</v>
      </c>
      <c r="G53" s="12">
        <v>1</v>
      </c>
      <c r="H53" s="12"/>
      <c r="I53" s="12">
        <v>1</v>
      </c>
      <c r="J53" s="12">
        <v>1</v>
      </c>
      <c r="K53" s="12">
        <v>1</v>
      </c>
      <c r="L53" s="12">
        <v>0</v>
      </c>
      <c r="M53" s="12">
        <v>0</v>
      </c>
      <c r="N53" s="12" t="s">
        <v>46</v>
      </c>
      <c r="O53" s="12"/>
      <c r="P53" s="12">
        <v>6</v>
      </c>
      <c r="Q53" s="12">
        <v>6</v>
      </c>
      <c r="R53" s="12"/>
      <c r="S53" s="12"/>
      <c r="T53" s="12">
        <v>4</v>
      </c>
    </row>
    <row r="54" spans="1:20" x14ac:dyDescent="0.2">
      <c r="A54" s="12">
        <v>14</v>
      </c>
      <c r="B54" s="12">
        <v>915</v>
      </c>
      <c r="C54" s="12">
        <v>915</v>
      </c>
      <c r="D54" s="12">
        <v>13.705677250000001</v>
      </c>
      <c r="E54" s="12">
        <v>1</v>
      </c>
      <c r="F54" s="12">
        <v>1</v>
      </c>
      <c r="G54" s="12">
        <v>1</v>
      </c>
      <c r="H54" s="12"/>
      <c r="I54" s="12">
        <v>1</v>
      </c>
      <c r="J54" s="12">
        <v>1</v>
      </c>
      <c r="K54" s="12">
        <v>1</v>
      </c>
      <c r="L54" s="12">
        <v>0</v>
      </c>
      <c r="M54" s="12">
        <v>0</v>
      </c>
      <c r="N54" s="12" t="s">
        <v>46</v>
      </c>
      <c r="O54" s="12"/>
      <c r="P54" s="12">
        <v>6</v>
      </c>
      <c r="Q54" s="12">
        <v>6</v>
      </c>
      <c r="R54" s="12"/>
      <c r="S54" s="12"/>
      <c r="T54" s="12">
        <v>4</v>
      </c>
    </row>
    <row r="55" spans="1:20" x14ac:dyDescent="0.2">
      <c r="A55" s="12">
        <v>13.5</v>
      </c>
      <c r="B55" s="12">
        <v>946</v>
      </c>
      <c r="C55" s="12">
        <v>946</v>
      </c>
      <c r="D55" s="12">
        <v>13.755388010000001</v>
      </c>
      <c r="E55" s="12">
        <v>0</v>
      </c>
      <c r="F55" s="12">
        <v>0</v>
      </c>
      <c r="G55" s="12">
        <v>1</v>
      </c>
      <c r="H55" s="12"/>
      <c r="I55" s="12">
        <v>1</v>
      </c>
      <c r="J55" s="12">
        <v>1</v>
      </c>
      <c r="K55" s="12">
        <v>1</v>
      </c>
      <c r="L55" s="12">
        <v>0</v>
      </c>
      <c r="M55" s="12">
        <v>0</v>
      </c>
      <c r="N55" s="12">
        <v>0</v>
      </c>
      <c r="O55" s="12"/>
      <c r="P55" s="12">
        <v>2</v>
      </c>
      <c r="Q55" s="12">
        <v>4</v>
      </c>
      <c r="R55" s="12"/>
      <c r="S55" s="12"/>
      <c r="T55" s="12">
        <v>4</v>
      </c>
    </row>
    <row r="56" spans="1:20" x14ac:dyDescent="0.2">
      <c r="A56" s="12">
        <v>13.5</v>
      </c>
      <c r="B56" s="12">
        <v>950</v>
      </c>
      <c r="C56" s="12">
        <v>950</v>
      </c>
      <c r="D56" s="12">
        <v>13.761710539999999</v>
      </c>
      <c r="E56" s="12">
        <v>0.25</v>
      </c>
      <c r="F56" s="12">
        <v>0.25</v>
      </c>
      <c r="G56" s="12">
        <v>1</v>
      </c>
      <c r="H56" s="12"/>
      <c r="I56" s="12">
        <v>1</v>
      </c>
      <c r="J56" s="12">
        <v>1</v>
      </c>
      <c r="K56" s="12">
        <v>1</v>
      </c>
      <c r="L56" s="12">
        <v>0</v>
      </c>
      <c r="M56" s="12">
        <v>0</v>
      </c>
      <c r="N56" s="12" t="s">
        <v>55</v>
      </c>
      <c r="O56" s="12"/>
      <c r="P56" s="12">
        <v>3.5</v>
      </c>
      <c r="Q56" s="12">
        <v>6</v>
      </c>
      <c r="R56" s="12"/>
      <c r="S56" s="12"/>
      <c r="T56" s="12">
        <v>4</v>
      </c>
    </row>
    <row r="57" spans="1:20" x14ac:dyDescent="0.2">
      <c r="A57" s="12">
        <v>13.5</v>
      </c>
      <c r="B57" s="12">
        <v>950</v>
      </c>
      <c r="C57" s="12">
        <v>950</v>
      </c>
      <c r="D57" s="12">
        <v>13.761710539999999</v>
      </c>
      <c r="E57" s="12">
        <v>0.25</v>
      </c>
      <c r="F57" s="12">
        <v>0.25</v>
      </c>
      <c r="G57" s="12">
        <v>1</v>
      </c>
      <c r="H57" s="12"/>
      <c r="I57" s="12">
        <v>1</v>
      </c>
      <c r="J57" s="12">
        <v>1</v>
      </c>
      <c r="K57" s="12">
        <v>1</v>
      </c>
      <c r="L57" s="12">
        <v>0</v>
      </c>
      <c r="M57" s="12">
        <v>0</v>
      </c>
      <c r="N57" s="12" t="s">
        <v>55</v>
      </c>
      <c r="O57" s="12"/>
      <c r="P57" s="12">
        <v>3.5</v>
      </c>
      <c r="Q57" s="12">
        <v>6</v>
      </c>
      <c r="R57" s="12"/>
      <c r="S57" s="12"/>
      <c r="T57" s="12">
        <v>4</v>
      </c>
    </row>
    <row r="58" spans="1:20" x14ac:dyDescent="0.2">
      <c r="A58" s="12">
        <v>13.5</v>
      </c>
      <c r="B58" s="12">
        <v>998</v>
      </c>
      <c r="C58" s="12">
        <v>998</v>
      </c>
      <c r="D58" s="12">
        <v>13.836026759999999</v>
      </c>
      <c r="E58" s="12">
        <v>1</v>
      </c>
      <c r="F58" s="12">
        <v>1</v>
      </c>
      <c r="G58" s="12">
        <v>1</v>
      </c>
      <c r="H58" s="12"/>
      <c r="I58" s="12">
        <v>1</v>
      </c>
      <c r="J58" s="12">
        <v>1</v>
      </c>
      <c r="K58" s="12">
        <v>1</v>
      </c>
      <c r="L58" s="12">
        <v>0</v>
      </c>
      <c r="M58" s="12">
        <v>0</v>
      </c>
      <c r="N58" s="12" t="s">
        <v>66</v>
      </c>
      <c r="O58" s="12"/>
      <c r="P58" s="12">
        <v>5</v>
      </c>
      <c r="Q58" s="12">
        <v>6</v>
      </c>
      <c r="R58" s="12"/>
      <c r="S58" s="12"/>
      <c r="T58" s="12">
        <v>4</v>
      </c>
    </row>
    <row r="59" spans="1:20" x14ac:dyDescent="0.2">
      <c r="A59" s="12">
        <v>13.5</v>
      </c>
      <c r="B59" s="12">
        <v>1010</v>
      </c>
      <c r="C59" s="12">
        <v>1010</v>
      </c>
      <c r="D59" s="12">
        <v>13.85417451</v>
      </c>
      <c r="E59" s="12">
        <v>0.5</v>
      </c>
      <c r="F59" s="12">
        <v>0.5</v>
      </c>
      <c r="G59" s="12">
        <v>1</v>
      </c>
      <c r="H59" s="12"/>
      <c r="I59" s="12">
        <v>1</v>
      </c>
      <c r="J59" s="12">
        <v>1</v>
      </c>
      <c r="K59" s="12">
        <v>1</v>
      </c>
      <c r="L59" s="12">
        <v>0</v>
      </c>
      <c r="M59" s="12">
        <v>0</v>
      </c>
      <c r="N59" s="12" t="s">
        <v>46</v>
      </c>
      <c r="O59" s="12"/>
      <c r="P59" s="12">
        <v>5</v>
      </c>
      <c r="Q59" s="12">
        <v>6</v>
      </c>
      <c r="R59" s="12"/>
      <c r="S59" s="12"/>
      <c r="T59" s="12">
        <v>4</v>
      </c>
    </row>
    <row r="60" spans="1:20" x14ac:dyDescent="0.2">
      <c r="A60" s="12">
        <v>13.5</v>
      </c>
      <c r="B60" s="12">
        <v>1010</v>
      </c>
      <c r="C60" s="12">
        <v>1010</v>
      </c>
      <c r="D60" s="12">
        <v>13.85417451</v>
      </c>
      <c r="E60" s="12">
        <v>1</v>
      </c>
      <c r="F60" s="12">
        <v>1</v>
      </c>
      <c r="G60" s="12">
        <v>1</v>
      </c>
      <c r="H60" s="12"/>
      <c r="I60" s="12">
        <v>1</v>
      </c>
      <c r="J60" s="12">
        <v>1</v>
      </c>
      <c r="K60" s="12">
        <v>1</v>
      </c>
      <c r="L60" s="12">
        <v>0</v>
      </c>
      <c r="M60" s="12">
        <v>0</v>
      </c>
      <c r="N60" s="12" t="s">
        <v>46</v>
      </c>
      <c r="O60" s="12"/>
      <c r="P60" s="12">
        <v>6</v>
      </c>
      <c r="Q60" s="12">
        <v>6</v>
      </c>
      <c r="R60" s="12"/>
      <c r="S60" s="12"/>
      <c r="T60" s="12">
        <v>4</v>
      </c>
    </row>
    <row r="61" spans="1:20" x14ac:dyDescent="0.2">
      <c r="A61" s="12">
        <v>13.5</v>
      </c>
      <c r="B61" s="12">
        <v>1019</v>
      </c>
      <c r="C61" s="12">
        <v>1019</v>
      </c>
      <c r="D61" s="12">
        <v>13.86767667</v>
      </c>
      <c r="E61" s="12">
        <v>1</v>
      </c>
      <c r="F61" s="12">
        <v>1</v>
      </c>
      <c r="G61" s="12">
        <v>1</v>
      </c>
      <c r="H61" s="12"/>
      <c r="I61" s="12">
        <v>1</v>
      </c>
      <c r="J61" s="12">
        <v>1</v>
      </c>
      <c r="K61" s="12">
        <v>1</v>
      </c>
      <c r="L61" s="12">
        <v>0</v>
      </c>
      <c r="M61" s="12">
        <v>0</v>
      </c>
      <c r="N61" s="12" t="s">
        <v>55</v>
      </c>
      <c r="O61" s="12"/>
      <c r="P61" s="12">
        <v>4</v>
      </c>
      <c r="Q61" s="12">
        <v>6</v>
      </c>
      <c r="R61" s="12"/>
      <c r="S61" s="12"/>
      <c r="T61" s="12">
        <v>4</v>
      </c>
    </row>
    <row r="62" spans="1:20" x14ac:dyDescent="0.2">
      <c r="A62" s="12">
        <v>14</v>
      </c>
      <c r="B62" s="12">
        <v>1047</v>
      </c>
      <c r="C62" s="12">
        <v>1047</v>
      </c>
      <c r="D62" s="12">
        <v>13.90910446</v>
      </c>
      <c r="E62" s="12">
        <v>1</v>
      </c>
      <c r="F62" s="12">
        <v>1</v>
      </c>
      <c r="G62" s="12">
        <v>1</v>
      </c>
      <c r="H62" s="12"/>
      <c r="I62" s="12">
        <v>1</v>
      </c>
      <c r="J62" s="12">
        <v>1</v>
      </c>
      <c r="K62" s="12">
        <v>1</v>
      </c>
      <c r="L62" s="12">
        <v>0</v>
      </c>
      <c r="M62" s="12">
        <v>0</v>
      </c>
      <c r="N62" s="12" t="s">
        <v>51</v>
      </c>
      <c r="O62" s="12"/>
      <c r="P62" s="12">
        <v>5</v>
      </c>
      <c r="Q62" s="12">
        <v>6</v>
      </c>
      <c r="R62" s="12"/>
      <c r="S62" s="12"/>
      <c r="T62" s="12">
        <v>4</v>
      </c>
    </row>
    <row r="63" spans="1:20" x14ac:dyDescent="0.2">
      <c r="A63" s="12">
        <v>14</v>
      </c>
      <c r="B63" s="12">
        <v>1047</v>
      </c>
      <c r="C63" s="12">
        <v>1047</v>
      </c>
      <c r="D63" s="12">
        <v>13.90910446</v>
      </c>
      <c r="E63" s="12">
        <v>1</v>
      </c>
      <c r="F63" s="12">
        <v>1</v>
      </c>
      <c r="G63" s="12">
        <v>1</v>
      </c>
      <c r="H63" s="12"/>
      <c r="I63" s="12">
        <v>1</v>
      </c>
      <c r="J63" s="12">
        <v>1</v>
      </c>
      <c r="K63" s="12">
        <v>1</v>
      </c>
      <c r="L63" s="12">
        <v>0</v>
      </c>
      <c r="M63" s="12">
        <v>0</v>
      </c>
      <c r="N63" s="12" t="s">
        <v>51</v>
      </c>
      <c r="O63" s="12"/>
      <c r="P63" s="12">
        <v>5</v>
      </c>
      <c r="Q63" s="12">
        <v>6</v>
      </c>
      <c r="R63" s="12"/>
      <c r="S63" s="12"/>
      <c r="T63" s="12">
        <v>4</v>
      </c>
    </row>
    <row r="64" spans="1:20" x14ac:dyDescent="0.2">
      <c r="A64" s="12">
        <v>13.75</v>
      </c>
      <c r="B64" s="12">
        <v>1058</v>
      </c>
      <c r="C64" s="12">
        <v>1058</v>
      </c>
      <c r="D64" s="12">
        <v>13.925146420000001</v>
      </c>
      <c r="E64" s="12">
        <v>1</v>
      </c>
      <c r="F64" s="12">
        <v>1</v>
      </c>
      <c r="G64" s="12">
        <v>1</v>
      </c>
      <c r="H64" s="12"/>
      <c r="I64" s="12">
        <v>1</v>
      </c>
      <c r="J64" s="12">
        <v>1</v>
      </c>
      <c r="K64" s="12">
        <v>1</v>
      </c>
      <c r="L64" s="12">
        <v>0</v>
      </c>
      <c r="M64" s="12">
        <v>0</v>
      </c>
      <c r="N64" s="12" t="s">
        <v>46</v>
      </c>
      <c r="O64" s="12"/>
      <c r="P64" s="12">
        <v>6</v>
      </c>
      <c r="Q64" s="12">
        <v>6</v>
      </c>
      <c r="R64" s="12"/>
      <c r="S64" s="12"/>
      <c r="T64" s="12">
        <v>4</v>
      </c>
    </row>
    <row r="65" spans="1:20" x14ac:dyDescent="0.2">
      <c r="A65" s="12">
        <v>13.75</v>
      </c>
      <c r="B65" s="12">
        <v>1061</v>
      </c>
      <c r="C65" s="12">
        <v>1061</v>
      </c>
      <c r="D65" s="12">
        <v>13.92949919</v>
      </c>
      <c r="E65" s="12">
        <v>1</v>
      </c>
      <c r="F65" s="12">
        <v>1</v>
      </c>
      <c r="G65" s="12">
        <v>1</v>
      </c>
      <c r="H65" s="12"/>
      <c r="I65" s="12">
        <v>1</v>
      </c>
      <c r="J65" s="12">
        <v>1</v>
      </c>
      <c r="K65" s="12">
        <v>1</v>
      </c>
      <c r="L65" s="12">
        <v>0</v>
      </c>
      <c r="M65" s="12">
        <v>0</v>
      </c>
      <c r="N65" s="12" t="s">
        <v>51</v>
      </c>
      <c r="O65" s="12"/>
      <c r="P65" s="12">
        <v>5</v>
      </c>
      <c r="Q65" s="12">
        <v>6</v>
      </c>
      <c r="R65" s="12"/>
      <c r="S65" s="12"/>
      <c r="T65" s="12">
        <v>4</v>
      </c>
    </row>
    <row r="66" spans="1:20" x14ac:dyDescent="0.2">
      <c r="A66" s="12">
        <v>13.75</v>
      </c>
      <c r="B66" s="12">
        <v>1061</v>
      </c>
      <c r="C66" s="12">
        <v>1061</v>
      </c>
      <c r="D66" s="12">
        <v>13.92949919</v>
      </c>
      <c r="E66" s="12">
        <v>1</v>
      </c>
      <c r="F66" s="12">
        <v>1</v>
      </c>
      <c r="G66" s="12">
        <v>1</v>
      </c>
      <c r="H66" s="12"/>
      <c r="I66" s="12">
        <v>1</v>
      </c>
      <c r="J66" s="12">
        <v>1</v>
      </c>
      <c r="K66" s="12">
        <v>1</v>
      </c>
      <c r="L66" s="12">
        <v>0</v>
      </c>
      <c r="M66" s="12">
        <v>0</v>
      </c>
      <c r="N66" s="12" t="s">
        <v>51</v>
      </c>
      <c r="O66" s="12"/>
      <c r="P66" s="12">
        <v>5</v>
      </c>
      <c r="Q66" s="12">
        <v>6</v>
      </c>
      <c r="R66" s="12"/>
      <c r="S66" s="12"/>
      <c r="T66" s="12">
        <v>4</v>
      </c>
    </row>
    <row r="67" spans="1:20" x14ac:dyDescent="0.2">
      <c r="A67" s="12">
        <v>13.75</v>
      </c>
      <c r="B67" s="12">
        <v>1116</v>
      </c>
      <c r="C67" s="12">
        <v>1116</v>
      </c>
      <c r="D67" s="12">
        <v>14.0076693</v>
      </c>
      <c r="E67" s="12">
        <v>1</v>
      </c>
      <c r="F67" s="12">
        <v>1</v>
      </c>
      <c r="G67" s="12">
        <v>1</v>
      </c>
      <c r="H67" s="12"/>
      <c r="I67" s="12">
        <v>1</v>
      </c>
      <c r="J67" s="12">
        <v>1</v>
      </c>
      <c r="K67" s="12">
        <v>1</v>
      </c>
      <c r="L67" s="12">
        <v>0</v>
      </c>
      <c r="M67" s="12">
        <v>0</v>
      </c>
      <c r="N67" s="12" t="s">
        <v>51</v>
      </c>
      <c r="O67" s="12"/>
      <c r="P67" s="12">
        <v>4</v>
      </c>
      <c r="Q67" s="12">
        <v>6</v>
      </c>
      <c r="R67" s="12"/>
      <c r="S67" s="12"/>
      <c r="T67" s="12">
        <v>4</v>
      </c>
    </row>
    <row r="68" spans="1:20" x14ac:dyDescent="0.2">
      <c r="A68" s="12">
        <v>13.5</v>
      </c>
      <c r="B68" s="12">
        <v>1124</v>
      </c>
      <c r="C68" s="12">
        <v>1124</v>
      </c>
      <c r="D68" s="12">
        <v>14.01879087</v>
      </c>
      <c r="E68" s="12">
        <v>1</v>
      </c>
      <c r="F68" s="12">
        <v>1</v>
      </c>
      <c r="G68" s="12">
        <v>1</v>
      </c>
      <c r="H68" s="12"/>
      <c r="I68" s="12">
        <v>1</v>
      </c>
      <c r="J68" s="12">
        <v>1</v>
      </c>
      <c r="K68" s="12">
        <v>1</v>
      </c>
      <c r="L68" s="12">
        <v>0</v>
      </c>
      <c r="M68" s="12">
        <v>0</v>
      </c>
      <c r="N68" s="12" t="s">
        <v>66</v>
      </c>
      <c r="O68" s="12"/>
      <c r="P68" s="12">
        <v>5</v>
      </c>
      <c r="Q68" s="12">
        <v>6</v>
      </c>
      <c r="R68" s="12"/>
      <c r="S68" s="12"/>
      <c r="T68" s="12">
        <v>4</v>
      </c>
    </row>
    <row r="69" spans="1:20" x14ac:dyDescent="0.2">
      <c r="A69" s="12">
        <v>13.5</v>
      </c>
      <c r="B69" s="12">
        <v>1124</v>
      </c>
      <c r="C69" s="12">
        <v>1124</v>
      </c>
      <c r="D69" s="12">
        <v>14.01879087</v>
      </c>
      <c r="E69" s="12">
        <v>1</v>
      </c>
      <c r="F69" s="12">
        <v>1</v>
      </c>
      <c r="G69" s="12">
        <v>1</v>
      </c>
      <c r="H69" s="12"/>
      <c r="I69" s="12">
        <v>1</v>
      </c>
      <c r="J69" s="12">
        <v>1</v>
      </c>
      <c r="K69" s="12">
        <v>1</v>
      </c>
      <c r="L69" s="12">
        <v>0</v>
      </c>
      <c r="M69" s="12">
        <v>0</v>
      </c>
      <c r="N69" s="12" t="s">
        <v>66</v>
      </c>
      <c r="O69" s="12"/>
      <c r="P69" s="12">
        <v>5</v>
      </c>
      <c r="Q69" s="12">
        <v>6</v>
      </c>
      <c r="R69" s="12"/>
      <c r="S69" s="12"/>
      <c r="T69" s="12">
        <v>4</v>
      </c>
    </row>
    <row r="70" spans="1:20" x14ac:dyDescent="0.2">
      <c r="A70" s="12">
        <v>14</v>
      </c>
      <c r="B70" s="12" t="s">
        <v>47</v>
      </c>
      <c r="C70" s="12">
        <v>1154</v>
      </c>
      <c r="D70" s="12">
        <v>14.05996154</v>
      </c>
      <c r="E70" s="12">
        <v>1</v>
      </c>
      <c r="F70" s="12">
        <v>1</v>
      </c>
      <c r="G70" s="12">
        <v>1</v>
      </c>
      <c r="H70" s="12"/>
      <c r="I70" s="12">
        <v>1</v>
      </c>
      <c r="J70" s="12">
        <v>1</v>
      </c>
      <c r="K70" s="12">
        <v>1</v>
      </c>
      <c r="L70" s="12">
        <v>0</v>
      </c>
      <c r="M70" s="12">
        <v>0</v>
      </c>
      <c r="N70" s="12" t="s">
        <v>44</v>
      </c>
      <c r="O70" s="12"/>
      <c r="P70" s="12">
        <v>4.25</v>
      </c>
      <c r="Q70" s="12">
        <v>6</v>
      </c>
      <c r="R70" s="12"/>
      <c r="S70" s="12"/>
      <c r="T70" s="12">
        <v>4</v>
      </c>
    </row>
    <row r="71" spans="1:20" x14ac:dyDescent="0.2">
      <c r="A71" s="12">
        <v>14</v>
      </c>
      <c r="B71" s="12" t="s">
        <v>47</v>
      </c>
      <c r="C71" s="12">
        <v>1154</v>
      </c>
      <c r="D71" s="12">
        <v>14.05996154</v>
      </c>
      <c r="E71" s="12">
        <v>1</v>
      </c>
      <c r="F71" s="12">
        <v>1</v>
      </c>
      <c r="G71" s="12">
        <v>1</v>
      </c>
      <c r="H71" s="12"/>
      <c r="I71" s="12">
        <v>1</v>
      </c>
      <c r="J71" s="12">
        <v>1</v>
      </c>
      <c r="K71" s="12">
        <v>1</v>
      </c>
      <c r="L71" s="12">
        <v>0</v>
      </c>
      <c r="M71" s="12">
        <v>0</v>
      </c>
      <c r="N71" s="12" t="s">
        <v>29</v>
      </c>
      <c r="O71" s="12"/>
      <c r="P71" s="12">
        <v>4</v>
      </c>
      <c r="Q71" s="12">
        <v>6</v>
      </c>
      <c r="R71" s="12"/>
      <c r="S71" s="12"/>
      <c r="T71" s="12">
        <v>4</v>
      </c>
    </row>
    <row r="72" spans="1:20" x14ac:dyDescent="0.2">
      <c r="A72" s="12">
        <v>14</v>
      </c>
      <c r="B72" s="12" t="s">
        <v>47</v>
      </c>
      <c r="C72" s="12">
        <v>1154</v>
      </c>
      <c r="D72" s="12">
        <v>14.05996154</v>
      </c>
      <c r="E72" s="12">
        <v>1</v>
      </c>
      <c r="F72" s="12">
        <v>1</v>
      </c>
      <c r="G72" s="12">
        <v>1</v>
      </c>
      <c r="H72" s="12"/>
      <c r="I72" s="12">
        <v>1</v>
      </c>
      <c r="J72" s="12">
        <v>1</v>
      </c>
      <c r="K72" s="12">
        <v>1</v>
      </c>
      <c r="L72" s="12">
        <v>0</v>
      </c>
      <c r="M72" s="12">
        <v>0</v>
      </c>
      <c r="N72" s="12" t="s">
        <v>44</v>
      </c>
      <c r="O72" s="12"/>
      <c r="P72" s="12">
        <v>4</v>
      </c>
      <c r="Q72" s="12">
        <v>6</v>
      </c>
      <c r="R72" s="12"/>
      <c r="S72" s="12"/>
      <c r="T72" s="12">
        <v>4</v>
      </c>
    </row>
    <row r="73" spans="1:20" x14ac:dyDescent="0.2">
      <c r="A73" s="12">
        <v>13.5</v>
      </c>
      <c r="B73" s="12" t="s">
        <v>35</v>
      </c>
      <c r="C73" s="12">
        <v>1189</v>
      </c>
      <c r="D73" s="12">
        <v>14.10696517</v>
      </c>
      <c r="E73" s="12">
        <v>1</v>
      </c>
      <c r="F73" s="12">
        <v>1</v>
      </c>
      <c r="G73" s="12">
        <v>1</v>
      </c>
      <c r="H73" s="12"/>
      <c r="I73" s="12">
        <v>1</v>
      </c>
      <c r="J73" s="12">
        <v>1</v>
      </c>
      <c r="K73" s="12">
        <v>1</v>
      </c>
      <c r="L73" s="12">
        <v>0</v>
      </c>
      <c r="M73" s="12">
        <v>0</v>
      </c>
      <c r="N73" s="12">
        <v>1</v>
      </c>
      <c r="O73" s="12"/>
      <c r="P73" s="12">
        <v>2</v>
      </c>
      <c r="Q73" s="12">
        <v>6</v>
      </c>
      <c r="R73" s="12"/>
      <c r="S73" s="12"/>
      <c r="T73" s="12">
        <v>4</v>
      </c>
    </row>
    <row r="74" spans="1:20" x14ac:dyDescent="0.2">
      <c r="A74" s="12">
        <v>13.5</v>
      </c>
      <c r="B74" s="12" t="s">
        <v>35</v>
      </c>
      <c r="C74" s="12">
        <v>1189</v>
      </c>
      <c r="D74" s="12">
        <v>14.10696517</v>
      </c>
      <c r="E74" s="12">
        <v>1</v>
      </c>
      <c r="F74" s="12">
        <v>1</v>
      </c>
      <c r="G74" s="12">
        <v>1</v>
      </c>
      <c r="H74" s="12"/>
      <c r="I74" s="12">
        <v>1</v>
      </c>
      <c r="J74" s="12">
        <v>1</v>
      </c>
      <c r="K74" s="12">
        <v>1</v>
      </c>
      <c r="L74" s="12">
        <v>0</v>
      </c>
      <c r="M74" s="12">
        <v>0</v>
      </c>
      <c r="N74" s="12">
        <v>1</v>
      </c>
      <c r="O74" s="12"/>
      <c r="P74" s="12">
        <v>4</v>
      </c>
      <c r="Q74" s="12">
        <v>6</v>
      </c>
      <c r="R74" s="12"/>
      <c r="S74" s="12"/>
      <c r="T74" s="12">
        <v>4</v>
      </c>
    </row>
    <row r="75" spans="1:20" x14ac:dyDescent="0.2">
      <c r="A75" s="12">
        <v>14</v>
      </c>
      <c r="B75" s="12">
        <v>1209</v>
      </c>
      <c r="C75" s="12">
        <v>1209</v>
      </c>
      <c r="D75" s="12">
        <v>14.133347860000001</v>
      </c>
      <c r="E75" s="12">
        <v>1</v>
      </c>
      <c r="F75" s="12">
        <v>1</v>
      </c>
      <c r="G75" s="12">
        <v>1</v>
      </c>
      <c r="H75" s="12"/>
      <c r="I75" s="12">
        <v>1</v>
      </c>
      <c r="J75" s="12">
        <v>1</v>
      </c>
      <c r="K75" s="12">
        <v>1</v>
      </c>
      <c r="L75" s="12">
        <v>0</v>
      </c>
      <c r="M75" s="12">
        <v>0</v>
      </c>
      <c r="N75" s="12" t="s">
        <v>61</v>
      </c>
      <c r="O75" s="12"/>
      <c r="P75" s="12">
        <v>4</v>
      </c>
      <c r="Q75" s="12">
        <v>6</v>
      </c>
      <c r="R75" s="12"/>
      <c r="S75" s="12"/>
      <c r="T75" s="12">
        <v>4</v>
      </c>
    </row>
    <row r="76" spans="1:20" x14ac:dyDescent="0.2">
      <c r="A76" s="12">
        <v>14</v>
      </c>
      <c r="B76" s="12">
        <v>1209</v>
      </c>
      <c r="C76" s="12">
        <v>1209</v>
      </c>
      <c r="D76" s="12">
        <v>14.133347860000001</v>
      </c>
      <c r="E76" s="12">
        <v>1</v>
      </c>
      <c r="F76" s="12">
        <v>1</v>
      </c>
      <c r="G76" s="12">
        <v>1</v>
      </c>
      <c r="H76" s="12"/>
      <c r="I76" s="12">
        <v>1</v>
      </c>
      <c r="J76" s="12">
        <v>1</v>
      </c>
      <c r="K76" s="12">
        <v>1</v>
      </c>
      <c r="L76" s="12">
        <v>0</v>
      </c>
      <c r="M76" s="12">
        <v>0</v>
      </c>
      <c r="N76" s="12" t="s">
        <v>61</v>
      </c>
      <c r="O76" s="12"/>
      <c r="P76" s="12">
        <v>4</v>
      </c>
      <c r="Q76" s="12">
        <v>6</v>
      </c>
      <c r="R76" s="12"/>
      <c r="S76" s="12"/>
      <c r="T76" s="12">
        <v>4</v>
      </c>
    </row>
    <row r="77" spans="1:20" x14ac:dyDescent="0.2">
      <c r="A77" s="12">
        <v>14</v>
      </c>
      <c r="B77" s="12">
        <v>1209</v>
      </c>
      <c r="C77" s="12">
        <v>1209</v>
      </c>
      <c r="D77" s="12">
        <v>14.133347860000001</v>
      </c>
      <c r="E77" s="12">
        <v>1</v>
      </c>
      <c r="F77" s="12">
        <v>1</v>
      </c>
      <c r="G77" s="12">
        <v>1</v>
      </c>
      <c r="H77" s="12"/>
      <c r="I77" s="12">
        <v>1</v>
      </c>
      <c r="J77" s="12">
        <v>1</v>
      </c>
      <c r="K77" s="12">
        <v>1</v>
      </c>
      <c r="L77" s="12">
        <v>0</v>
      </c>
      <c r="M77" s="12">
        <v>0</v>
      </c>
      <c r="N77" s="12" t="s">
        <v>51</v>
      </c>
      <c r="O77" s="12"/>
      <c r="P77" s="12">
        <v>4</v>
      </c>
      <c r="Q77" s="12">
        <v>6</v>
      </c>
      <c r="R77" s="12"/>
      <c r="S77" s="12"/>
      <c r="T77" s="12">
        <v>4</v>
      </c>
    </row>
    <row r="78" spans="1:20" x14ac:dyDescent="0.2">
      <c r="A78" s="12">
        <v>14</v>
      </c>
      <c r="B78" s="12">
        <v>1352</v>
      </c>
      <c r="C78" s="12">
        <v>1352</v>
      </c>
      <c r="D78" s="12">
        <v>14.312794200000001</v>
      </c>
      <c r="E78" s="12">
        <v>1</v>
      </c>
      <c r="F78" s="12">
        <v>1</v>
      </c>
      <c r="G78" s="12">
        <v>1</v>
      </c>
      <c r="H78" s="12"/>
      <c r="I78" s="12">
        <v>1</v>
      </c>
      <c r="J78" s="12">
        <v>1</v>
      </c>
      <c r="K78" s="12">
        <v>1</v>
      </c>
      <c r="L78" s="12">
        <v>0</v>
      </c>
      <c r="M78" s="12"/>
      <c r="N78" s="12" t="s">
        <v>44</v>
      </c>
      <c r="O78" s="12"/>
      <c r="P78" s="12">
        <v>4</v>
      </c>
      <c r="Q78" s="12">
        <v>6</v>
      </c>
      <c r="R78" s="12"/>
      <c r="S78" s="12"/>
      <c r="T78" s="12">
        <v>4</v>
      </c>
    </row>
    <row r="79" spans="1:20" x14ac:dyDescent="0.2">
      <c r="A79" s="12">
        <v>14</v>
      </c>
      <c r="B79" s="12">
        <v>1352</v>
      </c>
      <c r="C79" s="12">
        <v>1352</v>
      </c>
      <c r="D79" s="12">
        <v>14.312794200000001</v>
      </c>
      <c r="E79" s="12">
        <v>1</v>
      </c>
      <c r="F79" s="12">
        <v>1</v>
      </c>
      <c r="G79" s="12">
        <v>1</v>
      </c>
      <c r="H79" s="12"/>
      <c r="I79" s="12">
        <v>1</v>
      </c>
      <c r="J79" s="12">
        <v>1</v>
      </c>
      <c r="K79" s="12">
        <v>1</v>
      </c>
      <c r="L79" s="12">
        <v>0</v>
      </c>
      <c r="M79" s="12"/>
      <c r="N79" s="12" t="s">
        <v>44</v>
      </c>
      <c r="O79" s="12"/>
      <c r="P79" s="12">
        <v>4</v>
      </c>
      <c r="Q79" s="12">
        <v>6</v>
      </c>
      <c r="R79" s="12"/>
      <c r="S79" s="12"/>
      <c r="T79" s="12">
        <v>4</v>
      </c>
    </row>
    <row r="80" spans="1:20" x14ac:dyDescent="0.2">
      <c r="A80" s="12">
        <v>14.5</v>
      </c>
      <c r="B80" s="12">
        <v>1371</v>
      </c>
      <c r="C80" s="12">
        <v>1371</v>
      </c>
      <c r="D80" s="12">
        <v>14.335520969999999</v>
      </c>
      <c r="E80" s="12">
        <v>1</v>
      </c>
      <c r="F80" s="12">
        <v>1</v>
      </c>
      <c r="G80" s="12">
        <v>1</v>
      </c>
      <c r="H80" s="12"/>
      <c r="I80" s="12">
        <v>1</v>
      </c>
      <c r="J80" s="12">
        <v>1</v>
      </c>
      <c r="K80" s="12">
        <v>1</v>
      </c>
      <c r="L80" s="12">
        <v>1</v>
      </c>
      <c r="M80" s="12">
        <v>1</v>
      </c>
      <c r="N80" s="12" t="s">
        <v>51</v>
      </c>
      <c r="O80" s="12"/>
      <c r="P80" s="12">
        <v>3</v>
      </c>
      <c r="Q80" s="12">
        <v>7</v>
      </c>
      <c r="R80" s="12"/>
      <c r="S80" s="12"/>
      <c r="T80" s="12">
        <v>5</v>
      </c>
    </row>
    <row r="81" spans="1:20" x14ac:dyDescent="0.2">
      <c r="A81" s="12">
        <v>14.5</v>
      </c>
      <c r="B81" s="12">
        <v>1371</v>
      </c>
      <c r="C81" s="12">
        <v>1371</v>
      </c>
      <c r="D81" s="12">
        <v>14.335520969999999</v>
      </c>
      <c r="E81" s="12">
        <v>1</v>
      </c>
      <c r="F81" s="12">
        <v>1</v>
      </c>
      <c r="G81" s="12">
        <v>1</v>
      </c>
      <c r="H81" s="12"/>
      <c r="I81" s="12">
        <v>1</v>
      </c>
      <c r="J81" s="12">
        <v>1</v>
      </c>
      <c r="K81" s="12">
        <v>1</v>
      </c>
      <c r="L81" s="12">
        <v>0</v>
      </c>
      <c r="M81" s="12">
        <v>1</v>
      </c>
      <c r="N81" s="12" t="s">
        <v>51</v>
      </c>
      <c r="O81" s="12"/>
      <c r="P81" s="12">
        <v>2</v>
      </c>
      <c r="Q81" s="12">
        <v>6</v>
      </c>
      <c r="R81" s="12"/>
      <c r="S81" s="12"/>
      <c r="T81" s="12">
        <v>4</v>
      </c>
    </row>
    <row r="82" spans="1:20" x14ac:dyDescent="0.2">
      <c r="A82" s="12">
        <v>14.5</v>
      </c>
      <c r="B82" s="12">
        <v>1485</v>
      </c>
      <c r="C82" s="12">
        <v>1485</v>
      </c>
      <c r="D82" s="12">
        <v>14.467011449999999</v>
      </c>
      <c r="E82" s="12">
        <v>1</v>
      </c>
      <c r="F82" s="12">
        <v>1</v>
      </c>
      <c r="G82" s="12">
        <v>1</v>
      </c>
      <c r="H82" s="12"/>
      <c r="I82" s="12">
        <v>1</v>
      </c>
      <c r="J82" s="12">
        <v>1</v>
      </c>
      <c r="K82" s="12">
        <v>1</v>
      </c>
      <c r="L82" s="12">
        <v>0</v>
      </c>
      <c r="M82" s="12" t="s">
        <v>21</v>
      </c>
      <c r="N82" s="12" t="s">
        <v>51</v>
      </c>
      <c r="O82" s="12"/>
      <c r="P82" s="12" t="e">
        <v>#VALUE!</v>
      </c>
      <c r="Q82" s="12"/>
      <c r="R82" s="12"/>
      <c r="S82" s="12"/>
      <c r="T82" s="12"/>
    </row>
    <row r="83" spans="1:20" x14ac:dyDescent="0.2">
      <c r="A83" s="12">
        <v>14.5</v>
      </c>
      <c r="B83" s="12">
        <v>1485</v>
      </c>
      <c r="C83" s="12">
        <v>1485</v>
      </c>
      <c r="D83" s="12">
        <v>14.467011449999999</v>
      </c>
      <c r="E83" s="12">
        <v>1</v>
      </c>
      <c r="F83" s="12">
        <v>1</v>
      </c>
      <c r="G83" s="12">
        <v>1</v>
      </c>
      <c r="H83" s="12"/>
      <c r="I83" s="12">
        <v>1</v>
      </c>
      <c r="J83" s="12">
        <v>1</v>
      </c>
      <c r="K83" s="12">
        <v>1</v>
      </c>
      <c r="L83" s="12">
        <v>0</v>
      </c>
      <c r="M83" s="12">
        <v>0</v>
      </c>
      <c r="N83" s="12" t="s">
        <v>51</v>
      </c>
      <c r="O83" s="12"/>
      <c r="P83" s="12">
        <v>4</v>
      </c>
      <c r="Q83" s="12"/>
      <c r="R83" s="12"/>
      <c r="S83" s="12"/>
      <c r="T83" s="12"/>
    </row>
    <row r="84" spans="1:20" x14ac:dyDescent="0.2">
      <c r="A84" s="12">
        <v>14.5</v>
      </c>
      <c r="B84" s="12" t="s">
        <v>45</v>
      </c>
      <c r="C84" s="12">
        <v>1612</v>
      </c>
      <c r="D84" s="12">
        <v>14.60464078</v>
      </c>
      <c r="E84" s="12">
        <v>1</v>
      </c>
      <c r="F84" s="12">
        <v>1</v>
      </c>
      <c r="G84" s="12">
        <v>1</v>
      </c>
      <c r="H84" s="12"/>
      <c r="I84" s="12">
        <v>1</v>
      </c>
      <c r="J84" s="12">
        <v>1</v>
      </c>
      <c r="K84" s="12">
        <v>1</v>
      </c>
      <c r="L84" s="12">
        <v>0</v>
      </c>
      <c r="M84" s="12"/>
      <c r="N84" s="12" t="s">
        <v>44</v>
      </c>
      <c r="O84" s="12"/>
      <c r="P84" s="12">
        <v>4</v>
      </c>
      <c r="Q84" s="12"/>
      <c r="R84" s="12"/>
      <c r="S84" s="12"/>
      <c r="T84" s="12"/>
    </row>
    <row r="85" spans="1:20" x14ac:dyDescent="0.2">
      <c r="A85" s="12">
        <v>14.5</v>
      </c>
      <c r="B85" s="12" t="s">
        <v>45</v>
      </c>
      <c r="C85" s="12">
        <v>1612</v>
      </c>
      <c r="D85" s="12">
        <v>14.60464078</v>
      </c>
      <c r="E85" s="12">
        <v>1</v>
      </c>
      <c r="F85" s="12">
        <v>1</v>
      </c>
      <c r="G85" s="12">
        <v>1</v>
      </c>
      <c r="H85" s="12"/>
      <c r="I85" s="12">
        <v>1</v>
      </c>
      <c r="J85" s="12">
        <v>1</v>
      </c>
      <c r="K85" s="12">
        <v>1</v>
      </c>
      <c r="L85" s="12">
        <v>0</v>
      </c>
      <c r="M85" s="12"/>
      <c r="N85" s="12" t="s">
        <v>44</v>
      </c>
      <c r="O85" s="12"/>
      <c r="P85" s="12">
        <v>4</v>
      </c>
      <c r="Q85" s="12"/>
      <c r="R85" s="12"/>
      <c r="S85" s="12"/>
      <c r="T85" s="12"/>
    </row>
    <row r="86" spans="1:20" x14ac:dyDescent="0.2">
      <c r="A86" s="12">
        <v>14.5</v>
      </c>
      <c r="B86" s="12" t="s">
        <v>45</v>
      </c>
      <c r="C86" s="12">
        <v>1612</v>
      </c>
      <c r="D86" s="12">
        <v>14.60464078</v>
      </c>
      <c r="E86" s="12">
        <v>1</v>
      </c>
      <c r="F86" s="12">
        <v>1</v>
      </c>
      <c r="G86" s="12">
        <v>1</v>
      </c>
      <c r="H86" s="12"/>
      <c r="I86" s="12">
        <v>1</v>
      </c>
      <c r="J86" s="12">
        <v>1</v>
      </c>
      <c r="K86" s="12">
        <v>1</v>
      </c>
      <c r="L86" s="12">
        <v>0</v>
      </c>
      <c r="M86" s="12"/>
      <c r="N86" s="12" t="s">
        <v>44</v>
      </c>
      <c r="O86" s="12"/>
      <c r="P86" s="12">
        <v>4</v>
      </c>
      <c r="Q86" s="12"/>
      <c r="R86" s="12"/>
      <c r="S86" s="12"/>
      <c r="T86" s="12"/>
    </row>
    <row r="87" spans="1:20" x14ac:dyDescent="0.2">
      <c r="A87" s="12">
        <v>14.5</v>
      </c>
      <c r="B87" s="12" t="s">
        <v>45</v>
      </c>
      <c r="C87" s="12">
        <v>1612</v>
      </c>
      <c r="D87" s="12">
        <v>14.60464078</v>
      </c>
      <c r="E87" s="12">
        <v>1</v>
      </c>
      <c r="F87" s="12">
        <v>1</v>
      </c>
      <c r="G87" s="12">
        <v>1</v>
      </c>
      <c r="H87" s="12"/>
      <c r="I87" s="12">
        <v>1</v>
      </c>
      <c r="J87" s="12">
        <v>1</v>
      </c>
      <c r="K87" s="12">
        <v>1</v>
      </c>
      <c r="L87" s="12">
        <v>0</v>
      </c>
      <c r="M87" s="12"/>
      <c r="N87" s="12" t="s">
        <v>44</v>
      </c>
      <c r="O87" s="12"/>
      <c r="P87" s="12">
        <v>4</v>
      </c>
      <c r="Q87" s="12"/>
      <c r="R87" s="12"/>
      <c r="S87" s="12"/>
      <c r="T87" s="12"/>
    </row>
    <row r="88" spans="1:20" x14ac:dyDescent="0.2">
      <c r="A88" s="12">
        <v>14.5</v>
      </c>
      <c r="B88" s="12">
        <v>1625</v>
      </c>
      <c r="C88" s="12">
        <v>1625</v>
      </c>
      <c r="D88" s="12">
        <v>14.618252119999999</v>
      </c>
      <c r="E88" s="12">
        <v>1</v>
      </c>
      <c r="F88" s="12">
        <v>1</v>
      </c>
      <c r="G88" s="12">
        <v>1</v>
      </c>
      <c r="H88" s="12"/>
      <c r="I88" s="12">
        <v>1</v>
      </c>
      <c r="J88" s="12">
        <v>1</v>
      </c>
      <c r="K88" s="12">
        <v>1</v>
      </c>
      <c r="L88" s="12">
        <v>0</v>
      </c>
      <c r="M88" s="12">
        <v>1</v>
      </c>
      <c r="N88" s="12" t="s">
        <v>51</v>
      </c>
      <c r="O88" s="12"/>
      <c r="P88" s="12">
        <v>2</v>
      </c>
      <c r="Q88" s="12">
        <v>6</v>
      </c>
      <c r="R88" s="12"/>
      <c r="S88" s="12"/>
      <c r="T88" s="12">
        <v>4</v>
      </c>
    </row>
    <row r="89" spans="1:20" x14ac:dyDescent="0.2">
      <c r="A89" s="12">
        <v>14.5</v>
      </c>
      <c r="B89" s="12">
        <v>1625</v>
      </c>
      <c r="C89" s="12">
        <v>1625</v>
      </c>
      <c r="D89" s="12">
        <v>14.618252119999999</v>
      </c>
      <c r="E89" s="12">
        <v>1</v>
      </c>
      <c r="F89" s="12">
        <v>1</v>
      </c>
      <c r="G89" s="12">
        <v>1</v>
      </c>
      <c r="H89" s="12"/>
      <c r="I89" s="12">
        <v>1</v>
      </c>
      <c r="J89" s="12">
        <v>1</v>
      </c>
      <c r="K89" s="12">
        <v>1</v>
      </c>
      <c r="L89" s="12">
        <v>0</v>
      </c>
      <c r="M89" s="12">
        <v>1</v>
      </c>
      <c r="N89" s="12" t="s">
        <v>51</v>
      </c>
      <c r="O89" s="12"/>
      <c r="P89" s="12">
        <v>2</v>
      </c>
      <c r="Q89" s="12">
        <v>6</v>
      </c>
      <c r="R89" s="12"/>
      <c r="S89" s="12"/>
      <c r="T89" s="12">
        <v>4</v>
      </c>
    </row>
    <row r="90" spans="1:20" x14ac:dyDescent="0.2">
      <c r="A90" s="12">
        <v>14.5</v>
      </c>
      <c r="B90" s="12">
        <v>1670</v>
      </c>
      <c r="C90" s="12">
        <v>1670</v>
      </c>
      <c r="D90" s="12">
        <v>14.66473021</v>
      </c>
      <c r="E90" s="12">
        <v>1</v>
      </c>
      <c r="F90" s="12">
        <v>1</v>
      </c>
      <c r="G90" s="12">
        <v>1</v>
      </c>
      <c r="H90" s="12"/>
      <c r="I90" s="12">
        <v>1</v>
      </c>
      <c r="J90" s="12">
        <v>1</v>
      </c>
      <c r="K90" s="12">
        <v>1</v>
      </c>
      <c r="L90" s="12">
        <v>0</v>
      </c>
      <c r="M90" s="12">
        <v>0</v>
      </c>
      <c r="N90" s="12" t="s">
        <v>51</v>
      </c>
      <c r="O90" s="12"/>
      <c r="P90" s="12">
        <v>0</v>
      </c>
      <c r="Q90" s="12">
        <v>6</v>
      </c>
      <c r="R90" s="12"/>
      <c r="S90" s="12"/>
      <c r="T90" s="12">
        <v>4</v>
      </c>
    </row>
    <row r="91" spans="1:20" x14ac:dyDescent="0.2">
      <c r="A91" s="12">
        <v>15</v>
      </c>
      <c r="B91" s="12">
        <v>1732</v>
      </c>
      <c r="C91" s="12">
        <v>1732</v>
      </c>
      <c r="D91" s="12">
        <v>14.72721222</v>
      </c>
      <c r="E91" s="12">
        <v>1</v>
      </c>
      <c r="F91" s="12">
        <v>1</v>
      </c>
      <c r="G91" s="12">
        <v>1</v>
      </c>
      <c r="H91" s="12"/>
      <c r="I91" s="12">
        <v>1</v>
      </c>
      <c r="J91" s="12">
        <v>1</v>
      </c>
      <c r="K91" s="12">
        <v>1</v>
      </c>
      <c r="L91" s="12">
        <v>1</v>
      </c>
      <c r="M91" s="12" t="s">
        <v>52</v>
      </c>
      <c r="N91" s="12" t="s">
        <v>53</v>
      </c>
      <c r="O91" s="12"/>
      <c r="P91" s="12" t="e">
        <v>#VALUE!</v>
      </c>
      <c r="Q91" s="12">
        <v>7</v>
      </c>
      <c r="R91" s="12"/>
      <c r="S91" s="12"/>
      <c r="T91" s="12">
        <v>5</v>
      </c>
    </row>
    <row r="92" spans="1:20" x14ac:dyDescent="0.2">
      <c r="A92" s="12">
        <v>15</v>
      </c>
      <c r="B92" s="12">
        <v>1732</v>
      </c>
      <c r="C92" s="12">
        <v>1732</v>
      </c>
      <c r="D92" s="12">
        <v>14.72721222</v>
      </c>
      <c r="E92" s="12">
        <v>1</v>
      </c>
      <c r="F92" s="12">
        <v>1</v>
      </c>
      <c r="G92" s="12">
        <v>1</v>
      </c>
      <c r="H92" s="12"/>
      <c r="I92" s="12">
        <v>1</v>
      </c>
      <c r="J92" s="12">
        <v>1</v>
      </c>
      <c r="K92" s="12">
        <v>1</v>
      </c>
      <c r="L92" s="12">
        <v>0</v>
      </c>
      <c r="M92" s="12" t="s">
        <v>21</v>
      </c>
      <c r="N92" s="12" t="s">
        <v>51</v>
      </c>
      <c r="O92" s="12"/>
      <c r="P92" s="12" t="e">
        <v>#VALUE!</v>
      </c>
      <c r="Q92" s="12">
        <v>6</v>
      </c>
      <c r="R92" s="12"/>
      <c r="S92" s="12"/>
      <c r="T92" s="12">
        <v>4</v>
      </c>
    </row>
    <row r="93" spans="1:20" x14ac:dyDescent="0.2">
      <c r="A93" s="12">
        <v>15</v>
      </c>
      <c r="B93" s="12">
        <v>1810</v>
      </c>
      <c r="C93" s="12">
        <v>1810</v>
      </c>
      <c r="D93" s="12">
        <v>14.803417850000001</v>
      </c>
      <c r="E93" s="12">
        <v>1</v>
      </c>
      <c r="F93" s="12">
        <v>1</v>
      </c>
      <c r="G93" s="12">
        <v>1</v>
      </c>
      <c r="H93" s="12"/>
      <c r="I93" s="12">
        <v>1</v>
      </c>
      <c r="J93" s="12">
        <v>1</v>
      </c>
      <c r="K93" s="12">
        <v>1</v>
      </c>
      <c r="L93" s="12">
        <v>1</v>
      </c>
      <c r="M93" s="12" t="s">
        <v>52</v>
      </c>
      <c r="N93" s="12" t="s">
        <v>53</v>
      </c>
      <c r="O93" s="12"/>
      <c r="P93" s="12" t="e">
        <v>#VALUE!</v>
      </c>
      <c r="Q93" s="12">
        <v>7</v>
      </c>
      <c r="R93" s="12"/>
      <c r="S93" s="12"/>
      <c r="T93" s="12">
        <v>5</v>
      </c>
    </row>
    <row r="94" spans="1:20" x14ac:dyDescent="0.2">
      <c r="A94" s="12">
        <v>15</v>
      </c>
      <c r="B94" s="12">
        <v>1810</v>
      </c>
      <c r="C94" s="12">
        <v>1810</v>
      </c>
      <c r="D94" s="12">
        <v>14.803417850000001</v>
      </c>
      <c r="E94" s="12">
        <v>1</v>
      </c>
      <c r="F94" s="12">
        <v>1</v>
      </c>
      <c r="G94" s="12">
        <v>1</v>
      </c>
      <c r="H94" s="12"/>
      <c r="I94" s="12">
        <v>1</v>
      </c>
      <c r="J94" s="12">
        <v>1</v>
      </c>
      <c r="K94" s="12">
        <v>1</v>
      </c>
      <c r="L94" s="12">
        <v>1</v>
      </c>
      <c r="M94" s="12" t="s">
        <v>52</v>
      </c>
      <c r="N94" s="12" t="s">
        <v>53</v>
      </c>
      <c r="O94" s="12"/>
      <c r="P94" s="12" t="e">
        <v>#VALUE!</v>
      </c>
      <c r="Q94" s="12">
        <v>7</v>
      </c>
      <c r="R94" s="12"/>
      <c r="S94" s="12"/>
      <c r="T94" s="12">
        <v>5</v>
      </c>
    </row>
    <row r="95" spans="1:20" x14ac:dyDescent="0.2">
      <c r="A95" s="12">
        <v>14.5</v>
      </c>
      <c r="B95" s="12">
        <v>1852</v>
      </c>
      <c r="C95" s="12">
        <v>1852</v>
      </c>
      <c r="D95" s="12">
        <v>14.84340911</v>
      </c>
      <c r="E95" s="12">
        <v>1</v>
      </c>
      <c r="F95" s="12">
        <v>1</v>
      </c>
      <c r="G95" s="12">
        <v>1</v>
      </c>
      <c r="H95" s="12"/>
      <c r="I95" s="12">
        <v>1</v>
      </c>
      <c r="J95" s="12">
        <v>1</v>
      </c>
      <c r="K95" s="12">
        <v>1</v>
      </c>
      <c r="L95" s="12">
        <v>0</v>
      </c>
      <c r="M95" s="12"/>
      <c r="N95" s="12"/>
      <c r="O95" s="12"/>
      <c r="P95" s="12">
        <v>4</v>
      </c>
      <c r="Q95" s="12"/>
      <c r="R95" s="12"/>
      <c r="S95" s="12"/>
      <c r="T95" s="12"/>
    </row>
    <row r="96" spans="1:20" x14ac:dyDescent="0.2">
      <c r="A96" s="12">
        <v>14.5</v>
      </c>
      <c r="B96" s="12">
        <v>1852</v>
      </c>
      <c r="C96" s="12">
        <v>1852</v>
      </c>
      <c r="D96" s="12">
        <v>14.84340911</v>
      </c>
      <c r="E96" s="12">
        <v>1</v>
      </c>
      <c r="F96" s="12">
        <v>1</v>
      </c>
      <c r="G96" s="12">
        <v>1</v>
      </c>
      <c r="H96" s="12"/>
      <c r="I96" s="12">
        <v>1</v>
      </c>
      <c r="J96" s="12">
        <v>1</v>
      </c>
      <c r="K96" s="12">
        <v>1</v>
      </c>
      <c r="L96" s="12">
        <v>0</v>
      </c>
      <c r="M96" s="12"/>
      <c r="N96" s="12"/>
      <c r="O96" s="12"/>
      <c r="P96" s="12">
        <v>4</v>
      </c>
      <c r="Q96" s="12"/>
      <c r="R96" s="12"/>
      <c r="S96" s="12"/>
      <c r="T96" s="12"/>
    </row>
  </sheetData>
  <sortState ref="A2:W96">
    <sortCondition ref="C2:C96"/>
  </sortState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opLeftCell="I1" workbookViewId="0">
      <selection activeCell="R12" sqref="R12:R13"/>
    </sheetView>
  </sheetViews>
  <sheetFormatPr baseColWidth="10" defaultRowHeight="16" x14ac:dyDescent="0.2"/>
  <cols>
    <col min="1" max="1" width="31" customWidth="1"/>
    <col min="3" max="3" width="21.83203125" customWidth="1"/>
    <col min="7" max="7" width="33.5" customWidth="1"/>
    <col min="18" max="18" width="22.33203125" customWidth="1"/>
  </cols>
  <sheetData>
    <row r="1" spans="2:19" s="2" customFormat="1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14</v>
      </c>
      <c r="M1" s="3" t="s">
        <v>10</v>
      </c>
      <c r="N1" s="2" t="s">
        <v>11</v>
      </c>
      <c r="O1" s="2" t="s">
        <v>12</v>
      </c>
      <c r="P1" s="3" t="s">
        <v>13</v>
      </c>
      <c r="Q1" s="2" t="s">
        <v>21</v>
      </c>
      <c r="R1" s="2" t="s">
        <v>114</v>
      </c>
      <c r="S1" s="2" t="s">
        <v>113</v>
      </c>
    </row>
    <row r="2" spans="2:19" x14ac:dyDescent="0.2">
      <c r="B2">
        <v>11.5</v>
      </c>
      <c r="C2">
        <v>160</v>
      </c>
      <c r="D2">
        <v>160</v>
      </c>
      <c r="E2">
        <f t="shared" ref="E2:E8" si="0">((D2)^0.23+5.3791)/0.7426</f>
        <v>11.57066090335211</v>
      </c>
      <c r="F2" t="s">
        <v>24</v>
      </c>
      <c r="H2" s="4">
        <v>41001</v>
      </c>
      <c r="K2">
        <v>0.5</v>
      </c>
      <c r="L2" t="s">
        <v>33</v>
      </c>
      <c r="R2" t="s">
        <v>32</v>
      </c>
      <c r="S2" t="s">
        <v>116</v>
      </c>
    </row>
    <row r="3" spans="2:19" x14ac:dyDescent="0.2">
      <c r="B3">
        <v>11.5</v>
      </c>
      <c r="C3">
        <v>160</v>
      </c>
      <c r="D3">
        <v>160</v>
      </c>
      <c r="E3">
        <f t="shared" si="0"/>
        <v>11.57066090335211</v>
      </c>
      <c r="F3" t="s">
        <v>30</v>
      </c>
      <c r="H3" s="4">
        <v>41001</v>
      </c>
      <c r="K3">
        <v>0.5</v>
      </c>
      <c r="L3" t="s">
        <v>33</v>
      </c>
      <c r="R3" t="s">
        <v>32</v>
      </c>
      <c r="S3" t="s">
        <v>116</v>
      </c>
    </row>
    <row r="4" spans="2:19" x14ac:dyDescent="0.2">
      <c r="B4">
        <v>11.5</v>
      </c>
      <c r="C4">
        <v>160</v>
      </c>
      <c r="D4">
        <v>160</v>
      </c>
      <c r="E4">
        <f t="shared" si="0"/>
        <v>11.57066090335211</v>
      </c>
      <c r="F4" t="s">
        <v>31</v>
      </c>
      <c r="H4" s="4">
        <v>41001</v>
      </c>
      <c r="K4">
        <v>0</v>
      </c>
      <c r="L4" t="s">
        <v>32</v>
      </c>
      <c r="R4" t="s">
        <v>32</v>
      </c>
      <c r="S4" t="s">
        <v>116</v>
      </c>
    </row>
    <row r="5" spans="2:19" x14ac:dyDescent="0.2">
      <c r="B5">
        <v>12</v>
      </c>
      <c r="C5">
        <v>205</v>
      </c>
      <c r="D5">
        <v>205</v>
      </c>
      <c r="E5">
        <f t="shared" si="0"/>
        <v>11.824478575815823</v>
      </c>
      <c r="F5" t="s">
        <v>25</v>
      </c>
      <c r="H5" s="4">
        <v>40819</v>
      </c>
      <c r="L5" t="s">
        <v>32</v>
      </c>
      <c r="R5" t="s">
        <v>32</v>
      </c>
      <c r="S5" t="s">
        <v>116</v>
      </c>
    </row>
    <row r="6" spans="2:19" x14ac:dyDescent="0.2">
      <c r="B6">
        <v>12</v>
      </c>
      <c r="C6">
        <v>205</v>
      </c>
      <c r="D6">
        <v>205</v>
      </c>
      <c r="E6">
        <f t="shared" si="0"/>
        <v>11.824478575815823</v>
      </c>
      <c r="F6" t="s">
        <v>24</v>
      </c>
      <c r="H6" s="4">
        <v>40819</v>
      </c>
      <c r="L6" t="s">
        <v>32</v>
      </c>
      <c r="R6" t="s">
        <v>32</v>
      </c>
      <c r="S6" t="s">
        <v>116</v>
      </c>
    </row>
    <row r="7" spans="2:19" x14ac:dyDescent="0.2">
      <c r="B7">
        <v>12</v>
      </c>
      <c r="C7">
        <v>206</v>
      </c>
      <c r="D7">
        <v>206</v>
      </c>
      <c r="E7">
        <f t="shared" si="0"/>
        <v>11.829608469551863</v>
      </c>
      <c r="F7" t="s">
        <v>25</v>
      </c>
      <c r="H7" s="4">
        <v>41093</v>
      </c>
      <c r="I7">
        <v>0</v>
      </c>
      <c r="J7">
        <v>0</v>
      </c>
      <c r="K7">
        <v>0</v>
      </c>
      <c r="L7" t="s">
        <v>32</v>
      </c>
      <c r="M7">
        <v>0</v>
      </c>
      <c r="N7">
        <v>0</v>
      </c>
      <c r="O7">
        <v>0</v>
      </c>
      <c r="P7">
        <v>0</v>
      </c>
      <c r="Q7">
        <v>0</v>
      </c>
      <c r="R7" t="s">
        <v>32</v>
      </c>
      <c r="S7" t="s">
        <v>116</v>
      </c>
    </row>
    <row r="8" spans="2:19" x14ac:dyDescent="0.2">
      <c r="B8">
        <v>12</v>
      </c>
      <c r="C8">
        <v>206</v>
      </c>
      <c r="D8">
        <v>206</v>
      </c>
      <c r="E8">
        <f t="shared" si="0"/>
        <v>11.829608469551863</v>
      </c>
      <c r="F8" t="s">
        <v>24</v>
      </c>
      <c r="H8" s="4">
        <v>41093</v>
      </c>
      <c r="I8">
        <v>0</v>
      </c>
      <c r="J8">
        <v>0</v>
      </c>
      <c r="K8">
        <v>0</v>
      </c>
      <c r="L8" t="s">
        <v>32</v>
      </c>
      <c r="M8">
        <v>0</v>
      </c>
      <c r="N8">
        <v>0</v>
      </c>
      <c r="O8">
        <v>0</v>
      </c>
      <c r="P8">
        <v>0</v>
      </c>
      <c r="Q8">
        <v>0</v>
      </c>
      <c r="R8" t="s">
        <v>32</v>
      </c>
      <c r="S8" t="s">
        <v>116</v>
      </c>
    </row>
    <row r="9" spans="2:19" x14ac:dyDescent="0.2">
      <c r="B9" s="14">
        <v>11</v>
      </c>
      <c r="C9" s="14">
        <v>214</v>
      </c>
      <c r="D9" s="14">
        <v>214</v>
      </c>
      <c r="H9" s="4">
        <v>43725</v>
      </c>
      <c r="K9">
        <v>0</v>
      </c>
      <c r="L9" t="s">
        <v>32</v>
      </c>
      <c r="R9" t="s">
        <v>32</v>
      </c>
      <c r="S9" t="s">
        <v>116</v>
      </c>
    </row>
    <row r="10" spans="2:19" x14ac:dyDescent="0.2">
      <c r="B10">
        <v>12</v>
      </c>
      <c r="C10">
        <v>219</v>
      </c>
      <c r="D10">
        <v>219</v>
      </c>
      <c r="E10">
        <f t="shared" ref="E10:E26" si="1">((D10)^0.23+5.3791)/0.7426</f>
        <v>11.894612786646491</v>
      </c>
      <c r="F10" t="s">
        <v>25</v>
      </c>
      <c r="H10" s="4">
        <v>41093</v>
      </c>
      <c r="I10">
        <v>0</v>
      </c>
      <c r="J10">
        <v>0</v>
      </c>
      <c r="K10">
        <v>1</v>
      </c>
      <c r="L10" t="s">
        <v>76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23</v>
      </c>
      <c r="S10" t="s">
        <v>115</v>
      </c>
    </row>
    <row r="11" spans="2:19" x14ac:dyDescent="0.2">
      <c r="B11">
        <v>12</v>
      </c>
      <c r="C11">
        <v>219</v>
      </c>
      <c r="D11">
        <v>219</v>
      </c>
      <c r="E11">
        <f t="shared" si="1"/>
        <v>11.894612786646491</v>
      </c>
      <c r="F11" t="s">
        <v>24</v>
      </c>
      <c r="H11" s="4">
        <v>41093</v>
      </c>
      <c r="I11">
        <v>0</v>
      </c>
      <c r="J11">
        <v>0</v>
      </c>
      <c r="K11">
        <v>1</v>
      </c>
      <c r="L11" t="s">
        <v>76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23</v>
      </c>
      <c r="S11" t="s">
        <v>115</v>
      </c>
    </row>
    <row r="12" spans="2:19" x14ac:dyDescent="0.2">
      <c r="B12">
        <v>12</v>
      </c>
      <c r="C12" t="s">
        <v>72</v>
      </c>
      <c r="D12">
        <v>223</v>
      </c>
      <c r="E12">
        <f t="shared" si="1"/>
        <v>11.914015341113508</v>
      </c>
      <c r="F12" t="s">
        <v>24</v>
      </c>
      <c r="H12" s="4">
        <v>41085</v>
      </c>
      <c r="I12">
        <v>0</v>
      </c>
      <c r="J12">
        <v>0</v>
      </c>
      <c r="K12">
        <v>0</v>
      </c>
      <c r="L12" t="s">
        <v>32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32</v>
      </c>
      <c r="S12" t="s">
        <v>116</v>
      </c>
    </row>
    <row r="13" spans="2:19" x14ac:dyDescent="0.2">
      <c r="B13">
        <v>12</v>
      </c>
      <c r="C13" t="s">
        <v>73</v>
      </c>
      <c r="D13">
        <v>233</v>
      </c>
      <c r="E13">
        <f t="shared" si="1"/>
        <v>11.961375212109754</v>
      </c>
      <c r="F13" t="s">
        <v>25</v>
      </c>
      <c r="H13" s="4">
        <v>41085</v>
      </c>
      <c r="I13">
        <v>0</v>
      </c>
      <c r="J13">
        <v>0</v>
      </c>
      <c r="K13">
        <v>0</v>
      </c>
      <c r="L13" t="s">
        <v>32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32</v>
      </c>
      <c r="S13" t="s">
        <v>116</v>
      </c>
    </row>
    <row r="14" spans="2:19" x14ac:dyDescent="0.2">
      <c r="B14">
        <v>12</v>
      </c>
      <c r="C14" t="s">
        <v>64</v>
      </c>
      <c r="D14">
        <v>247</v>
      </c>
      <c r="E14">
        <f t="shared" si="1"/>
        <v>12.02511670353193</v>
      </c>
      <c r="F14" t="s">
        <v>25</v>
      </c>
      <c r="H14" s="4">
        <v>41001</v>
      </c>
      <c r="I14">
        <v>0</v>
      </c>
      <c r="J14">
        <v>0</v>
      </c>
      <c r="K14">
        <v>1</v>
      </c>
      <c r="L14" t="s">
        <v>76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23</v>
      </c>
      <c r="S14" t="s">
        <v>115</v>
      </c>
    </row>
    <row r="15" spans="2:19" x14ac:dyDescent="0.2">
      <c r="B15">
        <v>12</v>
      </c>
      <c r="C15" t="s">
        <v>64</v>
      </c>
      <c r="D15">
        <v>247</v>
      </c>
      <c r="E15">
        <f t="shared" si="1"/>
        <v>12.02511670353193</v>
      </c>
      <c r="H15" s="4">
        <v>41001</v>
      </c>
      <c r="K15">
        <v>0</v>
      </c>
      <c r="L15" t="s">
        <v>76</v>
      </c>
      <c r="R15" t="s">
        <v>23</v>
      </c>
      <c r="S15" t="s">
        <v>115</v>
      </c>
    </row>
    <row r="16" spans="2:19" x14ac:dyDescent="0.2">
      <c r="B16">
        <v>12</v>
      </c>
      <c r="C16">
        <v>265</v>
      </c>
      <c r="D16">
        <v>265</v>
      </c>
      <c r="E16">
        <f t="shared" si="1"/>
        <v>12.10310377499149</v>
      </c>
      <c r="F16" t="s">
        <v>25</v>
      </c>
      <c r="H16" s="4">
        <v>41093</v>
      </c>
      <c r="I16">
        <v>0</v>
      </c>
      <c r="J16">
        <v>0</v>
      </c>
      <c r="K16">
        <v>1</v>
      </c>
      <c r="L16" t="s">
        <v>76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23</v>
      </c>
      <c r="S16" t="s">
        <v>115</v>
      </c>
    </row>
    <row r="17" spans="1:19" x14ac:dyDescent="0.2">
      <c r="B17">
        <v>12</v>
      </c>
      <c r="C17">
        <v>265</v>
      </c>
      <c r="D17">
        <v>265</v>
      </c>
      <c r="E17">
        <f t="shared" si="1"/>
        <v>12.10310377499149</v>
      </c>
      <c r="F17" t="s">
        <v>24</v>
      </c>
      <c r="H17" s="4">
        <v>41093</v>
      </c>
      <c r="I17">
        <v>0</v>
      </c>
      <c r="J17">
        <v>0</v>
      </c>
      <c r="K17">
        <v>1</v>
      </c>
      <c r="L17" t="s">
        <v>23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23</v>
      </c>
      <c r="S17" t="s">
        <v>117</v>
      </c>
    </row>
    <row r="18" spans="1:19" x14ac:dyDescent="0.2">
      <c r="B18">
        <v>12</v>
      </c>
      <c r="C18">
        <v>267</v>
      </c>
      <c r="D18">
        <v>267</v>
      </c>
      <c r="E18">
        <f t="shared" si="1"/>
        <v>12.111514732148718</v>
      </c>
      <c r="F18" t="s">
        <v>24</v>
      </c>
      <c r="G18" t="s">
        <v>59</v>
      </c>
      <c r="H18" s="4">
        <v>40819</v>
      </c>
      <c r="I18">
        <v>0</v>
      </c>
      <c r="J18">
        <v>0</v>
      </c>
      <c r="K18">
        <v>1</v>
      </c>
      <c r="L18" t="s">
        <v>112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23</v>
      </c>
      <c r="S18" t="s">
        <v>117</v>
      </c>
    </row>
    <row r="19" spans="1:19" x14ac:dyDescent="0.2">
      <c r="B19">
        <v>12</v>
      </c>
      <c r="C19">
        <v>267</v>
      </c>
      <c r="D19">
        <v>267</v>
      </c>
      <c r="E19">
        <f t="shared" si="1"/>
        <v>12.111514732148718</v>
      </c>
      <c r="F19" t="s">
        <v>25</v>
      </c>
      <c r="H19" s="4">
        <v>40819</v>
      </c>
      <c r="I19">
        <v>0</v>
      </c>
      <c r="J19">
        <v>0</v>
      </c>
      <c r="K19">
        <v>1</v>
      </c>
      <c r="L19" t="s">
        <v>112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23</v>
      </c>
      <c r="S19" t="s">
        <v>117</v>
      </c>
    </row>
    <row r="20" spans="1:19" x14ac:dyDescent="0.2">
      <c r="B20">
        <v>12.5</v>
      </c>
      <c r="C20" t="s">
        <v>34</v>
      </c>
      <c r="D20">
        <v>276</v>
      </c>
      <c r="E20">
        <f t="shared" si="1"/>
        <v>12.148774464621154</v>
      </c>
      <c r="F20" t="s">
        <v>24</v>
      </c>
      <c r="H20" s="4">
        <v>40926</v>
      </c>
      <c r="K20">
        <v>1</v>
      </c>
      <c r="L20" t="s">
        <v>23</v>
      </c>
      <c r="R20" t="s">
        <v>23</v>
      </c>
      <c r="S20" t="s">
        <v>117</v>
      </c>
    </row>
    <row r="21" spans="1:19" x14ac:dyDescent="0.2">
      <c r="B21">
        <v>12.5</v>
      </c>
      <c r="C21" t="s">
        <v>34</v>
      </c>
      <c r="D21">
        <v>276</v>
      </c>
      <c r="E21">
        <f t="shared" si="1"/>
        <v>12.148774464621154</v>
      </c>
      <c r="F21" t="s">
        <v>25</v>
      </c>
      <c r="H21" s="4">
        <v>40926</v>
      </c>
      <c r="K21">
        <v>1</v>
      </c>
      <c r="L21" t="s">
        <v>23</v>
      </c>
      <c r="R21" t="s">
        <v>23</v>
      </c>
      <c r="S21" t="s">
        <v>117</v>
      </c>
    </row>
    <row r="22" spans="1:19" x14ac:dyDescent="0.2">
      <c r="B22">
        <v>12</v>
      </c>
      <c r="C22">
        <v>284</v>
      </c>
      <c r="D22">
        <v>284</v>
      </c>
      <c r="E22">
        <f t="shared" si="1"/>
        <v>12.181116796427673</v>
      </c>
      <c r="F22" t="s">
        <v>24</v>
      </c>
      <c r="H22" s="4">
        <v>41001</v>
      </c>
      <c r="K22">
        <v>1</v>
      </c>
      <c r="L22" t="s">
        <v>23</v>
      </c>
      <c r="R22" t="s">
        <v>23</v>
      </c>
      <c r="S22" t="s">
        <v>117</v>
      </c>
    </row>
    <row r="23" spans="1:19" x14ac:dyDescent="0.2">
      <c r="B23">
        <v>12.25</v>
      </c>
      <c r="C23" t="s">
        <v>22</v>
      </c>
      <c r="D23">
        <v>288</v>
      </c>
      <c r="E23">
        <f t="shared" si="1"/>
        <v>12.197025539252373</v>
      </c>
      <c r="F23" t="s">
        <v>24</v>
      </c>
      <c r="G23" s="4"/>
      <c r="H23" s="4">
        <v>41128</v>
      </c>
      <c r="K23">
        <v>1</v>
      </c>
      <c r="L23" t="s">
        <v>23</v>
      </c>
      <c r="R23" t="s">
        <v>23</v>
      </c>
      <c r="S23" t="s">
        <v>117</v>
      </c>
    </row>
    <row r="24" spans="1:19" x14ac:dyDescent="0.2">
      <c r="B24">
        <v>12.25</v>
      </c>
      <c r="C24" t="s">
        <v>22</v>
      </c>
      <c r="D24">
        <v>288</v>
      </c>
      <c r="E24">
        <f t="shared" si="1"/>
        <v>12.197025539252373</v>
      </c>
      <c r="F24" t="s">
        <v>25</v>
      </c>
      <c r="H24" s="4">
        <v>41128</v>
      </c>
      <c r="K24">
        <v>1</v>
      </c>
      <c r="L24" t="s">
        <v>23</v>
      </c>
      <c r="R24" t="s">
        <v>23</v>
      </c>
      <c r="S24" t="s">
        <v>117</v>
      </c>
    </row>
    <row r="25" spans="1:19" x14ac:dyDescent="0.2">
      <c r="A25" s="10" t="s">
        <v>89</v>
      </c>
      <c r="B25" s="10">
        <v>12.25</v>
      </c>
      <c r="C25" s="10" t="s">
        <v>90</v>
      </c>
      <c r="D25" s="10">
        <v>314</v>
      </c>
      <c r="E25">
        <f t="shared" si="1"/>
        <v>12.296482272851188</v>
      </c>
      <c r="F25" s="10"/>
      <c r="G25" s="10" t="s">
        <v>100</v>
      </c>
      <c r="H25" s="4">
        <v>41297</v>
      </c>
      <c r="I25" s="10"/>
      <c r="J25" s="10"/>
      <c r="K25" s="10">
        <v>1</v>
      </c>
      <c r="L25" s="10" t="s">
        <v>23</v>
      </c>
      <c r="M25" s="10"/>
      <c r="N25" s="10"/>
      <c r="O25" s="10"/>
      <c r="P25" s="10"/>
      <c r="Q25" s="10"/>
      <c r="R25" t="s">
        <v>23</v>
      </c>
      <c r="S25" t="s">
        <v>117</v>
      </c>
    </row>
    <row r="26" spans="1:19" x14ac:dyDescent="0.2">
      <c r="A26" s="10" t="s">
        <v>89</v>
      </c>
      <c r="B26" s="10">
        <v>12.25</v>
      </c>
      <c r="C26" s="10" t="s">
        <v>90</v>
      </c>
      <c r="D26" s="10">
        <v>314</v>
      </c>
      <c r="E26">
        <f t="shared" si="1"/>
        <v>12.296482272851188</v>
      </c>
      <c r="F26" s="10"/>
      <c r="G26" s="10" t="s">
        <v>100</v>
      </c>
      <c r="H26" s="4">
        <v>41297</v>
      </c>
      <c r="I26" s="10"/>
      <c r="J26" s="10"/>
      <c r="K26" s="10">
        <v>1</v>
      </c>
      <c r="L26" s="10" t="s">
        <v>23</v>
      </c>
      <c r="M26" s="10"/>
      <c r="N26" s="10"/>
      <c r="O26" s="10"/>
      <c r="P26" s="10"/>
      <c r="Q26" s="10"/>
      <c r="R26" t="s">
        <v>23</v>
      </c>
      <c r="S26" t="s">
        <v>117</v>
      </c>
    </row>
    <row r="27" spans="1:19" x14ac:dyDescent="0.2">
      <c r="B27" s="14">
        <v>12.25</v>
      </c>
      <c r="C27" s="14">
        <v>315</v>
      </c>
      <c r="D27" s="14">
        <v>315</v>
      </c>
      <c r="H27" s="4">
        <v>44172</v>
      </c>
      <c r="K27">
        <v>1</v>
      </c>
      <c r="L27" t="s">
        <v>23</v>
      </c>
      <c r="R27" t="s">
        <v>23</v>
      </c>
      <c r="S27" t="s">
        <v>117</v>
      </c>
    </row>
    <row r="28" spans="1:19" x14ac:dyDescent="0.2">
      <c r="B28">
        <v>12.25</v>
      </c>
      <c r="C28">
        <v>318</v>
      </c>
      <c r="D28">
        <v>318</v>
      </c>
      <c r="E28">
        <f>((D28)^0.23+5.3791)/0.7426</f>
        <v>12.311214817996678</v>
      </c>
      <c r="F28">
        <v>1</v>
      </c>
      <c r="H28" s="4">
        <v>41297</v>
      </c>
      <c r="I28">
        <v>0</v>
      </c>
      <c r="J28">
        <v>0</v>
      </c>
      <c r="K28">
        <v>1</v>
      </c>
      <c r="L28" t="s">
        <v>23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23</v>
      </c>
      <c r="S28" t="s">
        <v>117</v>
      </c>
    </row>
    <row r="29" spans="1:19" x14ac:dyDescent="0.2">
      <c r="B29">
        <v>12.25</v>
      </c>
      <c r="C29">
        <v>318</v>
      </c>
      <c r="D29">
        <v>318</v>
      </c>
      <c r="E29">
        <f>((D29)^0.23+5.3791)/0.7426</f>
        <v>12.311214817996678</v>
      </c>
      <c r="F29">
        <v>2</v>
      </c>
      <c r="H29" s="4">
        <v>41297</v>
      </c>
      <c r="I29">
        <v>0</v>
      </c>
      <c r="J29">
        <v>0</v>
      </c>
      <c r="K29">
        <v>1</v>
      </c>
      <c r="L29" t="s">
        <v>23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23</v>
      </c>
      <c r="S29" t="s">
        <v>117</v>
      </c>
    </row>
    <row r="30" spans="1:19" x14ac:dyDescent="0.2">
      <c r="B30">
        <v>12.25</v>
      </c>
      <c r="C30" t="s">
        <v>26</v>
      </c>
      <c r="D30">
        <v>338</v>
      </c>
      <c r="E30">
        <f>((D30)^0.23+5.3791)/0.7426</f>
        <v>12.382808015236202</v>
      </c>
      <c r="F30" t="s">
        <v>25</v>
      </c>
      <c r="H30" s="4">
        <v>41128</v>
      </c>
      <c r="K30">
        <v>1</v>
      </c>
      <c r="L30" t="s">
        <v>23</v>
      </c>
      <c r="R30" t="s">
        <v>23</v>
      </c>
      <c r="S30" t="s">
        <v>117</v>
      </c>
    </row>
    <row r="31" spans="1:19" x14ac:dyDescent="0.2">
      <c r="B31">
        <v>12.25</v>
      </c>
      <c r="C31" t="s">
        <v>26</v>
      </c>
      <c r="D31">
        <v>338</v>
      </c>
      <c r="E31">
        <f>((D31)^0.23+5.3791)/0.7426</f>
        <v>12.382808015236202</v>
      </c>
      <c r="F31" t="s">
        <v>24</v>
      </c>
      <c r="H31" s="4">
        <v>41128</v>
      </c>
      <c r="K31">
        <v>1</v>
      </c>
      <c r="L31" t="s">
        <v>23</v>
      </c>
      <c r="R31" t="s">
        <v>23</v>
      </c>
      <c r="S31" t="s">
        <v>117</v>
      </c>
    </row>
    <row r="32" spans="1:19" x14ac:dyDescent="0.2">
      <c r="B32">
        <v>12.5</v>
      </c>
      <c r="C32">
        <v>349</v>
      </c>
      <c r="D32">
        <v>349</v>
      </c>
      <c r="H32" s="4">
        <v>43517</v>
      </c>
      <c r="K32">
        <v>1</v>
      </c>
      <c r="L32" t="s">
        <v>23</v>
      </c>
      <c r="R32" t="s">
        <v>23</v>
      </c>
      <c r="S32" t="s">
        <v>117</v>
      </c>
    </row>
    <row r="33" spans="1:19" s="15" customFormat="1" x14ac:dyDescent="0.2">
      <c r="B33" s="15">
        <v>12.5</v>
      </c>
      <c r="C33" s="15" t="s">
        <v>101</v>
      </c>
      <c r="D33" s="15">
        <v>352</v>
      </c>
      <c r="H33" s="16">
        <v>41534</v>
      </c>
      <c r="K33" s="15">
        <v>1</v>
      </c>
      <c r="L33" s="15" t="s">
        <v>23</v>
      </c>
      <c r="R33" t="s">
        <v>23</v>
      </c>
      <c r="S33" t="s">
        <v>117</v>
      </c>
    </row>
    <row r="34" spans="1:19" x14ac:dyDescent="0.2">
      <c r="B34">
        <v>12.5</v>
      </c>
      <c r="C34" t="s">
        <v>103</v>
      </c>
      <c r="D34">
        <v>365</v>
      </c>
      <c r="H34" s="4">
        <v>43235</v>
      </c>
      <c r="K34">
        <v>1</v>
      </c>
      <c r="L34" t="s">
        <v>23</v>
      </c>
      <c r="R34" t="s">
        <v>23</v>
      </c>
      <c r="S34" t="s">
        <v>117</v>
      </c>
    </row>
    <row r="35" spans="1:19" x14ac:dyDescent="0.2">
      <c r="B35">
        <v>12.25</v>
      </c>
      <c r="C35">
        <v>370</v>
      </c>
      <c r="D35">
        <v>370</v>
      </c>
      <c r="E35">
        <f t="shared" ref="E35:E37" si="2">((D35)^0.23+5.3791)/0.7426</f>
        <v>12.490849875141592</v>
      </c>
      <c r="F35" t="s">
        <v>25</v>
      </c>
      <c r="H35" s="4">
        <v>41128</v>
      </c>
      <c r="K35">
        <v>1</v>
      </c>
      <c r="L35" t="s">
        <v>27</v>
      </c>
      <c r="R35" t="s">
        <v>14</v>
      </c>
      <c r="S35" t="s">
        <v>117</v>
      </c>
    </row>
    <row r="36" spans="1:19" x14ac:dyDescent="0.2">
      <c r="B36">
        <v>12.25</v>
      </c>
      <c r="C36">
        <v>370</v>
      </c>
      <c r="D36">
        <v>370</v>
      </c>
      <c r="E36">
        <f t="shared" si="2"/>
        <v>12.490849875141592</v>
      </c>
      <c r="F36" t="s">
        <v>24</v>
      </c>
      <c r="H36" s="4">
        <v>41128</v>
      </c>
      <c r="K36">
        <v>1</v>
      </c>
      <c r="L36" t="s">
        <v>28</v>
      </c>
      <c r="R36" t="s">
        <v>28</v>
      </c>
      <c r="S36" t="s">
        <v>117</v>
      </c>
    </row>
    <row r="37" spans="1:19" x14ac:dyDescent="0.2">
      <c r="B37">
        <v>12</v>
      </c>
      <c r="C37" t="s">
        <v>42</v>
      </c>
      <c r="D37">
        <v>387</v>
      </c>
      <c r="E37">
        <f t="shared" si="2"/>
        <v>12.545345400455899</v>
      </c>
      <c r="F37" t="s">
        <v>24</v>
      </c>
      <c r="H37" s="4">
        <v>41001</v>
      </c>
      <c r="I37">
        <v>0</v>
      </c>
      <c r="J37">
        <v>0</v>
      </c>
      <c r="K37">
        <v>1</v>
      </c>
      <c r="L37" t="s">
        <v>14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123</v>
      </c>
      <c r="S37" t="s">
        <v>117</v>
      </c>
    </row>
    <row r="38" spans="1:19" x14ac:dyDescent="0.2">
      <c r="B38">
        <v>12.5</v>
      </c>
      <c r="C38">
        <v>388</v>
      </c>
      <c r="D38">
        <v>388</v>
      </c>
      <c r="H38" s="4">
        <v>43473</v>
      </c>
      <c r="K38">
        <v>1</v>
      </c>
      <c r="L38" t="s">
        <v>23</v>
      </c>
      <c r="R38" t="s">
        <v>23</v>
      </c>
      <c r="S38" t="s">
        <v>117</v>
      </c>
    </row>
    <row r="39" spans="1:19" x14ac:dyDescent="0.2">
      <c r="B39" s="14">
        <v>12.25</v>
      </c>
      <c r="C39" s="14">
        <v>396</v>
      </c>
      <c r="D39" s="14">
        <v>396</v>
      </c>
      <c r="H39" s="4">
        <v>44172</v>
      </c>
      <c r="K39">
        <v>1</v>
      </c>
      <c r="L39" t="s">
        <v>23</v>
      </c>
      <c r="R39" t="s">
        <v>23</v>
      </c>
      <c r="S39" t="s">
        <v>117</v>
      </c>
    </row>
    <row r="40" spans="1:19" x14ac:dyDescent="0.2">
      <c r="B40">
        <v>12.5</v>
      </c>
      <c r="C40">
        <v>398</v>
      </c>
      <c r="D40">
        <v>398</v>
      </c>
      <c r="E40">
        <f>((D40)^0.23+5.3791)/0.7426</f>
        <v>12.579632315347203</v>
      </c>
      <c r="F40" t="s">
        <v>25</v>
      </c>
      <c r="G40" t="s">
        <v>57</v>
      </c>
      <c r="H40" s="4">
        <v>40819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  <c r="R40" t="s">
        <v>120</v>
      </c>
      <c r="S40" t="s">
        <v>117</v>
      </c>
    </row>
    <row r="41" spans="1:19" x14ac:dyDescent="0.2">
      <c r="B41" s="14">
        <v>12.25</v>
      </c>
      <c r="C41" s="14">
        <v>420</v>
      </c>
      <c r="D41" s="14">
        <v>420</v>
      </c>
      <c r="H41" s="4">
        <v>44172</v>
      </c>
      <c r="K41">
        <v>1</v>
      </c>
      <c r="L41" t="s">
        <v>14</v>
      </c>
      <c r="R41" t="s">
        <v>123</v>
      </c>
      <c r="S41" t="s">
        <v>117</v>
      </c>
    </row>
    <row r="42" spans="1:19" x14ac:dyDescent="0.2">
      <c r="B42">
        <v>12.5</v>
      </c>
      <c r="C42" t="s">
        <v>105</v>
      </c>
      <c r="D42">
        <v>425</v>
      </c>
      <c r="H42" s="4">
        <v>43235</v>
      </c>
      <c r="K42">
        <v>1</v>
      </c>
      <c r="L42" t="s">
        <v>23</v>
      </c>
      <c r="R42" t="s">
        <v>23</v>
      </c>
      <c r="S42" t="s">
        <v>117</v>
      </c>
    </row>
    <row r="43" spans="1:19" x14ac:dyDescent="0.2">
      <c r="B43">
        <v>12.5</v>
      </c>
      <c r="C43">
        <v>431</v>
      </c>
      <c r="D43">
        <v>431</v>
      </c>
      <c r="E43">
        <f>((D43)^0.23+5.3791)/0.7426</f>
        <v>12.678294189495604</v>
      </c>
      <c r="F43">
        <v>1</v>
      </c>
      <c r="H43" s="4">
        <v>40975</v>
      </c>
      <c r="I43">
        <v>0</v>
      </c>
      <c r="J43">
        <v>0</v>
      </c>
      <c r="K43">
        <v>1</v>
      </c>
      <c r="L43" t="s">
        <v>14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123</v>
      </c>
      <c r="S43" t="s">
        <v>117</v>
      </c>
    </row>
    <row r="44" spans="1:19" x14ac:dyDescent="0.2">
      <c r="A44" s="10"/>
      <c r="B44" s="10">
        <v>12.5</v>
      </c>
      <c r="C44" s="10">
        <v>431</v>
      </c>
      <c r="D44" s="10">
        <v>431</v>
      </c>
      <c r="E44">
        <f>((D44)^0.23+5.3791)/0.7426</f>
        <v>12.678294189495604</v>
      </c>
      <c r="F44" s="10">
        <v>2</v>
      </c>
      <c r="G44" s="10"/>
      <c r="H44" s="4">
        <v>40975</v>
      </c>
      <c r="I44" s="10"/>
      <c r="J44" s="10"/>
      <c r="K44" s="10">
        <v>1</v>
      </c>
      <c r="L44" t="s">
        <v>14</v>
      </c>
      <c r="M44" s="10"/>
      <c r="N44" s="10"/>
      <c r="O44" s="10"/>
      <c r="P44" s="10"/>
      <c r="Q44" s="10"/>
      <c r="R44" t="s">
        <v>123</v>
      </c>
      <c r="S44" t="s">
        <v>117</v>
      </c>
    </row>
    <row r="45" spans="1:19" x14ac:dyDescent="0.2">
      <c r="B45">
        <v>12.5</v>
      </c>
      <c r="C45">
        <v>435</v>
      </c>
      <c r="D45">
        <v>435</v>
      </c>
      <c r="G45" t="s">
        <v>102</v>
      </c>
      <c r="H45" s="4">
        <v>41534</v>
      </c>
      <c r="R45" t="s">
        <v>120</v>
      </c>
      <c r="S45" t="s">
        <v>117</v>
      </c>
    </row>
    <row r="46" spans="1:19" x14ac:dyDescent="0.2">
      <c r="B46">
        <v>13</v>
      </c>
      <c r="C46">
        <v>440</v>
      </c>
      <c r="D46">
        <v>440</v>
      </c>
      <c r="E46">
        <f>((D46)^0.23+5.3791)/0.7426</f>
        <v>12.704188541722447</v>
      </c>
      <c r="H46" s="4">
        <v>40926</v>
      </c>
      <c r="I46">
        <v>0</v>
      </c>
      <c r="J46">
        <v>0</v>
      </c>
      <c r="K46">
        <v>0</v>
      </c>
      <c r="M46" t="s">
        <v>40</v>
      </c>
      <c r="N46">
        <v>0</v>
      </c>
      <c r="O46">
        <v>0</v>
      </c>
      <c r="P46">
        <v>0</v>
      </c>
      <c r="R46" t="s">
        <v>120</v>
      </c>
      <c r="S46" t="s">
        <v>117</v>
      </c>
    </row>
    <row r="47" spans="1:19" x14ac:dyDescent="0.2">
      <c r="B47">
        <v>12.5</v>
      </c>
      <c r="C47">
        <v>461</v>
      </c>
      <c r="D47">
        <v>461</v>
      </c>
      <c r="E47">
        <f>((D47)^0.23+5.3791)/0.7426</f>
        <v>12.763059458047271</v>
      </c>
      <c r="F47" t="s">
        <v>24</v>
      </c>
      <c r="G47" t="s">
        <v>50</v>
      </c>
      <c r="H47" s="4">
        <v>40842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  <c r="R47" t="s">
        <v>120</v>
      </c>
      <c r="S47" t="s">
        <v>117</v>
      </c>
    </row>
    <row r="48" spans="1:19" x14ac:dyDescent="0.2">
      <c r="B48">
        <v>12.5</v>
      </c>
      <c r="C48">
        <v>461</v>
      </c>
      <c r="D48">
        <v>461</v>
      </c>
      <c r="E48">
        <f>((D48)^0.23+5.3791)/0.7426</f>
        <v>12.763059458047271</v>
      </c>
      <c r="F48" t="s">
        <v>25</v>
      </c>
      <c r="G48" t="s">
        <v>50</v>
      </c>
      <c r="H48" s="4">
        <v>40842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  <c r="R48" t="s">
        <v>120</v>
      </c>
      <c r="S48" t="s">
        <v>117</v>
      </c>
    </row>
    <row r="49" spans="1:19" x14ac:dyDescent="0.2">
      <c r="B49">
        <v>13</v>
      </c>
      <c r="C49">
        <v>469</v>
      </c>
      <c r="D49">
        <v>469</v>
      </c>
      <c r="G49" t="s">
        <v>121</v>
      </c>
      <c r="H49" s="4">
        <v>41534</v>
      </c>
      <c r="R49" t="s">
        <v>123</v>
      </c>
      <c r="S49" t="s">
        <v>117</v>
      </c>
    </row>
    <row r="50" spans="1:19" x14ac:dyDescent="0.2">
      <c r="B50">
        <v>13</v>
      </c>
      <c r="C50">
        <v>498</v>
      </c>
      <c r="D50">
        <v>498</v>
      </c>
      <c r="E50">
        <f t="shared" ref="E50:E55" si="3">((D50)^0.23+5.3791)/0.7426</f>
        <v>12.86194079279867</v>
      </c>
      <c r="F50" t="s">
        <v>30</v>
      </c>
      <c r="G50" t="s">
        <v>50</v>
      </c>
      <c r="H50" s="4">
        <v>40842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  <c r="R50" t="s">
        <v>120</v>
      </c>
      <c r="S50" t="s">
        <v>117</v>
      </c>
    </row>
    <row r="51" spans="1:19" x14ac:dyDescent="0.2">
      <c r="B51">
        <v>13</v>
      </c>
      <c r="C51">
        <v>498</v>
      </c>
      <c r="D51">
        <v>498</v>
      </c>
      <c r="E51">
        <f t="shared" si="3"/>
        <v>12.86194079279867</v>
      </c>
      <c r="F51" t="s">
        <v>24</v>
      </c>
      <c r="G51" t="s">
        <v>50</v>
      </c>
      <c r="H51" s="4">
        <v>40842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  <c r="R51" t="s">
        <v>120</v>
      </c>
      <c r="S51" t="s">
        <v>117</v>
      </c>
    </row>
    <row r="52" spans="1:19" x14ac:dyDescent="0.2">
      <c r="A52" s="10"/>
      <c r="B52" s="10">
        <v>13</v>
      </c>
      <c r="C52" s="10">
        <v>532</v>
      </c>
      <c r="D52" s="10">
        <v>532</v>
      </c>
      <c r="E52">
        <f t="shared" si="3"/>
        <v>12.947934719968258</v>
      </c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/>
      <c r="R52" t="s">
        <v>120</v>
      </c>
      <c r="S52" t="s">
        <v>117</v>
      </c>
    </row>
    <row r="53" spans="1:19" x14ac:dyDescent="0.2">
      <c r="B53">
        <v>13</v>
      </c>
      <c r="C53">
        <v>544</v>
      </c>
      <c r="D53">
        <v>544</v>
      </c>
      <c r="E53">
        <f t="shared" si="3"/>
        <v>12.97727498653639</v>
      </c>
      <c r="F53" t="s">
        <v>25</v>
      </c>
      <c r="H53" s="4">
        <v>41085</v>
      </c>
      <c r="I53">
        <v>0</v>
      </c>
      <c r="J53">
        <v>0</v>
      </c>
      <c r="K53">
        <v>1</v>
      </c>
      <c r="L53" t="s">
        <v>28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126</v>
      </c>
      <c r="S53" t="s">
        <v>117</v>
      </c>
    </row>
    <row r="54" spans="1:19" x14ac:dyDescent="0.2">
      <c r="B54">
        <v>13</v>
      </c>
      <c r="C54">
        <v>544</v>
      </c>
      <c r="D54">
        <v>544</v>
      </c>
      <c r="E54">
        <f t="shared" si="3"/>
        <v>12.97727498653639</v>
      </c>
      <c r="F54" t="s">
        <v>24</v>
      </c>
      <c r="H54" s="4">
        <v>41085</v>
      </c>
      <c r="I54">
        <v>0</v>
      </c>
      <c r="J54">
        <v>0</v>
      </c>
      <c r="K54">
        <v>1</v>
      </c>
      <c r="L54" t="s">
        <v>28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126</v>
      </c>
      <c r="S54" t="s">
        <v>117</v>
      </c>
    </row>
    <row r="55" spans="1:19" x14ac:dyDescent="0.2">
      <c r="B55">
        <v>13</v>
      </c>
      <c r="C55">
        <v>548</v>
      </c>
      <c r="D55">
        <v>548</v>
      </c>
      <c r="E55">
        <f t="shared" si="3"/>
        <v>12.986944305157243</v>
      </c>
      <c r="K55">
        <v>1</v>
      </c>
      <c r="R55" t="s">
        <v>126</v>
      </c>
      <c r="S55" t="s">
        <v>117</v>
      </c>
    </row>
    <row r="56" spans="1:19" x14ac:dyDescent="0.2">
      <c r="A56" t="s">
        <v>104</v>
      </c>
      <c r="B56">
        <v>12.5</v>
      </c>
      <c r="C56">
        <v>554</v>
      </c>
      <c r="D56">
        <v>554</v>
      </c>
      <c r="H56" s="4">
        <v>43235</v>
      </c>
      <c r="K56">
        <v>1</v>
      </c>
      <c r="L56" t="s">
        <v>28</v>
      </c>
      <c r="R56" t="s">
        <v>126</v>
      </c>
      <c r="S56" t="s">
        <v>117</v>
      </c>
    </row>
    <row r="57" spans="1:19" x14ac:dyDescent="0.2">
      <c r="B57">
        <v>13</v>
      </c>
      <c r="C57" t="s">
        <v>65</v>
      </c>
      <c r="D57">
        <v>556</v>
      </c>
      <c r="E57">
        <f t="shared" ref="E57:E62" si="4">((D57)^0.23+5.3791)/0.7426</f>
        <v>13.006121053476392</v>
      </c>
      <c r="F57" t="s">
        <v>25</v>
      </c>
      <c r="G57" t="s">
        <v>125</v>
      </c>
      <c r="H57" s="4">
        <v>41001</v>
      </c>
      <c r="I57">
        <v>0</v>
      </c>
      <c r="J57">
        <v>0</v>
      </c>
      <c r="K57">
        <v>0.25</v>
      </c>
      <c r="L57" t="s">
        <v>28</v>
      </c>
      <c r="M57">
        <v>0</v>
      </c>
      <c r="N57">
        <v>0</v>
      </c>
      <c r="O57">
        <v>0</v>
      </c>
      <c r="P57">
        <v>0</v>
      </c>
      <c r="Q57">
        <v>0</v>
      </c>
      <c r="R57" s="13" t="s">
        <v>120</v>
      </c>
      <c r="S57" t="s">
        <v>117</v>
      </c>
    </row>
    <row r="58" spans="1:19" x14ac:dyDescent="0.2">
      <c r="B58">
        <v>13</v>
      </c>
      <c r="C58" t="s">
        <v>65</v>
      </c>
      <c r="D58">
        <v>556</v>
      </c>
      <c r="E58">
        <f t="shared" si="4"/>
        <v>13.006121053476392</v>
      </c>
      <c r="F58" t="s">
        <v>24</v>
      </c>
      <c r="G58" t="s">
        <v>125</v>
      </c>
      <c r="H58" s="4">
        <v>41001</v>
      </c>
      <c r="I58">
        <v>0</v>
      </c>
      <c r="J58">
        <v>0</v>
      </c>
      <c r="K58">
        <v>1</v>
      </c>
      <c r="L58" t="s">
        <v>28</v>
      </c>
      <c r="M58">
        <v>0</v>
      </c>
      <c r="N58">
        <v>0</v>
      </c>
      <c r="O58">
        <v>0</v>
      </c>
      <c r="P58">
        <v>0</v>
      </c>
      <c r="Q58">
        <v>0</v>
      </c>
      <c r="R58" s="13" t="s">
        <v>120</v>
      </c>
      <c r="S58" t="s">
        <v>117</v>
      </c>
    </row>
    <row r="59" spans="1:19" x14ac:dyDescent="0.2">
      <c r="B59">
        <v>13</v>
      </c>
      <c r="C59" t="s">
        <v>65</v>
      </c>
      <c r="D59">
        <v>556</v>
      </c>
      <c r="E59">
        <f t="shared" si="4"/>
        <v>13.006121053476392</v>
      </c>
      <c r="F59" t="s">
        <v>31</v>
      </c>
      <c r="G59" t="s">
        <v>125</v>
      </c>
      <c r="H59" s="4">
        <v>41001</v>
      </c>
      <c r="I59">
        <v>0</v>
      </c>
      <c r="J59">
        <v>0</v>
      </c>
      <c r="K59">
        <v>1</v>
      </c>
      <c r="L59" t="s">
        <v>28</v>
      </c>
      <c r="M59">
        <v>0</v>
      </c>
      <c r="N59">
        <v>0</v>
      </c>
      <c r="O59">
        <v>0</v>
      </c>
      <c r="P59">
        <v>0</v>
      </c>
      <c r="Q59">
        <v>0</v>
      </c>
      <c r="R59" s="13" t="s">
        <v>120</v>
      </c>
      <c r="S59" t="s">
        <v>117</v>
      </c>
    </row>
    <row r="60" spans="1:19" x14ac:dyDescent="0.2">
      <c r="B60">
        <v>13</v>
      </c>
      <c r="C60" t="s">
        <v>65</v>
      </c>
      <c r="D60">
        <v>556</v>
      </c>
      <c r="E60">
        <f t="shared" si="4"/>
        <v>13.006121053476392</v>
      </c>
      <c r="F60" t="s">
        <v>30</v>
      </c>
      <c r="G60" t="s">
        <v>125</v>
      </c>
      <c r="H60" s="4">
        <v>41001</v>
      </c>
      <c r="I60">
        <v>0</v>
      </c>
      <c r="J60">
        <v>0</v>
      </c>
      <c r="K60">
        <v>1</v>
      </c>
      <c r="L60" t="s">
        <v>28</v>
      </c>
      <c r="M60">
        <v>0</v>
      </c>
      <c r="N60">
        <v>0</v>
      </c>
      <c r="O60">
        <v>0</v>
      </c>
      <c r="P60">
        <v>0</v>
      </c>
      <c r="Q60">
        <v>0</v>
      </c>
      <c r="R60" s="13" t="s">
        <v>120</v>
      </c>
      <c r="S60" t="s">
        <v>117</v>
      </c>
    </row>
    <row r="61" spans="1:19" x14ac:dyDescent="0.2">
      <c r="B61">
        <v>13</v>
      </c>
      <c r="C61">
        <v>578</v>
      </c>
      <c r="D61">
        <v>578</v>
      </c>
      <c r="E61">
        <f t="shared" si="4"/>
        <v>13.057783355208748</v>
      </c>
      <c r="F61" t="s">
        <v>24</v>
      </c>
      <c r="G61" t="s">
        <v>124</v>
      </c>
      <c r="H61" s="4">
        <v>41093</v>
      </c>
      <c r="I61">
        <v>0</v>
      </c>
      <c r="J61">
        <v>0</v>
      </c>
      <c r="K61">
        <v>1</v>
      </c>
      <c r="L61" t="s">
        <v>28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126</v>
      </c>
      <c r="S61" t="s">
        <v>117</v>
      </c>
    </row>
    <row r="62" spans="1:19" x14ac:dyDescent="0.2">
      <c r="B62">
        <v>13</v>
      </c>
      <c r="C62">
        <v>578</v>
      </c>
      <c r="D62">
        <v>578</v>
      </c>
      <c r="E62">
        <f t="shared" si="4"/>
        <v>13.057783355208748</v>
      </c>
      <c r="F62" t="s">
        <v>25</v>
      </c>
      <c r="G62" t="s">
        <v>124</v>
      </c>
      <c r="H62" s="4">
        <v>41093</v>
      </c>
      <c r="I62">
        <v>0</v>
      </c>
      <c r="J62">
        <v>0</v>
      </c>
      <c r="K62">
        <v>1</v>
      </c>
      <c r="L62" t="s">
        <v>28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126</v>
      </c>
      <c r="S62" t="s">
        <v>117</v>
      </c>
    </row>
    <row r="63" spans="1:19" x14ac:dyDescent="0.2">
      <c r="B63">
        <v>13</v>
      </c>
      <c r="C63">
        <v>630</v>
      </c>
      <c r="D63">
        <v>630</v>
      </c>
      <c r="E63">
        <f>((D63)^0.23+5.3791)/0.7426</f>
        <v>13.174131838947943</v>
      </c>
      <c r="F63" t="s">
        <v>24</v>
      </c>
      <c r="H63" s="4">
        <v>40926</v>
      </c>
      <c r="I63">
        <v>0</v>
      </c>
      <c r="J63">
        <v>0</v>
      </c>
      <c r="K63" t="s">
        <v>40</v>
      </c>
      <c r="M63" t="s">
        <v>40</v>
      </c>
      <c r="N63">
        <v>0</v>
      </c>
      <c r="O63">
        <v>0</v>
      </c>
      <c r="P63">
        <v>0</v>
      </c>
      <c r="R63">
        <v>2</v>
      </c>
      <c r="S63" t="s">
        <v>119</v>
      </c>
    </row>
    <row r="64" spans="1:19" x14ac:dyDescent="0.2">
      <c r="B64">
        <v>13.25</v>
      </c>
      <c r="C64">
        <v>776</v>
      </c>
      <c r="D64">
        <v>776</v>
      </c>
      <c r="E64">
        <f t="shared" ref="E64:E67" si="5">((D64)^0.23+5.3791)/0.7426</f>
        <v>13.465363505028755</v>
      </c>
      <c r="F64" t="s">
        <v>25</v>
      </c>
      <c r="H64" s="4">
        <v>41199</v>
      </c>
      <c r="I64">
        <v>0</v>
      </c>
      <c r="J64">
        <v>0</v>
      </c>
      <c r="K64">
        <v>0.5</v>
      </c>
      <c r="M64">
        <v>1</v>
      </c>
      <c r="N64">
        <v>0</v>
      </c>
      <c r="O64">
        <v>0</v>
      </c>
      <c r="P64">
        <v>0</v>
      </c>
      <c r="Q64">
        <v>0</v>
      </c>
      <c r="R64">
        <v>2</v>
      </c>
      <c r="S64" t="s">
        <v>119</v>
      </c>
    </row>
    <row r="65" spans="1:19" x14ac:dyDescent="0.2">
      <c r="B65">
        <v>13.25</v>
      </c>
      <c r="C65">
        <v>776</v>
      </c>
      <c r="D65">
        <v>776</v>
      </c>
      <c r="E65">
        <f t="shared" si="5"/>
        <v>13.465363505028755</v>
      </c>
      <c r="F65" t="s">
        <v>24</v>
      </c>
      <c r="H65" s="4">
        <v>41199</v>
      </c>
      <c r="I65">
        <v>0</v>
      </c>
      <c r="J65">
        <v>0</v>
      </c>
      <c r="K65">
        <v>0.5</v>
      </c>
      <c r="M65">
        <v>1</v>
      </c>
      <c r="N65">
        <v>0</v>
      </c>
      <c r="O65">
        <v>0</v>
      </c>
      <c r="P65">
        <v>0</v>
      </c>
      <c r="Q65">
        <v>0</v>
      </c>
      <c r="R65">
        <v>2</v>
      </c>
      <c r="S65" t="s">
        <v>119</v>
      </c>
    </row>
    <row r="66" spans="1:19" x14ac:dyDescent="0.2">
      <c r="A66" s="10"/>
      <c r="B66" s="10">
        <v>13.25</v>
      </c>
      <c r="C66" s="10">
        <v>776</v>
      </c>
      <c r="D66" s="10">
        <v>776</v>
      </c>
      <c r="E66">
        <f t="shared" si="5"/>
        <v>13.465363505028755</v>
      </c>
      <c r="F66" s="10"/>
      <c r="G66" s="10"/>
      <c r="H66" s="10"/>
      <c r="I66" s="10"/>
      <c r="J66" s="10"/>
      <c r="K66" s="10">
        <v>2</v>
      </c>
      <c r="L66" s="10"/>
      <c r="M66" s="10"/>
      <c r="N66" s="10"/>
      <c r="O66" s="10"/>
      <c r="P66" s="10"/>
      <c r="Q66" s="10"/>
      <c r="R66">
        <v>2</v>
      </c>
      <c r="S66" t="s">
        <v>119</v>
      </c>
    </row>
    <row r="67" spans="1:19" x14ac:dyDescent="0.2">
      <c r="B67">
        <v>13.5</v>
      </c>
      <c r="C67">
        <v>782</v>
      </c>
      <c r="D67">
        <v>782</v>
      </c>
      <c r="E67">
        <f t="shared" si="5"/>
        <v>13.476395187735781</v>
      </c>
      <c r="F67" t="s">
        <v>25</v>
      </c>
      <c r="G67" t="s">
        <v>38</v>
      </c>
      <c r="H67" s="4">
        <v>40926</v>
      </c>
      <c r="I67">
        <v>0</v>
      </c>
      <c r="J67">
        <v>0</v>
      </c>
      <c r="K67">
        <v>0</v>
      </c>
      <c r="M67">
        <v>1</v>
      </c>
      <c r="N67">
        <v>1</v>
      </c>
      <c r="O67">
        <v>0</v>
      </c>
      <c r="P67">
        <v>0</v>
      </c>
      <c r="R67">
        <v>3</v>
      </c>
      <c r="S67" t="s">
        <v>119</v>
      </c>
    </row>
    <row r="68" spans="1:19" x14ac:dyDescent="0.2">
      <c r="B68">
        <v>13.5</v>
      </c>
      <c r="C68" t="s">
        <v>106</v>
      </c>
      <c r="D68">
        <v>801</v>
      </c>
      <c r="H68" s="4">
        <v>43235</v>
      </c>
      <c r="K68">
        <v>1</v>
      </c>
      <c r="M68">
        <v>1</v>
      </c>
      <c r="N68">
        <v>1</v>
      </c>
      <c r="P68">
        <v>0</v>
      </c>
      <c r="R68">
        <v>3</v>
      </c>
      <c r="S68" t="s">
        <v>119</v>
      </c>
    </row>
    <row r="69" spans="1:19" x14ac:dyDescent="0.2">
      <c r="B69">
        <v>13.25</v>
      </c>
      <c r="C69" t="s">
        <v>68</v>
      </c>
      <c r="D69">
        <v>804</v>
      </c>
      <c r="E69">
        <f>((D69)^0.23+5.3791)/0.7426</f>
        <v>13.516295307654485</v>
      </c>
      <c r="F69" t="s">
        <v>25</v>
      </c>
      <c r="H69" s="4">
        <v>41199</v>
      </c>
      <c r="I69">
        <v>0</v>
      </c>
      <c r="J69">
        <v>0</v>
      </c>
      <c r="K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3</v>
      </c>
      <c r="S69" t="s">
        <v>119</v>
      </c>
    </row>
    <row r="70" spans="1:19" x14ac:dyDescent="0.2">
      <c r="B70">
        <v>13.25</v>
      </c>
      <c r="C70" t="s">
        <v>68</v>
      </c>
      <c r="D70">
        <v>804</v>
      </c>
      <c r="E70">
        <f>((D70)^0.23+5.3791)/0.7426</f>
        <v>13.516295307654485</v>
      </c>
      <c r="F70" t="s">
        <v>24</v>
      </c>
      <c r="H70" s="4">
        <v>41199</v>
      </c>
      <c r="I70">
        <v>0</v>
      </c>
      <c r="J70">
        <v>0</v>
      </c>
      <c r="K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3</v>
      </c>
      <c r="S70" t="s">
        <v>119</v>
      </c>
    </row>
    <row r="71" spans="1:19" x14ac:dyDescent="0.2">
      <c r="B71">
        <v>13.5</v>
      </c>
      <c r="C71">
        <v>860</v>
      </c>
      <c r="D71">
        <v>860</v>
      </c>
      <c r="E71">
        <f t="shared" ref="E71:E86" si="6">((D71)^0.23+5.3791)/0.7426</f>
        <v>13.614194190906861</v>
      </c>
      <c r="F71" t="s">
        <v>24</v>
      </c>
      <c r="H71" s="4">
        <v>40842</v>
      </c>
      <c r="I71">
        <v>0.5</v>
      </c>
      <c r="J71">
        <v>0</v>
      </c>
      <c r="K71">
        <v>0</v>
      </c>
      <c r="M71">
        <v>1</v>
      </c>
      <c r="N71">
        <v>0.5</v>
      </c>
      <c r="O71">
        <v>0</v>
      </c>
      <c r="P71">
        <v>0</v>
      </c>
      <c r="R71">
        <v>3</v>
      </c>
      <c r="S71" t="s">
        <v>119</v>
      </c>
    </row>
    <row r="72" spans="1:19" x14ac:dyDescent="0.2">
      <c r="B72">
        <v>13.5</v>
      </c>
      <c r="C72">
        <v>860</v>
      </c>
      <c r="D72">
        <v>860</v>
      </c>
      <c r="E72">
        <f t="shared" si="6"/>
        <v>13.614194190906861</v>
      </c>
      <c r="F72" t="s">
        <v>25</v>
      </c>
      <c r="H72" s="4">
        <v>40842</v>
      </c>
      <c r="I72">
        <v>0.5</v>
      </c>
      <c r="J72">
        <v>0</v>
      </c>
      <c r="K72">
        <v>0</v>
      </c>
      <c r="M72">
        <v>1</v>
      </c>
      <c r="N72">
        <v>1</v>
      </c>
      <c r="O72">
        <v>0</v>
      </c>
      <c r="P72">
        <v>0</v>
      </c>
      <c r="R72">
        <v>3</v>
      </c>
      <c r="S72" t="s">
        <v>119</v>
      </c>
    </row>
    <row r="73" spans="1:19" x14ac:dyDescent="0.2">
      <c r="B73">
        <v>14</v>
      </c>
      <c r="C73">
        <v>915</v>
      </c>
      <c r="D73">
        <v>915</v>
      </c>
      <c r="E73">
        <f t="shared" si="6"/>
        <v>13.705677253639143</v>
      </c>
      <c r="F73" t="s">
        <v>24</v>
      </c>
      <c r="H73" s="4">
        <v>41093</v>
      </c>
      <c r="I73">
        <v>1</v>
      </c>
      <c r="J73">
        <v>0</v>
      </c>
      <c r="K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3</v>
      </c>
      <c r="S73" t="s">
        <v>119</v>
      </c>
    </row>
    <row r="74" spans="1:19" x14ac:dyDescent="0.2">
      <c r="B74">
        <v>13.5</v>
      </c>
      <c r="C74">
        <v>946</v>
      </c>
      <c r="D74">
        <v>946</v>
      </c>
      <c r="E74">
        <f t="shared" si="6"/>
        <v>13.755388007672726</v>
      </c>
      <c r="F74" t="s">
        <v>25</v>
      </c>
      <c r="G74" t="s">
        <v>37</v>
      </c>
      <c r="H74" s="4">
        <v>40926</v>
      </c>
      <c r="I74">
        <v>1</v>
      </c>
      <c r="J74">
        <v>0</v>
      </c>
      <c r="K74">
        <v>0</v>
      </c>
      <c r="M74">
        <v>1</v>
      </c>
      <c r="N74">
        <v>1</v>
      </c>
      <c r="P74">
        <v>0</v>
      </c>
      <c r="R74">
        <v>3</v>
      </c>
      <c r="S74" t="s">
        <v>119</v>
      </c>
    </row>
    <row r="75" spans="1:19" x14ac:dyDescent="0.2">
      <c r="B75">
        <v>13.5</v>
      </c>
      <c r="C75">
        <v>950</v>
      </c>
      <c r="D75">
        <v>950</v>
      </c>
      <c r="E75">
        <f t="shared" si="6"/>
        <v>13.761710537717299</v>
      </c>
      <c r="F75" t="s">
        <v>25</v>
      </c>
      <c r="H75" s="4">
        <v>40975</v>
      </c>
      <c r="I75">
        <v>1</v>
      </c>
      <c r="J75">
        <v>0</v>
      </c>
      <c r="K75">
        <v>0.5</v>
      </c>
      <c r="M75">
        <v>1</v>
      </c>
      <c r="N75">
        <v>1</v>
      </c>
      <c r="O75">
        <v>0</v>
      </c>
      <c r="P75">
        <v>0</v>
      </c>
      <c r="Q75">
        <v>0</v>
      </c>
      <c r="R75">
        <v>3</v>
      </c>
      <c r="S75" t="s">
        <v>119</v>
      </c>
    </row>
    <row r="76" spans="1:19" x14ac:dyDescent="0.2">
      <c r="A76" s="10"/>
      <c r="B76" s="10">
        <v>13.5</v>
      </c>
      <c r="C76" s="10">
        <v>958</v>
      </c>
      <c r="D76" s="10">
        <v>958</v>
      </c>
      <c r="E76">
        <f t="shared" si="6"/>
        <v>13.774294353846731</v>
      </c>
      <c r="F76" s="10"/>
      <c r="G76" s="10"/>
      <c r="H76" s="10"/>
      <c r="I76" s="10"/>
      <c r="J76" s="10"/>
      <c r="K76" s="10">
        <v>4</v>
      </c>
      <c r="L76" s="10"/>
      <c r="M76" s="10"/>
      <c r="N76" s="10"/>
      <c r="O76" s="10"/>
      <c r="P76" s="10"/>
      <c r="Q76" s="10"/>
      <c r="R76">
        <v>3</v>
      </c>
      <c r="S76" t="s">
        <v>119</v>
      </c>
    </row>
    <row r="77" spans="1:19" x14ac:dyDescent="0.2">
      <c r="B77">
        <v>13.5</v>
      </c>
      <c r="C77">
        <v>998</v>
      </c>
      <c r="D77">
        <v>998</v>
      </c>
      <c r="E77">
        <f t="shared" si="6"/>
        <v>13.836026763087649</v>
      </c>
      <c r="F77" t="s">
        <v>25</v>
      </c>
      <c r="H77" s="4">
        <v>41001</v>
      </c>
      <c r="I77">
        <v>1</v>
      </c>
      <c r="J77">
        <v>1</v>
      </c>
      <c r="K77">
        <v>0.5</v>
      </c>
      <c r="M77">
        <v>0.5</v>
      </c>
      <c r="N77">
        <v>1</v>
      </c>
      <c r="O77">
        <v>1</v>
      </c>
      <c r="P77" t="s">
        <v>67</v>
      </c>
      <c r="Q77">
        <v>0</v>
      </c>
      <c r="R77" t="s">
        <v>127</v>
      </c>
      <c r="S77" t="s">
        <v>119</v>
      </c>
    </row>
    <row r="78" spans="1:19" x14ac:dyDescent="0.2">
      <c r="B78">
        <v>13.5</v>
      </c>
      <c r="C78">
        <v>998</v>
      </c>
      <c r="D78">
        <v>998</v>
      </c>
      <c r="E78">
        <f t="shared" si="6"/>
        <v>13.836026763087649</v>
      </c>
      <c r="F78" t="s">
        <v>24</v>
      </c>
      <c r="H78" s="4">
        <v>41001</v>
      </c>
      <c r="I78">
        <v>1</v>
      </c>
      <c r="J78">
        <v>1</v>
      </c>
      <c r="K78">
        <v>0.5</v>
      </c>
      <c r="M78">
        <v>0.5</v>
      </c>
      <c r="N78">
        <v>1</v>
      </c>
      <c r="O78">
        <v>1</v>
      </c>
      <c r="P78" t="s">
        <v>67</v>
      </c>
      <c r="Q78">
        <v>0</v>
      </c>
      <c r="R78" t="s">
        <v>127</v>
      </c>
      <c r="S78" t="s">
        <v>119</v>
      </c>
    </row>
    <row r="79" spans="1:19" x14ac:dyDescent="0.2">
      <c r="B79">
        <v>13.5</v>
      </c>
      <c r="C79">
        <v>1010</v>
      </c>
      <c r="D79">
        <v>1010</v>
      </c>
      <c r="E79">
        <f t="shared" si="6"/>
        <v>13.854174509479188</v>
      </c>
      <c r="F79" t="s">
        <v>24</v>
      </c>
      <c r="H79" s="4">
        <v>40819</v>
      </c>
      <c r="I79">
        <v>1</v>
      </c>
      <c r="J79">
        <v>0</v>
      </c>
      <c r="K79">
        <v>0.5</v>
      </c>
      <c r="M79">
        <v>1</v>
      </c>
      <c r="N79">
        <v>1</v>
      </c>
      <c r="O79">
        <v>0</v>
      </c>
      <c r="P79">
        <v>0</v>
      </c>
      <c r="R79" t="s">
        <v>127</v>
      </c>
      <c r="S79" t="s">
        <v>119</v>
      </c>
    </row>
    <row r="80" spans="1:19" x14ac:dyDescent="0.2">
      <c r="A80" t="s">
        <v>122</v>
      </c>
      <c r="B80">
        <v>13.5</v>
      </c>
      <c r="C80">
        <v>1010</v>
      </c>
      <c r="D80">
        <v>1010</v>
      </c>
      <c r="E80">
        <f t="shared" si="6"/>
        <v>13.854174509479188</v>
      </c>
      <c r="F80" t="s">
        <v>25</v>
      </c>
      <c r="H80" s="4">
        <v>40819</v>
      </c>
      <c r="I80">
        <v>1</v>
      </c>
      <c r="J80">
        <v>0</v>
      </c>
      <c r="K80">
        <v>0.5</v>
      </c>
      <c r="M80">
        <v>1</v>
      </c>
      <c r="N80">
        <v>1</v>
      </c>
      <c r="O80">
        <v>0</v>
      </c>
      <c r="P80">
        <v>0</v>
      </c>
      <c r="R80" t="s">
        <v>127</v>
      </c>
      <c r="S80" t="s">
        <v>119</v>
      </c>
    </row>
    <row r="81" spans="1:19" x14ac:dyDescent="0.2">
      <c r="B81">
        <v>13.5</v>
      </c>
      <c r="C81">
        <v>1019</v>
      </c>
      <c r="D81">
        <v>1019</v>
      </c>
      <c r="E81">
        <f t="shared" si="6"/>
        <v>13.867676669850416</v>
      </c>
      <c r="K81">
        <v>6</v>
      </c>
      <c r="R81" t="s">
        <v>127</v>
      </c>
      <c r="S81" t="s">
        <v>119</v>
      </c>
    </row>
    <row r="82" spans="1:19" x14ac:dyDescent="0.2">
      <c r="B82">
        <v>14</v>
      </c>
      <c r="C82">
        <v>1035</v>
      </c>
      <c r="D82">
        <v>1035</v>
      </c>
      <c r="E82">
        <f t="shared" si="6"/>
        <v>13.891455452561791</v>
      </c>
      <c r="K82">
        <v>6</v>
      </c>
      <c r="R82" t="s">
        <v>127</v>
      </c>
      <c r="S82" t="s">
        <v>119</v>
      </c>
    </row>
    <row r="83" spans="1:19" x14ac:dyDescent="0.2">
      <c r="B83">
        <v>14</v>
      </c>
      <c r="C83">
        <v>1047</v>
      </c>
      <c r="D83">
        <v>1047</v>
      </c>
      <c r="E83">
        <f t="shared" si="6"/>
        <v>13.909104462703199</v>
      </c>
      <c r="F83" t="s">
        <v>25</v>
      </c>
      <c r="H83" s="4">
        <v>41085</v>
      </c>
      <c r="I83">
        <v>1</v>
      </c>
      <c r="J83">
        <v>1</v>
      </c>
      <c r="K83">
        <v>0</v>
      </c>
      <c r="M83">
        <v>0</v>
      </c>
      <c r="N83">
        <v>1</v>
      </c>
      <c r="O83">
        <v>1</v>
      </c>
      <c r="P83" t="s">
        <v>46</v>
      </c>
      <c r="Q83">
        <v>0</v>
      </c>
      <c r="R83" t="s">
        <v>127</v>
      </c>
      <c r="S83" t="s">
        <v>119</v>
      </c>
    </row>
    <row r="84" spans="1:19" x14ac:dyDescent="0.2">
      <c r="B84">
        <v>14</v>
      </c>
      <c r="C84">
        <v>1047</v>
      </c>
      <c r="D84">
        <v>1047</v>
      </c>
      <c r="E84">
        <f t="shared" si="6"/>
        <v>13.909104462703199</v>
      </c>
      <c r="F84" t="s">
        <v>24</v>
      </c>
      <c r="H84" s="4">
        <v>41085</v>
      </c>
      <c r="I84">
        <v>1</v>
      </c>
      <c r="J84">
        <v>1</v>
      </c>
      <c r="K84">
        <v>0</v>
      </c>
      <c r="M84">
        <v>0</v>
      </c>
      <c r="N84">
        <v>1</v>
      </c>
      <c r="O84">
        <v>1</v>
      </c>
      <c r="P84" t="s">
        <v>46</v>
      </c>
      <c r="Q84">
        <v>0</v>
      </c>
      <c r="R84" t="s">
        <v>127</v>
      </c>
      <c r="S84" t="s">
        <v>119</v>
      </c>
    </row>
    <row r="85" spans="1:19" x14ac:dyDescent="0.2">
      <c r="B85">
        <v>13.75</v>
      </c>
      <c r="C85" t="s">
        <v>93</v>
      </c>
      <c r="D85">
        <v>1054</v>
      </c>
      <c r="E85">
        <f t="shared" si="6"/>
        <v>13.919327902938793</v>
      </c>
      <c r="H85" s="4">
        <v>41297</v>
      </c>
      <c r="K85">
        <v>6</v>
      </c>
      <c r="R85" t="s">
        <v>127</v>
      </c>
      <c r="S85" t="s">
        <v>119</v>
      </c>
    </row>
    <row r="86" spans="1:19" x14ac:dyDescent="0.2">
      <c r="B86">
        <v>13.75</v>
      </c>
      <c r="C86">
        <v>1058</v>
      </c>
      <c r="D86">
        <v>1058</v>
      </c>
      <c r="E86">
        <f t="shared" si="6"/>
        <v>13.9251464160771</v>
      </c>
      <c r="H86" s="4">
        <v>41297</v>
      </c>
      <c r="I86">
        <v>1</v>
      </c>
      <c r="J86">
        <v>1</v>
      </c>
      <c r="K86">
        <v>1</v>
      </c>
      <c r="M86">
        <v>1</v>
      </c>
      <c r="N86">
        <v>1</v>
      </c>
      <c r="O86">
        <v>1</v>
      </c>
      <c r="P86" t="s">
        <v>71</v>
      </c>
      <c r="Q86">
        <v>0</v>
      </c>
      <c r="R86" t="s">
        <v>127</v>
      </c>
      <c r="S86" t="s">
        <v>119</v>
      </c>
    </row>
    <row r="87" spans="1:19" x14ac:dyDescent="0.2">
      <c r="B87">
        <v>13.75</v>
      </c>
      <c r="C87">
        <v>1058</v>
      </c>
      <c r="D87">
        <v>1058</v>
      </c>
      <c r="H87" s="4">
        <v>41297</v>
      </c>
      <c r="I87">
        <v>1</v>
      </c>
      <c r="J87">
        <v>1</v>
      </c>
      <c r="K87">
        <v>1</v>
      </c>
      <c r="M87">
        <v>1</v>
      </c>
      <c r="N87">
        <v>1</v>
      </c>
      <c r="O87">
        <v>1</v>
      </c>
      <c r="P87">
        <v>1</v>
      </c>
      <c r="Q87">
        <v>0</v>
      </c>
      <c r="R87" t="s">
        <v>127</v>
      </c>
      <c r="S87" t="s">
        <v>119</v>
      </c>
    </row>
    <row r="88" spans="1:19" x14ac:dyDescent="0.2">
      <c r="A88" s="10"/>
      <c r="B88" s="10">
        <v>13.75</v>
      </c>
      <c r="C88" s="10">
        <v>1059</v>
      </c>
      <c r="D88" s="10">
        <v>1059</v>
      </c>
      <c r="E88">
        <f>((D88)^0.23+5.3791)/0.7426</f>
        <v>13.926598397129643</v>
      </c>
      <c r="F88" s="10"/>
      <c r="G88" s="10"/>
      <c r="H88" s="10"/>
      <c r="I88" s="10"/>
      <c r="J88" s="10"/>
      <c r="K88" s="10">
        <v>6</v>
      </c>
      <c r="L88" s="10"/>
      <c r="M88" s="10"/>
      <c r="N88" s="10"/>
      <c r="O88" s="10"/>
      <c r="P88" s="10"/>
      <c r="Q88" s="10"/>
      <c r="R88" t="s">
        <v>127</v>
      </c>
      <c r="S88" t="s">
        <v>119</v>
      </c>
    </row>
    <row r="89" spans="1:19" s="10" customFormat="1" x14ac:dyDescent="0.2">
      <c r="A89" s="13" t="s">
        <v>108</v>
      </c>
      <c r="B89">
        <v>13.5</v>
      </c>
      <c r="C89">
        <v>1100</v>
      </c>
      <c r="D89">
        <v>1100</v>
      </c>
      <c r="E89"/>
      <c r="F89"/>
      <c r="G89"/>
      <c r="H89" s="4">
        <v>43235</v>
      </c>
      <c r="I89">
        <v>1</v>
      </c>
      <c r="J89" s="13">
        <v>1</v>
      </c>
      <c r="K89">
        <v>1</v>
      </c>
      <c r="L89"/>
      <c r="M89">
        <v>1</v>
      </c>
      <c r="N89">
        <v>1</v>
      </c>
      <c r="O89" s="13">
        <v>0</v>
      </c>
      <c r="P89">
        <v>0</v>
      </c>
      <c r="Q89"/>
      <c r="R89" t="s">
        <v>127</v>
      </c>
      <c r="S89" t="s">
        <v>119</v>
      </c>
    </row>
    <row r="90" spans="1:19" x14ac:dyDescent="0.2">
      <c r="B90">
        <v>13.75</v>
      </c>
      <c r="C90">
        <v>1116</v>
      </c>
      <c r="D90">
        <v>1116</v>
      </c>
      <c r="E90">
        <f t="shared" ref="E90:E114" si="7">((D90)^0.23+5.3791)/0.7426</f>
        <v>14.007669295248695</v>
      </c>
      <c r="G90" t="s">
        <v>77</v>
      </c>
      <c r="H90" s="4">
        <v>41093</v>
      </c>
      <c r="I90">
        <v>0</v>
      </c>
      <c r="J90">
        <v>0</v>
      </c>
      <c r="K90">
        <v>0</v>
      </c>
      <c r="M90">
        <v>0</v>
      </c>
      <c r="N90">
        <v>0</v>
      </c>
      <c r="O90">
        <v>0</v>
      </c>
      <c r="P90" t="s">
        <v>51</v>
      </c>
      <c r="Q90">
        <v>0</v>
      </c>
      <c r="R90" t="s">
        <v>127</v>
      </c>
      <c r="S90" t="s">
        <v>119</v>
      </c>
    </row>
    <row r="91" spans="1:19" s="10" customFormat="1" x14ac:dyDescent="0.2">
      <c r="A91"/>
      <c r="B91">
        <v>13.5</v>
      </c>
      <c r="C91">
        <v>1124</v>
      </c>
      <c r="D91">
        <v>1124</v>
      </c>
      <c r="E91">
        <f t="shared" si="7"/>
        <v>14.018790869327743</v>
      </c>
      <c r="F91" t="s">
        <v>24</v>
      </c>
      <c r="G91"/>
      <c r="H91" s="4">
        <v>41001</v>
      </c>
      <c r="I91">
        <v>1</v>
      </c>
      <c r="J91">
        <v>1</v>
      </c>
      <c r="K91">
        <v>0.5</v>
      </c>
      <c r="L91"/>
      <c r="M91">
        <v>0.5</v>
      </c>
      <c r="N91">
        <v>1</v>
      </c>
      <c r="O91">
        <v>1</v>
      </c>
      <c r="P91" t="s">
        <v>67</v>
      </c>
      <c r="Q91">
        <v>0</v>
      </c>
      <c r="R91" t="s">
        <v>127</v>
      </c>
      <c r="S91" t="s">
        <v>119</v>
      </c>
    </row>
    <row r="92" spans="1:19" x14ac:dyDescent="0.2">
      <c r="B92">
        <v>13.5</v>
      </c>
      <c r="C92">
        <v>1124</v>
      </c>
      <c r="D92">
        <v>1124</v>
      </c>
      <c r="E92">
        <f t="shared" si="7"/>
        <v>14.018790869327743</v>
      </c>
      <c r="F92" t="s">
        <v>25</v>
      </c>
      <c r="H92" s="4">
        <v>41001</v>
      </c>
      <c r="I92">
        <v>1</v>
      </c>
      <c r="J92">
        <v>1</v>
      </c>
      <c r="K92">
        <v>0.5</v>
      </c>
      <c r="M92">
        <v>0.5</v>
      </c>
      <c r="N92">
        <v>1</v>
      </c>
      <c r="O92">
        <v>1</v>
      </c>
      <c r="P92" t="s">
        <v>67</v>
      </c>
      <c r="Q92">
        <v>0</v>
      </c>
      <c r="R92" t="s">
        <v>127</v>
      </c>
      <c r="S92" t="s">
        <v>119</v>
      </c>
    </row>
    <row r="93" spans="1:19" ht="16" customHeight="1" x14ac:dyDescent="0.2">
      <c r="B93">
        <v>14</v>
      </c>
      <c r="C93" t="s">
        <v>47</v>
      </c>
      <c r="D93">
        <v>1154</v>
      </c>
      <c r="E93">
        <f t="shared" si="7"/>
        <v>14.059961544463171</v>
      </c>
      <c r="F93" t="s">
        <v>30</v>
      </c>
      <c r="H93" s="4">
        <v>40842</v>
      </c>
      <c r="I93">
        <v>1</v>
      </c>
      <c r="J93">
        <v>1</v>
      </c>
      <c r="K93">
        <v>0</v>
      </c>
      <c r="M93">
        <v>0</v>
      </c>
      <c r="N93">
        <v>1</v>
      </c>
      <c r="O93">
        <v>1</v>
      </c>
      <c r="P93" t="s">
        <v>29</v>
      </c>
      <c r="R93" t="s">
        <v>127</v>
      </c>
      <c r="S93" t="s">
        <v>119</v>
      </c>
    </row>
    <row r="94" spans="1:19" s="10" customFormat="1" x14ac:dyDescent="0.2">
      <c r="A94"/>
      <c r="B94">
        <v>14</v>
      </c>
      <c r="C94" t="s">
        <v>47</v>
      </c>
      <c r="D94">
        <v>1154</v>
      </c>
      <c r="E94">
        <f t="shared" si="7"/>
        <v>14.059961544463171</v>
      </c>
      <c r="F94" t="s">
        <v>31</v>
      </c>
      <c r="G94"/>
      <c r="H94" s="4">
        <v>40842</v>
      </c>
      <c r="I94">
        <v>1</v>
      </c>
      <c r="J94">
        <v>1</v>
      </c>
      <c r="K94">
        <v>0.25</v>
      </c>
      <c r="L94"/>
      <c r="M94">
        <v>0.25</v>
      </c>
      <c r="N94">
        <v>1</v>
      </c>
      <c r="O94">
        <v>1</v>
      </c>
      <c r="P94" t="s">
        <v>29</v>
      </c>
      <c r="Q94"/>
      <c r="R94" t="s">
        <v>127</v>
      </c>
      <c r="S94" t="s">
        <v>119</v>
      </c>
    </row>
    <row r="95" spans="1:19" s="10" customFormat="1" x14ac:dyDescent="0.2">
      <c r="A95"/>
      <c r="B95">
        <v>14</v>
      </c>
      <c r="C95" t="s">
        <v>47</v>
      </c>
      <c r="D95">
        <v>1154</v>
      </c>
      <c r="E95">
        <f t="shared" si="7"/>
        <v>14.059961544463171</v>
      </c>
      <c r="F95" t="s">
        <v>24</v>
      </c>
      <c r="G95"/>
      <c r="H95" s="4">
        <v>40842</v>
      </c>
      <c r="I95">
        <v>1</v>
      </c>
      <c r="J95">
        <v>1</v>
      </c>
      <c r="K95">
        <v>0</v>
      </c>
      <c r="L95"/>
      <c r="M95">
        <v>0</v>
      </c>
      <c r="N95">
        <v>1</v>
      </c>
      <c r="O95">
        <v>1</v>
      </c>
      <c r="P95" t="s">
        <v>29</v>
      </c>
      <c r="Q95"/>
      <c r="R95" t="s">
        <v>127</v>
      </c>
      <c r="S95" t="s">
        <v>119</v>
      </c>
    </row>
    <row r="96" spans="1:19" x14ac:dyDescent="0.2">
      <c r="B96">
        <v>14</v>
      </c>
      <c r="C96" t="s">
        <v>47</v>
      </c>
      <c r="D96">
        <v>1154</v>
      </c>
      <c r="E96">
        <f t="shared" si="7"/>
        <v>14.059961544463171</v>
      </c>
      <c r="F96" t="s">
        <v>25</v>
      </c>
      <c r="H96" s="4">
        <v>40842</v>
      </c>
      <c r="I96">
        <v>1</v>
      </c>
      <c r="J96">
        <v>1</v>
      </c>
      <c r="K96">
        <v>0.25</v>
      </c>
      <c r="M96">
        <v>0.25</v>
      </c>
      <c r="N96">
        <v>1</v>
      </c>
      <c r="O96">
        <v>1</v>
      </c>
      <c r="P96">
        <v>0</v>
      </c>
      <c r="R96" t="s">
        <v>127</v>
      </c>
      <c r="S96" t="s">
        <v>119</v>
      </c>
    </row>
    <row r="97" spans="1:19" x14ac:dyDescent="0.2">
      <c r="B97">
        <v>13.5</v>
      </c>
      <c r="C97" t="s">
        <v>35</v>
      </c>
      <c r="D97">
        <v>1189</v>
      </c>
      <c r="E97">
        <f t="shared" si="7"/>
        <v>14.106965172995631</v>
      </c>
      <c r="F97" t="s">
        <v>25</v>
      </c>
      <c r="G97" t="s">
        <v>36</v>
      </c>
      <c r="H97" s="4">
        <v>40926</v>
      </c>
      <c r="I97">
        <v>1</v>
      </c>
      <c r="J97">
        <v>0.5</v>
      </c>
      <c r="K97">
        <v>0</v>
      </c>
      <c r="M97">
        <v>0</v>
      </c>
      <c r="N97">
        <v>1</v>
      </c>
      <c r="O97">
        <v>0</v>
      </c>
      <c r="P97">
        <v>0.5</v>
      </c>
      <c r="R97" t="s">
        <v>127</v>
      </c>
      <c r="S97" t="s">
        <v>119</v>
      </c>
    </row>
    <row r="98" spans="1:19" s="10" customFormat="1" x14ac:dyDescent="0.2">
      <c r="A98"/>
      <c r="B98">
        <v>13.5</v>
      </c>
      <c r="C98" t="s">
        <v>35</v>
      </c>
      <c r="D98">
        <v>1189</v>
      </c>
      <c r="E98">
        <f t="shared" si="7"/>
        <v>14.106965172995631</v>
      </c>
      <c r="F98" t="s">
        <v>24</v>
      </c>
      <c r="G98" t="s">
        <v>36</v>
      </c>
      <c r="H98" s="4">
        <v>40926</v>
      </c>
      <c r="I98">
        <v>1</v>
      </c>
      <c r="J98">
        <v>1</v>
      </c>
      <c r="K98">
        <v>1</v>
      </c>
      <c r="L98"/>
      <c r="M98">
        <v>1</v>
      </c>
      <c r="N98">
        <v>1</v>
      </c>
      <c r="O98">
        <v>0.5</v>
      </c>
      <c r="P98" t="s">
        <v>29</v>
      </c>
      <c r="Q98"/>
      <c r="R98" t="s">
        <v>127</v>
      </c>
      <c r="S98" t="s">
        <v>119</v>
      </c>
    </row>
    <row r="99" spans="1:19" x14ac:dyDescent="0.2">
      <c r="A99" s="10"/>
      <c r="B99" s="10">
        <v>14</v>
      </c>
      <c r="C99" s="10">
        <v>1195</v>
      </c>
      <c r="D99" s="10">
        <v>1195</v>
      </c>
      <c r="E99">
        <f t="shared" si="7"/>
        <v>14.114915629202489</v>
      </c>
      <c r="F99" s="10"/>
      <c r="G99" s="10"/>
      <c r="H99" s="10"/>
      <c r="I99" s="10"/>
      <c r="J99" s="10"/>
      <c r="K99" s="10">
        <v>6</v>
      </c>
      <c r="L99" s="10"/>
      <c r="M99" s="10"/>
      <c r="N99" s="10"/>
      <c r="O99" s="10"/>
      <c r="P99" s="10"/>
      <c r="Q99" s="10"/>
      <c r="R99" t="s">
        <v>127</v>
      </c>
      <c r="S99" s="12" t="s">
        <v>119</v>
      </c>
    </row>
    <row r="100" spans="1:19" s="10" customFormat="1" x14ac:dyDescent="0.2">
      <c r="A100"/>
      <c r="B100">
        <v>14</v>
      </c>
      <c r="C100">
        <v>1209</v>
      </c>
      <c r="D100">
        <v>1209</v>
      </c>
      <c r="E100">
        <f t="shared" si="7"/>
        <v>14.133347857142434</v>
      </c>
      <c r="F100" t="s">
        <v>24</v>
      </c>
      <c r="G100"/>
      <c r="H100" s="4">
        <v>41001</v>
      </c>
      <c r="I100">
        <v>1</v>
      </c>
      <c r="J100">
        <v>1</v>
      </c>
      <c r="K100">
        <v>0.5</v>
      </c>
      <c r="L100"/>
      <c r="M100">
        <v>0.5</v>
      </c>
      <c r="N100">
        <v>1</v>
      </c>
      <c r="O100">
        <v>1</v>
      </c>
      <c r="P100" t="s">
        <v>46</v>
      </c>
      <c r="Q100">
        <v>0</v>
      </c>
      <c r="R100" t="s">
        <v>127</v>
      </c>
      <c r="S100" t="s">
        <v>119</v>
      </c>
    </row>
    <row r="101" spans="1:19" x14ac:dyDescent="0.2">
      <c r="B101">
        <v>14</v>
      </c>
      <c r="C101">
        <v>1209</v>
      </c>
      <c r="D101">
        <v>1209</v>
      </c>
      <c r="E101">
        <f t="shared" si="7"/>
        <v>14.133347857142434</v>
      </c>
      <c r="F101" t="s">
        <v>25</v>
      </c>
      <c r="H101" s="4">
        <v>41001</v>
      </c>
      <c r="I101">
        <v>1</v>
      </c>
      <c r="J101">
        <v>1</v>
      </c>
      <c r="K101">
        <v>0.5</v>
      </c>
      <c r="M101">
        <v>0.5</v>
      </c>
      <c r="N101">
        <v>1</v>
      </c>
      <c r="O101">
        <v>1</v>
      </c>
      <c r="P101" t="s">
        <v>46</v>
      </c>
      <c r="Q101">
        <v>0</v>
      </c>
      <c r="R101" t="s">
        <v>127</v>
      </c>
      <c r="S101" t="s">
        <v>119</v>
      </c>
    </row>
    <row r="102" spans="1:19" x14ac:dyDescent="0.2">
      <c r="B102">
        <v>14</v>
      </c>
      <c r="C102">
        <v>1352</v>
      </c>
      <c r="D102">
        <v>1352</v>
      </c>
      <c r="E102">
        <f t="shared" si="7"/>
        <v>14.312794201996359</v>
      </c>
      <c r="F102" t="s">
        <v>25</v>
      </c>
      <c r="H102" s="4">
        <v>40842</v>
      </c>
      <c r="I102">
        <v>1</v>
      </c>
      <c r="J102">
        <v>1</v>
      </c>
      <c r="K102">
        <v>0</v>
      </c>
      <c r="M102">
        <v>0</v>
      </c>
      <c r="N102">
        <v>1</v>
      </c>
      <c r="O102">
        <v>1</v>
      </c>
      <c r="P102" t="s">
        <v>46</v>
      </c>
      <c r="R102" t="s">
        <v>127</v>
      </c>
      <c r="S102" t="s">
        <v>119</v>
      </c>
    </row>
    <row r="103" spans="1:19" x14ac:dyDescent="0.2">
      <c r="B103">
        <v>14</v>
      </c>
      <c r="C103">
        <v>1352</v>
      </c>
      <c r="D103">
        <v>1352</v>
      </c>
      <c r="E103">
        <f t="shared" si="7"/>
        <v>14.312794201996359</v>
      </c>
      <c r="F103" t="s">
        <v>24</v>
      </c>
      <c r="H103" s="4">
        <v>40842</v>
      </c>
      <c r="I103">
        <v>1</v>
      </c>
      <c r="J103">
        <v>1</v>
      </c>
      <c r="K103">
        <v>0</v>
      </c>
      <c r="M103">
        <v>0</v>
      </c>
      <c r="N103">
        <v>1</v>
      </c>
      <c r="O103">
        <v>1</v>
      </c>
      <c r="P103" t="s">
        <v>46</v>
      </c>
      <c r="R103" t="s">
        <v>127</v>
      </c>
      <c r="S103" t="s">
        <v>119</v>
      </c>
    </row>
    <row r="104" spans="1:19" s="10" customFormat="1" x14ac:dyDescent="0.2">
      <c r="A104"/>
      <c r="B104">
        <v>14.5</v>
      </c>
      <c r="C104">
        <v>1485</v>
      </c>
      <c r="D104">
        <v>1485</v>
      </c>
      <c r="E104">
        <f t="shared" si="7"/>
        <v>14.467011449077853</v>
      </c>
      <c r="F104" t="s">
        <v>24</v>
      </c>
      <c r="G104"/>
      <c r="H104" s="4">
        <v>40819</v>
      </c>
      <c r="I104">
        <v>1</v>
      </c>
      <c r="J104">
        <v>1</v>
      </c>
      <c r="K104">
        <v>0.5</v>
      </c>
      <c r="L104"/>
      <c r="M104">
        <v>1</v>
      </c>
      <c r="N104">
        <v>1</v>
      </c>
      <c r="O104">
        <v>1</v>
      </c>
      <c r="P104" t="s">
        <v>55</v>
      </c>
      <c r="Q104"/>
      <c r="R104" t="s">
        <v>127</v>
      </c>
      <c r="S104" t="s">
        <v>119</v>
      </c>
    </row>
    <row r="105" spans="1:19" x14ac:dyDescent="0.2">
      <c r="B105">
        <v>14.5</v>
      </c>
      <c r="C105">
        <v>1485</v>
      </c>
      <c r="D105">
        <v>1485</v>
      </c>
      <c r="E105">
        <f t="shared" si="7"/>
        <v>14.467011449077853</v>
      </c>
      <c r="F105" t="s">
        <v>25</v>
      </c>
      <c r="H105" s="4">
        <v>40819</v>
      </c>
      <c r="I105">
        <v>1</v>
      </c>
      <c r="J105">
        <v>1</v>
      </c>
      <c r="K105">
        <v>0.25</v>
      </c>
      <c r="M105">
        <v>1</v>
      </c>
      <c r="N105">
        <v>1</v>
      </c>
      <c r="O105">
        <v>1</v>
      </c>
      <c r="P105" t="s">
        <v>55</v>
      </c>
      <c r="R105" t="s">
        <v>127</v>
      </c>
      <c r="S105" t="s">
        <v>119</v>
      </c>
    </row>
    <row r="106" spans="1:19" x14ac:dyDescent="0.2">
      <c r="B106">
        <v>14.5</v>
      </c>
      <c r="C106">
        <v>1570</v>
      </c>
      <c r="D106">
        <v>1570</v>
      </c>
      <c r="E106">
        <f t="shared" si="7"/>
        <v>14.560079939703092</v>
      </c>
      <c r="K106">
        <v>6</v>
      </c>
      <c r="R106" t="s">
        <v>127</v>
      </c>
      <c r="S106" s="12" t="s">
        <v>119</v>
      </c>
    </row>
    <row r="107" spans="1:19" x14ac:dyDescent="0.2">
      <c r="B107">
        <v>14.5</v>
      </c>
      <c r="C107" t="s">
        <v>45</v>
      </c>
      <c r="D107">
        <v>1612</v>
      </c>
      <c r="E107">
        <f t="shared" si="7"/>
        <v>14.604640775831074</v>
      </c>
      <c r="F107" t="s">
        <v>31</v>
      </c>
      <c r="H107" s="4">
        <v>40842</v>
      </c>
      <c r="I107">
        <v>1</v>
      </c>
      <c r="J107">
        <v>1</v>
      </c>
      <c r="K107">
        <v>0</v>
      </c>
      <c r="M107">
        <v>0</v>
      </c>
      <c r="N107">
        <v>1</v>
      </c>
      <c r="O107">
        <v>1</v>
      </c>
      <c r="R107" t="s">
        <v>127</v>
      </c>
      <c r="S107" t="s">
        <v>119</v>
      </c>
    </row>
    <row r="108" spans="1:19" x14ac:dyDescent="0.2">
      <c r="B108">
        <v>14.5</v>
      </c>
      <c r="C108" t="s">
        <v>45</v>
      </c>
      <c r="D108">
        <v>1612</v>
      </c>
      <c r="E108">
        <f t="shared" si="7"/>
        <v>14.604640775831074</v>
      </c>
      <c r="F108" t="s">
        <v>24</v>
      </c>
      <c r="H108" s="4">
        <v>40842</v>
      </c>
      <c r="I108">
        <v>1</v>
      </c>
      <c r="J108">
        <v>1</v>
      </c>
      <c r="K108">
        <v>0</v>
      </c>
      <c r="M108">
        <v>0</v>
      </c>
      <c r="N108">
        <v>1</v>
      </c>
      <c r="O108">
        <v>1</v>
      </c>
      <c r="P108" t="s">
        <v>44</v>
      </c>
      <c r="R108" t="s">
        <v>127</v>
      </c>
      <c r="S108" t="s">
        <v>119</v>
      </c>
    </row>
    <row r="109" spans="1:19" x14ac:dyDescent="0.2">
      <c r="B109">
        <v>14.5</v>
      </c>
      <c r="C109" t="s">
        <v>45</v>
      </c>
      <c r="D109">
        <v>1612</v>
      </c>
      <c r="E109">
        <f t="shared" si="7"/>
        <v>14.604640775831074</v>
      </c>
      <c r="F109" t="s">
        <v>25</v>
      </c>
      <c r="H109" s="4">
        <v>40842</v>
      </c>
      <c r="I109">
        <v>1</v>
      </c>
      <c r="J109">
        <v>1</v>
      </c>
      <c r="K109">
        <v>0</v>
      </c>
      <c r="M109">
        <v>0</v>
      </c>
      <c r="N109">
        <v>1</v>
      </c>
      <c r="O109">
        <v>1</v>
      </c>
      <c r="P109" t="s">
        <v>44</v>
      </c>
      <c r="R109" t="s">
        <v>127</v>
      </c>
      <c r="S109" t="s">
        <v>119</v>
      </c>
    </row>
    <row r="110" spans="1:19" x14ac:dyDescent="0.2">
      <c r="A110" s="10"/>
      <c r="B110" s="10">
        <v>14.5</v>
      </c>
      <c r="C110" s="10">
        <v>1667</v>
      </c>
      <c r="D110" s="10">
        <v>1667</v>
      </c>
      <c r="E110">
        <f t="shared" si="7"/>
        <v>14.661661869720511</v>
      </c>
      <c r="F110" s="10"/>
      <c r="G110" s="10"/>
      <c r="H110" s="10"/>
      <c r="I110" s="10"/>
      <c r="J110" s="10"/>
      <c r="K110" s="10">
        <v>6</v>
      </c>
      <c r="L110" s="10"/>
      <c r="M110" s="10"/>
      <c r="N110" s="10"/>
      <c r="O110" s="10"/>
      <c r="P110" s="10"/>
      <c r="Q110" s="10"/>
      <c r="R110" t="s">
        <v>127</v>
      </c>
      <c r="S110" t="s">
        <v>119</v>
      </c>
    </row>
    <row r="111" spans="1:19" x14ac:dyDescent="0.2">
      <c r="B111">
        <v>15</v>
      </c>
      <c r="C111">
        <v>1732</v>
      </c>
      <c r="D111">
        <v>1732</v>
      </c>
      <c r="E111">
        <f t="shared" si="7"/>
        <v>14.727212221900141</v>
      </c>
      <c r="F111" t="s">
        <v>25</v>
      </c>
      <c r="H111" s="4">
        <v>40819</v>
      </c>
      <c r="I111">
        <v>0</v>
      </c>
      <c r="J111">
        <v>0</v>
      </c>
      <c r="K111">
        <v>0</v>
      </c>
      <c r="M111">
        <v>0</v>
      </c>
      <c r="N111">
        <v>0.5</v>
      </c>
      <c r="O111">
        <v>0</v>
      </c>
      <c r="P111" t="s">
        <v>29</v>
      </c>
      <c r="Q111">
        <v>0</v>
      </c>
      <c r="R111" t="s">
        <v>127</v>
      </c>
      <c r="S111" t="s">
        <v>119</v>
      </c>
    </row>
    <row r="112" spans="1:19" x14ac:dyDescent="0.2">
      <c r="B112">
        <v>15</v>
      </c>
      <c r="C112">
        <v>1810</v>
      </c>
      <c r="D112">
        <v>1810</v>
      </c>
      <c r="E112">
        <f t="shared" si="7"/>
        <v>14.803417850701415</v>
      </c>
      <c r="F112" t="s">
        <v>24</v>
      </c>
      <c r="H112" s="4">
        <v>40819</v>
      </c>
      <c r="I112">
        <v>0</v>
      </c>
      <c r="J112">
        <v>0</v>
      </c>
      <c r="K112">
        <v>0</v>
      </c>
      <c r="M112">
        <v>0</v>
      </c>
      <c r="N112">
        <v>0.5</v>
      </c>
      <c r="O112">
        <v>0</v>
      </c>
      <c r="P112" t="s">
        <v>51</v>
      </c>
      <c r="Q112" t="s">
        <v>21</v>
      </c>
      <c r="R112" t="s">
        <v>127</v>
      </c>
      <c r="S112" t="s">
        <v>119</v>
      </c>
    </row>
    <row r="113" spans="2:19" x14ac:dyDescent="0.2">
      <c r="B113">
        <v>15</v>
      </c>
      <c r="C113">
        <v>1810</v>
      </c>
      <c r="D113">
        <v>1810</v>
      </c>
      <c r="E113">
        <f t="shared" si="7"/>
        <v>14.803417850701415</v>
      </c>
      <c r="F113" t="s">
        <v>25</v>
      </c>
      <c r="H113" s="4">
        <v>40819</v>
      </c>
      <c r="I113">
        <v>0</v>
      </c>
      <c r="J113">
        <v>0</v>
      </c>
      <c r="K113">
        <v>0</v>
      </c>
      <c r="M113">
        <v>0</v>
      </c>
      <c r="N113">
        <v>0.5</v>
      </c>
      <c r="O113">
        <v>0</v>
      </c>
      <c r="P113" t="s">
        <v>51</v>
      </c>
      <c r="Q113" t="s">
        <v>21</v>
      </c>
      <c r="R113" t="s">
        <v>127</v>
      </c>
      <c r="S113" t="s">
        <v>119</v>
      </c>
    </row>
    <row r="114" spans="2:19" x14ac:dyDescent="0.2">
      <c r="B114">
        <v>14.5</v>
      </c>
      <c r="C114">
        <v>1852</v>
      </c>
      <c r="D114">
        <v>1852</v>
      </c>
      <c r="E114">
        <f t="shared" si="7"/>
        <v>14.843409114940632</v>
      </c>
      <c r="F114" t="s">
        <v>25</v>
      </c>
      <c r="H114" s="4">
        <v>40842</v>
      </c>
      <c r="I114">
        <v>1</v>
      </c>
      <c r="J114">
        <v>1</v>
      </c>
      <c r="K114">
        <v>0</v>
      </c>
      <c r="M114">
        <v>0</v>
      </c>
      <c r="N114">
        <v>0</v>
      </c>
      <c r="O114">
        <v>1</v>
      </c>
      <c r="R114" t="s">
        <v>127</v>
      </c>
      <c r="S114">
        <v>6</v>
      </c>
    </row>
    <row r="118" spans="2:19" x14ac:dyDescent="0.2">
      <c r="B118">
        <v>13.25</v>
      </c>
      <c r="C118" t="s">
        <v>69</v>
      </c>
      <c r="G118" t="s">
        <v>70</v>
      </c>
      <c r="H118" s="4">
        <v>41297</v>
      </c>
    </row>
    <row r="119" spans="2:19" x14ac:dyDescent="0.2">
      <c r="H1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6"/>
  <sheetViews>
    <sheetView topLeftCell="C1" workbookViewId="0">
      <pane ySplit="1" topLeftCell="A51" activePane="bottomLeft" state="frozen"/>
      <selection pane="bottomLeft" activeCell="G67" sqref="G67"/>
    </sheetView>
  </sheetViews>
  <sheetFormatPr baseColWidth="10" defaultRowHeight="16" x14ac:dyDescent="0.2"/>
  <cols>
    <col min="1" max="1" width="31" customWidth="1"/>
    <col min="3" max="3" width="21.83203125" customWidth="1"/>
    <col min="7" max="7" width="26.1640625" customWidth="1"/>
    <col min="12" max="12" width="19" customWidth="1"/>
  </cols>
  <sheetData>
    <row r="1" spans="2:27" s="2" customFormat="1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15</v>
      </c>
      <c r="J1" s="2" t="s">
        <v>16</v>
      </c>
      <c r="K1" s="3" t="s">
        <v>17</v>
      </c>
      <c r="L1" s="3" t="s">
        <v>14</v>
      </c>
      <c r="M1" s="3" t="s">
        <v>18</v>
      </c>
      <c r="N1" s="2" t="s">
        <v>19</v>
      </c>
      <c r="O1" s="2" t="s">
        <v>20</v>
      </c>
      <c r="P1" s="2" t="s">
        <v>54</v>
      </c>
      <c r="Q1" s="2" t="s">
        <v>21</v>
      </c>
      <c r="R1" s="3" t="s">
        <v>13</v>
      </c>
      <c r="S1" s="2" t="s">
        <v>7</v>
      </c>
      <c r="T1" s="2" t="s">
        <v>8</v>
      </c>
      <c r="U1" s="3" t="s">
        <v>9</v>
      </c>
      <c r="V1" s="3" t="s">
        <v>14</v>
      </c>
      <c r="W1" s="3" t="s">
        <v>10</v>
      </c>
      <c r="X1" s="2" t="s">
        <v>11</v>
      </c>
      <c r="Y1" s="2" t="s">
        <v>12</v>
      </c>
      <c r="Z1" s="3" t="s">
        <v>13</v>
      </c>
      <c r="AA1" s="2" t="s">
        <v>21</v>
      </c>
    </row>
    <row r="2" spans="2:27" x14ac:dyDescent="0.2">
      <c r="B2">
        <v>11.5</v>
      </c>
      <c r="C2">
        <v>160</v>
      </c>
      <c r="D2">
        <v>160</v>
      </c>
      <c r="E2">
        <f t="shared" ref="E2:E8" si="0">((D2)^0.23+5.3791)/0.7426</f>
        <v>11.57066090335211</v>
      </c>
      <c r="F2" t="s">
        <v>24</v>
      </c>
      <c r="H2" s="4">
        <v>41001</v>
      </c>
      <c r="K2">
        <v>0</v>
      </c>
      <c r="L2" t="s">
        <v>32</v>
      </c>
      <c r="U2">
        <v>0.5</v>
      </c>
      <c r="V2" t="s">
        <v>33</v>
      </c>
    </row>
    <row r="3" spans="2:27" x14ac:dyDescent="0.2">
      <c r="B3">
        <v>11.5</v>
      </c>
      <c r="C3">
        <v>160</v>
      </c>
      <c r="D3">
        <v>160</v>
      </c>
      <c r="E3">
        <f t="shared" si="0"/>
        <v>11.57066090335211</v>
      </c>
      <c r="F3" t="s">
        <v>30</v>
      </c>
      <c r="H3" s="4">
        <v>41001</v>
      </c>
      <c r="K3">
        <v>0</v>
      </c>
      <c r="L3" t="s">
        <v>32</v>
      </c>
      <c r="U3">
        <v>0.5</v>
      </c>
      <c r="V3" t="s">
        <v>33</v>
      </c>
    </row>
    <row r="4" spans="2:27" x14ac:dyDescent="0.2">
      <c r="B4">
        <v>11.5</v>
      </c>
      <c r="C4">
        <v>160</v>
      </c>
      <c r="D4">
        <v>160</v>
      </c>
      <c r="E4">
        <f t="shared" si="0"/>
        <v>11.57066090335211</v>
      </c>
      <c r="F4" t="s">
        <v>31</v>
      </c>
      <c r="H4" s="4">
        <v>41001</v>
      </c>
      <c r="K4" t="s">
        <v>29</v>
      </c>
      <c r="U4">
        <v>0</v>
      </c>
      <c r="V4" t="s">
        <v>32</v>
      </c>
    </row>
    <row r="5" spans="2:27" x14ac:dyDescent="0.2">
      <c r="B5">
        <v>12</v>
      </c>
      <c r="C5">
        <v>205</v>
      </c>
      <c r="D5">
        <v>205</v>
      </c>
      <c r="E5">
        <f t="shared" si="0"/>
        <v>11.824478575815823</v>
      </c>
      <c r="F5" t="s">
        <v>25</v>
      </c>
      <c r="H5" s="4">
        <v>40819</v>
      </c>
      <c r="L5" t="s">
        <v>32</v>
      </c>
      <c r="V5" t="s">
        <v>32</v>
      </c>
    </row>
    <row r="6" spans="2:27" x14ac:dyDescent="0.2">
      <c r="B6">
        <v>12</v>
      </c>
      <c r="C6">
        <v>205</v>
      </c>
      <c r="D6">
        <v>205</v>
      </c>
      <c r="E6">
        <f t="shared" si="0"/>
        <v>11.824478575815823</v>
      </c>
      <c r="F6" t="s">
        <v>24</v>
      </c>
      <c r="H6" s="4">
        <v>40819</v>
      </c>
      <c r="L6" t="s">
        <v>32</v>
      </c>
      <c r="V6" t="s">
        <v>32</v>
      </c>
    </row>
    <row r="7" spans="2:27" x14ac:dyDescent="0.2">
      <c r="B7">
        <v>12</v>
      </c>
      <c r="C7">
        <v>206</v>
      </c>
      <c r="D7">
        <v>206</v>
      </c>
      <c r="E7">
        <f t="shared" si="0"/>
        <v>11.829608469551863</v>
      </c>
      <c r="F7" t="s">
        <v>25</v>
      </c>
      <c r="H7" s="4">
        <v>41093</v>
      </c>
      <c r="I7">
        <v>0</v>
      </c>
      <c r="J7">
        <v>0</v>
      </c>
      <c r="K7">
        <v>0</v>
      </c>
      <c r="L7" t="s">
        <v>32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32</v>
      </c>
      <c r="W7">
        <v>0</v>
      </c>
      <c r="X7">
        <v>0</v>
      </c>
      <c r="Y7">
        <v>0</v>
      </c>
      <c r="Z7">
        <v>0</v>
      </c>
      <c r="AA7">
        <v>0</v>
      </c>
    </row>
    <row r="8" spans="2:27" x14ac:dyDescent="0.2">
      <c r="B8">
        <v>12</v>
      </c>
      <c r="C8">
        <v>206</v>
      </c>
      <c r="D8">
        <v>206</v>
      </c>
      <c r="E8">
        <f t="shared" si="0"/>
        <v>11.829608469551863</v>
      </c>
      <c r="F8" t="s">
        <v>24</v>
      </c>
      <c r="H8" s="4">
        <v>41093</v>
      </c>
      <c r="I8">
        <v>0</v>
      </c>
      <c r="J8">
        <v>0</v>
      </c>
      <c r="K8">
        <v>0</v>
      </c>
      <c r="L8" t="s">
        <v>32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32</v>
      </c>
      <c r="W8">
        <v>0</v>
      </c>
      <c r="X8">
        <v>0</v>
      </c>
      <c r="Y8">
        <v>0</v>
      </c>
      <c r="Z8">
        <v>0</v>
      </c>
      <c r="AA8">
        <v>0</v>
      </c>
    </row>
    <row r="9" spans="2:27" x14ac:dyDescent="0.2">
      <c r="B9" s="14">
        <v>11</v>
      </c>
      <c r="C9" s="14">
        <v>214</v>
      </c>
      <c r="D9" s="14">
        <v>214</v>
      </c>
      <c r="H9" s="4">
        <v>43725</v>
      </c>
      <c r="K9">
        <v>1</v>
      </c>
      <c r="L9" t="s">
        <v>111</v>
      </c>
      <c r="U9">
        <v>0</v>
      </c>
      <c r="V9" t="s">
        <v>32</v>
      </c>
    </row>
    <row r="10" spans="2:27" x14ac:dyDescent="0.2">
      <c r="B10">
        <v>12</v>
      </c>
      <c r="C10">
        <v>219</v>
      </c>
      <c r="D10">
        <v>219</v>
      </c>
      <c r="E10">
        <f t="shared" ref="E10:E34" si="1">((D10)^0.23+5.3791)/0.7426</f>
        <v>11.894612786646491</v>
      </c>
      <c r="F10" t="s">
        <v>25</v>
      </c>
      <c r="H10" s="4">
        <v>41093</v>
      </c>
      <c r="I10">
        <v>0</v>
      </c>
      <c r="J10">
        <v>0</v>
      </c>
      <c r="K10">
        <v>1</v>
      </c>
      <c r="L10" t="s">
        <v>75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 t="s">
        <v>76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2:27" x14ac:dyDescent="0.2">
      <c r="B11">
        <v>12</v>
      </c>
      <c r="C11">
        <v>219</v>
      </c>
      <c r="D11">
        <v>219</v>
      </c>
      <c r="E11">
        <f t="shared" si="1"/>
        <v>11.894612786646491</v>
      </c>
      <c r="F11" t="s">
        <v>24</v>
      </c>
      <c r="H11" s="4">
        <v>41093</v>
      </c>
      <c r="I11">
        <v>0</v>
      </c>
      <c r="J11">
        <v>0</v>
      </c>
      <c r="K11">
        <v>1</v>
      </c>
      <c r="L11" t="s">
        <v>75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 t="s">
        <v>76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2">
      <c r="B12">
        <v>12</v>
      </c>
      <c r="C12" t="s">
        <v>72</v>
      </c>
      <c r="D12">
        <v>223</v>
      </c>
      <c r="E12">
        <f t="shared" si="1"/>
        <v>11.914015341113508</v>
      </c>
      <c r="F12" t="s">
        <v>24</v>
      </c>
      <c r="H12" s="4">
        <v>41085</v>
      </c>
      <c r="I12">
        <v>0</v>
      </c>
      <c r="J12">
        <v>0</v>
      </c>
      <c r="K12">
        <v>1</v>
      </c>
      <c r="L12" t="s">
        <v>76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32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2:27" x14ac:dyDescent="0.2">
      <c r="B13">
        <v>12</v>
      </c>
      <c r="C13" t="s">
        <v>73</v>
      </c>
      <c r="D13">
        <v>233</v>
      </c>
      <c r="E13">
        <f t="shared" si="1"/>
        <v>11.961375212109754</v>
      </c>
      <c r="F13" t="s">
        <v>25</v>
      </c>
      <c r="H13" s="4">
        <v>41085</v>
      </c>
      <c r="I13">
        <v>0</v>
      </c>
      <c r="J13">
        <v>0</v>
      </c>
      <c r="K13">
        <v>1</v>
      </c>
      <c r="L13" t="s">
        <v>76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32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2:27" x14ac:dyDescent="0.2">
      <c r="B14">
        <v>12</v>
      </c>
      <c r="C14" t="s">
        <v>73</v>
      </c>
      <c r="D14">
        <v>233</v>
      </c>
      <c r="E14">
        <f t="shared" si="1"/>
        <v>11.961375212109754</v>
      </c>
      <c r="F14" t="s">
        <v>24</v>
      </c>
      <c r="H14" s="4">
        <v>41085</v>
      </c>
      <c r="I14">
        <v>0</v>
      </c>
      <c r="J14">
        <v>0</v>
      </c>
      <c r="K14">
        <v>1</v>
      </c>
      <c r="L14" t="s">
        <v>76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2:27" x14ac:dyDescent="0.2">
      <c r="B15">
        <v>12</v>
      </c>
      <c r="C15" t="s">
        <v>64</v>
      </c>
      <c r="D15">
        <v>247</v>
      </c>
      <c r="E15">
        <f t="shared" si="1"/>
        <v>12.02511670353193</v>
      </c>
      <c r="F15" t="s">
        <v>24</v>
      </c>
      <c r="H15" s="4">
        <v>41001</v>
      </c>
      <c r="I15">
        <v>0</v>
      </c>
      <c r="J15">
        <v>0</v>
      </c>
      <c r="K15">
        <v>1</v>
      </c>
      <c r="L15" t="s">
        <v>112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2:27" x14ac:dyDescent="0.2">
      <c r="B16">
        <v>12</v>
      </c>
      <c r="C16" t="s">
        <v>64</v>
      </c>
      <c r="D16">
        <v>247</v>
      </c>
      <c r="E16">
        <f t="shared" si="1"/>
        <v>12.02511670353193</v>
      </c>
      <c r="F16" t="s">
        <v>31</v>
      </c>
      <c r="H16" s="4">
        <v>41001</v>
      </c>
      <c r="I16">
        <v>0</v>
      </c>
      <c r="J16">
        <v>0</v>
      </c>
      <c r="K16">
        <v>1</v>
      </c>
      <c r="L16" t="s">
        <v>76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2:27" x14ac:dyDescent="0.2">
      <c r="B17">
        <v>12</v>
      </c>
      <c r="C17" t="s">
        <v>64</v>
      </c>
      <c r="D17">
        <v>247</v>
      </c>
      <c r="E17">
        <f t="shared" si="1"/>
        <v>12.02511670353193</v>
      </c>
      <c r="F17" t="s">
        <v>30</v>
      </c>
      <c r="H17" s="4">
        <v>41001</v>
      </c>
      <c r="I17">
        <v>0</v>
      </c>
      <c r="J17">
        <v>0</v>
      </c>
      <c r="K17">
        <v>1</v>
      </c>
      <c r="L17" t="s">
        <v>76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2:27" x14ac:dyDescent="0.2">
      <c r="B18">
        <v>12</v>
      </c>
      <c r="C18" t="s">
        <v>64</v>
      </c>
      <c r="D18">
        <v>247</v>
      </c>
      <c r="E18">
        <f t="shared" si="1"/>
        <v>12.02511670353193</v>
      </c>
      <c r="F18" t="s">
        <v>25</v>
      </c>
      <c r="H18" s="4">
        <v>41001</v>
      </c>
      <c r="S18">
        <v>0</v>
      </c>
      <c r="T18">
        <v>0</v>
      </c>
      <c r="U18">
        <v>1</v>
      </c>
      <c r="V18" t="s">
        <v>76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2:27" x14ac:dyDescent="0.2">
      <c r="B19">
        <v>12</v>
      </c>
      <c r="C19" t="s">
        <v>64</v>
      </c>
      <c r="D19">
        <v>247</v>
      </c>
      <c r="E19">
        <f t="shared" si="1"/>
        <v>12.02511670353193</v>
      </c>
      <c r="H19" s="4">
        <v>41001</v>
      </c>
      <c r="K19">
        <v>0</v>
      </c>
      <c r="L19" t="s">
        <v>23</v>
      </c>
      <c r="U19">
        <v>0</v>
      </c>
      <c r="V19" t="s">
        <v>76</v>
      </c>
    </row>
    <row r="20" spans="2:27" x14ac:dyDescent="0.2">
      <c r="B20">
        <v>12</v>
      </c>
      <c r="C20">
        <v>265</v>
      </c>
      <c r="D20">
        <v>265</v>
      </c>
      <c r="E20">
        <f t="shared" si="1"/>
        <v>12.10310377499149</v>
      </c>
      <c r="F20" t="s">
        <v>25</v>
      </c>
      <c r="H20" s="4">
        <v>41093</v>
      </c>
      <c r="I20">
        <v>0</v>
      </c>
      <c r="J20">
        <v>0</v>
      </c>
      <c r="K20">
        <v>1</v>
      </c>
      <c r="L20" t="s">
        <v>23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 t="s">
        <v>76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2:27" x14ac:dyDescent="0.2">
      <c r="B21">
        <v>12</v>
      </c>
      <c r="C21">
        <v>265</v>
      </c>
      <c r="D21">
        <v>265</v>
      </c>
      <c r="E21">
        <f t="shared" si="1"/>
        <v>12.10310377499149</v>
      </c>
      <c r="F21" t="s">
        <v>24</v>
      </c>
      <c r="H21" s="4">
        <v>41093</v>
      </c>
      <c r="I21">
        <v>0</v>
      </c>
      <c r="J21">
        <v>0</v>
      </c>
      <c r="K21">
        <v>1</v>
      </c>
      <c r="L21" t="s">
        <v>23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 t="s">
        <v>23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2:27" x14ac:dyDescent="0.2">
      <c r="B22">
        <v>12</v>
      </c>
      <c r="C22">
        <v>267</v>
      </c>
      <c r="D22">
        <v>267</v>
      </c>
      <c r="E22">
        <f t="shared" si="1"/>
        <v>12.111514732148718</v>
      </c>
      <c r="F22" t="s">
        <v>24</v>
      </c>
      <c r="G22" t="s">
        <v>59</v>
      </c>
      <c r="H22" s="4">
        <v>40819</v>
      </c>
      <c r="I22">
        <v>0</v>
      </c>
      <c r="J22">
        <v>0</v>
      </c>
      <c r="K22">
        <v>1</v>
      </c>
      <c r="L22" t="s">
        <v>112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 t="s">
        <v>112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2:27" x14ac:dyDescent="0.2">
      <c r="B23">
        <v>12</v>
      </c>
      <c r="C23">
        <v>267</v>
      </c>
      <c r="D23">
        <v>267</v>
      </c>
      <c r="E23">
        <f t="shared" si="1"/>
        <v>12.111514732148718</v>
      </c>
      <c r="F23" t="s">
        <v>25</v>
      </c>
      <c r="H23" s="4">
        <v>40819</v>
      </c>
      <c r="I23">
        <v>0</v>
      </c>
      <c r="J23">
        <v>0</v>
      </c>
      <c r="K23">
        <v>1</v>
      </c>
      <c r="L23" t="s">
        <v>112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 t="s">
        <v>112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2:27" x14ac:dyDescent="0.2">
      <c r="B24">
        <v>12.5</v>
      </c>
      <c r="C24">
        <v>276</v>
      </c>
      <c r="D24">
        <v>276</v>
      </c>
      <c r="E24">
        <f t="shared" si="1"/>
        <v>12.148774464621154</v>
      </c>
      <c r="F24" t="s">
        <v>24</v>
      </c>
      <c r="H24" s="4">
        <v>40926</v>
      </c>
      <c r="K24">
        <v>0.5</v>
      </c>
      <c r="L24" t="s">
        <v>23</v>
      </c>
      <c r="U24">
        <v>0</v>
      </c>
    </row>
    <row r="25" spans="2:27" x14ac:dyDescent="0.2">
      <c r="B25">
        <v>12.5</v>
      </c>
      <c r="C25">
        <v>276</v>
      </c>
      <c r="D25">
        <v>276</v>
      </c>
      <c r="E25">
        <f t="shared" si="1"/>
        <v>12.148774464621154</v>
      </c>
      <c r="F25" t="s">
        <v>25</v>
      </c>
      <c r="H25" s="4">
        <v>40926</v>
      </c>
      <c r="K25">
        <v>0.5</v>
      </c>
      <c r="L25" t="s">
        <v>23</v>
      </c>
      <c r="U25">
        <v>0</v>
      </c>
    </row>
    <row r="26" spans="2:27" x14ac:dyDescent="0.2">
      <c r="B26">
        <v>12.5</v>
      </c>
      <c r="C26" t="s">
        <v>34</v>
      </c>
      <c r="D26">
        <v>276</v>
      </c>
      <c r="E26">
        <f t="shared" si="1"/>
        <v>12.148774464621154</v>
      </c>
      <c r="F26" t="s">
        <v>24</v>
      </c>
      <c r="H26" s="4">
        <v>40926</v>
      </c>
      <c r="K26" t="s">
        <v>29</v>
      </c>
      <c r="U26">
        <v>1</v>
      </c>
      <c r="V26" t="s">
        <v>23</v>
      </c>
    </row>
    <row r="27" spans="2:27" x14ac:dyDescent="0.2">
      <c r="B27">
        <v>12.5</v>
      </c>
      <c r="C27" t="s">
        <v>34</v>
      </c>
      <c r="D27">
        <v>276</v>
      </c>
      <c r="E27">
        <f t="shared" si="1"/>
        <v>12.148774464621154</v>
      </c>
      <c r="F27" t="s">
        <v>25</v>
      </c>
      <c r="H27" s="4">
        <v>40926</v>
      </c>
      <c r="K27" t="s">
        <v>29</v>
      </c>
      <c r="U27">
        <v>1</v>
      </c>
      <c r="V27" t="s">
        <v>23</v>
      </c>
    </row>
    <row r="28" spans="2:27" x14ac:dyDescent="0.2">
      <c r="B28">
        <v>12</v>
      </c>
      <c r="C28">
        <v>284</v>
      </c>
      <c r="D28">
        <v>284</v>
      </c>
      <c r="E28">
        <f t="shared" si="1"/>
        <v>12.181116796427673</v>
      </c>
      <c r="F28" t="s">
        <v>25</v>
      </c>
      <c r="H28" s="4">
        <v>41001</v>
      </c>
      <c r="K28">
        <v>1</v>
      </c>
      <c r="L28" t="s">
        <v>23</v>
      </c>
      <c r="U28" t="s">
        <v>29</v>
      </c>
    </row>
    <row r="29" spans="2:27" x14ac:dyDescent="0.2">
      <c r="B29">
        <v>12</v>
      </c>
      <c r="C29">
        <v>284</v>
      </c>
      <c r="D29">
        <v>284</v>
      </c>
      <c r="E29">
        <f t="shared" si="1"/>
        <v>12.181116796427673</v>
      </c>
      <c r="F29" t="s">
        <v>24</v>
      </c>
      <c r="H29" s="4">
        <v>41001</v>
      </c>
      <c r="K29">
        <v>1</v>
      </c>
      <c r="L29" t="s">
        <v>23</v>
      </c>
      <c r="U29">
        <v>1</v>
      </c>
      <c r="V29" t="s">
        <v>23</v>
      </c>
    </row>
    <row r="30" spans="2:27" x14ac:dyDescent="0.2">
      <c r="B30">
        <v>12.25</v>
      </c>
      <c r="C30" t="s">
        <v>22</v>
      </c>
      <c r="D30">
        <v>288</v>
      </c>
      <c r="E30">
        <f t="shared" si="1"/>
        <v>12.197025539252373</v>
      </c>
      <c r="F30" t="s">
        <v>24</v>
      </c>
      <c r="G30" s="4"/>
      <c r="H30" s="4">
        <v>41128</v>
      </c>
      <c r="K30">
        <v>1</v>
      </c>
      <c r="L30" t="s">
        <v>23</v>
      </c>
      <c r="U30">
        <v>1</v>
      </c>
      <c r="V30" t="s">
        <v>23</v>
      </c>
    </row>
    <row r="31" spans="2:27" x14ac:dyDescent="0.2">
      <c r="B31">
        <v>12.25</v>
      </c>
      <c r="C31" t="s">
        <v>22</v>
      </c>
      <c r="D31">
        <v>288</v>
      </c>
      <c r="E31">
        <f t="shared" si="1"/>
        <v>12.197025539252373</v>
      </c>
      <c r="F31" t="s">
        <v>25</v>
      </c>
      <c r="H31" s="4">
        <v>41128</v>
      </c>
      <c r="K31">
        <v>1</v>
      </c>
      <c r="L31" t="s">
        <v>23</v>
      </c>
      <c r="U31">
        <v>1</v>
      </c>
      <c r="V31" t="s">
        <v>23</v>
      </c>
    </row>
    <row r="32" spans="2:27" x14ac:dyDescent="0.2">
      <c r="B32">
        <v>12</v>
      </c>
      <c r="C32">
        <v>297</v>
      </c>
      <c r="D32">
        <v>297</v>
      </c>
      <c r="E32">
        <f t="shared" si="1"/>
        <v>12.23220764516787</v>
      </c>
      <c r="G32" t="s">
        <v>43</v>
      </c>
      <c r="H32" s="4">
        <v>40926</v>
      </c>
    </row>
    <row r="33" spans="1:28" x14ac:dyDescent="0.2">
      <c r="A33" s="10" t="s">
        <v>89</v>
      </c>
      <c r="B33" s="10">
        <v>12.25</v>
      </c>
      <c r="C33" s="10" t="s">
        <v>90</v>
      </c>
      <c r="D33" s="10">
        <v>314</v>
      </c>
      <c r="E33">
        <f t="shared" si="1"/>
        <v>12.296482272851188</v>
      </c>
      <c r="F33" s="10"/>
      <c r="G33" s="10" t="s">
        <v>100</v>
      </c>
      <c r="H33" s="4">
        <v>41297</v>
      </c>
      <c r="I33" s="10"/>
      <c r="J33" s="10"/>
      <c r="K33" s="10">
        <v>1</v>
      </c>
      <c r="L33" s="10" t="s">
        <v>23</v>
      </c>
      <c r="M33" s="10"/>
      <c r="N33" s="10"/>
      <c r="O33" s="10"/>
      <c r="P33" s="10"/>
      <c r="Q33" s="10"/>
      <c r="R33" s="10"/>
      <c r="S33" s="10"/>
      <c r="T33" s="10"/>
      <c r="U33" s="10">
        <v>1</v>
      </c>
      <c r="V33" s="10" t="s">
        <v>23</v>
      </c>
      <c r="W33" s="10"/>
      <c r="X33" s="10"/>
      <c r="Y33" s="10"/>
      <c r="Z33" s="10"/>
      <c r="AA33" s="10"/>
      <c r="AB33" s="10"/>
    </row>
    <row r="34" spans="1:28" x14ac:dyDescent="0.2">
      <c r="A34" s="10" t="s">
        <v>89</v>
      </c>
      <c r="B34" s="10">
        <v>12.25</v>
      </c>
      <c r="C34" s="10" t="s">
        <v>90</v>
      </c>
      <c r="D34" s="10">
        <v>314</v>
      </c>
      <c r="E34">
        <f t="shared" si="1"/>
        <v>12.296482272851188</v>
      </c>
      <c r="F34" s="10"/>
      <c r="G34" s="10" t="s">
        <v>100</v>
      </c>
      <c r="H34" s="4">
        <v>41297</v>
      </c>
      <c r="I34" s="10"/>
      <c r="J34" s="10"/>
      <c r="K34" s="10">
        <v>1</v>
      </c>
      <c r="L34" s="10" t="s">
        <v>23</v>
      </c>
      <c r="M34" s="10"/>
      <c r="N34" s="10"/>
      <c r="O34" s="10"/>
      <c r="P34" s="10"/>
      <c r="Q34" s="10"/>
      <c r="R34" s="10"/>
      <c r="S34" s="10"/>
      <c r="T34" s="10"/>
      <c r="U34" s="10">
        <v>1</v>
      </c>
      <c r="V34" s="10" t="s">
        <v>23</v>
      </c>
      <c r="W34" s="10"/>
      <c r="X34" s="10"/>
      <c r="Y34" s="10"/>
      <c r="Z34" s="10"/>
      <c r="AA34" s="10"/>
      <c r="AB34" s="10"/>
    </row>
    <row r="35" spans="1:28" x14ac:dyDescent="0.2">
      <c r="B35" s="14">
        <v>12.25</v>
      </c>
      <c r="C35" s="14">
        <v>315</v>
      </c>
      <c r="D35" s="14">
        <v>315</v>
      </c>
      <c r="H35" s="4">
        <v>44172</v>
      </c>
      <c r="U35">
        <v>1</v>
      </c>
      <c r="V35" t="s">
        <v>23</v>
      </c>
    </row>
    <row r="36" spans="1:28" x14ac:dyDescent="0.2">
      <c r="B36">
        <v>12.25</v>
      </c>
      <c r="C36">
        <v>318</v>
      </c>
      <c r="D36">
        <v>318</v>
      </c>
      <c r="E36">
        <f>((D36)^0.23+5.3791)/0.7426</f>
        <v>12.311214817996678</v>
      </c>
      <c r="F36">
        <v>1</v>
      </c>
      <c r="H36" s="4">
        <v>41297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 t="s">
        <v>23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8" x14ac:dyDescent="0.2">
      <c r="B37">
        <v>12.25</v>
      </c>
      <c r="C37">
        <v>318</v>
      </c>
      <c r="D37">
        <v>318</v>
      </c>
      <c r="E37">
        <f>((D37)^0.23+5.3791)/0.7426</f>
        <v>12.311214817996678</v>
      </c>
      <c r="F37">
        <v>2</v>
      </c>
      <c r="H37" s="4">
        <v>41297</v>
      </c>
      <c r="S37">
        <v>0</v>
      </c>
      <c r="T37">
        <v>0</v>
      </c>
      <c r="U37">
        <v>1</v>
      </c>
      <c r="V37" t="s">
        <v>23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8" x14ac:dyDescent="0.2">
      <c r="B38">
        <v>12.5</v>
      </c>
      <c r="C38">
        <v>325</v>
      </c>
      <c r="D38">
        <v>325</v>
      </c>
      <c r="E38">
        <f>((D38)^0.23+5.3791)/0.7426</f>
        <v>12.336656936477503</v>
      </c>
      <c r="G38" t="s">
        <v>63</v>
      </c>
      <c r="H38" s="4">
        <v>40975</v>
      </c>
    </row>
    <row r="39" spans="1:28" x14ac:dyDescent="0.2">
      <c r="B39">
        <v>12.25</v>
      </c>
      <c r="C39" t="s">
        <v>26</v>
      </c>
      <c r="D39">
        <v>338</v>
      </c>
      <c r="E39">
        <f>((D39)^0.23+5.3791)/0.7426</f>
        <v>12.382808015236202</v>
      </c>
      <c r="F39" t="s">
        <v>25</v>
      </c>
      <c r="H39" s="4">
        <v>41128</v>
      </c>
      <c r="K39">
        <v>1</v>
      </c>
      <c r="L39" t="s">
        <v>27</v>
      </c>
      <c r="U39">
        <v>1</v>
      </c>
      <c r="V39" t="s">
        <v>23</v>
      </c>
    </row>
    <row r="40" spans="1:28" x14ac:dyDescent="0.2">
      <c r="B40">
        <v>12.25</v>
      </c>
      <c r="C40" t="s">
        <v>26</v>
      </c>
      <c r="D40">
        <v>338</v>
      </c>
      <c r="E40">
        <f>((D40)^0.23+5.3791)/0.7426</f>
        <v>12.382808015236202</v>
      </c>
      <c r="F40" t="s">
        <v>24</v>
      </c>
      <c r="H40" s="4">
        <v>41128</v>
      </c>
      <c r="K40">
        <v>1</v>
      </c>
      <c r="L40" t="s">
        <v>28</v>
      </c>
      <c r="U40">
        <v>1</v>
      </c>
      <c r="V40" t="s">
        <v>23</v>
      </c>
    </row>
    <row r="41" spans="1:28" x14ac:dyDescent="0.2">
      <c r="B41">
        <v>12.5</v>
      </c>
      <c r="C41">
        <v>349</v>
      </c>
      <c r="D41">
        <v>349</v>
      </c>
      <c r="H41" s="4">
        <v>43517</v>
      </c>
    </row>
    <row r="42" spans="1:28" x14ac:dyDescent="0.2">
      <c r="B42">
        <v>12.5</v>
      </c>
      <c r="C42">
        <v>349</v>
      </c>
      <c r="D42">
        <v>349</v>
      </c>
      <c r="H42" s="4">
        <v>43517</v>
      </c>
      <c r="K42">
        <v>1</v>
      </c>
      <c r="L42" t="s">
        <v>23</v>
      </c>
      <c r="U42">
        <v>1</v>
      </c>
      <c r="V42" t="s">
        <v>23</v>
      </c>
    </row>
    <row r="43" spans="1:28" s="15" customFormat="1" x14ac:dyDescent="0.2">
      <c r="B43" s="15">
        <v>12.5</v>
      </c>
      <c r="C43" s="15" t="s">
        <v>101</v>
      </c>
      <c r="D43" s="15">
        <v>352</v>
      </c>
      <c r="H43" s="16">
        <v>41534</v>
      </c>
      <c r="K43" s="15">
        <v>1</v>
      </c>
      <c r="L43" s="15" t="s">
        <v>23</v>
      </c>
      <c r="U43" s="15">
        <v>1</v>
      </c>
      <c r="V43" s="15" t="s">
        <v>23</v>
      </c>
    </row>
    <row r="44" spans="1:28" x14ac:dyDescent="0.2">
      <c r="B44">
        <v>12.5</v>
      </c>
      <c r="C44" t="s">
        <v>109</v>
      </c>
      <c r="D44">
        <v>357</v>
      </c>
      <c r="H44" s="4">
        <v>43725</v>
      </c>
    </row>
    <row r="45" spans="1:28" x14ac:dyDescent="0.2">
      <c r="B45" s="14">
        <v>12.5</v>
      </c>
      <c r="C45" t="s">
        <v>110</v>
      </c>
      <c r="D45">
        <v>358</v>
      </c>
      <c r="H45" s="4">
        <v>43725</v>
      </c>
    </row>
    <row r="46" spans="1:28" x14ac:dyDescent="0.2">
      <c r="B46">
        <v>12.5</v>
      </c>
      <c r="C46" t="s">
        <v>103</v>
      </c>
      <c r="D46">
        <v>365</v>
      </c>
      <c r="H46" s="4">
        <v>43235</v>
      </c>
      <c r="K46">
        <v>1</v>
      </c>
      <c r="L46" t="s">
        <v>14</v>
      </c>
      <c r="U46">
        <v>1</v>
      </c>
      <c r="V46" t="s">
        <v>23</v>
      </c>
    </row>
    <row r="47" spans="1:28" x14ac:dyDescent="0.2">
      <c r="B47">
        <v>12.25</v>
      </c>
      <c r="C47">
        <v>370</v>
      </c>
      <c r="D47">
        <v>370</v>
      </c>
      <c r="E47">
        <f t="shared" ref="E47:E53" si="2">((D47)^0.23+5.3791)/0.7426</f>
        <v>12.490849875141592</v>
      </c>
      <c r="F47" t="s">
        <v>25</v>
      </c>
      <c r="H47" s="4">
        <v>41128</v>
      </c>
      <c r="K47" t="s">
        <v>29</v>
      </c>
      <c r="U47">
        <v>1</v>
      </c>
      <c r="V47" t="s">
        <v>27</v>
      </c>
    </row>
    <row r="48" spans="1:28" x14ac:dyDescent="0.2">
      <c r="B48">
        <v>12.25</v>
      </c>
      <c r="C48">
        <v>370</v>
      </c>
      <c r="D48">
        <v>370</v>
      </c>
      <c r="E48">
        <f t="shared" si="2"/>
        <v>12.490849875141592</v>
      </c>
      <c r="F48" t="s">
        <v>24</v>
      </c>
      <c r="H48" s="4">
        <v>41128</v>
      </c>
      <c r="K48" t="s">
        <v>29</v>
      </c>
      <c r="U48">
        <v>1</v>
      </c>
      <c r="V48" t="s">
        <v>28</v>
      </c>
    </row>
    <row r="49" spans="1:28" x14ac:dyDescent="0.2">
      <c r="B49">
        <v>12.5</v>
      </c>
      <c r="C49">
        <v>370</v>
      </c>
      <c r="D49">
        <v>370</v>
      </c>
      <c r="E49">
        <f t="shared" si="2"/>
        <v>12.490849875141592</v>
      </c>
      <c r="H49" s="4">
        <v>41128</v>
      </c>
      <c r="K49">
        <v>1</v>
      </c>
      <c r="U49">
        <v>1</v>
      </c>
    </row>
    <row r="50" spans="1:28" x14ac:dyDescent="0.2">
      <c r="B50">
        <v>13</v>
      </c>
      <c r="C50" t="s">
        <v>42</v>
      </c>
      <c r="D50">
        <v>387</v>
      </c>
      <c r="E50">
        <f t="shared" si="2"/>
        <v>12.545345400455899</v>
      </c>
      <c r="F50" t="s">
        <v>25</v>
      </c>
      <c r="G50" t="s">
        <v>41</v>
      </c>
      <c r="H50" s="4">
        <v>40926</v>
      </c>
      <c r="I50">
        <v>0</v>
      </c>
      <c r="J50">
        <v>0</v>
      </c>
      <c r="K50">
        <v>1</v>
      </c>
      <c r="L50" t="s">
        <v>28</v>
      </c>
      <c r="M50">
        <v>0</v>
      </c>
      <c r="N50">
        <v>0</v>
      </c>
      <c r="O50">
        <v>0</v>
      </c>
      <c r="S50">
        <v>0</v>
      </c>
      <c r="T50">
        <v>0</v>
      </c>
      <c r="U50">
        <v>0</v>
      </c>
      <c r="W50">
        <v>0</v>
      </c>
      <c r="X50">
        <v>0</v>
      </c>
      <c r="Y50">
        <v>0</v>
      </c>
      <c r="Z50">
        <v>0</v>
      </c>
    </row>
    <row r="51" spans="1:28" x14ac:dyDescent="0.2">
      <c r="B51">
        <v>13</v>
      </c>
      <c r="C51" t="s">
        <v>42</v>
      </c>
      <c r="D51">
        <v>387</v>
      </c>
      <c r="E51">
        <f t="shared" si="2"/>
        <v>12.545345400455899</v>
      </c>
      <c r="F51" t="s">
        <v>24</v>
      </c>
      <c r="G51" t="s">
        <v>41</v>
      </c>
      <c r="H51" s="4">
        <v>40926</v>
      </c>
      <c r="I51">
        <v>0</v>
      </c>
      <c r="J51">
        <v>0</v>
      </c>
      <c r="K51">
        <v>1</v>
      </c>
      <c r="L51" t="s">
        <v>28</v>
      </c>
      <c r="M51">
        <v>0</v>
      </c>
      <c r="N51">
        <v>0</v>
      </c>
      <c r="O51">
        <v>0</v>
      </c>
      <c r="S51">
        <v>0</v>
      </c>
      <c r="T51">
        <v>0</v>
      </c>
      <c r="U51">
        <v>0</v>
      </c>
      <c r="W51">
        <v>0</v>
      </c>
      <c r="X51">
        <v>0</v>
      </c>
      <c r="Y51">
        <v>0</v>
      </c>
      <c r="Z51">
        <v>0</v>
      </c>
    </row>
    <row r="52" spans="1:28" x14ac:dyDescent="0.2">
      <c r="B52">
        <v>12</v>
      </c>
      <c r="C52" t="s">
        <v>42</v>
      </c>
      <c r="D52">
        <v>387</v>
      </c>
      <c r="E52">
        <f t="shared" si="2"/>
        <v>12.545345400455899</v>
      </c>
      <c r="F52" t="s">
        <v>24</v>
      </c>
      <c r="H52" s="4">
        <v>41001</v>
      </c>
      <c r="I52">
        <v>0</v>
      </c>
      <c r="J52">
        <v>0</v>
      </c>
      <c r="K52">
        <v>1</v>
      </c>
      <c r="L52" t="s">
        <v>14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 t="s">
        <v>14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8" x14ac:dyDescent="0.2">
      <c r="B53">
        <v>12</v>
      </c>
      <c r="C53" t="s">
        <v>42</v>
      </c>
      <c r="D53">
        <v>387</v>
      </c>
      <c r="E53">
        <f t="shared" si="2"/>
        <v>12.545345400455899</v>
      </c>
      <c r="F53" t="s">
        <v>25</v>
      </c>
      <c r="H53" s="4">
        <v>41001</v>
      </c>
      <c r="I53">
        <v>0</v>
      </c>
      <c r="J53">
        <v>0</v>
      </c>
      <c r="K53">
        <v>1</v>
      </c>
      <c r="L53" t="s">
        <v>14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28" x14ac:dyDescent="0.2">
      <c r="B54">
        <v>12.5</v>
      </c>
      <c r="C54">
        <v>388</v>
      </c>
      <c r="D54">
        <v>388</v>
      </c>
      <c r="H54" s="4">
        <v>43473</v>
      </c>
      <c r="K54">
        <v>1</v>
      </c>
      <c r="L54" t="s">
        <v>23</v>
      </c>
      <c r="U54">
        <v>1</v>
      </c>
      <c r="V54" t="s">
        <v>23</v>
      </c>
    </row>
    <row r="55" spans="1:28" x14ac:dyDescent="0.2">
      <c r="B55" s="14">
        <v>12.25</v>
      </c>
      <c r="C55" s="14">
        <v>396</v>
      </c>
      <c r="D55" s="14">
        <v>396</v>
      </c>
      <c r="H55" s="4">
        <v>44172</v>
      </c>
      <c r="K55">
        <v>1</v>
      </c>
      <c r="L55" t="s">
        <v>28</v>
      </c>
      <c r="U55">
        <v>1</v>
      </c>
      <c r="V55" t="s">
        <v>23</v>
      </c>
    </row>
    <row r="56" spans="1:28" x14ac:dyDescent="0.2">
      <c r="B56">
        <v>13</v>
      </c>
      <c r="C56">
        <v>397</v>
      </c>
      <c r="D56">
        <v>397</v>
      </c>
      <c r="E56">
        <f>((D56)^0.23+5.3791)/0.7426</f>
        <v>12.576545693293905</v>
      </c>
      <c r="G56" t="s">
        <v>39</v>
      </c>
      <c r="H56" s="4">
        <v>40926</v>
      </c>
    </row>
    <row r="57" spans="1:28" x14ac:dyDescent="0.2">
      <c r="B57">
        <v>12.5</v>
      </c>
      <c r="C57">
        <v>398</v>
      </c>
      <c r="D57">
        <v>398</v>
      </c>
      <c r="E57">
        <f>((D57)^0.23+5.3791)/0.7426</f>
        <v>12.579632315347203</v>
      </c>
      <c r="F57" t="s">
        <v>25</v>
      </c>
      <c r="G57" t="s">
        <v>57</v>
      </c>
      <c r="H57" s="4">
        <v>40819</v>
      </c>
      <c r="I57">
        <v>0</v>
      </c>
      <c r="J57">
        <v>0</v>
      </c>
      <c r="K57">
        <v>1</v>
      </c>
      <c r="L57" t="s">
        <v>28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>
        <v>0</v>
      </c>
      <c r="X57">
        <v>0</v>
      </c>
      <c r="Y57">
        <v>0</v>
      </c>
      <c r="Z57">
        <v>0</v>
      </c>
    </row>
    <row r="58" spans="1:28" x14ac:dyDescent="0.2">
      <c r="B58" s="14">
        <v>12.25</v>
      </c>
      <c r="C58" s="14">
        <v>420</v>
      </c>
      <c r="D58" s="14">
        <v>420</v>
      </c>
      <c r="H58" s="4">
        <v>44172</v>
      </c>
      <c r="U58">
        <v>1</v>
      </c>
      <c r="V58" t="s">
        <v>14</v>
      </c>
    </row>
    <row r="59" spans="1:28" x14ac:dyDescent="0.2">
      <c r="B59">
        <v>12.5</v>
      </c>
      <c r="C59" t="s">
        <v>105</v>
      </c>
      <c r="D59">
        <v>425</v>
      </c>
      <c r="H59" s="4">
        <v>43235</v>
      </c>
      <c r="K59">
        <v>1</v>
      </c>
      <c r="L59" t="s">
        <v>28</v>
      </c>
      <c r="U59">
        <v>1</v>
      </c>
      <c r="V59" t="s">
        <v>23</v>
      </c>
    </row>
    <row r="60" spans="1:28" x14ac:dyDescent="0.2">
      <c r="B60">
        <v>12.5</v>
      </c>
      <c r="C60">
        <v>431</v>
      </c>
      <c r="D60">
        <v>431</v>
      </c>
      <c r="E60">
        <f>((D60)^0.23+5.3791)/0.7426</f>
        <v>12.678294189495604</v>
      </c>
      <c r="F60">
        <v>1</v>
      </c>
      <c r="H60" s="4">
        <v>40975</v>
      </c>
      <c r="I60">
        <v>0</v>
      </c>
      <c r="J60">
        <v>0</v>
      </c>
      <c r="K60">
        <v>1</v>
      </c>
      <c r="L60" t="s">
        <v>28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 t="s">
        <v>23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8" x14ac:dyDescent="0.2">
      <c r="A61" s="10"/>
      <c r="B61" s="10">
        <v>12.5</v>
      </c>
      <c r="C61" s="10">
        <v>431</v>
      </c>
      <c r="D61" s="10">
        <v>431</v>
      </c>
      <c r="E61">
        <f>((D61)^0.23+5.3791)/0.7426</f>
        <v>12.678294189495604</v>
      </c>
      <c r="F61" s="10"/>
      <c r="G61" s="10"/>
      <c r="H61" s="10"/>
      <c r="I61" s="10"/>
      <c r="J61" s="10"/>
      <c r="K61" s="10">
        <v>1</v>
      </c>
      <c r="L61" s="10" t="s">
        <v>28</v>
      </c>
      <c r="M61" s="10"/>
      <c r="N61" s="10"/>
      <c r="O61" s="10"/>
      <c r="P61" s="10"/>
      <c r="Q61" s="10"/>
      <c r="R61" s="10"/>
      <c r="S61" s="10"/>
      <c r="T61" s="10"/>
      <c r="U61" s="10">
        <v>1</v>
      </c>
      <c r="V61" s="10" t="s">
        <v>28</v>
      </c>
      <c r="W61" s="10"/>
      <c r="X61" s="10"/>
      <c r="Y61" s="10"/>
      <c r="Z61" s="10"/>
      <c r="AA61" s="10"/>
      <c r="AB61" s="10"/>
    </row>
    <row r="62" spans="1:28" x14ac:dyDescent="0.2">
      <c r="B62">
        <v>12.5</v>
      </c>
      <c r="C62">
        <v>435</v>
      </c>
      <c r="D62">
        <v>435</v>
      </c>
      <c r="G62" t="s">
        <v>102</v>
      </c>
      <c r="H62" s="4">
        <v>41534</v>
      </c>
      <c r="K62">
        <v>1</v>
      </c>
      <c r="L62" t="s">
        <v>28</v>
      </c>
    </row>
    <row r="63" spans="1:28" x14ac:dyDescent="0.2">
      <c r="B63">
        <v>13</v>
      </c>
      <c r="C63">
        <v>440</v>
      </c>
      <c r="D63">
        <v>440</v>
      </c>
      <c r="E63">
        <f>((D63)^0.23+5.3791)/0.7426</f>
        <v>12.704188541722447</v>
      </c>
      <c r="H63" s="4">
        <v>40926</v>
      </c>
      <c r="I63">
        <v>0</v>
      </c>
      <c r="J63">
        <v>0</v>
      </c>
      <c r="K63">
        <v>1</v>
      </c>
      <c r="L63" t="s">
        <v>28</v>
      </c>
      <c r="M63">
        <v>0</v>
      </c>
      <c r="N63">
        <v>0</v>
      </c>
      <c r="O63">
        <v>0</v>
      </c>
      <c r="S63">
        <v>0</v>
      </c>
      <c r="T63">
        <v>0</v>
      </c>
      <c r="U63">
        <v>0</v>
      </c>
      <c r="W63" t="s">
        <v>40</v>
      </c>
      <c r="X63">
        <v>0</v>
      </c>
      <c r="Y63">
        <v>0</v>
      </c>
      <c r="Z63">
        <v>0</v>
      </c>
    </row>
    <row r="64" spans="1:28" x14ac:dyDescent="0.2">
      <c r="B64">
        <v>12.5</v>
      </c>
      <c r="C64">
        <v>461</v>
      </c>
      <c r="D64">
        <v>461</v>
      </c>
      <c r="E64">
        <f>((D64)^0.23+5.3791)/0.7426</f>
        <v>12.763059458047271</v>
      </c>
      <c r="F64" t="s">
        <v>24</v>
      </c>
      <c r="G64" t="s">
        <v>50</v>
      </c>
      <c r="H64" s="4">
        <v>40842</v>
      </c>
      <c r="I64">
        <v>0</v>
      </c>
      <c r="J64">
        <v>0</v>
      </c>
      <c r="K64">
        <v>0.25</v>
      </c>
      <c r="L64" t="s">
        <v>28</v>
      </c>
      <c r="M64">
        <v>1</v>
      </c>
      <c r="N64">
        <v>0</v>
      </c>
      <c r="O64">
        <v>0</v>
      </c>
      <c r="R64">
        <v>0</v>
      </c>
      <c r="S64">
        <v>0</v>
      </c>
      <c r="T64">
        <v>0</v>
      </c>
      <c r="U64">
        <v>0</v>
      </c>
      <c r="W64">
        <v>0</v>
      </c>
      <c r="X64">
        <v>0</v>
      </c>
      <c r="Y64">
        <v>0</v>
      </c>
      <c r="Z64">
        <v>0</v>
      </c>
    </row>
    <row r="65" spans="1:28" x14ac:dyDescent="0.2">
      <c r="B65">
        <v>12.5</v>
      </c>
      <c r="C65">
        <v>461</v>
      </c>
      <c r="D65">
        <v>461</v>
      </c>
      <c r="E65">
        <f>((D65)^0.23+5.3791)/0.7426</f>
        <v>12.763059458047271</v>
      </c>
      <c r="F65" t="s">
        <v>25</v>
      </c>
      <c r="G65" t="s">
        <v>50</v>
      </c>
      <c r="H65" s="4">
        <v>40842</v>
      </c>
      <c r="I65">
        <v>0</v>
      </c>
      <c r="J65">
        <v>0</v>
      </c>
      <c r="K65">
        <v>0.25</v>
      </c>
      <c r="L65" t="s">
        <v>28</v>
      </c>
      <c r="M65">
        <v>1</v>
      </c>
      <c r="N65">
        <v>0</v>
      </c>
      <c r="O65">
        <v>0</v>
      </c>
      <c r="R65">
        <v>0</v>
      </c>
      <c r="S65">
        <v>0</v>
      </c>
      <c r="T65">
        <v>0</v>
      </c>
      <c r="U65">
        <v>0</v>
      </c>
      <c r="W65">
        <v>0</v>
      </c>
      <c r="X65">
        <v>0</v>
      </c>
      <c r="Y65">
        <v>0</v>
      </c>
      <c r="Z65">
        <v>0</v>
      </c>
    </row>
    <row r="66" spans="1:28" x14ac:dyDescent="0.2">
      <c r="B66">
        <v>13</v>
      </c>
      <c r="C66">
        <v>469</v>
      </c>
      <c r="D66">
        <v>469</v>
      </c>
      <c r="G66" t="s">
        <v>77</v>
      </c>
      <c r="H66" s="4">
        <v>41534</v>
      </c>
      <c r="K66">
        <v>1</v>
      </c>
    </row>
    <row r="67" spans="1:28" x14ac:dyDescent="0.2">
      <c r="B67">
        <v>13</v>
      </c>
      <c r="C67">
        <v>498</v>
      </c>
      <c r="D67">
        <v>498</v>
      </c>
      <c r="E67">
        <f t="shared" ref="E67:E72" si="3">((D67)^0.23+5.3791)/0.7426</f>
        <v>12.86194079279867</v>
      </c>
      <c r="F67" t="s">
        <v>30</v>
      </c>
      <c r="G67" t="s">
        <v>50</v>
      </c>
      <c r="H67" s="4">
        <v>40842</v>
      </c>
      <c r="I67">
        <v>0</v>
      </c>
      <c r="J67">
        <v>0</v>
      </c>
      <c r="K67">
        <v>0.25</v>
      </c>
      <c r="L67" t="s">
        <v>28</v>
      </c>
      <c r="M67">
        <v>1</v>
      </c>
      <c r="N67">
        <v>0</v>
      </c>
      <c r="O67">
        <v>0</v>
      </c>
      <c r="R67">
        <v>0</v>
      </c>
      <c r="S67">
        <v>0</v>
      </c>
      <c r="T67">
        <v>0</v>
      </c>
      <c r="U67">
        <v>0</v>
      </c>
      <c r="W67">
        <v>0</v>
      </c>
      <c r="X67">
        <v>0</v>
      </c>
      <c r="Y67">
        <v>0</v>
      </c>
      <c r="Z67">
        <v>0</v>
      </c>
    </row>
    <row r="68" spans="1:28" x14ac:dyDescent="0.2">
      <c r="B68">
        <v>13</v>
      </c>
      <c r="C68">
        <v>498</v>
      </c>
      <c r="D68">
        <v>498</v>
      </c>
      <c r="E68">
        <f t="shared" si="3"/>
        <v>12.86194079279867</v>
      </c>
      <c r="F68" t="s">
        <v>24</v>
      </c>
      <c r="G68" t="s">
        <v>50</v>
      </c>
      <c r="H68" s="4">
        <v>40842</v>
      </c>
      <c r="I68">
        <v>0</v>
      </c>
      <c r="J68">
        <v>0</v>
      </c>
      <c r="K68">
        <v>0.25</v>
      </c>
      <c r="L68" t="s">
        <v>28</v>
      </c>
      <c r="M68">
        <v>1</v>
      </c>
      <c r="N68">
        <v>0</v>
      </c>
      <c r="O68">
        <v>0</v>
      </c>
      <c r="R68">
        <v>0</v>
      </c>
      <c r="S68">
        <v>0</v>
      </c>
      <c r="T68">
        <v>0</v>
      </c>
      <c r="U68">
        <v>0</v>
      </c>
      <c r="W68">
        <v>0</v>
      </c>
      <c r="X68">
        <v>0</v>
      </c>
      <c r="Y68">
        <v>0</v>
      </c>
      <c r="Z68">
        <v>0</v>
      </c>
    </row>
    <row r="69" spans="1:28" x14ac:dyDescent="0.2">
      <c r="A69" s="10"/>
      <c r="B69" s="10">
        <v>13</v>
      </c>
      <c r="C69" s="10">
        <v>532</v>
      </c>
      <c r="D69" s="10">
        <v>532</v>
      </c>
      <c r="E69">
        <f t="shared" si="3"/>
        <v>12.947934719968258</v>
      </c>
      <c r="F69" s="10"/>
      <c r="G69" s="10"/>
      <c r="H69" s="10"/>
      <c r="I69" s="10"/>
      <c r="J69" s="10"/>
      <c r="K69" s="10">
        <v>1</v>
      </c>
      <c r="L69" s="10"/>
      <c r="M69" s="10">
        <v>1</v>
      </c>
      <c r="N69" s="10"/>
      <c r="O69" s="10"/>
      <c r="P69" s="10"/>
      <c r="Q69" s="10"/>
      <c r="R69" s="10"/>
      <c r="S69" s="10"/>
      <c r="T69" s="10"/>
      <c r="U69" s="10">
        <v>1</v>
      </c>
      <c r="V69" s="10"/>
      <c r="W69" s="10"/>
      <c r="X69" s="10"/>
      <c r="Y69" s="10"/>
      <c r="Z69" s="10"/>
      <c r="AA69" s="10"/>
      <c r="AB69" s="10"/>
    </row>
    <row r="70" spans="1:28" x14ac:dyDescent="0.2">
      <c r="B70">
        <v>13</v>
      </c>
      <c r="C70">
        <v>544</v>
      </c>
      <c r="D70">
        <v>544</v>
      </c>
      <c r="E70">
        <f t="shared" si="3"/>
        <v>12.97727498653639</v>
      </c>
      <c r="F70" t="s">
        <v>25</v>
      </c>
      <c r="H70" s="4">
        <v>41085</v>
      </c>
      <c r="I70">
        <v>0</v>
      </c>
      <c r="J70">
        <v>0</v>
      </c>
      <c r="K70">
        <v>1</v>
      </c>
      <c r="M70">
        <v>1</v>
      </c>
      <c r="N70">
        <v>0</v>
      </c>
      <c r="O70">
        <v>0</v>
      </c>
      <c r="P70">
        <v>0</v>
      </c>
      <c r="Q70">
        <v>0</v>
      </c>
      <c r="R70" t="s">
        <v>29</v>
      </c>
      <c r="S70">
        <v>0</v>
      </c>
      <c r="T70">
        <v>0</v>
      </c>
      <c r="U70">
        <v>1</v>
      </c>
      <c r="V70" t="s">
        <v>28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8" x14ac:dyDescent="0.2">
      <c r="B71">
        <v>13</v>
      </c>
      <c r="C71">
        <v>544</v>
      </c>
      <c r="D71">
        <v>544</v>
      </c>
      <c r="E71">
        <f t="shared" si="3"/>
        <v>12.97727498653639</v>
      </c>
      <c r="F71" t="s">
        <v>24</v>
      </c>
      <c r="H71" s="4">
        <v>41085</v>
      </c>
      <c r="S71">
        <v>0</v>
      </c>
      <c r="T71">
        <v>0</v>
      </c>
      <c r="U71">
        <v>1</v>
      </c>
      <c r="V71" t="s">
        <v>28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8" x14ac:dyDescent="0.2">
      <c r="B72">
        <v>13</v>
      </c>
      <c r="C72">
        <v>548</v>
      </c>
      <c r="D72">
        <v>548</v>
      </c>
      <c r="E72">
        <f t="shared" si="3"/>
        <v>12.986944305157243</v>
      </c>
      <c r="K72">
        <v>1</v>
      </c>
      <c r="M72">
        <v>1</v>
      </c>
      <c r="U72">
        <v>1</v>
      </c>
    </row>
    <row r="73" spans="1:28" x14ac:dyDescent="0.2">
      <c r="A73" t="s">
        <v>104</v>
      </c>
      <c r="B73">
        <v>12.5</v>
      </c>
      <c r="C73">
        <v>554</v>
      </c>
      <c r="D73">
        <v>554</v>
      </c>
      <c r="H73" s="4">
        <v>43235</v>
      </c>
      <c r="K73">
        <v>1</v>
      </c>
      <c r="M73">
        <v>1</v>
      </c>
      <c r="U73">
        <v>1</v>
      </c>
      <c r="V73" t="s">
        <v>28</v>
      </c>
    </row>
    <row r="74" spans="1:28" x14ac:dyDescent="0.2">
      <c r="B74">
        <v>13</v>
      </c>
      <c r="C74" t="s">
        <v>65</v>
      </c>
      <c r="D74">
        <v>556</v>
      </c>
      <c r="E74">
        <f t="shared" ref="E74:E80" si="4">((D74)^0.23+5.3791)/0.7426</f>
        <v>13.006121053476392</v>
      </c>
      <c r="F74" t="s">
        <v>25</v>
      </c>
      <c r="H74" s="4">
        <v>41001</v>
      </c>
      <c r="I74">
        <v>0</v>
      </c>
      <c r="J74">
        <v>0</v>
      </c>
      <c r="K74">
        <v>1</v>
      </c>
      <c r="L74" t="s">
        <v>28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0.25</v>
      </c>
      <c r="V74" t="s">
        <v>28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8" x14ac:dyDescent="0.2">
      <c r="B75">
        <v>13</v>
      </c>
      <c r="C75" t="s">
        <v>65</v>
      </c>
      <c r="D75">
        <v>556</v>
      </c>
      <c r="E75">
        <f t="shared" si="4"/>
        <v>13.006121053476392</v>
      </c>
      <c r="F75" t="s">
        <v>24</v>
      </c>
      <c r="H75" s="4">
        <v>41001</v>
      </c>
      <c r="I75">
        <v>0</v>
      </c>
      <c r="J75">
        <v>0</v>
      </c>
      <c r="K75">
        <v>1</v>
      </c>
      <c r="L75" t="s">
        <v>28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28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8" x14ac:dyDescent="0.2">
      <c r="B76">
        <v>13</v>
      </c>
      <c r="C76" t="s">
        <v>65</v>
      </c>
      <c r="D76">
        <v>556</v>
      </c>
      <c r="E76">
        <f t="shared" si="4"/>
        <v>13.006121053476392</v>
      </c>
      <c r="F76" t="s">
        <v>31</v>
      </c>
      <c r="H76" s="4">
        <v>41001</v>
      </c>
      <c r="I76">
        <v>0</v>
      </c>
      <c r="J76">
        <v>0</v>
      </c>
      <c r="K76">
        <v>1</v>
      </c>
      <c r="L76" t="s">
        <v>28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28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8" x14ac:dyDescent="0.2">
      <c r="B77">
        <v>13</v>
      </c>
      <c r="C77" t="s">
        <v>65</v>
      </c>
      <c r="D77">
        <v>556</v>
      </c>
      <c r="E77">
        <f t="shared" si="4"/>
        <v>13.006121053476392</v>
      </c>
      <c r="F77" t="s">
        <v>30</v>
      </c>
      <c r="H77" s="4">
        <v>41001</v>
      </c>
      <c r="I77">
        <v>0</v>
      </c>
      <c r="J77">
        <v>0</v>
      </c>
      <c r="K77">
        <v>1</v>
      </c>
      <c r="L77" t="s">
        <v>28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28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8" x14ac:dyDescent="0.2">
      <c r="B78">
        <v>13</v>
      </c>
      <c r="C78">
        <v>574</v>
      </c>
      <c r="D78">
        <v>574</v>
      </c>
      <c r="E78">
        <f t="shared" si="4"/>
        <v>13.048504193151606</v>
      </c>
      <c r="G78" t="s">
        <v>56</v>
      </c>
      <c r="H78" s="4">
        <v>40819</v>
      </c>
    </row>
    <row r="79" spans="1:28" x14ac:dyDescent="0.2">
      <c r="B79">
        <v>13</v>
      </c>
      <c r="C79">
        <v>578</v>
      </c>
      <c r="D79">
        <v>578</v>
      </c>
      <c r="E79">
        <f t="shared" si="4"/>
        <v>13.057783355208748</v>
      </c>
      <c r="F79" t="s">
        <v>24</v>
      </c>
      <c r="H79" s="4">
        <v>41093</v>
      </c>
      <c r="I79">
        <v>0</v>
      </c>
      <c r="J79">
        <v>0</v>
      </c>
      <c r="K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 t="s">
        <v>28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8" x14ac:dyDescent="0.2">
      <c r="B80">
        <v>13</v>
      </c>
      <c r="C80">
        <v>578</v>
      </c>
      <c r="D80">
        <v>578</v>
      </c>
      <c r="E80">
        <f t="shared" si="4"/>
        <v>13.057783355208748</v>
      </c>
      <c r="F80" t="s">
        <v>25</v>
      </c>
      <c r="H80" s="4">
        <v>41093</v>
      </c>
      <c r="S80">
        <v>0</v>
      </c>
      <c r="T80">
        <v>0</v>
      </c>
      <c r="U80">
        <v>1</v>
      </c>
      <c r="V80" t="s">
        <v>28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8" x14ac:dyDescent="0.2">
      <c r="B81">
        <v>13</v>
      </c>
      <c r="C81">
        <v>585</v>
      </c>
      <c r="D81">
        <v>585</v>
      </c>
      <c r="H81" s="4">
        <v>41534</v>
      </c>
      <c r="K81">
        <v>1</v>
      </c>
      <c r="M81">
        <v>1</v>
      </c>
    </row>
    <row r="82" spans="1:28" x14ac:dyDescent="0.2">
      <c r="B82">
        <v>13</v>
      </c>
      <c r="C82">
        <v>630</v>
      </c>
      <c r="D82">
        <v>630</v>
      </c>
      <c r="E82">
        <f>((D82)^0.23+5.3791)/0.7426</f>
        <v>13.174131838947943</v>
      </c>
      <c r="F82" t="s">
        <v>24</v>
      </c>
      <c r="H82" s="4">
        <v>40926</v>
      </c>
      <c r="I82">
        <v>0</v>
      </c>
      <c r="J82">
        <v>0</v>
      </c>
      <c r="K82">
        <v>1</v>
      </c>
      <c r="M82">
        <v>1</v>
      </c>
      <c r="N82">
        <v>0</v>
      </c>
      <c r="O82">
        <v>0</v>
      </c>
      <c r="R82">
        <v>0</v>
      </c>
      <c r="S82">
        <v>0</v>
      </c>
      <c r="T82">
        <v>0</v>
      </c>
      <c r="U82" t="s">
        <v>40</v>
      </c>
      <c r="W82" t="s">
        <v>40</v>
      </c>
      <c r="X82">
        <v>0</v>
      </c>
      <c r="Y82">
        <v>0</v>
      </c>
      <c r="Z82">
        <v>0</v>
      </c>
    </row>
    <row r="83" spans="1:28" x14ac:dyDescent="0.2">
      <c r="B83">
        <v>13</v>
      </c>
      <c r="C83">
        <v>638</v>
      </c>
      <c r="D83">
        <v>638</v>
      </c>
      <c r="H83" s="4">
        <v>41534</v>
      </c>
      <c r="K83">
        <v>1</v>
      </c>
      <c r="M83">
        <v>1</v>
      </c>
    </row>
    <row r="84" spans="1:28" x14ac:dyDescent="0.2">
      <c r="B84">
        <v>13.5</v>
      </c>
      <c r="C84" t="s">
        <v>49</v>
      </c>
      <c r="D84">
        <v>745</v>
      </c>
      <c r="E84">
        <f t="shared" ref="E84:E91" si="5">((D84)^0.23+5.3791)/0.7426</f>
        <v>13.40729653393611</v>
      </c>
      <c r="F84" t="s">
        <v>31</v>
      </c>
      <c r="H84" s="4">
        <v>40842</v>
      </c>
      <c r="I84">
        <v>0</v>
      </c>
      <c r="J84">
        <v>0</v>
      </c>
      <c r="K84">
        <v>1</v>
      </c>
      <c r="M84">
        <v>1</v>
      </c>
      <c r="N84">
        <v>0</v>
      </c>
      <c r="O84">
        <v>0</v>
      </c>
      <c r="R84">
        <v>0</v>
      </c>
    </row>
    <row r="85" spans="1:28" x14ac:dyDescent="0.2">
      <c r="B85">
        <v>13.5</v>
      </c>
      <c r="C85" t="s">
        <v>49</v>
      </c>
      <c r="D85">
        <v>745</v>
      </c>
      <c r="E85">
        <f t="shared" si="5"/>
        <v>13.40729653393611</v>
      </c>
      <c r="F85" t="s">
        <v>24</v>
      </c>
      <c r="H85" s="4">
        <v>40842</v>
      </c>
      <c r="I85">
        <v>0</v>
      </c>
      <c r="J85">
        <v>0</v>
      </c>
      <c r="K85">
        <v>1</v>
      </c>
      <c r="M85">
        <v>1</v>
      </c>
      <c r="N85">
        <v>0</v>
      </c>
      <c r="O85">
        <v>0</v>
      </c>
    </row>
    <row r="86" spans="1:28" x14ac:dyDescent="0.2">
      <c r="B86">
        <v>13.5</v>
      </c>
      <c r="C86" t="s">
        <v>49</v>
      </c>
      <c r="D86">
        <v>745</v>
      </c>
      <c r="E86">
        <f t="shared" si="5"/>
        <v>13.40729653393611</v>
      </c>
      <c r="F86" t="s">
        <v>25</v>
      </c>
      <c r="H86" s="4">
        <v>40842</v>
      </c>
      <c r="I86">
        <v>0</v>
      </c>
      <c r="J86">
        <v>0</v>
      </c>
      <c r="K86">
        <v>1</v>
      </c>
      <c r="M86">
        <v>1</v>
      </c>
      <c r="N86">
        <v>1</v>
      </c>
      <c r="O86">
        <v>0</v>
      </c>
      <c r="R86">
        <v>0</v>
      </c>
    </row>
    <row r="87" spans="1:28" x14ac:dyDescent="0.2">
      <c r="B87">
        <v>13.25</v>
      </c>
      <c r="C87">
        <v>776</v>
      </c>
      <c r="D87">
        <v>776</v>
      </c>
      <c r="E87">
        <f t="shared" si="5"/>
        <v>13.465363505028755</v>
      </c>
      <c r="F87" t="s">
        <v>25</v>
      </c>
      <c r="H87" s="4">
        <v>41199</v>
      </c>
      <c r="I87">
        <v>0</v>
      </c>
      <c r="J87">
        <v>0</v>
      </c>
      <c r="K87">
        <v>1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0.5</v>
      </c>
      <c r="W87">
        <v>1</v>
      </c>
      <c r="X87">
        <v>0</v>
      </c>
      <c r="Y87">
        <v>0</v>
      </c>
      <c r="Z87">
        <v>0</v>
      </c>
      <c r="AA87">
        <v>0</v>
      </c>
    </row>
    <row r="88" spans="1:28" x14ac:dyDescent="0.2">
      <c r="B88">
        <v>13.25</v>
      </c>
      <c r="C88">
        <v>776</v>
      </c>
      <c r="D88">
        <v>776</v>
      </c>
      <c r="E88">
        <f t="shared" si="5"/>
        <v>13.465363505028755</v>
      </c>
      <c r="F88" t="s">
        <v>24</v>
      </c>
      <c r="H88" s="4">
        <v>41199</v>
      </c>
      <c r="S88">
        <v>0</v>
      </c>
      <c r="T88">
        <v>0</v>
      </c>
      <c r="U88">
        <v>0.5</v>
      </c>
      <c r="W88">
        <v>1</v>
      </c>
      <c r="X88">
        <v>0</v>
      </c>
      <c r="Y88">
        <v>0</v>
      </c>
      <c r="Z88">
        <v>0</v>
      </c>
      <c r="AA88">
        <v>0</v>
      </c>
    </row>
    <row r="89" spans="1:28" x14ac:dyDescent="0.2">
      <c r="A89" s="10"/>
      <c r="B89" s="10">
        <v>13.25</v>
      </c>
      <c r="C89" s="10">
        <v>776</v>
      </c>
      <c r="D89" s="10">
        <v>776</v>
      </c>
      <c r="E89">
        <f t="shared" si="5"/>
        <v>13.465363505028755</v>
      </c>
      <c r="F89" s="10"/>
      <c r="G89" s="10"/>
      <c r="H89" s="10"/>
      <c r="I89" s="10"/>
      <c r="J89" s="10"/>
      <c r="K89" s="10">
        <v>3</v>
      </c>
      <c r="L89" s="10"/>
      <c r="M89" s="10"/>
      <c r="N89" s="10"/>
      <c r="O89" s="10"/>
      <c r="P89" s="10"/>
      <c r="Q89" s="10"/>
      <c r="R89" s="10"/>
      <c r="S89" s="10"/>
      <c r="T89" s="10"/>
      <c r="U89" s="10">
        <v>2</v>
      </c>
      <c r="V89" s="10"/>
      <c r="W89" s="10"/>
      <c r="X89" s="10"/>
      <c r="Y89" s="10"/>
      <c r="Z89" s="10"/>
      <c r="AA89" s="10"/>
      <c r="AB89" s="10"/>
    </row>
    <row r="90" spans="1:28" x14ac:dyDescent="0.2">
      <c r="B90">
        <v>13.5</v>
      </c>
      <c r="C90">
        <v>782</v>
      </c>
      <c r="D90">
        <v>782</v>
      </c>
      <c r="E90">
        <f t="shared" si="5"/>
        <v>13.476395187735781</v>
      </c>
      <c r="F90" t="s">
        <v>25</v>
      </c>
      <c r="G90" t="s">
        <v>38</v>
      </c>
      <c r="H90" s="4">
        <v>40926</v>
      </c>
      <c r="I90" t="s">
        <v>39</v>
      </c>
      <c r="S90">
        <v>0</v>
      </c>
      <c r="T90">
        <v>0</v>
      </c>
      <c r="U90">
        <v>0</v>
      </c>
      <c r="W90">
        <v>1</v>
      </c>
      <c r="X90">
        <v>1</v>
      </c>
      <c r="Y90">
        <v>0</v>
      </c>
      <c r="Z90">
        <v>0</v>
      </c>
    </row>
    <row r="91" spans="1:28" x14ac:dyDescent="0.2">
      <c r="B91">
        <v>13.25</v>
      </c>
      <c r="C91" t="s">
        <v>69</v>
      </c>
      <c r="D91">
        <v>794</v>
      </c>
      <c r="E91">
        <f t="shared" si="5"/>
        <v>13.498264477009213</v>
      </c>
      <c r="G91" t="s">
        <v>70</v>
      </c>
      <c r="H91" s="4">
        <v>41297</v>
      </c>
    </row>
    <row r="92" spans="1:28" x14ac:dyDescent="0.2">
      <c r="B92">
        <v>13.5</v>
      </c>
      <c r="C92" t="s">
        <v>106</v>
      </c>
      <c r="D92">
        <v>801</v>
      </c>
      <c r="H92" s="4">
        <v>43235</v>
      </c>
      <c r="I92">
        <v>0</v>
      </c>
      <c r="J92">
        <v>0</v>
      </c>
      <c r="K92">
        <v>1</v>
      </c>
      <c r="M92">
        <v>1</v>
      </c>
      <c r="O92">
        <v>1</v>
      </c>
      <c r="R92" t="s">
        <v>107</v>
      </c>
      <c r="U92">
        <v>1</v>
      </c>
      <c r="W92">
        <v>1</v>
      </c>
      <c r="X92">
        <v>1</v>
      </c>
      <c r="Z92">
        <v>0</v>
      </c>
    </row>
    <row r="93" spans="1:28" x14ac:dyDescent="0.2">
      <c r="B93">
        <v>13.25</v>
      </c>
      <c r="C93" t="s">
        <v>68</v>
      </c>
      <c r="D93">
        <v>804</v>
      </c>
      <c r="E93">
        <f>((D93)^0.23+5.3791)/0.7426</f>
        <v>13.516295307654485</v>
      </c>
      <c r="F93" t="s">
        <v>25</v>
      </c>
      <c r="H93" s="4">
        <v>41199</v>
      </c>
      <c r="I93">
        <v>0</v>
      </c>
      <c r="J93">
        <v>0</v>
      </c>
      <c r="K93">
        <v>1</v>
      </c>
      <c r="M93">
        <v>1</v>
      </c>
      <c r="N93">
        <v>1</v>
      </c>
      <c r="O93">
        <v>1</v>
      </c>
      <c r="P93">
        <v>0</v>
      </c>
      <c r="Q93">
        <v>0</v>
      </c>
      <c r="R93" t="s">
        <v>46</v>
      </c>
      <c r="S93">
        <v>0</v>
      </c>
      <c r="T93">
        <v>0</v>
      </c>
      <c r="U93">
        <v>1</v>
      </c>
      <c r="W93">
        <v>1</v>
      </c>
      <c r="X93">
        <v>0</v>
      </c>
      <c r="Y93">
        <v>1</v>
      </c>
      <c r="Z93">
        <v>0</v>
      </c>
      <c r="AA93">
        <v>0</v>
      </c>
    </row>
    <row r="94" spans="1:28" x14ac:dyDescent="0.2">
      <c r="B94">
        <v>13.25</v>
      </c>
      <c r="C94" t="s">
        <v>68</v>
      </c>
      <c r="D94">
        <v>804</v>
      </c>
      <c r="E94">
        <f>((D94)^0.23+5.3791)/0.7426</f>
        <v>13.516295307654485</v>
      </c>
      <c r="F94" t="s">
        <v>24</v>
      </c>
      <c r="H94" s="4">
        <v>41199</v>
      </c>
      <c r="I94">
        <v>0</v>
      </c>
      <c r="J94">
        <v>0</v>
      </c>
      <c r="K94">
        <v>1</v>
      </c>
      <c r="M94">
        <v>1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W94">
        <v>1</v>
      </c>
      <c r="X94">
        <v>0</v>
      </c>
      <c r="Y94">
        <v>1</v>
      </c>
      <c r="Z94">
        <v>0</v>
      </c>
      <c r="AA94">
        <v>0</v>
      </c>
    </row>
    <row r="95" spans="1:28" x14ac:dyDescent="0.2">
      <c r="B95">
        <v>13.25</v>
      </c>
      <c r="C95">
        <v>815</v>
      </c>
      <c r="D95">
        <v>815</v>
      </c>
      <c r="G95" t="s">
        <v>70</v>
      </c>
      <c r="H95" s="4">
        <v>41297</v>
      </c>
    </row>
    <row r="96" spans="1:28" x14ac:dyDescent="0.2">
      <c r="B96">
        <v>13.25</v>
      </c>
      <c r="C96">
        <v>849</v>
      </c>
      <c r="D96">
        <v>849</v>
      </c>
      <c r="E96">
        <f t="shared" ref="E96:E119" si="6">((D96)^0.23+5.3791)/0.7426</f>
        <v>13.595359809032489</v>
      </c>
      <c r="K96" t="s">
        <v>29</v>
      </c>
      <c r="U96" t="s">
        <v>29</v>
      </c>
    </row>
    <row r="97" spans="1:28" x14ac:dyDescent="0.2">
      <c r="B97">
        <v>13.5</v>
      </c>
      <c r="C97">
        <v>860</v>
      </c>
      <c r="D97">
        <v>860</v>
      </c>
      <c r="E97">
        <f t="shared" si="6"/>
        <v>13.614194190906861</v>
      </c>
      <c r="F97" t="s">
        <v>24</v>
      </c>
      <c r="H97" s="4">
        <v>40842</v>
      </c>
      <c r="I97">
        <v>0</v>
      </c>
      <c r="J97">
        <v>0</v>
      </c>
      <c r="K97">
        <v>1</v>
      </c>
      <c r="M97">
        <v>1</v>
      </c>
      <c r="N97">
        <v>1</v>
      </c>
      <c r="O97">
        <v>1</v>
      </c>
      <c r="R97">
        <v>0</v>
      </c>
      <c r="S97">
        <v>0.5</v>
      </c>
      <c r="T97">
        <v>0</v>
      </c>
      <c r="U97">
        <v>0</v>
      </c>
      <c r="W97">
        <v>1</v>
      </c>
      <c r="X97">
        <v>0.5</v>
      </c>
      <c r="Y97">
        <v>0</v>
      </c>
      <c r="Z97">
        <v>0</v>
      </c>
    </row>
    <row r="98" spans="1:28" x14ac:dyDescent="0.2">
      <c r="B98">
        <v>13.5</v>
      </c>
      <c r="C98">
        <v>860</v>
      </c>
      <c r="D98">
        <v>860</v>
      </c>
      <c r="E98">
        <f t="shared" si="6"/>
        <v>13.614194190906861</v>
      </c>
      <c r="F98" t="s">
        <v>25</v>
      </c>
      <c r="H98" s="4">
        <v>40842</v>
      </c>
      <c r="I98">
        <v>0</v>
      </c>
      <c r="J98">
        <v>0</v>
      </c>
      <c r="K98">
        <v>1</v>
      </c>
      <c r="M98">
        <v>1</v>
      </c>
      <c r="N98">
        <v>1</v>
      </c>
      <c r="O98">
        <v>1</v>
      </c>
      <c r="R98">
        <v>0</v>
      </c>
      <c r="S98">
        <v>0.5</v>
      </c>
      <c r="T98">
        <v>0</v>
      </c>
      <c r="U98">
        <v>0</v>
      </c>
      <c r="W98">
        <v>1</v>
      </c>
      <c r="X98">
        <v>1</v>
      </c>
      <c r="Y98">
        <v>0</v>
      </c>
      <c r="Z98">
        <v>0</v>
      </c>
    </row>
    <row r="99" spans="1:28" x14ac:dyDescent="0.2">
      <c r="B99">
        <v>14</v>
      </c>
      <c r="C99">
        <v>915</v>
      </c>
      <c r="D99">
        <v>915</v>
      </c>
      <c r="E99">
        <f t="shared" si="6"/>
        <v>13.705677253639143</v>
      </c>
      <c r="F99" t="s">
        <v>25</v>
      </c>
      <c r="H99" s="4">
        <v>41093</v>
      </c>
      <c r="I99">
        <v>1</v>
      </c>
      <c r="J99">
        <v>1</v>
      </c>
      <c r="K99">
        <v>1</v>
      </c>
      <c r="M99">
        <v>1</v>
      </c>
      <c r="N99">
        <v>1</v>
      </c>
      <c r="O99">
        <v>1</v>
      </c>
      <c r="P99">
        <v>0</v>
      </c>
      <c r="Q99">
        <v>0</v>
      </c>
      <c r="R99" t="s">
        <v>46</v>
      </c>
    </row>
    <row r="100" spans="1:28" x14ac:dyDescent="0.2">
      <c r="B100">
        <v>14</v>
      </c>
      <c r="C100">
        <v>915</v>
      </c>
      <c r="D100">
        <v>915</v>
      </c>
      <c r="E100">
        <f t="shared" si="6"/>
        <v>13.705677253639143</v>
      </c>
      <c r="F100" t="s">
        <v>24</v>
      </c>
      <c r="H100" s="4">
        <v>41093</v>
      </c>
      <c r="I100">
        <v>1</v>
      </c>
      <c r="J100">
        <v>1</v>
      </c>
      <c r="K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 t="s">
        <v>46</v>
      </c>
      <c r="S100">
        <v>1</v>
      </c>
      <c r="T100">
        <v>0</v>
      </c>
      <c r="U100">
        <v>1</v>
      </c>
      <c r="W100">
        <v>1</v>
      </c>
      <c r="X100">
        <v>1</v>
      </c>
      <c r="Y100">
        <v>0</v>
      </c>
      <c r="Z100">
        <v>0</v>
      </c>
      <c r="AA100">
        <v>0</v>
      </c>
    </row>
    <row r="101" spans="1:28" x14ac:dyDescent="0.2">
      <c r="B101">
        <v>13.5</v>
      </c>
      <c r="C101">
        <v>946</v>
      </c>
      <c r="D101">
        <v>946</v>
      </c>
      <c r="E101">
        <f t="shared" si="6"/>
        <v>13.755388007672726</v>
      </c>
      <c r="F101" t="s">
        <v>25</v>
      </c>
      <c r="G101" t="s">
        <v>37</v>
      </c>
      <c r="H101" s="4">
        <v>40926</v>
      </c>
      <c r="I101">
        <v>0</v>
      </c>
      <c r="J101">
        <v>0</v>
      </c>
      <c r="K101">
        <v>0</v>
      </c>
      <c r="M101">
        <v>0</v>
      </c>
      <c r="N101">
        <v>1</v>
      </c>
      <c r="O101">
        <v>1</v>
      </c>
      <c r="R101">
        <v>0</v>
      </c>
      <c r="S101">
        <v>1</v>
      </c>
      <c r="T101">
        <v>0</v>
      </c>
      <c r="U101">
        <v>0</v>
      </c>
      <c r="W101">
        <v>1</v>
      </c>
      <c r="X101">
        <v>1</v>
      </c>
      <c r="Z101">
        <v>0</v>
      </c>
    </row>
    <row r="102" spans="1:28" x14ac:dyDescent="0.2">
      <c r="B102">
        <v>13.5</v>
      </c>
      <c r="C102">
        <v>950</v>
      </c>
      <c r="D102">
        <v>950</v>
      </c>
      <c r="E102">
        <f t="shared" si="6"/>
        <v>13.761710537717299</v>
      </c>
      <c r="F102" t="s">
        <v>25</v>
      </c>
      <c r="H102" s="4">
        <v>40975</v>
      </c>
      <c r="I102">
        <v>0.25</v>
      </c>
      <c r="J102">
        <v>0.25</v>
      </c>
      <c r="K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 t="s">
        <v>55</v>
      </c>
      <c r="S102">
        <v>1</v>
      </c>
      <c r="T102">
        <v>0</v>
      </c>
      <c r="U102">
        <v>0.5</v>
      </c>
      <c r="W102">
        <v>1</v>
      </c>
      <c r="X102">
        <v>1</v>
      </c>
      <c r="Y102">
        <v>0</v>
      </c>
      <c r="Z102">
        <v>0</v>
      </c>
      <c r="AA102">
        <v>0</v>
      </c>
    </row>
    <row r="103" spans="1:28" x14ac:dyDescent="0.2">
      <c r="B103">
        <v>13.5</v>
      </c>
      <c r="C103">
        <v>950</v>
      </c>
      <c r="D103">
        <v>950</v>
      </c>
      <c r="E103">
        <f t="shared" si="6"/>
        <v>13.761710537717299</v>
      </c>
      <c r="F103" t="s">
        <v>24</v>
      </c>
      <c r="H103" s="4">
        <v>40975</v>
      </c>
      <c r="I103">
        <v>0.25</v>
      </c>
      <c r="J103">
        <v>0.25</v>
      </c>
      <c r="K103">
        <v>1</v>
      </c>
      <c r="M103">
        <v>0</v>
      </c>
      <c r="N103">
        <v>1</v>
      </c>
      <c r="O103">
        <v>1</v>
      </c>
      <c r="P103">
        <v>0</v>
      </c>
      <c r="Q103">
        <v>0</v>
      </c>
      <c r="R103" t="s">
        <v>55</v>
      </c>
    </row>
    <row r="104" spans="1:28" x14ac:dyDescent="0.2">
      <c r="B104">
        <v>13.5</v>
      </c>
      <c r="C104">
        <v>950</v>
      </c>
      <c r="D104">
        <v>950</v>
      </c>
      <c r="E104">
        <f t="shared" si="6"/>
        <v>13.761710537717299</v>
      </c>
      <c r="F104" t="s">
        <v>25</v>
      </c>
      <c r="H104" s="4">
        <v>41001</v>
      </c>
      <c r="S104">
        <v>1</v>
      </c>
      <c r="T104">
        <v>0</v>
      </c>
      <c r="U104">
        <v>0.5</v>
      </c>
      <c r="W104">
        <v>1</v>
      </c>
      <c r="X104">
        <v>1</v>
      </c>
      <c r="Y104">
        <v>0</v>
      </c>
      <c r="Z104">
        <v>0</v>
      </c>
      <c r="AA104">
        <v>0</v>
      </c>
    </row>
    <row r="105" spans="1:28" x14ac:dyDescent="0.2">
      <c r="A105" s="10"/>
      <c r="B105" s="10">
        <v>13.5</v>
      </c>
      <c r="C105" s="10">
        <v>958</v>
      </c>
      <c r="D105" s="10">
        <v>958</v>
      </c>
      <c r="E105">
        <f t="shared" si="6"/>
        <v>13.774294353846731</v>
      </c>
      <c r="F105" s="10"/>
      <c r="G105" s="10"/>
      <c r="H105" s="10"/>
      <c r="I105" s="10"/>
      <c r="J105" s="10"/>
      <c r="K105" s="10">
        <v>6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>
        <v>4</v>
      </c>
      <c r="V105" s="10"/>
      <c r="W105" s="10"/>
      <c r="X105" s="10"/>
      <c r="Y105" s="10"/>
      <c r="Z105" s="10"/>
      <c r="AA105" s="10"/>
      <c r="AB105" s="10"/>
    </row>
    <row r="106" spans="1:28" x14ac:dyDescent="0.2">
      <c r="B106">
        <v>13.5</v>
      </c>
      <c r="C106">
        <v>998</v>
      </c>
      <c r="D106">
        <v>998</v>
      </c>
      <c r="E106">
        <f t="shared" si="6"/>
        <v>13.836026763087649</v>
      </c>
      <c r="F106" t="s">
        <v>25</v>
      </c>
      <c r="H106" s="4">
        <v>41001</v>
      </c>
      <c r="I106">
        <v>1</v>
      </c>
      <c r="J106">
        <v>1</v>
      </c>
      <c r="K106">
        <v>0.5</v>
      </c>
      <c r="M106">
        <v>0.5</v>
      </c>
      <c r="N106">
        <v>1</v>
      </c>
      <c r="O106">
        <v>1</v>
      </c>
      <c r="P106">
        <v>0</v>
      </c>
      <c r="Q106">
        <v>0</v>
      </c>
      <c r="R106" t="s">
        <v>66</v>
      </c>
      <c r="S106">
        <v>1</v>
      </c>
      <c r="T106">
        <v>1</v>
      </c>
      <c r="U106">
        <v>0.5</v>
      </c>
      <c r="W106">
        <v>0.5</v>
      </c>
      <c r="X106">
        <v>1</v>
      </c>
      <c r="Y106">
        <v>1</v>
      </c>
      <c r="Z106" t="s">
        <v>67</v>
      </c>
      <c r="AA106">
        <v>0</v>
      </c>
    </row>
    <row r="107" spans="1:28" x14ac:dyDescent="0.2">
      <c r="B107">
        <v>13.5</v>
      </c>
      <c r="C107">
        <v>998</v>
      </c>
      <c r="D107">
        <v>998</v>
      </c>
      <c r="E107">
        <f t="shared" si="6"/>
        <v>13.836026763087649</v>
      </c>
      <c r="F107" t="s">
        <v>24</v>
      </c>
      <c r="H107" s="4">
        <v>41001</v>
      </c>
      <c r="S107">
        <v>1</v>
      </c>
      <c r="T107">
        <v>1</v>
      </c>
      <c r="U107">
        <v>0.5</v>
      </c>
      <c r="W107">
        <v>0.5</v>
      </c>
      <c r="X107">
        <v>1</v>
      </c>
      <c r="Y107">
        <v>1</v>
      </c>
      <c r="Z107" t="s">
        <v>67</v>
      </c>
      <c r="AA107">
        <v>0</v>
      </c>
    </row>
    <row r="108" spans="1:28" x14ac:dyDescent="0.2">
      <c r="B108">
        <v>13.5</v>
      </c>
      <c r="C108">
        <v>1010</v>
      </c>
      <c r="D108">
        <v>1010</v>
      </c>
      <c r="E108">
        <f t="shared" si="6"/>
        <v>13.854174509479188</v>
      </c>
      <c r="F108" t="s">
        <v>24</v>
      </c>
      <c r="H108" s="4">
        <v>40819</v>
      </c>
      <c r="I108">
        <v>0.5</v>
      </c>
      <c r="J108">
        <v>0.5</v>
      </c>
      <c r="K108">
        <v>1</v>
      </c>
      <c r="M108">
        <v>1</v>
      </c>
      <c r="N108">
        <v>1</v>
      </c>
      <c r="O108">
        <v>1</v>
      </c>
      <c r="R108" t="s">
        <v>46</v>
      </c>
      <c r="S108">
        <v>1</v>
      </c>
      <c r="T108">
        <v>0</v>
      </c>
      <c r="U108">
        <v>0.5</v>
      </c>
      <c r="W108">
        <v>1</v>
      </c>
      <c r="X108">
        <v>1</v>
      </c>
      <c r="Y108">
        <v>0</v>
      </c>
      <c r="Z108">
        <v>0</v>
      </c>
    </row>
    <row r="109" spans="1:28" x14ac:dyDescent="0.2">
      <c r="B109">
        <v>13.5</v>
      </c>
      <c r="C109">
        <v>1010</v>
      </c>
      <c r="D109">
        <v>1010</v>
      </c>
      <c r="E109">
        <f t="shared" si="6"/>
        <v>13.854174509479188</v>
      </c>
      <c r="F109" t="s">
        <v>25</v>
      </c>
      <c r="H109" s="4">
        <v>40819</v>
      </c>
      <c r="I109">
        <v>1</v>
      </c>
      <c r="J109">
        <v>1</v>
      </c>
      <c r="K109">
        <v>1</v>
      </c>
      <c r="M109">
        <v>1</v>
      </c>
      <c r="N109">
        <v>1</v>
      </c>
      <c r="O109">
        <v>1</v>
      </c>
      <c r="R109" t="s">
        <v>46</v>
      </c>
      <c r="S109">
        <v>1</v>
      </c>
      <c r="T109">
        <v>0</v>
      </c>
      <c r="U109">
        <v>0.5</v>
      </c>
      <c r="W109">
        <v>1</v>
      </c>
      <c r="X109">
        <v>1</v>
      </c>
      <c r="Y109">
        <v>0</v>
      </c>
      <c r="Z109">
        <v>0</v>
      </c>
    </row>
    <row r="110" spans="1:28" x14ac:dyDescent="0.2">
      <c r="B110">
        <v>13.5</v>
      </c>
      <c r="C110">
        <v>1019</v>
      </c>
      <c r="D110">
        <v>1019</v>
      </c>
      <c r="E110">
        <f t="shared" si="6"/>
        <v>13.867676669850416</v>
      </c>
      <c r="F110" t="s">
        <v>25</v>
      </c>
      <c r="G110" t="s">
        <v>62</v>
      </c>
      <c r="H110" s="4">
        <v>40975</v>
      </c>
      <c r="I110">
        <v>1</v>
      </c>
      <c r="J110">
        <v>1</v>
      </c>
      <c r="K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 t="s">
        <v>55</v>
      </c>
    </row>
    <row r="111" spans="1:28" x14ac:dyDescent="0.2">
      <c r="B111">
        <v>13.5</v>
      </c>
      <c r="C111">
        <v>1019</v>
      </c>
      <c r="D111">
        <v>1019</v>
      </c>
      <c r="E111">
        <f t="shared" si="6"/>
        <v>13.867676669850416</v>
      </c>
      <c r="K111">
        <v>6</v>
      </c>
      <c r="U111">
        <v>6</v>
      </c>
    </row>
    <row r="112" spans="1:28" x14ac:dyDescent="0.2">
      <c r="B112">
        <v>13.75</v>
      </c>
      <c r="C112">
        <v>1029</v>
      </c>
      <c r="D112">
        <v>1029</v>
      </c>
      <c r="E112">
        <f t="shared" si="6"/>
        <v>13.882571799115899</v>
      </c>
      <c r="G112" t="s">
        <v>70</v>
      </c>
      <c r="H112" s="4">
        <v>41085</v>
      </c>
    </row>
    <row r="113" spans="1:28" x14ac:dyDescent="0.2">
      <c r="B113">
        <v>14</v>
      </c>
      <c r="C113">
        <v>1035</v>
      </c>
      <c r="D113">
        <v>1035</v>
      </c>
      <c r="E113">
        <f t="shared" si="6"/>
        <v>13.891455452561791</v>
      </c>
      <c r="K113">
        <v>6</v>
      </c>
      <c r="U113">
        <v>6</v>
      </c>
    </row>
    <row r="114" spans="1:28" x14ac:dyDescent="0.2">
      <c r="B114">
        <v>14</v>
      </c>
      <c r="C114">
        <v>1045</v>
      </c>
      <c r="D114">
        <v>1045</v>
      </c>
      <c r="E114">
        <f t="shared" si="6"/>
        <v>13.906173815233688</v>
      </c>
      <c r="F114" t="s">
        <v>31</v>
      </c>
      <c r="G114" t="s">
        <v>48</v>
      </c>
      <c r="H114" s="4">
        <v>40842</v>
      </c>
    </row>
    <row r="115" spans="1:28" x14ac:dyDescent="0.2">
      <c r="B115">
        <v>14</v>
      </c>
      <c r="C115">
        <v>1047</v>
      </c>
      <c r="D115">
        <v>1047</v>
      </c>
      <c r="E115">
        <f t="shared" si="6"/>
        <v>13.909104462703199</v>
      </c>
      <c r="F115" t="s">
        <v>25</v>
      </c>
      <c r="H115" s="4">
        <v>41085</v>
      </c>
      <c r="I115">
        <v>1</v>
      </c>
      <c r="J115">
        <v>1</v>
      </c>
      <c r="K115">
        <v>1</v>
      </c>
      <c r="M115">
        <v>1</v>
      </c>
      <c r="O115">
        <v>1</v>
      </c>
      <c r="P115">
        <v>0</v>
      </c>
      <c r="Q115">
        <v>0</v>
      </c>
      <c r="R115" t="s">
        <v>51</v>
      </c>
      <c r="S115">
        <v>1</v>
      </c>
      <c r="T115">
        <v>1</v>
      </c>
      <c r="U115">
        <v>0</v>
      </c>
      <c r="W115">
        <v>0</v>
      </c>
      <c r="X115">
        <v>1</v>
      </c>
      <c r="Y115">
        <v>1</v>
      </c>
      <c r="Z115" t="s">
        <v>46</v>
      </c>
      <c r="AA115">
        <v>0</v>
      </c>
    </row>
    <row r="116" spans="1:28" x14ac:dyDescent="0.2">
      <c r="B116">
        <v>14</v>
      </c>
      <c r="C116">
        <v>1047</v>
      </c>
      <c r="D116">
        <v>1047</v>
      </c>
      <c r="E116">
        <f t="shared" si="6"/>
        <v>13.909104462703199</v>
      </c>
      <c r="F116" t="s">
        <v>24</v>
      </c>
      <c r="H116" s="4">
        <v>41085</v>
      </c>
      <c r="I116">
        <v>1</v>
      </c>
      <c r="J116">
        <v>1</v>
      </c>
      <c r="K116">
        <v>1</v>
      </c>
      <c r="M116">
        <v>1</v>
      </c>
      <c r="O116">
        <v>1</v>
      </c>
      <c r="P116">
        <v>0</v>
      </c>
      <c r="Q116">
        <v>0</v>
      </c>
      <c r="R116" t="s">
        <v>51</v>
      </c>
      <c r="S116">
        <v>1</v>
      </c>
      <c r="T116">
        <v>1</v>
      </c>
      <c r="U116">
        <v>0</v>
      </c>
      <c r="W116">
        <v>0</v>
      </c>
      <c r="X116">
        <v>1</v>
      </c>
      <c r="Y116">
        <v>1</v>
      </c>
      <c r="Z116" t="s">
        <v>46</v>
      </c>
      <c r="AA116">
        <v>0</v>
      </c>
    </row>
    <row r="117" spans="1:28" x14ac:dyDescent="0.2">
      <c r="B117">
        <v>13.75</v>
      </c>
      <c r="C117">
        <v>1051</v>
      </c>
      <c r="D117">
        <v>1051</v>
      </c>
      <c r="E117">
        <f t="shared" si="6"/>
        <v>13.914952849865719</v>
      </c>
      <c r="G117" t="s">
        <v>70</v>
      </c>
      <c r="H117" s="4">
        <v>41085</v>
      </c>
    </row>
    <row r="118" spans="1:28" x14ac:dyDescent="0.2">
      <c r="B118">
        <v>13.75</v>
      </c>
      <c r="C118" t="s">
        <v>93</v>
      </c>
      <c r="D118">
        <v>1054</v>
      </c>
      <c r="E118">
        <f t="shared" si="6"/>
        <v>13.919327902938793</v>
      </c>
      <c r="H118" s="4">
        <v>41297</v>
      </c>
      <c r="K118">
        <v>6</v>
      </c>
      <c r="U118">
        <v>6</v>
      </c>
    </row>
    <row r="119" spans="1:28" x14ac:dyDescent="0.2">
      <c r="B119">
        <v>13.75</v>
      </c>
      <c r="C119">
        <v>1058</v>
      </c>
      <c r="D119">
        <v>1058</v>
      </c>
      <c r="E119">
        <f t="shared" si="6"/>
        <v>13.9251464160771</v>
      </c>
      <c r="H119" s="4">
        <v>41297</v>
      </c>
      <c r="I119">
        <v>1</v>
      </c>
      <c r="J119">
        <v>1</v>
      </c>
      <c r="K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 t="s">
        <v>46</v>
      </c>
      <c r="S119">
        <v>1</v>
      </c>
      <c r="T119">
        <v>1</v>
      </c>
      <c r="U119">
        <v>1</v>
      </c>
      <c r="W119">
        <v>1</v>
      </c>
      <c r="X119">
        <v>1</v>
      </c>
      <c r="Y119">
        <v>1</v>
      </c>
      <c r="Z119" t="s">
        <v>71</v>
      </c>
      <c r="AA119">
        <v>0</v>
      </c>
    </row>
    <row r="120" spans="1:28" x14ac:dyDescent="0.2">
      <c r="B120">
        <v>13.75</v>
      </c>
      <c r="C120">
        <v>1058</v>
      </c>
      <c r="D120">
        <v>1058</v>
      </c>
      <c r="H120" s="4">
        <v>41297</v>
      </c>
      <c r="I120">
        <v>1</v>
      </c>
      <c r="J120">
        <v>1</v>
      </c>
      <c r="K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1</v>
      </c>
      <c r="S120">
        <v>1</v>
      </c>
      <c r="T120">
        <v>1</v>
      </c>
      <c r="U120">
        <v>1</v>
      </c>
      <c r="W120">
        <v>1</v>
      </c>
      <c r="X120">
        <v>1</v>
      </c>
      <c r="Y120">
        <v>1</v>
      </c>
      <c r="Z120">
        <v>1</v>
      </c>
      <c r="AA120">
        <v>0</v>
      </c>
    </row>
    <row r="121" spans="1:28" x14ac:dyDescent="0.2">
      <c r="A121" s="10"/>
      <c r="B121" s="10">
        <v>13.75</v>
      </c>
      <c r="C121" s="10">
        <v>1059</v>
      </c>
      <c r="D121" s="10">
        <v>1059</v>
      </c>
      <c r="E121">
        <f>((D121)^0.23+5.3791)/0.7426</f>
        <v>13.926598397129643</v>
      </c>
      <c r="F121" s="10"/>
      <c r="G121" s="10"/>
      <c r="H121" s="10"/>
      <c r="I121" s="10"/>
      <c r="J121" s="10"/>
      <c r="K121" s="10">
        <v>6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>
        <v>6</v>
      </c>
      <c r="V121" s="10"/>
      <c r="W121" s="10"/>
      <c r="X121" s="10"/>
      <c r="Y121" s="10"/>
      <c r="Z121" s="10"/>
      <c r="AA121" s="10"/>
      <c r="AB121" s="10"/>
    </row>
    <row r="122" spans="1:28" x14ac:dyDescent="0.2">
      <c r="B122">
        <v>13.75</v>
      </c>
      <c r="C122">
        <v>1061</v>
      </c>
      <c r="D122">
        <v>1061</v>
      </c>
      <c r="E122">
        <f>((D122)^0.23+5.3791)/0.7426</f>
        <v>13.929499194936044</v>
      </c>
      <c r="F122">
        <v>1</v>
      </c>
      <c r="H122" s="4">
        <v>41085</v>
      </c>
      <c r="I122">
        <v>1</v>
      </c>
      <c r="J122">
        <v>1</v>
      </c>
      <c r="K122">
        <v>1</v>
      </c>
      <c r="M122">
        <v>1</v>
      </c>
      <c r="O122">
        <v>1</v>
      </c>
      <c r="P122">
        <v>0</v>
      </c>
      <c r="Q122">
        <v>0</v>
      </c>
      <c r="R122" t="s">
        <v>51</v>
      </c>
    </row>
    <row r="123" spans="1:28" x14ac:dyDescent="0.2">
      <c r="B123">
        <v>13.75</v>
      </c>
      <c r="C123">
        <v>1061</v>
      </c>
      <c r="D123">
        <v>1061</v>
      </c>
      <c r="E123">
        <f>((D123)^0.23+5.3791)/0.7426</f>
        <v>13.929499194936044</v>
      </c>
      <c r="F123">
        <v>2</v>
      </c>
      <c r="H123" s="4">
        <v>41085</v>
      </c>
      <c r="I123">
        <v>1</v>
      </c>
      <c r="J123">
        <v>1</v>
      </c>
      <c r="K123">
        <v>1</v>
      </c>
      <c r="M123">
        <v>1</v>
      </c>
      <c r="O123">
        <v>1</v>
      </c>
      <c r="P123">
        <v>0</v>
      </c>
      <c r="Q123">
        <v>0</v>
      </c>
      <c r="R123" t="s">
        <v>51</v>
      </c>
    </row>
    <row r="124" spans="1:28" s="10" customFormat="1" x14ac:dyDescent="0.2">
      <c r="A124" s="13" t="s">
        <v>108</v>
      </c>
      <c r="B124">
        <v>13.5</v>
      </c>
      <c r="C124">
        <v>1100</v>
      </c>
      <c r="D124">
        <v>1100</v>
      </c>
      <c r="E124"/>
      <c r="F124"/>
      <c r="G124"/>
      <c r="H124" s="4">
        <v>43235</v>
      </c>
      <c r="I124">
        <v>1</v>
      </c>
      <c r="J124">
        <v>1</v>
      </c>
      <c r="K124">
        <v>1</v>
      </c>
      <c r="L124"/>
      <c r="M124">
        <v>1</v>
      </c>
      <c r="N124">
        <v>1</v>
      </c>
      <c r="O124">
        <v>1</v>
      </c>
      <c r="P124">
        <v>0</v>
      </c>
      <c r="Q124">
        <v>0</v>
      </c>
      <c r="R124">
        <v>1</v>
      </c>
      <c r="S124">
        <v>1</v>
      </c>
      <c r="T124" s="13">
        <v>1</v>
      </c>
      <c r="U124">
        <v>1</v>
      </c>
      <c r="V124"/>
      <c r="W124">
        <v>1</v>
      </c>
      <c r="X124">
        <v>1</v>
      </c>
      <c r="Y124" s="13">
        <v>0</v>
      </c>
      <c r="Z124">
        <v>0</v>
      </c>
      <c r="AA124"/>
      <c r="AB124"/>
    </row>
    <row r="125" spans="1:28" x14ac:dyDescent="0.2">
      <c r="B125">
        <v>13.75</v>
      </c>
      <c r="C125">
        <v>1116</v>
      </c>
      <c r="D125">
        <v>1116</v>
      </c>
      <c r="E125">
        <f t="shared" ref="E125:E131" si="7">((D125)^0.23+5.3791)/0.7426</f>
        <v>14.007669295248695</v>
      </c>
      <c r="G125" t="s">
        <v>77</v>
      </c>
      <c r="H125" s="4">
        <v>41093</v>
      </c>
      <c r="I125">
        <v>1</v>
      </c>
      <c r="J125">
        <v>1</v>
      </c>
      <c r="K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 t="s">
        <v>51</v>
      </c>
      <c r="S125">
        <v>0</v>
      </c>
      <c r="T125">
        <v>0</v>
      </c>
      <c r="U125">
        <v>0</v>
      </c>
      <c r="W125">
        <v>0</v>
      </c>
      <c r="X125">
        <v>0</v>
      </c>
      <c r="Y125">
        <v>0</v>
      </c>
      <c r="Z125" t="s">
        <v>51</v>
      </c>
      <c r="AA125">
        <v>0</v>
      </c>
    </row>
    <row r="126" spans="1:28" s="10" customFormat="1" x14ac:dyDescent="0.2">
      <c r="A126"/>
      <c r="B126">
        <v>13.5</v>
      </c>
      <c r="C126">
        <v>1124</v>
      </c>
      <c r="D126">
        <v>1124</v>
      </c>
      <c r="E126">
        <f t="shared" si="7"/>
        <v>14.018790869327743</v>
      </c>
      <c r="F126" t="s">
        <v>24</v>
      </c>
      <c r="G126"/>
      <c r="H126" s="4">
        <v>41001</v>
      </c>
      <c r="I126">
        <v>1</v>
      </c>
      <c r="J126">
        <v>1</v>
      </c>
      <c r="K126">
        <v>0.5</v>
      </c>
      <c r="L126"/>
      <c r="M126">
        <v>0.5</v>
      </c>
      <c r="N126">
        <v>1</v>
      </c>
      <c r="O126">
        <v>1</v>
      </c>
      <c r="P126">
        <v>0</v>
      </c>
      <c r="Q126">
        <v>0</v>
      </c>
      <c r="R126" t="s">
        <v>66</v>
      </c>
      <c r="S126">
        <v>1</v>
      </c>
      <c r="T126">
        <v>1</v>
      </c>
      <c r="U126">
        <v>0.5</v>
      </c>
      <c r="V126"/>
      <c r="W126">
        <v>0.5</v>
      </c>
      <c r="X126">
        <v>1</v>
      </c>
      <c r="Y126">
        <v>1</v>
      </c>
      <c r="Z126" t="s">
        <v>67</v>
      </c>
      <c r="AA126">
        <v>0</v>
      </c>
      <c r="AB126"/>
    </row>
    <row r="127" spans="1:28" x14ac:dyDescent="0.2">
      <c r="B127">
        <v>13.5</v>
      </c>
      <c r="C127">
        <v>1124</v>
      </c>
      <c r="D127">
        <v>1124</v>
      </c>
      <c r="E127">
        <f t="shared" si="7"/>
        <v>14.018790869327743</v>
      </c>
      <c r="F127" t="s">
        <v>25</v>
      </c>
      <c r="H127" s="4">
        <v>41001</v>
      </c>
      <c r="I127">
        <v>1</v>
      </c>
      <c r="J127">
        <v>1</v>
      </c>
      <c r="K127">
        <v>0.5</v>
      </c>
      <c r="M127">
        <v>0.5</v>
      </c>
      <c r="N127">
        <v>1</v>
      </c>
      <c r="O127">
        <v>1</v>
      </c>
      <c r="P127">
        <v>0</v>
      </c>
      <c r="Q127">
        <v>0</v>
      </c>
      <c r="R127" t="s">
        <v>66</v>
      </c>
      <c r="S127">
        <v>1</v>
      </c>
      <c r="T127">
        <v>1</v>
      </c>
      <c r="U127">
        <v>0.5</v>
      </c>
      <c r="W127">
        <v>0.5</v>
      </c>
      <c r="X127">
        <v>1</v>
      </c>
      <c r="Y127">
        <v>1</v>
      </c>
      <c r="Z127" t="s">
        <v>67</v>
      </c>
      <c r="AA127">
        <v>0</v>
      </c>
    </row>
    <row r="128" spans="1:28" ht="16" customHeight="1" x14ac:dyDescent="0.2">
      <c r="B128">
        <v>14</v>
      </c>
      <c r="C128" t="s">
        <v>47</v>
      </c>
      <c r="D128">
        <v>1154</v>
      </c>
      <c r="E128">
        <f t="shared" si="7"/>
        <v>14.059961544463171</v>
      </c>
      <c r="F128" t="s">
        <v>30</v>
      </c>
      <c r="H128" s="4">
        <v>40842</v>
      </c>
      <c r="I128">
        <v>1</v>
      </c>
      <c r="J128">
        <v>1</v>
      </c>
      <c r="K128">
        <v>0</v>
      </c>
      <c r="M128">
        <v>0.25</v>
      </c>
      <c r="N128">
        <v>1</v>
      </c>
      <c r="O128">
        <v>1</v>
      </c>
      <c r="R128" t="s">
        <v>44</v>
      </c>
      <c r="S128">
        <v>1</v>
      </c>
      <c r="T128">
        <v>1</v>
      </c>
      <c r="U128">
        <v>0</v>
      </c>
      <c r="W128">
        <v>0</v>
      </c>
      <c r="X128">
        <v>1</v>
      </c>
      <c r="Y128">
        <v>1</v>
      </c>
      <c r="Z128" t="s">
        <v>29</v>
      </c>
    </row>
    <row r="129" spans="1:28" s="10" customFormat="1" x14ac:dyDescent="0.2">
      <c r="A129"/>
      <c r="B129">
        <v>14</v>
      </c>
      <c r="C129" t="s">
        <v>47</v>
      </c>
      <c r="D129">
        <v>1154</v>
      </c>
      <c r="E129">
        <f t="shared" si="7"/>
        <v>14.059961544463171</v>
      </c>
      <c r="F129" t="s">
        <v>31</v>
      </c>
      <c r="G129"/>
      <c r="H129" s="4">
        <v>40842</v>
      </c>
      <c r="I129"/>
      <c r="J129"/>
      <c r="K129"/>
      <c r="L129"/>
      <c r="M129"/>
      <c r="N129"/>
      <c r="O129"/>
      <c r="P129"/>
      <c r="Q129"/>
      <c r="R129"/>
      <c r="S129">
        <v>1</v>
      </c>
      <c r="T129">
        <v>1</v>
      </c>
      <c r="U129">
        <v>0.25</v>
      </c>
      <c r="V129"/>
      <c r="W129">
        <v>0.25</v>
      </c>
      <c r="X129">
        <v>1</v>
      </c>
      <c r="Y129">
        <v>1</v>
      </c>
      <c r="Z129" t="s">
        <v>29</v>
      </c>
      <c r="AA129"/>
      <c r="AB129"/>
    </row>
    <row r="130" spans="1:28" s="10" customFormat="1" x14ac:dyDescent="0.2">
      <c r="A130"/>
      <c r="B130">
        <v>14</v>
      </c>
      <c r="C130" t="s">
        <v>47</v>
      </c>
      <c r="D130">
        <v>1154</v>
      </c>
      <c r="E130">
        <f t="shared" si="7"/>
        <v>14.059961544463171</v>
      </c>
      <c r="F130" t="s">
        <v>24</v>
      </c>
      <c r="G130"/>
      <c r="H130" s="4">
        <v>40842</v>
      </c>
      <c r="I130">
        <v>1</v>
      </c>
      <c r="J130">
        <v>1</v>
      </c>
      <c r="K130">
        <v>0</v>
      </c>
      <c r="L130"/>
      <c r="M130">
        <v>0</v>
      </c>
      <c r="N130">
        <v>1</v>
      </c>
      <c r="O130">
        <v>1</v>
      </c>
      <c r="P130"/>
      <c r="Q130"/>
      <c r="R130" t="s">
        <v>29</v>
      </c>
      <c r="S130">
        <v>1</v>
      </c>
      <c r="T130">
        <v>1</v>
      </c>
      <c r="U130">
        <v>0</v>
      </c>
      <c r="V130"/>
      <c r="W130">
        <v>0</v>
      </c>
      <c r="X130">
        <v>1</v>
      </c>
      <c r="Y130">
        <v>1</v>
      </c>
      <c r="Z130" t="s">
        <v>29</v>
      </c>
      <c r="AA130"/>
      <c r="AB130"/>
    </row>
    <row r="131" spans="1:28" x14ac:dyDescent="0.2">
      <c r="B131">
        <v>14</v>
      </c>
      <c r="C131" t="s">
        <v>47</v>
      </c>
      <c r="D131">
        <v>1154</v>
      </c>
      <c r="E131">
        <f t="shared" si="7"/>
        <v>14.059961544463171</v>
      </c>
      <c r="F131" t="s">
        <v>25</v>
      </c>
      <c r="H131" s="4">
        <v>40842</v>
      </c>
      <c r="I131">
        <v>1</v>
      </c>
      <c r="J131">
        <v>1</v>
      </c>
      <c r="K131">
        <v>0</v>
      </c>
      <c r="M131">
        <v>0</v>
      </c>
      <c r="N131">
        <v>1</v>
      </c>
      <c r="O131">
        <v>1</v>
      </c>
      <c r="R131" t="s">
        <v>44</v>
      </c>
      <c r="S131">
        <v>1</v>
      </c>
      <c r="T131">
        <v>1</v>
      </c>
      <c r="U131">
        <v>0.25</v>
      </c>
      <c r="W131">
        <v>0.25</v>
      </c>
      <c r="X131">
        <v>1</v>
      </c>
      <c r="Y131">
        <v>1</v>
      </c>
      <c r="Z131">
        <v>0</v>
      </c>
    </row>
    <row r="132" spans="1:28" s="10" customFormat="1" x14ac:dyDescent="0.2">
      <c r="A132"/>
      <c r="B132">
        <v>14</v>
      </c>
      <c r="C132">
        <v>1160</v>
      </c>
      <c r="D132">
        <v>1160</v>
      </c>
      <c r="E132"/>
      <c r="F132"/>
      <c r="G132"/>
      <c r="H132" s="4">
        <v>41534</v>
      </c>
      <c r="I132">
        <v>1</v>
      </c>
      <c r="J132">
        <v>1</v>
      </c>
      <c r="K132">
        <v>1</v>
      </c>
      <c r="L132"/>
      <c r="M132">
        <v>1</v>
      </c>
      <c r="N132">
        <v>1</v>
      </c>
      <c r="O132">
        <v>1</v>
      </c>
      <c r="P132">
        <v>0</v>
      </c>
      <c r="Q132">
        <v>0</v>
      </c>
      <c r="R132"/>
      <c r="S132"/>
      <c r="T132"/>
      <c r="U132"/>
      <c r="V132"/>
      <c r="W132"/>
      <c r="X132"/>
      <c r="Y132"/>
      <c r="Z132"/>
      <c r="AA132"/>
      <c r="AB132"/>
    </row>
    <row r="133" spans="1:28" x14ac:dyDescent="0.2">
      <c r="B133">
        <v>13.5</v>
      </c>
      <c r="C133" t="s">
        <v>35</v>
      </c>
      <c r="D133">
        <v>1189</v>
      </c>
      <c r="E133">
        <f t="shared" ref="E133:E161" si="8">((D133)^0.23+5.3791)/0.7426</f>
        <v>14.106965172995631</v>
      </c>
      <c r="F133" t="s">
        <v>25</v>
      </c>
      <c r="G133" t="s">
        <v>36</v>
      </c>
      <c r="H133" s="4">
        <v>40926</v>
      </c>
      <c r="I133">
        <v>0</v>
      </c>
      <c r="J133">
        <v>0</v>
      </c>
      <c r="K133">
        <v>0</v>
      </c>
      <c r="M133">
        <v>0</v>
      </c>
      <c r="N133">
        <v>1</v>
      </c>
      <c r="O133">
        <v>1</v>
      </c>
      <c r="R133">
        <v>1</v>
      </c>
      <c r="S133">
        <v>1</v>
      </c>
      <c r="T133">
        <v>0.5</v>
      </c>
      <c r="U133">
        <v>0</v>
      </c>
      <c r="W133">
        <v>0</v>
      </c>
      <c r="X133">
        <v>1</v>
      </c>
      <c r="Y133">
        <v>0</v>
      </c>
      <c r="Z133">
        <v>0.5</v>
      </c>
    </row>
    <row r="134" spans="1:28" s="10" customFormat="1" x14ac:dyDescent="0.2">
      <c r="A134"/>
      <c r="B134">
        <v>13.5</v>
      </c>
      <c r="C134" t="s">
        <v>35</v>
      </c>
      <c r="D134">
        <v>1189</v>
      </c>
      <c r="E134">
        <f t="shared" si="8"/>
        <v>14.106965172995631</v>
      </c>
      <c r="F134" t="s">
        <v>24</v>
      </c>
      <c r="G134" t="s">
        <v>36</v>
      </c>
      <c r="H134" s="4">
        <v>40926</v>
      </c>
      <c r="I134">
        <v>1</v>
      </c>
      <c r="J134">
        <v>1</v>
      </c>
      <c r="K134">
        <v>0</v>
      </c>
      <c r="L134"/>
      <c r="M134">
        <v>0</v>
      </c>
      <c r="N134">
        <v>1</v>
      </c>
      <c r="O134">
        <v>1</v>
      </c>
      <c r="P134"/>
      <c r="Q134"/>
      <c r="R134">
        <v>1</v>
      </c>
      <c r="S134">
        <v>1</v>
      </c>
      <c r="T134">
        <v>1</v>
      </c>
      <c r="U134">
        <v>1</v>
      </c>
      <c r="V134"/>
      <c r="W134">
        <v>1</v>
      </c>
      <c r="X134">
        <v>1</v>
      </c>
      <c r="Y134">
        <v>0.5</v>
      </c>
      <c r="Z134" t="s">
        <v>29</v>
      </c>
      <c r="AA134"/>
      <c r="AB134"/>
    </row>
    <row r="135" spans="1:28" x14ac:dyDescent="0.2">
      <c r="A135" s="10"/>
      <c r="B135" s="10">
        <v>14</v>
      </c>
      <c r="C135" s="10">
        <v>1195</v>
      </c>
      <c r="D135" s="10">
        <v>1195</v>
      </c>
      <c r="E135">
        <f t="shared" si="8"/>
        <v>14.114915629202489</v>
      </c>
      <c r="F135" s="10"/>
      <c r="G135" s="10"/>
      <c r="H135" s="10"/>
      <c r="I135" s="10"/>
      <c r="J135" s="10"/>
      <c r="K135" s="10">
        <v>6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>
        <v>6</v>
      </c>
      <c r="V135" s="10"/>
      <c r="W135" s="10"/>
      <c r="X135" s="10"/>
      <c r="Y135" s="10"/>
      <c r="Z135" s="10"/>
      <c r="AA135" s="10"/>
      <c r="AB135" s="10"/>
    </row>
    <row r="136" spans="1:28" s="10" customFormat="1" x14ac:dyDescent="0.2">
      <c r="A136"/>
      <c r="B136">
        <v>14</v>
      </c>
      <c r="C136">
        <v>1209</v>
      </c>
      <c r="D136">
        <v>1209</v>
      </c>
      <c r="E136">
        <f t="shared" si="8"/>
        <v>14.133347857142434</v>
      </c>
      <c r="F136" t="s">
        <v>25</v>
      </c>
      <c r="G136"/>
      <c r="H136" s="4">
        <v>40975</v>
      </c>
      <c r="I136">
        <v>1</v>
      </c>
      <c r="J136">
        <v>1</v>
      </c>
      <c r="K136">
        <v>0</v>
      </c>
      <c r="L136"/>
      <c r="M136">
        <v>0</v>
      </c>
      <c r="N136">
        <v>1</v>
      </c>
      <c r="O136">
        <v>1</v>
      </c>
      <c r="P136">
        <v>0</v>
      </c>
      <c r="Q136">
        <v>0</v>
      </c>
      <c r="R136" t="s">
        <v>61</v>
      </c>
      <c r="S136"/>
      <c r="T136"/>
      <c r="U136"/>
      <c r="V136"/>
      <c r="W136"/>
      <c r="X136"/>
      <c r="Y136"/>
      <c r="Z136"/>
      <c r="AA136"/>
      <c r="AB136"/>
    </row>
    <row r="137" spans="1:28" x14ac:dyDescent="0.2">
      <c r="B137">
        <v>14</v>
      </c>
      <c r="C137">
        <v>1209</v>
      </c>
      <c r="D137">
        <v>1209</v>
      </c>
      <c r="E137">
        <f t="shared" si="8"/>
        <v>14.133347857142434</v>
      </c>
      <c r="F137" t="s">
        <v>24</v>
      </c>
      <c r="H137" s="4">
        <v>40975</v>
      </c>
      <c r="I137">
        <v>1</v>
      </c>
      <c r="J137">
        <v>1</v>
      </c>
      <c r="K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 t="s">
        <v>61</v>
      </c>
    </row>
    <row r="138" spans="1:28" s="10" customFormat="1" x14ac:dyDescent="0.2">
      <c r="A138"/>
      <c r="B138">
        <v>14</v>
      </c>
      <c r="C138">
        <v>1209</v>
      </c>
      <c r="D138">
        <v>1209</v>
      </c>
      <c r="E138">
        <f t="shared" si="8"/>
        <v>14.133347857142434</v>
      </c>
      <c r="F138" t="s">
        <v>24</v>
      </c>
      <c r="G138"/>
      <c r="H138" s="4">
        <v>41001</v>
      </c>
      <c r="I138">
        <v>1</v>
      </c>
      <c r="J138">
        <v>1</v>
      </c>
      <c r="K138">
        <v>0</v>
      </c>
      <c r="L138"/>
      <c r="M138">
        <v>0</v>
      </c>
      <c r="N138">
        <v>1</v>
      </c>
      <c r="O138">
        <v>1</v>
      </c>
      <c r="P138">
        <v>0</v>
      </c>
      <c r="Q138">
        <v>0</v>
      </c>
      <c r="R138" t="s">
        <v>51</v>
      </c>
      <c r="S138">
        <v>1</v>
      </c>
      <c r="T138">
        <v>1</v>
      </c>
      <c r="U138">
        <v>0.5</v>
      </c>
      <c r="V138"/>
      <c r="W138">
        <v>0.5</v>
      </c>
      <c r="X138">
        <v>1</v>
      </c>
      <c r="Y138">
        <v>1</v>
      </c>
      <c r="Z138" t="s">
        <v>46</v>
      </c>
      <c r="AA138">
        <v>0</v>
      </c>
      <c r="AB138"/>
    </row>
    <row r="139" spans="1:28" x14ac:dyDescent="0.2">
      <c r="B139">
        <v>14</v>
      </c>
      <c r="C139">
        <v>1209</v>
      </c>
      <c r="D139">
        <v>1209</v>
      </c>
      <c r="E139">
        <f t="shared" si="8"/>
        <v>14.133347857142434</v>
      </c>
      <c r="F139" t="s">
        <v>25</v>
      </c>
      <c r="H139" s="4">
        <v>41001</v>
      </c>
      <c r="S139">
        <v>1</v>
      </c>
      <c r="T139">
        <v>1</v>
      </c>
      <c r="U139">
        <v>0.5</v>
      </c>
      <c r="W139">
        <v>0.5</v>
      </c>
      <c r="X139">
        <v>1</v>
      </c>
      <c r="Y139">
        <v>1</v>
      </c>
      <c r="Z139" t="s">
        <v>46</v>
      </c>
      <c r="AA139">
        <v>0</v>
      </c>
    </row>
    <row r="140" spans="1:28" x14ac:dyDescent="0.2">
      <c r="B140">
        <v>14</v>
      </c>
      <c r="C140">
        <v>1352</v>
      </c>
      <c r="D140">
        <v>1352</v>
      </c>
      <c r="E140">
        <f t="shared" si="8"/>
        <v>14.312794201996359</v>
      </c>
      <c r="F140" t="s">
        <v>25</v>
      </c>
      <c r="H140" s="4">
        <v>40842</v>
      </c>
      <c r="I140">
        <v>1</v>
      </c>
      <c r="J140">
        <v>1</v>
      </c>
      <c r="K140">
        <v>0</v>
      </c>
      <c r="M140">
        <v>0</v>
      </c>
      <c r="N140">
        <v>1</v>
      </c>
      <c r="O140">
        <v>1</v>
      </c>
      <c r="R140" t="s">
        <v>44</v>
      </c>
      <c r="S140">
        <v>1</v>
      </c>
      <c r="T140">
        <v>1</v>
      </c>
      <c r="U140">
        <v>0</v>
      </c>
      <c r="W140">
        <v>0</v>
      </c>
      <c r="X140">
        <v>1</v>
      </c>
      <c r="Y140">
        <v>1</v>
      </c>
      <c r="Z140" t="s">
        <v>46</v>
      </c>
    </row>
    <row r="141" spans="1:28" x14ac:dyDescent="0.2">
      <c r="B141">
        <v>14</v>
      </c>
      <c r="C141">
        <v>1352</v>
      </c>
      <c r="D141">
        <v>1352</v>
      </c>
      <c r="E141">
        <f t="shared" si="8"/>
        <v>14.312794201996359</v>
      </c>
      <c r="F141" t="s">
        <v>24</v>
      </c>
      <c r="H141" s="4">
        <v>40842</v>
      </c>
      <c r="I141">
        <v>1</v>
      </c>
      <c r="J141">
        <v>1</v>
      </c>
      <c r="K141">
        <v>0</v>
      </c>
      <c r="M141">
        <v>0</v>
      </c>
      <c r="N141">
        <v>1</v>
      </c>
      <c r="O141">
        <v>1</v>
      </c>
      <c r="R141" t="s">
        <v>44</v>
      </c>
      <c r="S141">
        <v>1</v>
      </c>
      <c r="T141">
        <v>1</v>
      </c>
      <c r="U141">
        <v>0</v>
      </c>
      <c r="W141">
        <v>0</v>
      </c>
      <c r="X141">
        <v>1</v>
      </c>
      <c r="Y141">
        <v>1</v>
      </c>
      <c r="Z141" t="s">
        <v>46</v>
      </c>
    </row>
    <row r="142" spans="1:28" x14ac:dyDescent="0.2">
      <c r="B142">
        <v>14.5</v>
      </c>
      <c r="C142">
        <v>1371</v>
      </c>
      <c r="D142">
        <v>1371</v>
      </c>
      <c r="E142">
        <f t="shared" si="8"/>
        <v>14.335520971533326</v>
      </c>
      <c r="F142" t="s">
        <v>25</v>
      </c>
      <c r="G142" t="s">
        <v>77</v>
      </c>
      <c r="H142" s="4">
        <v>41093</v>
      </c>
      <c r="I142">
        <v>0</v>
      </c>
      <c r="J142">
        <v>0</v>
      </c>
      <c r="K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 t="s">
        <v>51</v>
      </c>
    </row>
    <row r="143" spans="1:28" x14ac:dyDescent="0.2">
      <c r="B143">
        <v>14.5</v>
      </c>
      <c r="C143">
        <v>1371</v>
      </c>
      <c r="D143">
        <v>1371</v>
      </c>
      <c r="E143">
        <f t="shared" si="8"/>
        <v>14.335520971533326</v>
      </c>
      <c r="F143" t="s">
        <v>24</v>
      </c>
      <c r="G143" t="s">
        <v>77</v>
      </c>
      <c r="H143" s="4">
        <v>41093</v>
      </c>
      <c r="I143">
        <v>0</v>
      </c>
      <c r="J143">
        <v>0</v>
      </c>
      <c r="K143">
        <v>0</v>
      </c>
      <c r="M143">
        <v>0</v>
      </c>
      <c r="N143">
        <v>1</v>
      </c>
      <c r="O143">
        <v>0</v>
      </c>
      <c r="P143">
        <v>0</v>
      </c>
      <c r="Q143">
        <v>1</v>
      </c>
      <c r="R143" t="s">
        <v>51</v>
      </c>
    </row>
    <row r="144" spans="1:28" s="10" customFormat="1" x14ac:dyDescent="0.2">
      <c r="A144"/>
      <c r="B144">
        <v>14.5</v>
      </c>
      <c r="C144">
        <v>1485</v>
      </c>
      <c r="D144">
        <v>1485</v>
      </c>
      <c r="E144">
        <f t="shared" si="8"/>
        <v>14.467011449077853</v>
      </c>
      <c r="F144" t="s">
        <v>24</v>
      </c>
      <c r="G144"/>
      <c r="H144" s="4">
        <v>40819</v>
      </c>
      <c r="I144">
        <v>1</v>
      </c>
      <c r="J144">
        <v>1</v>
      </c>
      <c r="K144">
        <v>0</v>
      </c>
      <c r="L144"/>
      <c r="M144">
        <v>0</v>
      </c>
      <c r="N144">
        <v>1</v>
      </c>
      <c r="O144">
        <v>1</v>
      </c>
      <c r="P144"/>
      <c r="Q144" t="s">
        <v>21</v>
      </c>
      <c r="R144" t="s">
        <v>51</v>
      </c>
      <c r="S144">
        <v>1</v>
      </c>
      <c r="T144">
        <v>1</v>
      </c>
      <c r="U144">
        <v>0.5</v>
      </c>
      <c r="V144"/>
      <c r="W144">
        <v>1</v>
      </c>
      <c r="X144">
        <v>1</v>
      </c>
      <c r="Y144">
        <v>1</v>
      </c>
      <c r="Z144">
        <v>0</v>
      </c>
      <c r="AA144"/>
      <c r="AB144" t="s">
        <v>55</v>
      </c>
    </row>
    <row r="145" spans="1:28" x14ac:dyDescent="0.2">
      <c r="B145">
        <v>14.5</v>
      </c>
      <c r="C145">
        <v>1485</v>
      </c>
      <c r="D145">
        <v>1485</v>
      </c>
      <c r="E145">
        <f t="shared" si="8"/>
        <v>14.467011449077853</v>
      </c>
      <c r="F145" t="s">
        <v>25</v>
      </c>
      <c r="H145" s="4">
        <v>40819</v>
      </c>
      <c r="I145">
        <v>1</v>
      </c>
      <c r="J145">
        <v>1</v>
      </c>
      <c r="K145">
        <v>0</v>
      </c>
      <c r="M145">
        <v>0</v>
      </c>
      <c r="N145">
        <v>1</v>
      </c>
      <c r="O145">
        <v>1</v>
      </c>
      <c r="Q145">
        <v>0</v>
      </c>
      <c r="R145" t="s">
        <v>51</v>
      </c>
      <c r="S145">
        <v>1</v>
      </c>
      <c r="T145">
        <v>1</v>
      </c>
      <c r="U145">
        <v>0.25</v>
      </c>
      <c r="W145">
        <v>1</v>
      </c>
      <c r="X145">
        <v>1</v>
      </c>
      <c r="Y145">
        <v>1</v>
      </c>
      <c r="Z145">
        <v>0</v>
      </c>
      <c r="AB145" t="s">
        <v>55</v>
      </c>
    </row>
    <row r="146" spans="1:28" x14ac:dyDescent="0.2">
      <c r="B146">
        <v>14.5</v>
      </c>
      <c r="C146">
        <v>1570</v>
      </c>
      <c r="D146">
        <v>1570</v>
      </c>
      <c r="E146">
        <f t="shared" si="8"/>
        <v>14.560079939703092</v>
      </c>
      <c r="K146">
        <v>7</v>
      </c>
      <c r="U146">
        <v>6</v>
      </c>
    </row>
    <row r="147" spans="1:28" x14ac:dyDescent="0.2">
      <c r="B147">
        <v>14.5</v>
      </c>
      <c r="C147">
        <v>1576</v>
      </c>
      <c r="D147">
        <v>1576</v>
      </c>
      <c r="E147">
        <f t="shared" si="8"/>
        <v>14.56650154168368</v>
      </c>
      <c r="G147" t="s">
        <v>63</v>
      </c>
      <c r="H147" s="4">
        <v>41085</v>
      </c>
    </row>
    <row r="148" spans="1:28" x14ac:dyDescent="0.2">
      <c r="B148">
        <v>14.5</v>
      </c>
      <c r="C148" t="s">
        <v>45</v>
      </c>
      <c r="D148">
        <v>1612</v>
      </c>
      <c r="E148">
        <f t="shared" si="8"/>
        <v>14.604640775831074</v>
      </c>
      <c r="F148" t="s">
        <v>31</v>
      </c>
      <c r="H148" s="4">
        <v>40842</v>
      </c>
      <c r="I148">
        <v>1</v>
      </c>
      <c r="J148">
        <v>1</v>
      </c>
      <c r="K148">
        <v>0</v>
      </c>
      <c r="M148">
        <v>0</v>
      </c>
      <c r="N148">
        <v>1</v>
      </c>
      <c r="O148">
        <v>1</v>
      </c>
      <c r="R148" t="s">
        <v>44</v>
      </c>
      <c r="S148">
        <v>1</v>
      </c>
      <c r="T148">
        <v>1</v>
      </c>
      <c r="U148">
        <v>0</v>
      </c>
      <c r="W148">
        <v>0</v>
      </c>
      <c r="X148">
        <v>1</v>
      </c>
      <c r="Y148">
        <v>1</v>
      </c>
    </row>
    <row r="149" spans="1:28" x14ac:dyDescent="0.2">
      <c r="B149">
        <v>14.5</v>
      </c>
      <c r="C149" t="s">
        <v>45</v>
      </c>
      <c r="D149">
        <v>1612</v>
      </c>
      <c r="E149">
        <f t="shared" si="8"/>
        <v>14.604640775831074</v>
      </c>
      <c r="F149" t="s">
        <v>24</v>
      </c>
      <c r="H149" s="4">
        <v>40842</v>
      </c>
      <c r="I149">
        <v>1</v>
      </c>
      <c r="J149">
        <v>1</v>
      </c>
      <c r="K149">
        <v>0</v>
      </c>
      <c r="M149">
        <v>0</v>
      </c>
      <c r="N149">
        <v>1</v>
      </c>
      <c r="O149">
        <v>1</v>
      </c>
      <c r="R149" t="s">
        <v>44</v>
      </c>
      <c r="S149">
        <v>1</v>
      </c>
      <c r="T149">
        <v>1</v>
      </c>
      <c r="U149">
        <v>0</v>
      </c>
      <c r="W149">
        <v>0</v>
      </c>
      <c r="X149">
        <v>1</v>
      </c>
      <c r="Y149">
        <v>1</v>
      </c>
      <c r="Z149" t="s">
        <v>44</v>
      </c>
    </row>
    <row r="150" spans="1:28" x14ac:dyDescent="0.2">
      <c r="B150">
        <v>14.5</v>
      </c>
      <c r="C150" t="s">
        <v>45</v>
      </c>
      <c r="D150">
        <v>1612</v>
      </c>
      <c r="E150">
        <f t="shared" si="8"/>
        <v>14.604640775831074</v>
      </c>
      <c r="F150" t="s">
        <v>25</v>
      </c>
      <c r="H150" s="4">
        <v>40842</v>
      </c>
      <c r="I150">
        <v>1</v>
      </c>
      <c r="J150">
        <v>1</v>
      </c>
      <c r="K150">
        <v>0</v>
      </c>
      <c r="M150">
        <v>0</v>
      </c>
      <c r="N150">
        <v>1</v>
      </c>
      <c r="O150">
        <v>1</v>
      </c>
      <c r="R150" t="s">
        <v>44</v>
      </c>
      <c r="S150">
        <v>1</v>
      </c>
      <c r="T150">
        <v>1</v>
      </c>
      <c r="U150">
        <v>0</v>
      </c>
      <c r="W150">
        <v>0</v>
      </c>
      <c r="X150">
        <v>1</v>
      </c>
      <c r="Y150">
        <v>1</v>
      </c>
      <c r="Z150" t="s">
        <v>44</v>
      </c>
    </row>
    <row r="151" spans="1:28" x14ac:dyDescent="0.2">
      <c r="B151">
        <v>14.5</v>
      </c>
      <c r="C151" t="s">
        <v>45</v>
      </c>
      <c r="D151">
        <v>1612</v>
      </c>
      <c r="E151">
        <f t="shared" si="8"/>
        <v>14.604640775831074</v>
      </c>
      <c r="F151" t="s">
        <v>30</v>
      </c>
      <c r="H151" s="4">
        <v>40842</v>
      </c>
      <c r="I151">
        <v>1</v>
      </c>
      <c r="J151">
        <v>1</v>
      </c>
      <c r="K151">
        <v>0</v>
      </c>
      <c r="M151">
        <v>0</v>
      </c>
      <c r="N151">
        <v>1</v>
      </c>
      <c r="O151">
        <v>1</v>
      </c>
      <c r="R151" t="s">
        <v>44</v>
      </c>
    </row>
    <row r="152" spans="1:28" x14ac:dyDescent="0.2">
      <c r="B152">
        <v>14.5</v>
      </c>
      <c r="C152">
        <v>1625</v>
      </c>
      <c r="D152">
        <v>1625</v>
      </c>
      <c r="E152">
        <f t="shared" si="8"/>
        <v>14.618252121166353</v>
      </c>
      <c r="F152" t="s">
        <v>25</v>
      </c>
      <c r="G152" t="s">
        <v>78</v>
      </c>
      <c r="H152" s="4">
        <v>41093</v>
      </c>
      <c r="I152">
        <v>0</v>
      </c>
      <c r="J152">
        <v>0</v>
      </c>
      <c r="K152">
        <v>0</v>
      </c>
      <c r="M152">
        <v>0</v>
      </c>
      <c r="N152">
        <v>1</v>
      </c>
      <c r="O152">
        <v>0</v>
      </c>
      <c r="P152">
        <v>0</v>
      </c>
      <c r="Q152">
        <v>1</v>
      </c>
      <c r="R152" t="s">
        <v>51</v>
      </c>
    </row>
    <row r="153" spans="1:28" x14ac:dyDescent="0.2">
      <c r="B153">
        <v>14.5</v>
      </c>
      <c r="C153">
        <v>1625</v>
      </c>
      <c r="D153">
        <v>1625</v>
      </c>
      <c r="E153">
        <f t="shared" si="8"/>
        <v>14.618252121166353</v>
      </c>
      <c r="F153" t="s">
        <v>24</v>
      </c>
      <c r="G153" t="s">
        <v>78</v>
      </c>
      <c r="H153" s="4">
        <v>41093</v>
      </c>
      <c r="I153">
        <v>0</v>
      </c>
      <c r="J153">
        <v>0</v>
      </c>
      <c r="K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 t="s">
        <v>51</v>
      </c>
    </row>
    <row r="154" spans="1:28" x14ac:dyDescent="0.2">
      <c r="A154" s="10"/>
      <c r="B154" s="10">
        <v>14.5</v>
      </c>
      <c r="C154" s="10">
        <v>1667</v>
      </c>
      <c r="D154" s="10">
        <v>1667</v>
      </c>
      <c r="E154">
        <f t="shared" si="8"/>
        <v>14.661661869720511</v>
      </c>
      <c r="F154" s="10"/>
      <c r="G154" s="10"/>
      <c r="H154" s="10"/>
      <c r="I154" s="10"/>
      <c r="J154" s="10"/>
      <c r="K154" s="10">
        <v>6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>
        <v>6</v>
      </c>
      <c r="V154" s="10"/>
      <c r="W154" s="10"/>
      <c r="X154" s="10"/>
      <c r="Y154" s="10"/>
      <c r="Z154" s="10"/>
      <c r="AA154" s="10"/>
      <c r="AB154" s="10"/>
    </row>
    <row r="155" spans="1:28" x14ac:dyDescent="0.2">
      <c r="B155">
        <v>14.5</v>
      </c>
      <c r="C155">
        <v>1670</v>
      </c>
      <c r="D155">
        <v>1670</v>
      </c>
      <c r="E155">
        <f t="shared" si="8"/>
        <v>14.664730206621684</v>
      </c>
      <c r="G155" t="s">
        <v>74</v>
      </c>
      <c r="H155" s="4">
        <v>41085</v>
      </c>
      <c r="I155">
        <v>0</v>
      </c>
      <c r="J155">
        <v>0</v>
      </c>
      <c r="K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51</v>
      </c>
    </row>
    <row r="156" spans="1:28" x14ac:dyDescent="0.2">
      <c r="B156">
        <v>15</v>
      </c>
      <c r="C156">
        <v>1732</v>
      </c>
      <c r="D156">
        <v>1732</v>
      </c>
      <c r="E156">
        <f t="shared" si="8"/>
        <v>14.727212221900141</v>
      </c>
      <c r="F156" t="s">
        <v>25</v>
      </c>
      <c r="H156" s="4">
        <v>40819</v>
      </c>
      <c r="I156">
        <v>0</v>
      </c>
      <c r="J156">
        <v>0</v>
      </c>
      <c r="K156">
        <v>0</v>
      </c>
      <c r="M156">
        <v>0</v>
      </c>
      <c r="N156">
        <v>0</v>
      </c>
      <c r="O156">
        <v>0</v>
      </c>
      <c r="P156">
        <v>1</v>
      </c>
      <c r="Q156" t="s">
        <v>52</v>
      </c>
      <c r="R156" t="s">
        <v>53</v>
      </c>
      <c r="S156">
        <v>0</v>
      </c>
      <c r="T156">
        <v>0</v>
      </c>
      <c r="U156">
        <v>0</v>
      </c>
      <c r="W156">
        <v>0</v>
      </c>
      <c r="X156">
        <v>0.5</v>
      </c>
      <c r="Y156">
        <v>0</v>
      </c>
      <c r="Z156" t="s">
        <v>29</v>
      </c>
      <c r="AA156">
        <v>0</v>
      </c>
    </row>
    <row r="157" spans="1:28" x14ac:dyDescent="0.2">
      <c r="B157">
        <v>15</v>
      </c>
      <c r="C157">
        <v>1732</v>
      </c>
      <c r="D157">
        <v>1732</v>
      </c>
      <c r="E157">
        <f t="shared" si="8"/>
        <v>14.727212221900141</v>
      </c>
      <c r="F157" t="s">
        <v>24</v>
      </c>
      <c r="H157" s="4">
        <v>40819</v>
      </c>
      <c r="I157">
        <v>0</v>
      </c>
      <c r="J157">
        <v>0</v>
      </c>
      <c r="K157">
        <v>0</v>
      </c>
      <c r="M157">
        <v>0</v>
      </c>
      <c r="N157">
        <v>0</v>
      </c>
      <c r="O157">
        <v>0</v>
      </c>
      <c r="P157">
        <v>0</v>
      </c>
      <c r="Q157" t="s">
        <v>21</v>
      </c>
      <c r="R157" t="s">
        <v>51</v>
      </c>
    </row>
    <row r="158" spans="1:28" x14ac:dyDescent="0.2">
      <c r="B158">
        <v>15</v>
      </c>
      <c r="C158">
        <v>1810</v>
      </c>
      <c r="D158">
        <v>1810</v>
      </c>
      <c r="E158">
        <f t="shared" si="8"/>
        <v>14.803417850701415</v>
      </c>
      <c r="F158" t="s">
        <v>24</v>
      </c>
      <c r="H158" s="4">
        <v>40819</v>
      </c>
      <c r="I158">
        <v>0</v>
      </c>
      <c r="J158">
        <v>0</v>
      </c>
      <c r="K158">
        <v>0</v>
      </c>
      <c r="M158">
        <v>0</v>
      </c>
      <c r="N158">
        <v>0</v>
      </c>
      <c r="O158">
        <v>0</v>
      </c>
      <c r="P158">
        <v>1</v>
      </c>
      <c r="Q158" t="s">
        <v>52</v>
      </c>
      <c r="R158" t="s">
        <v>53</v>
      </c>
      <c r="S158">
        <v>0</v>
      </c>
      <c r="T158">
        <v>0</v>
      </c>
      <c r="U158">
        <v>0</v>
      </c>
      <c r="W158">
        <v>0</v>
      </c>
      <c r="X158">
        <v>0.5</v>
      </c>
      <c r="Y158">
        <v>0</v>
      </c>
      <c r="Z158" t="s">
        <v>51</v>
      </c>
      <c r="AA158" t="s">
        <v>21</v>
      </c>
    </row>
    <row r="159" spans="1:28" x14ac:dyDescent="0.2">
      <c r="B159">
        <v>15</v>
      </c>
      <c r="C159">
        <v>1810</v>
      </c>
      <c r="D159">
        <v>1810</v>
      </c>
      <c r="E159">
        <f t="shared" si="8"/>
        <v>14.803417850701415</v>
      </c>
      <c r="F159" t="s">
        <v>25</v>
      </c>
      <c r="H159" s="4">
        <v>40819</v>
      </c>
      <c r="I159">
        <v>0</v>
      </c>
      <c r="J159">
        <v>0</v>
      </c>
      <c r="K159">
        <v>0</v>
      </c>
      <c r="M159">
        <v>0</v>
      </c>
      <c r="N159">
        <v>0</v>
      </c>
      <c r="O159">
        <v>0</v>
      </c>
      <c r="P159">
        <v>1</v>
      </c>
      <c r="Q159" t="s">
        <v>52</v>
      </c>
      <c r="R159" t="s">
        <v>53</v>
      </c>
      <c r="S159">
        <v>0</v>
      </c>
      <c r="T159">
        <v>0</v>
      </c>
      <c r="U159">
        <v>0</v>
      </c>
      <c r="W159">
        <v>0</v>
      </c>
      <c r="X159">
        <v>0.5</v>
      </c>
      <c r="Y159">
        <v>0</v>
      </c>
      <c r="Z159" t="s">
        <v>51</v>
      </c>
      <c r="AA159" t="s">
        <v>21</v>
      </c>
    </row>
    <row r="160" spans="1:28" x14ac:dyDescent="0.2">
      <c r="B160">
        <v>14.5</v>
      </c>
      <c r="C160">
        <v>1852</v>
      </c>
      <c r="D160">
        <v>1852</v>
      </c>
      <c r="E160">
        <f t="shared" si="8"/>
        <v>14.843409114940632</v>
      </c>
      <c r="F160" t="s">
        <v>25</v>
      </c>
      <c r="H160" s="4">
        <v>40842</v>
      </c>
      <c r="I160">
        <v>1</v>
      </c>
      <c r="J160">
        <v>1</v>
      </c>
      <c r="K160">
        <v>0</v>
      </c>
      <c r="M160">
        <v>0</v>
      </c>
      <c r="N160">
        <v>1</v>
      </c>
      <c r="O160">
        <v>1</v>
      </c>
      <c r="S160">
        <v>1</v>
      </c>
      <c r="T160">
        <v>1</v>
      </c>
      <c r="U160">
        <v>0</v>
      </c>
      <c r="W160">
        <v>0</v>
      </c>
      <c r="X160">
        <v>0</v>
      </c>
      <c r="Y160">
        <v>1</v>
      </c>
    </row>
    <row r="161" spans="2:15" x14ac:dyDescent="0.2">
      <c r="B161">
        <v>14.5</v>
      </c>
      <c r="C161">
        <v>1852</v>
      </c>
      <c r="D161">
        <v>1852</v>
      </c>
      <c r="E161">
        <f t="shared" si="8"/>
        <v>14.843409114940632</v>
      </c>
      <c r="F161" t="s">
        <v>24</v>
      </c>
      <c r="H161" s="4">
        <v>40842</v>
      </c>
      <c r="I161">
        <v>1</v>
      </c>
      <c r="J161">
        <v>1</v>
      </c>
      <c r="K161">
        <v>0</v>
      </c>
      <c r="M161">
        <v>0</v>
      </c>
      <c r="N161">
        <v>1</v>
      </c>
      <c r="O161">
        <v>1</v>
      </c>
    </row>
    <row r="165" spans="2:15" x14ac:dyDescent="0.2">
      <c r="B165">
        <v>13.25</v>
      </c>
      <c r="C165" t="s">
        <v>69</v>
      </c>
      <c r="G165" t="s">
        <v>70</v>
      </c>
      <c r="H165" s="4">
        <v>41297</v>
      </c>
    </row>
    <row r="166" spans="2:15" x14ac:dyDescent="0.2">
      <c r="H166" s="4"/>
    </row>
  </sheetData>
  <autoFilter ref="A1:AB166">
    <sortState ref="A2:AB168">
      <sortCondition ref="D1:D168"/>
    </sortState>
  </autoFilter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opLeftCell="I1" workbookViewId="0">
      <selection activeCell="R12" sqref="R12:R13"/>
    </sheetView>
  </sheetViews>
  <sheetFormatPr baseColWidth="10" defaultRowHeight="16" x14ac:dyDescent="0.2"/>
  <cols>
    <col min="1" max="1" width="31" customWidth="1"/>
    <col min="3" max="3" width="21.83203125" customWidth="1"/>
    <col min="7" max="7" width="33.5" customWidth="1"/>
    <col min="18" max="18" width="22.33203125" customWidth="1"/>
  </cols>
  <sheetData>
    <row r="1" spans="2:19" s="2" customFormat="1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14</v>
      </c>
      <c r="M1" s="3" t="s">
        <v>10</v>
      </c>
      <c r="N1" s="2" t="s">
        <v>11</v>
      </c>
      <c r="O1" s="2" t="s">
        <v>12</v>
      </c>
      <c r="P1" s="3" t="s">
        <v>13</v>
      </c>
      <c r="Q1" s="2" t="s">
        <v>21</v>
      </c>
      <c r="R1" s="2" t="s">
        <v>114</v>
      </c>
      <c r="S1" s="2" t="s">
        <v>113</v>
      </c>
    </row>
    <row r="2" spans="2:19" x14ac:dyDescent="0.2">
      <c r="B2">
        <v>11.5</v>
      </c>
      <c r="C2">
        <v>160</v>
      </c>
      <c r="D2">
        <v>160</v>
      </c>
      <c r="E2">
        <f t="shared" ref="E2:E8" si="0">((D2)^0.23+5.3791)/0.7426</f>
        <v>11.57066090335211</v>
      </c>
      <c r="F2" t="s">
        <v>24</v>
      </c>
      <c r="H2" s="4">
        <v>41001</v>
      </c>
      <c r="K2">
        <v>0.5</v>
      </c>
      <c r="L2" t="s">
        <v>33</v>
      </c>
      <c r="R2" t="s">
        <v>32</v>
      </c>
      <c r="S2" t="s">
        <v>116</v>
      </c>
    </row>
    <row r="3" spans="2:19" x14ac:dyDescent="0.2">
      <c r="B3">
        <v>11.5</v>
      </c>
      <c r="C3">
        <v>160</v>
      </c>
      <c r="D3">
        <v>160</v>
      </c>
      <c r="E3">
        <f t="shared" si="0"/>
        <v>11.57066090335211</v>
      </c>
      <c r="F3" t="s">
        <v>30</v>
      </c>
      <c r="H3" s="4">
        <v>41001</v>
      </c>
      <c r="K3">
        <v>0.5</v>
      </c>
      <c r="L3" t="s">
        <v>33</v>
      </c>
      <c r="R3" t="s">
        <v>32</v>
      </c>
      <c r="S3" t="s">
        <v>116</v>
      </c>
    </row>
    <row r="4" spans="2:19" x14ac:dyDescent="0.2">
      <c r="B4">
        <v>11.5</v>
      </c>
      <c r="C4">
        <v>160</v>
      </c>
      <c r="D4">
        <v>160</v>
      </c>
      <c r="E4">
        <f t="shared" si="0"/>
        <v>11.57066090335211</v>
      </c>
      <c r="F4" t="s">
        <v>31</v>
      </c>
      <c r="H4" s="4">
        <v>41001</v>
      </c>
      <c r="K4">
        <v>0</v>
      </c>
      <c r="L4" t="s">
        <v>32</v>
      </c>
      <c r="R4" t="s">
        <v>32</v>
      </c>
      <c r="S4" t="s">
        <v>116</v>
      </c>
    </row>
    <row r="5" spans="2:19" x14ac:dyDescent="0.2">
      <c r="B5">
        <v>12</v>
      </c>
      <c r="C5">
        <v>205</v>
      </c>
      <c r="D5">
        <v>205</v>
      </c>
      <c r="E5">
        <f t="shared" si="0"/>
        <v>11.824478575815823</v>
      </c>
      <c r="F5" t="s">
        <v>25</v>
      </c>
      <c r="H5" s="4">
        <v>40819</v>
      </c>
      <c r="L5" t="s">
        <v>32</v>
      </c>
      <c r="R5" t="s">
        <v>32</v>
      </c>
      <c r="S5" t="s">
        <v>116</v>
      </c>
    </row>
    <row r="6" spans="2:19" x14ac:dyDescent="0.2">
      <c r="B6">
        <v>12</v>
      </c>
      <c r="C6">
        <v>205</v>
      </c>
      <c r="D6">
        <v>205</v>
      </c>
      <c r="E6">
        <f t="shared" si="0"/>
        <v>11.824478575815823</v>
      </c>
      <c r="F6" t="s">
        <v>24</v>
      </c>
      <c r="H6" s="4">
        <v>40819</v>
      </c>
      <c r="L6" t="s">
        <v>32</v>
      </c>
      <c r="R6" t="s">
        <v>32</v>
      </c>
      <c r="S6" t="s">
        <v>116</v>
      </c>
    </row>
    <row r="7" spans="2:19" x14ac:dyDescent="0.2">
      <c r="B7">
        <v>12</v>
      </c>
      <c r="C7">
        <v>206</v>
      </c>
      <c r="D7">
        <v>206</v>
      </c>
      <c r="E7">
        <f t="shared" si="0"/>
        <v>11.829608469551863</v>
      </c>
      <c r="F7" t="s">
        <v>25</v>
      </c>
      <c r="H7" s="4">
        <v>41093</v>
      </c>
      <c r="I7">
        <v>0</v>
      </c>
      <c r="J7">
        <v>0</v>
      </c>
      <c r="K7">
        <v>0</v>
      </c>
      <c r="L7" t="s">
        <v>32</v>
      </c>
      <c r="M7">
        <v>0</v>
      </c>
      <c r="N7">
        <v>0</v>
      </c>
      <c r="O7">
        <v>0</v>
      </c>
      <c r="P7">
        <v>0</v>
      </c>
      <c r="Q7">
        <v>0</v>
      </c>
      <c r="R7" t="s">
        <v>32</v>
      </c>
      <c r="S7" t="s">
        <v>116</v>
      </c>
    </row>
    <row r="8" spans="2:19" x14ac:dyDescent="0.2">
      <c r="B8">
        <v>12</v>
      </c>
      <c r="C8">
        <v>206</v>
      </c>
      <c r="D8">
        <v>206</v>
      </c>
      <c r="E8">
        <f t="shared" si="0"/>
        <v>11.829608469551863</v>
      </c>
      <c r="F8" t="s">
        <v>24</v>
      </c>
      <c r="H8" s="4">
        <v>41093</v>
      </c>
      <c r="I8">
        <v>0</v>
      </c>
      <c r="J8">
        <v>0</v>
      </c>
      <c r="K8">
        <v>0</v>
      </c>
      <c r="L8" t="s">
        <v>32</v>
      </c>
      <c r="M8">
        <v>0</v>
      </c>
      <c r="N8">
        <v>0</v>
      </c>
      <c r="O8">
        <v>0</v>
      </c>
      <c r="P8">
        <v>0</v>
      </c>
      <c r="Q8">
        <v>0</v>
      </c>
      <c r="R8" t="s">
        <v>32</v>
      </c>
      <c r="S8" t="s">
        <v>116</v>
      </c>
    </row>
    <row r="9" spans="2:19" x14ac:dyDescent="0.2">
      <c r="B9" s="14">
        <v>11</v>
      </c>
      <c r="C9" s="14">
        <v>214</v>
      </c>
      <c r="D9" s="14">
        <v>214</v>
      </c>
      <c r="H9" s="4">
        <v>43725</v>
      </c>
      <c r="K9">
        <v>0</v>
      </c>
      <c r="L9" t="s">
        <v>32</v>
      </c>
      <c r="R9" t="s">
        <v>32</v>
      </c>
      <c r="S9" t="s">
        <v>116</v>
      </c>
    </row>
    <row r="10" spans="2:19" x14ac:dyDescent="0.2">
      <c r="B10">
        <v>12</v>
      </c>
      <c r="C10">
        <v>219</v>
      </c>
      <c r="D10">
        <v>219</v>
      </c>
      <c r="E10">
        <f t="shared" ref="E10:E26" si="1">((D10)^0.23+5.3791)/0.7426</f>
        <v>11.894612786646491</v>
      </c>
      <c r="F10" t="s">
        <v>25</v>
      </c>
      <c r="H10" s="4">
        <v>41093</v>
      </c>
      <c r="I10">
        <v>0</v>
      </c>
      <c r="J10">
        <v>0</v>
      </c>
      <c r="K10">
        <v>1</v>
      </c>
      <c r="L10" t="s">
        <v>76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23</v>
      </c>
      <c r="S10" t="s">
        <v>115</v>
      </c>
    </row>
    <row r="11" spans="2:19" x14ac:dyDescent="0.2">
      <c r="B11">
        <v>12</v>
      </c>
      <c r="C11">
        <v>219</v>
      </c>
      <c r="D11">
        <v>219</v>
      </c>
      <c r="E11">
        <f t="shared" si="1"/>
        <v>11.894612786646491</v>
      </c>
      <c r="F11" t="s">
        <v>24</v>
      </c>
      <c r="H11" s="4">
        <v>41093</v>
      </c>
      <c r="I11">
        <v>0</v>
      </c>
      <c r="J11">
        <v>0</v>
      </c>
      <c r="K11">
        <v>1</v>
      </c>
      <c r="L11" t="s">
        <v>76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23</v>
      </c>
      <c r="S11" t="s">
        <v>115</v>
      </c>
    </row>
    <row r="12" spans="2:19" x14ac:dyDescent="0.2">
      <c r="B12">
        <v>12</v>
      </c>
      <c r="C12" t="s">
        <v>72</v>
      </c>
      <c r="D12">
        <v>223</v>
      </c>
      <c r="E12">
        <f t="shared" si="1"/>
        <v>11.914015341113508</v>
      </c>
      <c r="F12" t="s">
        <v>24</v>
      </c>
      <c r="H12" s="4">
        <v>41085</v>
      </c>
      <c r="I12">
        <v>0</v>
      </c>
      <c r="J12">
        <v>0</v>
      </c>
      <c r="K12">
        <v>0</v>
      </c>
      <c r="L12" t="s">
        <v>32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32</v>
      </c>
      <c r="S12" t="s">
        <v>116</v>
      </c>
    </row>
    <row r="13" spans="2:19" x14ac:dyDescent="0.2">
      <c r="B13">
        <v>12</v>
      </c>
      <c r="C13" t="s">
        <v>73</v>
      </c>
      <c r="D13">
        <v>233</v>
      </c>
      <c r="E13">
        <f t="shared" si="1"/>
        <v>11.961375212109754</v>
      </c>
      <c r="F13" t="s">
        <v>25</v>
      </c>
      <c r="H13" s="4">
        <v>41085</v>
      </c>
      <c r="I13">
        <v>0</v>
      </c>
      <c r="J13">
        <v>0</v>
      </c>
      <c r="K13">
        <v>0</v>
      </c>
      <c r="L13" t="s">
        <v>32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32</v>
      </c>
      <c r="S13" t="s">
        <v>116</v>
      </c>
    </row>
    <row r="14" spans="2:19" x14ac:dyDescent="0.2">
      <c r="B14">
        <v>12</v>
      </c>
      <c r="C14" t="s">
        <v>64</v>
      </c>
      <c r="D14">
        <v>247</v>
      </c>
      <c r="E14">
        <f t="shared" si="1"/>
        <v>12.02511670353193</v>
      </c>
      <c r="F14" t="s">
        <v>25</v>
      </c>
      <c r="H14" s="4">
        <v>41001</v>
      </c>
      <c r="I14">
        <v>0</v>
      </c>
      <c r="J14">
        <v>0</v>
      </c>
      <c r="K14">
        <v>1</v>
      </c>
      <c r="L14" t="s">
        <v>76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23</v>
      </c>
      <c r="S14" t="s">
        <v>115</v>
      </c>
    </row>
    <row r="15" spans="2:19" x14ac:dyDescent="0.2">
      <c r="B15">
        <v>12</v>
      </c>
      <c r="C15" t="s">
        <v>64</v>
      </c>
      <c r="D15">
        <v>247</v>
      </c>
      <c r="E15">
        <f t="shared" si="1"/>
        <v>12.02511670353193</v>
      </c>
      <c r="H15" s="4">
        <v>41001</v>
      </c>
      <c r="K15">
        <v>0</v>
      </c>
      <c r="L15" t="s">
        <v>76</v>
      </c>
      <c r="R15" t="s">
        <v>23</v>
      </c>
      <c r="S15" t="s">
        <v>115</v>
      </c>
    </row>
    <row r="16" spans="2:19" x14ac:dyDescent="0.2">
      <c r="B16">
        <v>12</v>
      </c>
      <c r="C16">
        <v>265</v>
      </c>
      <c r="D16">
        <v>265</v>
      </c>
      <c r="E16">
        <f t="shared" si="1"/>
        <v>12.10310377499149</v>
      </c>
      <c r="F16" t="s">
        <v>25</v>
      </c>
      <c r="H16" s="4">
        <v>41093</v>
      </c>
      <c r="I16">
        <v>0</v>
      </c>
      <c r="J16">
        <v>0</v>
      </c>
      <c r="K16">
        <v>1</v>
      </c>
      <c r="L16" t="s">
        <v>76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23</v>
      </c>
      <c r="S16" t="s">
        <v>115</v>
      </c>
    </row>
    <row r="17" spans="1:19" x14ac:dyDescent="0.2">
      <c r="B17">
        <v>12</v>
      </c>
      <c r="C17">
        <v>265</v>
      </c>
      <c r="D17">
        <v>265</v>
      </c>
      <c r="E17">
        <f t="shared" si="1"/>
        <v>12.10310377499149</v>
      </c>
      <c r="F17" t="s">
        <v>24</v>
      </c>
      <c r="H17" s="4">
        <v>41093</v>
      </c>
      <c r="I17">
        <v>0</v>
      </c>
      <c r="J17">
        <v>0</v>
      </c>
      <c r="K17">
        <v>1</v>
      </c>
      <c r="L17" t="s">
        <v>23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23</v>
      </c>
      <c r="S17" t="s">
        <v>117</v>
      </c>
    </row>
    <row r="18" spans="1:19" x14ac:dyDescent="0.2">
      <c r="B18">
        <v>12</v>
      </c>
      <c r="C18">
        <v>267</v>
      </c>
      <c r="D18">
        <v>267</v>
      </c>
      <c r="E18">
        <f t="shared" si="1"/>
        <v>12.111514732148718</v>
      </c>
      <c r="F18" t="s">
        <v>24</v>
      </c>
      <c r="G18" t="s">
        <v>59</v>
      </c>
      <c r="H18" s="4">
        <v>40819</v>
      </c>
      <c r="I18">
        <v>0</v>
      </c>
      <c r="J18">
        <v>0</v>
      </c>
      <c r="K18">
        <v>1</v>
      </c>
      <c r="L18" t="s">
        <v>112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23</v>
      </c>
      <c r="S18" t="s">
        <v>117</v>
      </c>
    </row>
    <row r="19" spans="1:19" x14ac:dyDescent="0.2">
      <c r="B19">
        <v>12</v>
      </c>
      <c r="C19">
        <v>267</v>
      </c>
      <c r="D19">
        <v>267</v>
      </c>
      <c r="E19">
        <f t="shared" si="1"/>
        <v>12.111514732148718</v>
      </c>
      <c r="F19" t="s">
        <v>25</v>
      </c>
      <c r="H19" s="4">
        <v>40819</v>
      </c>
      <c r="I19">
        <v>0</v>
      </c>
      <c r="J19">
        <v>0</v>
      </c>
      <c r="K19">
        <v>1</v>
      </c>
      <c r="L19" t="s">
        <v>112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23</v>
      </c>
      <c r="S19" t="s">
        <v>117</v>
      </c>
    </row>
    <row r="20" spans="1:19" x14ac:dyDescent="0.2">
      <c r="B20">
        <v>12.5</v>
      </c>
      <c r="C20" t="s">
        <v>34</v>
      </c>
      <c r="D20">
        <v>276</v>
      </c>
      <c r="E20">
        <f t="shared" si="1"/>
        <v>12.148774464621154</v>
      </c>
      <c r="F20" t="s">
        <v>24</v>
      </c>
      <c r="H20" s="4">
        <v>40926</v>
      </c>
      <c r="K20">
        <v>1</v>
      </c>
      <c r="L20" t="s">
        <v>23</v>
      </c>
      <c r="R20" t="s">
        <v>23</v>
      </c>
      <c r="S20" t="s">
        <v>117</v>
      </c>
    </row>
    <row r="21" spans="1:19" x14ac:dyDescent="0.2">
      <c r="B21">
        <v>12.5</v>
      </c>
      <c r="C21" t="s">
        <v>34</v>
      </c>
      <c r="D21">
        <v>276</v>
      </c>
      <c r="E21">
        <f t="shared" si="1"/>
        <v>12.148774464621154</v>
      </c>
      <c r="F21" t="s">
        <v>25</v>
      </c>
      <c r="H21" s="4">
        <v>40926</v>
      </c>
      <c r="K21">
        <v>1</v>
      </c>
      <c r="L21" t="s">
        <v>23</v>
      </c>
      <c r="R21" t="s">
        <v>23</v>
      </c>
      <c r="S21" t="s">
        <v>117</v>
      </c>
    </row>
    <row r="22" spans="1:19" x14ac:dyDescent="0.2">
      <c r="B22">
        <v>12</v>
      </c>
      <c r="C22">
        <v>284</v>
      </c>
      <c r="D22">
        <v>284</v>
      </c>
      <c r="E22">
        <f t="shared" si="1"/>
        <v>12.181116796427673</v>
      </c>
      <c r="F22" t="s">
        <v>24</v>
      </c>
      <c r="H22" s="4">
        <v>41001</v>
      </c>
      <c r="K22">
        <v>1</v>
      </c>
      <c r="L22" t="s">
        <v>23</v>
      </c>
      <c r="R22" t="s">
        <v>23</v>
      </c>
      <c r="S22" t="s">
        <v>117</v>
      </c>
    </row>
    <row r="23" spans="1:19" x14ac:dyDescent="0.2">
      <c r="B23">
        <v>12.25</v>
      </c>
      <c r="C23" t="s">
        <v>22</v>
      </c>
      <c r="D23">
        <v>288</v>
      </c>
      <c r="E23">
        <f t="shared" si="1"/>
        <v>12.197025539252373</v>
      </c>
      <c r="F23" t="s">
        <v>24</v>
      </c>
      <c r="G23" s="4"/>
      <c r="H23" s="4">
        <v>41128</v>
      </c>
      <c r="K23">
        <v>1</v>
      </c>
      <c r="L23" t="s">
        <v>23</v>
      </c>
      <c r="R23" t="s">
        <v>23</v>
      </c>
      <c r="S23" t="s">
        <v>117</v>
      </c>
    </row>
    <row r="24" spans="1:19" x14ac:dyDescent="0.2">
      <c r="B24">
        <v>12.25</v>
      </c>
      <c r="C24" t="s">
        <v>22</v>
      </c>
      <c r="D24">
        <v>288</v>
      </c>
      <c r="E24">
        <f t="shared" si="1"/>
        <v>12.197025539252373</v>
      </c>
      <c r="F24" t="s">
        <v>25</v>
      </c>
      <c r="H24" s="4">
        <v>41128</v>
      </c>
      <c r="K24">
        <v>1</v>
      </c>
      <c r="L24" t="s">
        <v>23</v>
      </c>
      <c r="R24" t="s">
        <v>23</v>
      </c>
      <c r="S24" t="s">
        <v>117</v>
      </c>
    </row>
    <row r="25" spans="1:19" x14ac:dyDescent="0.2">
      <c r="A25" s="10" t="s">
        <v>89</v>
      </c>
      <c r="B25" s="10">
        <v>12.25</v>
      </c>
      <c r="C25" s="10" t="s">
        <v>90</v>
      </c>
      <c r="D25" s="10">
        <v>314</v>
      </c>
      <c r="E25">
        <f t="shared" si="1"/>
        <v>12.296482272851188</v>
      </c>
      <c r="F25" s="10"/>
      <c r="G25" s="10" t="s">
        <v>100</v>
      </c>
      <c r="H25" s="4">
        <v>41297</v>
      </c>
      <c r="I25" s="10"/>
      <c r="J25" s="10"/>
      <c r="K25" s="10">
        <v>1</v>
      </c>
      <c r="L25" s="10" t="s">
        <v>23</v>
      </c>
      <c r="M25" s="10"/>
      <c r="N25" s="10"/>
      <c r="O25" s="10"/>
      <c r="P25" s="10"/>
      <c r="Q25" s="10"/>
      <c r="R25" t="s">
        <v>23</v>
      </c>
      <c r="S25" t="s">
        <v>117</v>
      </c>
    </row>
    <row r="26" spans="1:19" x14ac:dyDescent="0.2">
      <c r="A26" s="10" t="s">
        <v>89</v>
      </c>
      <c r="B26" s="10">
        <v>12.25</v>
      </c>
      <c r="C26" s="10" t="s">
        <v>90</v>
      </c>
      <c r="D26" s="10">
        <v>314</v>
      </c>
      <c r="E26">
        <f t="shared" si="1"/>
        <v>12.296482272851188</v>
      </c>
      <c r="F26" s="10"/>
      <c r="G26" s="10" t="s">
        <v>100</v>
      </c>
      <c r="H26" s="4">
        <v>41297</v>
      </c>
      <c r="I26" s="10"/>
      <c r="J26" s="10"/>
      <c r="K26" s="10">
        <v>1</v>
      </c>
      <c r="L26" s="10" t="s">
        <v>23</v>
      </c>
      <c r="M26" s="10"/>
      <c r="N26" s="10"/>
      <c r="O26" s="10"/>
      <c r="P26" s="10"/>
      <c r="Q26" s="10"/>
      <c r="R26" t="s">
        <v>23</v>
      </c>
      <c r="S26" t="s">
        <v>117</v>
      </c>
    </row>
    <row r="27" spans="1:19" x14ac:dyDescent="0.2">
      <c r="B27" s="14">
        <v>12.25</v>
      </c>
      <c r="C27" s="14">
        <v>315</v>
      </c>
      <c r="D27" s="14">
        <v>315</v>
      </c>
      <c r="H27" s="4">
        <v>44172</v>
      </c>
      <c r="K27">
        <v>1</v>
      </c>
      <c r="L27" t="s">
        <v>23</v>
      </c>
      <c r="R27" t="s">
        <v>23</v>
      </c>
      <c r="S27" t="s">
        <v>117</v>
      </c>
    </row>
    <row r="28" spans="1:19" x14ac:dyDescent="0.2">
      <c r="B28">
        <v>12.25</v>
      </c>
      <c r="C28">
        <v>318</v>
      </c>
      <c r="D28">
        <v>318</v>
      </c>
      <c r="E28">
        <f>((D28)^0.23+5.3791)/0.7426</f>
        <v>12.311214817996678</v>
      </c>
      <c r="F28">
        <v>1</v>
      </c>
      <c r="H28" s="4">
        <v>41297</v>
      </c>
      <c r="I28">
        <v>0</v>
      </c>
      <c r="J28">
        <v>0</v>
      </c>
      <c r="K28">
        <v>1</v>
      </c>
      <c r="L28" t="s">
        <v>23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23</v>
      </c>
      <c r="S28" t="s">
        <v>117</v>
      </c>
    </row>
    <row r="29" spans="1:19" x14ac:dyDescent="0.2">
      <c r="B29">
        <v>12.25</v>
      </c>
      <c r="C29">
        <v>318</v>
      </c>
      <c r="D29">
        <v>318</v>
      </c>
      <c r="E29">
        <f>((D29)^0.23+5.3791)/0.7426</f>
        <v>12.311214817996678</v>
      </c>
      <c r="F29">
        <v>2</v>
      </c>
      <c r="H29" s="4">
        <v>41297</v>
      </c>
      <c r="I29">
        <v>0</v>
      </c>
      <c r="J29">
        <v>0</v>
      </c>
      <c r="K29">
        <v>1</v>
      </c>
      <c r="L29" t="s">
        <v>23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23</v>
      </c>
      <c r="S29" t="s">
        <v>117</v>
      </c>
    </row>
    <row r="30" spans="1:19" x14ac:dyDescent="0.2">
      <c r="B30">
        <v>12.25</v>
      </c>
      <c r="C30" t="s">
        <v>26</v>
      </c>
      <c r="D30">
        <v>338</v>
      </c>
      <c r="E30">
        <f>((D30)^0.23+5.3791)/0.7426</f>
        <v>12.382808015236202</v>
      </c>
      <c r="F30" t="s">
        <v>25</v>
      </c>
      <c r="H30" s="4">
        <v>41128</v>
      </c>
      <c r="K30">
        <v>1</v>
      </c>
      <c r="L30" t="s">
        <v>23</v>
      </c>
      <c r="R30" t="s">
        <v>23</v>
      </c>
      <c r="S30" t="s">
        <v>117</v>
      </c>
    </row>
    <row r="31" spans="1:19" x14ac:dyDescent="0.2">
      <c r="B31">
        <v>12.25</v>
      </c>
      <c r="C31" t="s">
        <v>26</v>
      </c>
      <c r="D31">
        <v>338</v>
      </c>
      <c r="E31">
        <f>((D31)^0.23+5.3791)/0.7426</f>
        <v>12.382808015236202</v>
      </c>
      <c r="F31" t="s">
        <v>24</v>
      </c>
      <c r="H31" s="4">
        <v>41128</v>
      </c>
      <c r="K31">
        <v>1</v>
      </c>
      <c r="L31" t="s">
        <v>23</v>
      </c>
      <c r="R31" t="s">
        <v>23</v>
      </c>
      <c r="S31" t="s">
        <v>117</v>
      </c>
    </row>
    <row r="32" spans="1:19" x14ac:dyDescent="0.2">
      <c r="B32">
        <v>12.5</v>
      </c>
      <c r="C32">
        <v>349</v>
      </c>
      <c r="D32">
        <v>349</v>
      </c>
      <c r="H32" s="4">
        <v>43517</v>
      </c>
      <c r="K32">
        <v>1</v>
      </c>
      <c r="L32" t="s">
        <v>23</v>
      </c>
      <c r="R32" t="s">
        <v>23</v>
      </c>
      <c r="S32" t="s">
        <v>117</v>
      </c>
    </row>
    <row r="33" spans="1:19" s="15" customFormat="1" x14ac:dyDescent="0.2">
      <c r="B33" s="15">
        <v>12.5</v>
      </c>
      <c r="C33" s="15" t="s">
        <v>101</v>
      </c>
      <c r="D33" s="15">
        <v>352</v>
      </c>
      <c r="H33" s="16">
        <v>41534</v>
      </c>
      <c r="K33" s="15">
        <v>1</v>
      </c>
      <c r="L33" s="15" t="s">
        <v>23</v>
      </c>
      <c r="R33" t="s">
        <v>23</v>
      </c>
      <c r="S33" t="s">
        <v>117</v>
      </c>
    </row>
    <row r="34" spans="1:19" x14ac:dyDescent="0.2">
      <c r="B34">
        <v>12.5</v>
      </c>
      <c r="C34" t="s">
        <v>103</v>
      </c>
      <c r="D34">
        <v>365</v>
      </c>
      <c r="H34" s="4">
        <v>43235</v>
      </c>
      <c r="K34">
        <v>1</v>
      </c>
      <c r="L34" t="s">
        <v>23</v>
      </c>
      <c r="R34" t="s">
        <v>23</v>
      </c>
      <c r="S34" t="s">
        <v>117</v>
      </c>
    </row>
    <row r="35" spans="1:19" x14ac:dyDescent="0.2">
      <c r="B35">
        <v>12.25</v>
      </c>
      <c r="C35">
        <v>370</v>
      </c>
      <c r="D35">
        <v>370</v>
      </c>
      <c r="E35">
        <f t="shared" ref="E35:E37" si="2">((D35)^0.23+5.3791)/0.7426</f>
        <v>12.490849875141592</v>
      </c>
      <c r="F35" t="s">
        <v>25</v>
      </c>
      <c r="H35" s="4">
        <v>41128</v>
      </c>
      <c r="K35">
        <v>1</v>
      </c>
      <c r="L35" t="s">
        <v>27</v>
      </c>
      <c r="R35" t="s">
        <v>14</v>
      </c>
      <c r="S35" t="s">
        <v>117</v>
      </c>
    </row>
    <row r="36" spans="1:19" x14ac:dyDescent="0.2">
      <c r="B36">
        <v>12.25</v>
      </c>
      <c r="C36">
        <v>370</v>
      </c>
      <c r="D36">
        <v>370</v>
      </c>
      <c r="E36">
        <f t="shared" si="2"/>
        <v>12.490849875141592</v>
      </c>
      <c r="F36" t="s">
        <v>24</v>
      </c>
      <c r="H36" s="4">
        <v>41128</v>
      </c>
      <c r="K36">
        <v>1</v>
      </c>
      <c r="L36" t="s">
        <v>28</v>
      </c>
      <c r="R36" t="s">
        <v>28</v>
      </c>
      <c r="S36" t="s">
        <v>117</v>
      </c>
    </row>
    <row r="37" spans="1:19" x14ac:dyDescent="0.2">
      <c r="B37">
        <v>12</v>
      </c>
      <c r="C37" t="s">
        <v>42</v>
      </c>
      <c r="D37">
        <v>387</v>
      </c>
      <c r="E37">
        <f t="shared" si="2"/>
        <v>12.545345400455899</v>
      </c>
      <c r="F37" t="s">
        <v>24</v>
      </c>
      <c r="H37" s="4">
        <v>41001</v>
      </c>
      <c r="I37">
        <v>0</v>
      </c>
      <c r="J37">
        <v>0</v>
      </c>
      <c r="K37">
        <v>1</v>
      </c>
      <c r="L37" t="s">
        <v>14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123</v>
      </c>
      <c r="S37" t="s">
        <v>117</v>
      </c>
    </row>
    <row r="38" spans="1:19" x14ac:dyDescent="0.2">
      <c r="B38">
        <v>12.5</v>
      </c>
      <c r="C38">
        <v>388</v>
      </c>
      <c r="D38">
        <v>388</v>
      </c>
      <c r="H38" s="4">
        <v>43473</v>
      </c>
      <c r="K38">
        <v>1</v>
      </c>
      <c r="L38" t="s">
        <v>23</v>
      </c>
      <c r="R38" t="s">
        <v>23</v>
      </c>
      <c r="S38" t="s">
        <v>117</v>
      </c>
    </row>
    <row r="39" spans="1:19" x14ac:dyDescent="0.2">
      <c r="B39" s="14">
        <v>12.25</v>
      </c>
      <c r="C39" s="14">
        <v>396</v>
      </c>
      <c r="D39" s="14">
        <v>396</v>
      </c>
      <c r="H39" s="4">
        <v>44172</v>
      </c>
      <c r="K39">
        <v>1</v>
      </c>
      <c r="L39" t="s">
        <v>23</v>
      </c>
      <c r="R39" t="s">
        <v>23</v>
      </c>
      <c r="S39" t="s">
        <v>117</v>
      </c>
    </row>
    <row r="40" spans="1:19" x14ac:dyDescent="0.2">
      <c r="B40">
        <v>12.5</v>
      </c>
      <c r="C40">
        <v>398</v>
      </c>
      <c r="D40">
        <v>398</v>
      </c>
      <c r="E40">
        <f>((D40)^0.23+5.3791)/0.7426</f>
        <v>12.579632315347203</v>
      </c>
      <c r="F40" t="s">
        <v>25</v>
      </c>
      <c r="G40" t="s">
        <v>57</v>
      </c>
      <c r="H40" s="4">
        <v>40819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  <c r="R40" t="s">
        <v>120</v>
      </c>
      <c r="S40" t="s">
        <v>117</v>
      </c>
    </row>
    <row r="41" spans="1:19" x14ac:dyDescent="0.2">
      <c r="B41" s="14">
        <v>12.25</v>
      </c>
      <c r="C41" s="14">
        <v>420</v>
      </c>
      <c r="D41" s="14">
        <v>420</v>
      </c>
      <c r="H41" s="4">
        <v>44172</v>
      </c>
      <c r="K41">
        <v>1</v>
      </c>
      <c r="L41" t="s">
        <v>14</v>
      </c>
      <c r="R41" t="s">
        <v>123</v>
      </c>
      <c r="S41" t="s">
        <v>117</v>
      </c>
    </row>
    <row r="42" spans="1:19" x14ac:dyDescent="0.2">
      <c r="B42">
        <v>12.5</v>
      </c>
      <c r="C42" t="s">
        <v>105</v>
      </c>
      <c r="D42">
        <v>425</v>
      </c>
      <c r="H42" s="4">
        <v>43235</v>
      </c>
      <c r="K42">
        <v>1</v>
      </c>
      <c r="L42" t="s">
        <v>23</v>
      </c>
      <c r="R42" t="s">
        <v>23</v>
      </c>
      <c r="S42" t="s">
        <v>117</v>
      </c>
    </row>
    <row r="43" spans="1:19" x14ac:dyDescent="0.2">
      <c r="B43">
        <v>12.5</v>
      </c>
      <c r="C43">
        <v>431</v>
      </c>
      <c r="D43">
        <v>431</v>
      </c>
      <c r="E43">
        <f>((D43)^0.23+5.3791)/0.7426</f>
        <v>12.678294189495604</v>
      </c>
      <c r="F43">
        <v>1</v>
      </c>
      <c r="H43" s="4">
        <v>40975</v>
      </c>
      <c r="I43">
        <v>0</v>
      </c>
      <c r="J43">
        <v>0</v>
      </c>
      <c r="K43">
        <v>1</v>
      </c>
      <c r="L43" t="s">
        <v>14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123</v>
      </c>
      <c r="S43" t="s">
        <v>117</v>
      </c>
    </row>
    <row r="44" spans="1:19" x14ac:dyDescent="0.2">
      <c r="A44" s="10"/>
      <c r="B44" s="10">
        <v>12.5</v>
      </c>
      <c r="C44" s="10">
        <v>431</v>
      </c>
      <c r="D44" s="10">
        <v>431</v>
      </c>
      <c r="E44">
        <f>((D44)^0.23+5.3791)/0.7426</f>
        <v>12.678294189495604</v>
      </c>
      <c r="F44" s="10">
        <v>2</v>
      </c>
      <c r="G44" s="10"/>
      <c r="H44" s="4">
        <v>40975</v>
      </c>
      <c r="I44" s="10"/>
      <c r="J44" s="10"/>
      <c r="K44" s="10">
        <v>1</v>
      </c>
      <c r="L44" t="s">
        <v>14</v>
      </c>
      <c r="M44" s="10"/>
      <c r="N44" s="10"/>
      <c r="O44" s="10"/>
      <c r="P44" s="10"/>
      <c r="Q44" s="10"/>
      <c r="R44" t="s">
        <v>123</v>
      </c>
      <c r="S44" t="s">
        <v>117</v>
      </c>
    </row>
    <row r="45" spans="1:19" x14ac:dyDescent="0.2">
      <c r="B45">
        <v>12.5</v>
      </c>
      <c r="C45">
        <v>435</v>
      </c>
      <c r="D45">
        <v>435</v>
      </c>
      <c r="G45" t="s">
        <v>102</v>
      </c>
      <c r="H45" s="4">
        <v>41534</v>
      </c>
      <c r="R45" t="s">
        <v>120</v>
      </c>
      <c r="S45" t="s">
        <v>117</v>
      </c>
    </row>
    <row r="46" spans="1:19" x14ac:dyDescent="0.2">
      <c r="B46">
        <v>13</v>
      </c>
      <c r="C46">
        <v>440</v>
      </c>
      <c r="D46">
        <v>440</v>
      </c>
      <c r="E46">
        <f>((D46)^0.23+5.3791)/0.7426</f>
        <v>12.704188541722447</v>
      </c>
      <c r="H46" s="4">
        <v>40926</v>
      </c>
      <c r="I46">
        <v>0</v>
      </c>
      <c r="J46">
        <v>0</v>
      </c>
      <c r="K46">
        <v>0</v>
      </c>
      <c r="M46" t="s">
        <v>40</v>
      </c>
      <c r="N46">
        <v>0</v>
      </c>
      <c r="O46">
        <v>0</v>
      </c>
      <c r="P46">
        <v>0</v>
      </c>
      <c r="R46" t="s">
        <v>120</v>
      </c>
      <c r="S46" t="s">
        <v>117</v>
      </c>
    </row>
    <row r="47" spans="1:19" x14ac:dyDescent="0.2">
      <c r="B47">
        <v>12.5</v>
      </c>
      <c r="C47">
        <v>461</v>
      </c>
      <c r="D47">
        <v>461</v>
      </c>
      <c r="E47">
        <f>((D47)^0.23+5.3791)/0.7426</f>
        <v>12.763059458047271</v>
      </c>
      <c r="F47" t="s">
        <v>24</v>
      </c>
      <c r="G47" t="s">
        <v>50</v>
      </c>
      <c r="H47" s="4">
        <v>40842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  <c r="R47" t="s">
        <v>120</v>
      </c>
      <c r="S47" t="s">
        <v>117</v>
      </c>
    </row>
    <row r="48" spans="1:19" x14ac:dyDescent="0.2">
      <c r="B48">
        <v>12.5</v>
      </c>
      <c r="C48">
        <v>461</v>
      </c>
      <c r="D48">
        <v>461</v>
      </c>
      <c r="E48">
        <f>((D48)^0.23+5.3791)/0.7426</f>
        <v>12.763059458047271</v>
      </c>
      <c r="F48" t="s">
        <v>25</v>
      </c>
      <c r="G48" t="s">
        <v>50</v>
      </c>
      <c r="H48" s="4">
        <v>40842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  <c r="R48" t="s">
        <v>120</v>
      </c>
      <c r="S48" t="s">
        <v>117</v>
      </c>
    </row>
    <row r="49" spans="1:19" x14ac:dyDescent="0.2">
      <c r="B49">
        <v>13</v>
      </c>
      <c r="C49">
        <v>469</v>
      </c>
      <c r="D49">
        <v>469</v>
      </c>
      <c r="G49" t="s">
        <v>121</v>
      </c>
      <c r="H49" s="4">
        <v>41534</v>
      </c>
      <c r="R49" t="s">
        <v>123</v>
      </c>
      <c r="S49" t="s">
        <v>117</v>
      </c>
    </row>
    <row r="50" spans="1:19" x14ac:dyDescent="0.2">
      <c r="B50">
        <v>13</v>
      </c>
      <c r="C50">
        <v>498</v>
      </c>
      <c r="D50">
        <v>498</v>
      </c>
      <c r="E50">
        <f t="shared" ref="E50:E55" si="3">((D50)^0.23+5.3791)/0.7426</f>
        <v>12.86194079279867</v>
      </c>
      <c r="F50" t="s">
        <v>30</v>
      </c>
      <c r="G50" t="s">
        <v>50</v>
      </c>
      <c r="H50" s="4">
        <v>40842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  <c r="R50" t="s">
        <v>120</v>
      </c>
      <c r="S50" t="s">
        <v>117</v>
      </c>
    </row>
    <row r="51" spans="1:19" x14ac:dyDescent="0.2">
      <c r="B51">
        <v>13</v>
      </c>
      <c r="C51">
        <v>498</v>
      </c>
      <c r="D51">
        <v>498</v>
      </c>
      <c r="E51">
        <f t="shared" si="3"/>
        <v>12.86194079279867</v>
      </c>
      <c r="F51" t="s">
        <v>24</v>
      </c>
      <c r="G51" t="s">
        <v>50</v>
      </c>
      <c r="H51" s="4">
        <v>40842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  <c r="R51" t="s">
        <v>120</v>
      </c>
      <c r="S51" t="s">
        <v>117</v>
      </c>
    </row>
    <row r="52" spans="1:19" x14ac:dyDescent="0.2">
      <c r="A52" s="10"/>
      <c r="B52" s="10">
        <v>13</v>
      </c>
      <c r="C52" s="10">
        <v>532</v>
      </c>
      <c r="D52" s="10">
        <v>532</v>
      </c>
      <c r="E52">
        <f t="shared" si="3"/>
        <v>12.947934719968258</v>
      </c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/>
      <c r="R52" t="s">
        <v>120</v>
      </c>
      <c r="S52" t="s">
        <v>117</v>
      </c>
    </row>
    <row r="53" spans="1:19" x14ac:dyDescent="0.2">
      <c r="B53">
        <v>13</v>
      </c>
      <c r="C53">
        <v>544</v>
      </c>
      <c r="D53">
        <v>544</v>
      </c>
      <c r="E53">
        <f t="shared" si="3"/>
        <v>12.97727498653639</v>
      </c>
      <c r="F53" t="s">
        <v>25</v>
      </c>
      <c r="H53" s="4">
        <v>41085</v>
      </c>
      <c r="I53">
        <v>0</v>
      </c>
      <c r="J53">
        <v>0</v>
      </c>
      <c r="K53">
        <v>1</v>
      </c>
      <c r="L53" t="s">
        <v>28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126</v>
      </c>
      <c r="S53" t="s">
        <v>117</v>
      </c>
    </row>
    <row r="54" spans="1:19" x14ac:dyDescent="0.2">
      <c r="B54">
        <v>13</v>
      </c>
      <c r="C54">
        <v>544</v>
      </c>
      <c r="D54">
        <v>544</v>
      </c>
      <c r="E54">
        <f t="shared" si="3"/>
        <v>12.97727498653639</v>
      </c>
      <c r="F54" t="s">
        <v>24</v>
      </c>
      <c r="H54" s="4">
        <v>41085</v>
      </c>
      <c r="I54">
        <v>0</v>
      </c>
      <c r="J54">
        <v>0</v>
      </c>
      <c r="K54">
        <v>1</v>
      </c>
      <c r="L54" t="s">
        <v>28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126</v>
      </c>
      <c r="S54" t="s">
        <v>117</v>
      </c>
    </row>
    <row r="55" spans="1:19" x14ac:dyDescent="0.2">
      <c r="B55">
        <v>13</v>
      </c>
      <c r="C55">
        <v>548</v>
      </c>
      <c r="D55">
        <v>548</v>
      </c>
      <c r="E55">
        <f t="shared" si="3"/>
        <v>12.986944305157243</v>
      </c>
      <c r="K55">
        <v>1</v>
      </c>
      <c r="R55" t="s">
        <v>126</v>
      </c>
      <c r="S55" t="s">
        <v>117</v>
      </c>
    </row>
    <row r="56" spans="1:19" x14ac:dyDescent="0.2">
      <c r="A56" t="s">
        <v>104</v>
      </c>
      <c r="B56">
        <v>12.5</v>
      </c>
      <c r="C56">
        <v>554</v>
      </c>
      <c r="D56">
        <v>554</v>
      </c>
      <c r="H56" s="4">
        <v>43235</v>
      </c>
      <c r="K56">
        <v>1</v>
      </c>
      <c r="L56" t="s">
        <v>28</v>
      </c>
      <c r="R56" t="s">
        <v>126</v>
      </c>
      <c r="S56" t="s">
        <v>117</v>
      </c>
    </row>
    <row r="57" spans="1:19" x14ac:dyDescent="0.2">
      <c r="B57">
        <v>13</v>
      </c>
      <c r="C57" t="s">
        <v>65</v>
      </c>
      <c r="D57">
        <v>556</v>
      </c>
      <c r="E57">
        <f t="shared" ref="E57:E62" si="4">((D57)^0.23+5.3791)/0.7426</f>
        <v>13.006121053476392</v>
      </c>
      <c r="F57" t="s">
        <v>25</v>
      </c>
      <c r="G57" t="s">
        <v>125</v>
      </c>
      <c r="H57" s="4">
        <v>41001</v>
      </c>
      <c r="I57">
        <v>0</v>
      </c>
      <c r="J57">
        <v>0</v>
      </c>
      <c r="K57">
        <v>0.25</v>
      </c>
      <c r="L57" t="s">
        <v>28</v>
      </c>
      <c r="M57">
        <v>0</v>
      </c>
      <c r="N57">
        <v>0</v>
      </c>
      <c r="O57">
        <v>0</v>
      </c>
      <c r="P57">
        <v>0</v>
      </c>
      <c r="Q57">
        <v>0</v>
      </c>
      <c r="R57" s="13" t="s">
        <v>120</v>
      </c>
      <c r="S57" t="s">
        <v>117</v>
      </c>
    </row>
    <row r="58" spans="1:19" x14ac:dyDescent="0.2">
      <c r="B58">
        <v>13</v>
      </c>
      <c r="C58" t="s">
        <v>65</v>
      </c>
      <c r="D58">
        <v>556</v>
      </c>
      <c r="E58">
        <f t="shared" si="4"/>
        <v>13.006121053476392</v>
      </c>
      <c r="F58" t="s">
        <v>24</v>
      </c>
      <c r="G58" t="s">
        <v>125</v>
      </c>
      <c r="H58" s="4">
        <v>41001</v>
      </c>
      <c r="I58">
        <v>0</v>
      </c>
      <c r="J58">
        <v>0</v>
      </c>
      <c r="K58">
        <v>1</v>
      </c>
      <c r="L58" t="s">
        <v>28</v>
      </c>
      <c r="M58">
        <v>0</v>
      </c>
      <c r="N58">
        <v>0</v>
      </c>
      <c r="O58">
        <v>0</v>
      </c>
      <c r="P58">
        <v>0</v>
      </c>
      <c r="Q58">
        <v>0</v>
      </c>
      <c r="R58" s="13" t="s">
        <v>120</v>
      </c>
      <c r="S58" t="s">
        <v>117</v>
      </c>
    </row>
    <row r="59" spans="1:19" x14ac:dyDescent="0.2">
      <c r="B59">
        <v>13</v>
      </c>
      <c r="C59" t="s">
        <v>65</v>
      </c>
      <c r="D59">
        <v>556</v>
      </c>
      <c r="E59">
        <f t="shared" si="4"/>
        <v>13.006121053476392</v>
      </c>
      <c r="F59" t="s">
        <v>31</v>
      </c>
      <c r="G59" t="s">
        <v>125</v>
      </c>
      <c r="H59" s="4">
        <v>41001</v>
      </c>
      <c r="I59">
        <v>0</v>
      </c>
      <c r="J59">
        <v>0</v>
      </c>
      <c r="K59">
        <v>1</v>
      </c>
      <c r="L59" t="s">
        <v>28</v>
      </c>
      <c r="M59">
        <v>0</v>
      </c>
      <c r="N59">
        <v>0</v>
      </c>
      <c r="O59">
        <v>0</v>
      </c>
      <c r="P59">
        <v>0</v>
      </c>
      <c r="Q59">
        <v>0</v>
      </c>
      <c r="R59" s="13" t="s">
        <v>120</v>
      </c>
      <c r="S59" t="s">
        <v>117</v>
      </c>
    </row>
    <row r="60" spans="1:19" x14ac:dyDescent="0.2">
      <c r="B60">
        <v>13</v>
      </c>
      <c r="C60" t="s">
        <v>65</v>
      </c>
      <c r="D60">
        <v>556</v>
      </c>
      <c r="E60">
        <f t="shared" si="4"/>
        <v>13.006121053476392</v>
      </c>
      <c r="F60" t="s">
        <v>30</v>
      </c>
      <c r="G60" t="s">
        <v>125</v>
      </c>
      <c r="H60" s="4">
        <v>41001</v>
      </c>
      <c r="I60">
        <v>0</v>
      </c>
      <c r="J60">
        <v>0</v>
      </c>
      <c r="K60">
        <v>1</v>
      </c>
      <c r="L60" t="s">
        <v>28</v>
      </c>
      <c r="M60">
        <v>0</v>
      </c>
      <c r="N60">
        <v>0</v>
      </c>
      <c r="O60">
        <v>0</v>
      </c>
      <c r="P60">
        <v>0</v>
      </c>
      <c r="Q60">
        <v>0</v>
      </c>
      <c r="R60" s="13" t="s">
        <v>120</v>
      </c>
      <c r="S60" t="s">
        <v>117</v>
      </c>
    </row>
    <row r="61" spans="1:19" x14ac:dyDescent="0.2">
      <c r="B61">
        <v>13</v>
      </c>
      <c r="C61">
        <v>578</v>
      </c>
      <c r="D61">
        <v>578</v>
      </c>
      <c r="E61">
        <f t="shared" si="4"/>
        <v>13.057783355208748</v>
      </c>
      <c r="F61" t="s">
        <v>24</v>
      </c>
      <c r="G61" t="s">
        <v>124</v>
      </c>
      <c r="H61" s="4">
        <v>41093</v>
      </c>
      <c r="I61">
        <v>0</v>
      </c>
      <c r="J61">
        <v>0</v>
      </c>
      <c r="K61">
        <v>1</v>
      </c>
      <c r="L61" t="s">
        <v>28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126</v>
      </c>
      <c r="S61" t="s">
        <v>117</v>
      </c>
    </row>
    <row r="62" spans="1:19" x14ac:dyDescent="0.2">
      <c r="B62">
        <v>13</v>
      </c>
      <c r="C62">
        <v>578</v>
      </c>
      <c r="D62">
        <v>578</v>
      </c>
      <c r="E62">
        <f t="shared" si="4"/>
        <v>13.057783355208748</v>
      </c>
      <c r="F62" t="s">
        <v>25</v>
      </c>
      <c r="G62" t="s">
        <v>124</v>
      </c>
      <c r="H62" s="4">
        <v>41093</v>
      </c>
      <c r="I62">
        <v>0</v>
      </c>
      <c r="J62">
        <v>0</v>
      </c>
      <c r="K62">
        <v>1</v>
      </c>
      <c r="L62" t="s">
        <v>28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126</v>
      </c>
      <c r="S62" t="s">
        <v>117</v>
      </c>
    </row>
    <row r="63" spans="1:19" x14ac:dyDescent="0.2">
      <c r="B63">
        <v>13</v>
      </c>
      <c r="C63">
        <v>630</v>
      </c>
      <c r="D63">
        <v>630</v>
      </c>
      <c r="E63">
        <f>((D63)^0.23+5.3791)/0.7426</f>
        <v>13.174131838947943</v>
      </c>
      <c r="F63" t="s">
        <v>24</v>
      </c>
      <c r="H63" s="4">
        <v>40926</v>
      </c>
      <c r="I63">
        <v>0</v>
      </c>
      <c r="J63">
        <v>0</v>
      </c>
      <c r="K63" t="s">
        <v>40</v>
      </c>
      <c r="M63" t="s">
        <v>40</v>
      </c>
      <c r="N63">
        <v>0</v>
      </c>
      <c r="O63">
        <v>0</v>
      </c>
      <c r="P63">
        <v>0</v>
      </c>
      <c r="R63">
        <v>2</v>
      </c>
      <c r="S63" t="s">
        <v>119</v>
      </c>
    </row>
    <row r="64" spans="1:19" x14ac:dyDescent="0.2">
      <c r="B64">
        <v>13.25</v>
      </c>
      <c r="C64">
        <v>776</v>
      </c>
      <c r="D64">
        <v>776</v>
      </c>
      <c r="E64">
        <f t="shared" ref="E64:E67" si="5">((D64)^0.23+5.3791)/0.7426</f>
        <v>13.465363505028755</v>
      </c>
      <c r="F64" t="s">
        <v>25</v>
      </c>
      <c r="H64" s="4">
        <v>41199</v>
      </c>
      <c r="I64">
        <v>0</v>
      </c>
      <c r="J64">
        <v>0</v>
      </c>
      <c r="K64">
        <v>0.5</v>
      </c>
      <c r="M64">
        <v>1</v>
      </c>
      <c r="N64">
        <v>0</v>
      </c>
      <c r="O64">
        <v>0</v>
      </c>
      <c r="P64">
        <v>0</v>
      </c>
      <c r="Q64">
        <v>0</v>
      </c>
      <c r="R64">
        <v>2</v>
      </c>
      <c r="S64" t="s">
        <v>119</v>
      </c>
    </row>
    <row r="65" spans="1:19" x14ac:dyDescent="0.2">
      <c r="B65">
        <v>13.25</v>
      </c>
      <c r="C65">
        <v>776</v>
      </c>
      <c r="D65">
        <v>776</v>
      </c>
      <c r="E65">
        <f t="shared" si="5"/>
        <v>13.465363505028755</v>
      </c>
      <c r="F65" t="s">
        <v>24</v>
      </c>
      <c r="H65" s="4">
        <v>41199</v>
      </c>
      <c r="I65">
        <v>0</v>
      </c>
      <c r="J65">
        <v>0</v>
      </c>
      <c r="K65">
        <v>0.5</v>
      </c>
      <c r="M65">
        <v>1</v>
      </c>
      <c r="N65">
        <v>0</v>
      </c>
      <c r="O65">
        <v>0</v>
      </c>
      <c r="P65">
        <v>0</v>
      </c>
      <c r="Q65">
        <v>0</v>
      </c>
      <c r="R65">
        <v>2</v>
      </c>
      <c r="S65" t="s">
        <v>119</v>
      </c>
    </row>
    <row r="66" spans="1:19" x14ac:dyDescent="0.2">
      <c r="A66" s="10"/>
      <c r="B66" s="10">
        <v>13.25</v>
      </c>
      <c r="C66" s="10">
        <v>776</v>
      </c>
      <c r="D66" s="10">
        <v>776</v>
      </c>
      <c r="E66">
        <f t="shared" si="5"/>
        <v>13.465363505028755</v>
      </c>
      <c r="F66" s="10"/>
      <c r="G66" s="10"/>
      <c r="H66" s="10"/>
      <c r="I66" s="10"/>
      <c r="J66" s="10"/>
      <c r="K66" s="10">
        <v>2</v>
      </c>
      <c r="L66" s="10"/>
      <c r="M66" s="10"/>
      <c r="N66" s="10"/>
      <c r="O66" s="10"/>
      <c r="P66" s="10"/>
      <c r="Q66" s="10"/>
      <c r="R66">
        <v>2</v>
      </c>
      <c r="S66" t="s">
        <v>119</v>
      </c>
    </row>
    <row r="67" spans="1:19" x14ac:dyDescent="0.2">
      <c r="B67">
        <v>13.5</v>
      </c>
      <c r="C67">
        <v>782</v>
      </c>
      <c r="D67">
        <v>782</v>
      </c>
      <c r="E67">
        <f t="shared" si="5"/>
        <v>13.476395187735781</v>
      </c>
      <c r="F67" t="s">
        <v>25</v>
      </c>
      <c r="G67" t="s">
        <v>38</v>
      </c>
      <c r="H67" s="4">
        <v>40926</v>
      </c>
      <c r="I67">
        <v>0</v>
      </c>
      <c r="J67">
        <v>0</v>
      </c>
      <c r="K67">
        <v>0</v>
      </c>
      <c r="M67">
        <v>1</v>
      </c>
      <c r="N67">
        <v>1</v>
      </c>
      <c r="O67">
        <v>0</v>
      </c>
      <c r="P67">
        <v>0</v>
      </c>
      <c r="R67">
        <v>3</v>
      </c>
      <c r="S67" t="s">
        <v>119</v>
      </c>
    </row>
    <row r="68" spans="1:19" x14ac:dyDescent="0.2">
      <c r="B68">
        <v>13.5</v>
      </c>
      <c r="C68" t="s">
        <v>106</v>
      </c>
      <c r="D68">
        <v>801</v>
      </c>
      <c r="H68" s="4">
        <v>43235</v>
      </c>
      <c r="K68">
        <v>1</v>
      </c>
      <c r="M68">
        <v>1</v>
      </c>
      <c r="N68">
        <v>1</v>
      </c>
      <c r="P68">
        <v>0</v>
      </c>
      <c r="R68">
        <v>3</v>
      </c>
      <c r="S68" t="s">
        <v>119</v>
      </c>
    </row>
    <row r="69" spans="1:19" x14ac:dyDescent="0.2">
      <c r="B69">
        <v>13.25</v>
      </c>
      <c r="C69" t="s">
        <v>68</v>
      </c>
      <c r="D69">
        <v>804</v>
      </c>
      <c r="E69">
        <f>((D69)^0.23+5.3791)/0.7426</f>
        <v>13.516295307654485</v>
      </c>
      <c r="F69" t="s">
        <v>25</v>
      </c>
      <c r="H69" s="4">
        <v>41199</v>
      </c>
      <c r="I69">
        <v>0</v>
      </c>
      <c r="J69">
        <v>0</v>
      </c>
      <c r="K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3</v>
      </c>
      <c r="S69" t="s">
        <v>119</v>
      </c>
    </row>
    <row r="70" spans="1:19" x14ac:dyDescent="0.2">
      <c r="B70">
        <v>13.25</v>
      </c>
      <c r="C70" t="s">
        <v>68</v>
      </c>
      <c r="D70">
        <v>804</v>
      </c>
      <c r="E70">
        <f>((D70)^0.23+5.3791)/0.7426</f>
        <v>13.516295307654485</v>
      </c>
      <c r="F70" t="s">
        <v>24</v>
      </c>
      <c r="H70" s="4">
        <v>41199</v>
      </c>
      <c r="I70">
        <v>0</v>
      </c>
      <c r="J70">
        <v>0</v>
      </c>
      <c r="K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3</v>
      </c>
      <c r="S70" t="s">
        <v>119</v>
      </c>
    </row>
    <row r="71" spans="1:19" x14ac:dyDescent="0.2">
      <c r="B71">
        <v>13.5</v>
      </c>
      <c r="C71">
        <v>860</v>
      </c>
      <c r="D71">
        <v>860</v>
      </c>
      <c r="E71">
        <f t="shared" ref="E71:E86" si="6">((D71)^0.23+5.3791)/0.7426</f>
        <v>13.614194190906861</v>
      </c>
      <c r="F71" t="s">
        <v>24</v>
      </c>
      <c r="H71" s="4">
        <v>40842</v>
      </c>
      <c r="I71">
        <v>0.5</v>
      </c>
      <c r="J71">
        <v>0</v>
      </c>
      <c r="K71">
        <v>0</v>
      </c>
      <c r="M71">
        <v>1</v>
      </c>
      <c r="N71">
        <v>0.5</v>
      </c>
      <c r="O71">
        <v>0</v>
      </c>
      <c r="P71">
        <v>0</v>
      </c>
      <c r="R71">
        <v>4</v>
      </c>
      <c r="S71" t="s">
        <v>119</v>
      </c>
    </row>
    <row r="72" spans="1:19" x14ac:dyDescent="0.2">
      <c r="B72">
        <v>13.5</v>
      </c>
      <c r="C72">
        <v>860</v>
      </c>
      <c r="D72">
        <v>860</v>
      </c>
      <c r="E72">
        <f t="shared" si="6"/>
        <v>13.614194190906861</v>
      </c>
      <c r="F72" t="s">
        <v>25</v>
      </c>
      <c r="H72" s="4">
        <v>40842</v>
      </c>
      <c r="I72">
        <v>0.5</v>
      </c>
      <c r="J72">
        <v>0</v>
      </c>
      <c r="K72">
        <v>0</v>
      </c>
      <c r="M72">
        <v>1</v>
      </c>
      <c r="N72">
        <v>1</v>
      </c>
      <c r="O72">
        <v>0</v>
      </c>
      <c r="P72">
        <v>0</v>
      </c>
      <c r="R72">
        <v>4</v>
      </c>
      <c r="S72" t="s">
        <v>119</v>
      </c>
    </row>
    <row r="73" spans="1:19" x14ac:dyDescent="0.2">
      <c r="B73">
        <v>14</v>
      </c>
      <c r="C73">
        <v>915</v>
      </c>
      <c r="D73">
        <v>915</v>
      </c>
      <c r="E73">
        <f t="shared" si="6"/>
        <v>13.705677253639143</v>
      </c>
      <c r="F73" t="s">
        <v>24</v>
      </c>
      <c r="H73" s="4">
        <v>41093</v>
      </c>
      <c r="I73">
        <v>1</v>
      </c>
      <c r="J73">
        <v>0</v>
      </c>
      <c r="K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4</v>
      </c>
      <c r="S73" t="s">
        <v>119</v>
      </c>
    </row>
    <row r="74" spans="1:19" x14ac:dyDescent="0.2">
      <c r="B74">
        <v>13.5</v>
      </c>
      <c r="C74">
        <v>946</v>
      </c>
      <c r="D74">
        <v>946</v>
      </c>
      <c r="E74">
        <f t="shared" si="6"/>
        <v>13.755388007672726</v>
      </c>
      <c r="F74" t="s">
        <v>25</v>
      </c>
      <c r="G74" t="s">
        <v>37</v>
      </c>
      <c r="H74" s="4">
        <v>40926</v>
      </c>
      <c r="I74">
        <v>1</v>
      </c>
      <c r="J74">
        <v>0</v>
      </c>
      <c r="K74">
        <v>0</v>
      </c>
      <c r="M74">
        <v>1</v>
      </c>
      <c r="N74">
        <v>1</v>
      </c>
      <c r="P74">
        <v>0</v>
      </c>
      <c r="R74">
        <v>4</v>
      </c>
      <c r="S74" t="s">
        <v>119</v>
      </c>
    </row>
    <row r="75" spans="1:19" x14ac:dyDescent="0.2">
      <c r="B75">
        <v>13.5</v>
      </c>
      <c r="C75">
        <v>950</v>
      </c>
      <c r="D75">
        <v>950</v>
      </c>
      <c r="E75">
        <f t="shared" si="6"/>
        <v>13.761710537717299</v>
      </c>
      <c r="F75" t="s">
        <v>25</v>
      </c>
      <c r="H75" s="4">
        <v>40975</v>
      </c>
      <c r="I75">
        <v>1</v>
      </c>
      <c r="J75">
        <v>0</v>
      </c>
      <c r="K75">
        <v>0.5</v>
      </c>
      <c r="M75">
        <v>1</v>
      </c>
      <c r="N75">
        <v>1</v>
      </c>
      <c r="O75">
        <v>0</v>
      </c>
      <c r="P75">
        <v>0</v>
      </c>
      <c r="Q75">
        <v>0</v>
      </c>
      <c r="R75">
        <v>4</v>
      </c>
      <c r="S75" t="s">
        <v>119</v>
      </c>
    </row>
    <row r="76" spans="1:19" x14ac:dyDescent="0.2">
      <c r="A76" s="10"/>
      <c r="B76" s="10">
        <v>13.5</v>
      </c>
      <c r="C76" s="10">
        <v>958</v>
      </c>
      <c r="D76" s="10">
        <v>958</v>
      </c>
      <c r="E76">
        <f t="shared" si="6"/>
        <v>13.774294353846731</v>
      </c>
      <c r="F76" s="10"/>
      <c r="G76" s="10"/>
      <c r="H76" s="10"/>
      <c r="I76" s="10"/>
      <c r="J76" s="10"/>
      <c r="K76" s="10">
        <v>4</v>
      </c>
      <c r="L76" s="10"/>
      <c r="M76" s="10"/>
      <c r="N76" s="10"/>
      <c r="O76" s="10"/>
      <c r="P76" s="10"/>
      <c r="Q76" s="10"/>
      <c r="R76">
        <v>4</v>
      </c>
      <c r="S76" t="s">
        <v>119</v>
      </c>
    </row>
    <row r="77" spans="1:19" x14ac:dyDescent="0.2">
      <c r="B77">
        <v>13.5</v>
      </c>
      <c r="C77">
        <v>998</v>
      </c>
      <c r="D77">
        <v>998</v>
      </c>
      <c r="E77">
        <f t="shared" si="6"/>
        <v>13.836026763087649</v>
      </c>
      <c r="F77" t="s">
        <v>25</v>
      </c>
      <c r="H77" s="4">
        <v>41001</v>
      </c>
      <c r="I77">
        <v>1</v>
      </c>
      <c r="J77">
        <v>1</v>
      </c>
      <c r="K77">
        <v>0.5</v>
      </c>
      <c r="M77">
        <v>0.5</v>
      </c>
      <c r="N77">
        <v>1</v>
      </c>
      <c r="O77">
        <v>1</v>
      </c>
      <c r="P77" t="s">
        <v>67</v>
      </c>
      <c r="Q77">
        <v>0</v>
      </c>
      <c r="R77">
        <v>6</v>
      </c>
      <c r="S77" t="s">
        <v>119</v>
      </c>
    </row>
    <row r="78" spans="1:19" x14ac:dyDescent="0.2">
      <c r="B78">
        <v>13.5</v>
      </c>
      <c r="C78">
        <v>998</v>
      </c>
      <c r="D78">
        <v>998</v>
      </c>
      <c r="E78">
        <f t="shared" si="6"/>
        <v>13.836026763087649</v>
      </c>
      <c r="F78" t="s">
        <v>24</v>
      </c>
      <c r="H78" s="4">
        <v>41001</v>
      </c>
      <c r="I78">
        <v>1</v>
      </c>
      <c r="J78">
        <v>1</v>
      </c>
      <c r="K78">
        <v>0.5</v>
      </c>
      <c r="M78">
        <v>0.5</v>
      </c>
      <c r="N78">
        <v>1</v>
      </c>
      <c r="O78">
        <v>1</v>
      </c>
      <c r="P78" t="s">
        <v>67</v>
      </c>
      <c r="Q78">
        <v>0</v>
      </c>
      <c r="R78">
        <v>6</v>
      </c>
      <c r="S78" t="s">
        <v>119</v>
      </c>
    </row>
    <row r="79" spans="1:19" x14ac:dyDescent="0.2">
      <c r="B79">
        <v>13.5</v>
      </c>
      <c r="C79">
        <v>1010</v>
      </c>
      <c r="D79">
        <v>1010</v>
      </c>
      <c r="E79">
        <f t="shared" si="6"/>
        <v>13.854174509479188</v>
      </c>
      <c r="F79" t="s">
        <v>24</v>
      </c>
      <c r="H79" s="4">
        <v>40819</v>
      </c>
      <c r="I79">
        <v>1</v>
      </c>
      <c r="J79">
        <v>0</v>
      </c>
      <c r="K79">
        <v>0.5</v>
      </c>
      <c r="M79">
        <v>1</v>
      </c>
      <c r="N79">
        <v>1</v>
      </c>
      <c r="O79">
        <v>0</v>
      </c>
      <c r="P79">
        <v>0</v>
      </c>
      <c r="R79">
        <v>6</v>
      </c>
      <c r="S79" t="s">
        <v>119</v>
      </c>
    </row>
    <row r="80" spans="1:19" x14ac:dyDescent="0.2">
      <c r="A80" t="s">
        <v>122</v>
      </c>
      <c r="B80">
        <v>13.5</v>
      </c>
      <c r="C80">
        <v>1010</v>
      </c>
      <c r="D80">
        <v>1010</v>
      </c>
      <c r="E80">
        <f t="shared" si="6"/>
        <v>13.854174509479188</v>
      </c>
      <c r="F80" t="s">
        <v>25</v>
      </c>
      <c r="H80" s="4">
        <v>40819</v>
      </c>
      <c r="I80">
        <v>1</v>
      </c>
      <c r="J80">
        <v>0</v>
      </c>
      <c r="K80">
        <v>0.5</v>
      </c>
      <c r="M80">
        <v>1</v>
      </c>
      <c r="N80">
        <v>1</v>
      </c>
      <c r="O80">
        <v>0</v>
      </c>
      <c r="P80">
        <v>0</v>
      </c>
      <c r="R80">
        <v>6</v>
      </c>
      <c r="S80" t="s">
        <v>119</v>
      </c>
    </row>
    <row r="81" spans="1:19" x14ac:dyDescent="0.2">
      <c r="B81">
        <v>13.5</v>
      </c>
      <c r="C81">
        <v>1019</v>
      </c>
      <c r="D81">
        <v>1019</v>
      </c>
      <c r="E81">
        <f t="shared" si="6"/>
        <v>13.867676669850416</v>
      </c>
      <c r="K81">
        <v>6</v>
      </c>
      <c r="R81">
        <v>6</v>
      </c>
      <c r="S81" t="s">
        <v>119</v>
      </c>
    </row>
    <row r="82" spans="1:19" x14ac:dyDescent="0.2">
      <c r="B82">
        <v>14</v>
      </c>
      <c r="C82">
        <v>1035</v>
      </c>
      <c r="D82">
        <v>1035</v>
      </c>
      <c r="E82">
        <f t="shared" si="6"/>
        <v>13.891455452561791</v>
      </c>
      <c r="K82">
        <v>6</v>
      </c>
      <c r="R82">
        <v>6</v>
      </c>
      <c r="S82" t="s">
        <v>119</v>
      </c>
    </row>
    <row r="83" spans="1:19" x14ac:dyDescent="0.2">
      <c r="B83">
        <v>14</v>
      </c>
      <c r="C83">
        <v>1047</v>
      </c>
      <c r="D83">
        <v>1047</v>
      </c>
      <c r="E83">
        <f t="shared" si="6"/>
        <v>13.909104462703199</v>
      </c>
      <c r="F83" t="s">
        <v>25</v>
      </c>
      <c r="H83" s="4">
        <v>41085</v>
      </c>
      <c r="I83">
        <v>1</v>
      </c>
      <c r="J83">
        <v>1</v>
      </c>
      <c r="K83">
        <v>0</v>
      </c>
      <c r="M83">
        <v>0</v>
      </c>
      <c r="N83">
        <v>1</v>
      </c>
      <c r="O83">
        <v>1</v>
      </c>
      <c r="P83" t="s">
        <v>46</v>
      </c>
      <c r="Q83">
        <v>0</v>
      </c>
      <c r="R83">
        <v>6</v>
      </c>
      <c r="S83" t="s">
        <v>119</v>
      </c>
    </row>
    <row r="84" spans="1:19" x14ac:dyDescent="0.2">
      <c r="B84">
        <v>14</v>
      </c>
      <c r="C84">
        <v>1047</v>
      </c>
      <c r="D84">
        <v>1047</v>
      </c>
      <c r="E84">
        <f t="shared" si="6"/>
        <v>13.909104462703199</v>
      </c>
      <c r="F84" t="s">
        <v>24</v>
      </c>
      <c r="H84" s="4">
        <v>41085</v>
      </c>
      <c r="I84">
        <v>1</v>
      </c>
      <c r="J84">
        <v>1</v>
      </c>
      <c r="K84">
        <v>0</v>
      </c>
      <c r="M84">
        <v>0</v>
      </c>
      <c r="N84">
        <v>1</v>
      </c>
      <c r="O84">
        <v>1</v>
      </c>
      <c r="P84" t="s">
        <v>46</v>
      </c>
      <c r="Q84">
        <v>0</v>
      </c>
      <c r="R84">
        <v>6</v>
      </c>
      <c r="S84" t="s">
        <v>119</v>
      </c>
    </row>
    <row r="85" spans="1:19" x14ac:dyDescent="0.2">
      <c r="B85">
        <v>13.75</v>
      </c>
      <c r="C85" t="s">
        <v>93</v>
      </c>
      <c r="D85">
        <v>1054</v>
      </c>
      <c r="E85">
        <f t="shared" si="6"/>
        <v>13.919327902938793</v>
      </c>
      <c r="H85" s="4">
        <v>41297</v>
      </c>
      <c r="K85">
        <v>6</v>
      </c>
      <c r="R85">
        <v>6</v>
      </c>
      <c r="S85" t="s">
        <v>119</v>
      </c>
    </row>
    <row r="86" spans="1:19" x14ac:dyDescent="0.2">
      <c r="B86">
        <v>13.75</v>
      </c>
      <c r="C86">
        <v>1058</v>
      </c>
      <c r="D86">
        <v>1058</v>
      </c>
      <c r="E86">
        <f t="shared" si="6"/>
        <v>13.9251464160771</v>
      </c>
      <c r="H86" s="4">
        <v>41297</v>
      </c>
      <c r="I86">
        <v>1</v>
      </c>
      <c r="J86">
        <v>1</v>
      </c>
      <c r="K86">
        <v>1</v>
      </c>
      <c r="M86">
        <v>1</v>
      </c>
      <c r="N86">
        <v>1</v>
      </c>
      <c r="O86">
        <v>1</v>
      </c>
      <c r="P86" t="s">
        <v>71</v>
      </c>
      <c r="Q86">
        <v>0</v>
      </c>
      <c r="R86">
        <v>6</v>
      </c>
      <c r="S86" t="s">
        <v>119</v>
      </c>
    </row>
    <row r="87" spans="1:19" x14ac:dyDescent="0.2">
      <c r="B87">
        <v>13.75</v>
      </c>
      <c r="C87">
        <v>1058</v>
      </c>
      <c r="D87">
        <v>1058</v>
      </c>
      <c r="H87" s="4">
        <v>41297</v>
      </c>
      <c r="I87">
        <v>1</v>
      </c>
      <c r="J87">
        <v>1</v>
      </c>
      <c r="K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6</v>
      </c>
      <c r="S87" t="s">
        <v>119</v>
      </c>
    </row>
    <row r="88" spans="1:19" x14ac:dyDescent="0.2">
      <c r="A88" s="10"/>
      <c r="B88" s="10">
        <v>13.75</v>
      </c>
      <c r="C88" s="10">
        <v>1059</v>
      </c>
      <c r="D88" s="10">
        <v>1059</v>
      </c>
      <c r="E88">
        <f>((D88)^0.23+5.3791)/0.7426</f>
        <v>13.926598397129643</v>
      </c>
      <c r="F88" s="10"/>
      <c r="G88" s="10"/>
      <c r="H88" s="10"/>
      <c r="I88" s="10"/>
      <c r="J88" s="10"/>
      <c r="K88" s="10">
        <v>6</v>
      </c>
      <c r="L88" s="10"/>
      <c r="M88" s="10"/>
      <c r="N88" s="10"/>
      <c r="O88" s="10"/>
      <c r="P88" s="10"/>
      <c r="Q88" s="10"/>
      <c r="R88">
        <v>6</v>
      </c>
      <c r="S88" t="s">
        <v>119</v>
      </c>
    </row>
    <row r="89" spans="1:19" s="10" customFormat="1" x14ac:dyDescent="0.2">
      <c r="A89" s="13" t="s">
        <v>108</v>
      </c>
      <c r="B89">
        <v>13.5</v>
      </c>
      <c r="C89">
        <v>1100</v>
      </c>
      <c r="D89">
        <v>1100</v>
      </c>
      <c r="E89"/>
      <c r="F89"/>
      <c r="G89"/>
      <c r="H89" s="4">
        <v>43235</v>
      </c>
      <c r="I89">
        <v>1</v>
      </c>
      <c r="J89" s="13">
        <v>1</v>
      </c>
      <c r="K89">
        <v>1</v>
      </c>
      <c r="L89"/>
      <c r="M89">
        <v>1</v>
      </c>
      <c r="N89">
        <v>1</v>
      </c>
      <c r="O89" s="13">
        <v>0</v>
      </c>
      <c r="P89">
        <v>0</v>
      </c>
      <c r="Q89"/>
      <c r="R89">
        <v>6</v>
      </c>
      <c r="S89" t="s">
        <v>119</v>
      </c>
    </row>
    <row r="90" spans="1:19" x14ac:dyDescent="0.2">
      <c r="B90">
        <v>13.75</v>
      </c>
      <c r="C90">
        <v>1116</v>
      </c>
      <c r="D90">
        <v>1116</v>
      </c>
      <c r="E90">
        <f t="shared" ref="E90:E96" si="7">((D90)^0.23+5.3791)/0.7426</f>
        <v>14.007669295248695</v>
      </c>
      <c r="G90" t="s">
        <v>77</v>
      </c>
      <c r="H90" s="4">
        <v>41093</v>
      </c>
      <c r="I90">
        <v>0</v>
      </c>
      <c r="J90">
        <v>0</v>
      </c>
      <c r="K90">
        <v>0</v>
      </c>
      <c r="M90">
        <v>0</v>
      </c>
      <c r="N90">
        <v>0</v>
      </c>
      <c r="O90">
        <v>0</v>
      </c>
      <c r="P90" t="s">
        <v>51</v>
      </c>
      <c r="Q90">
        <v>0</v>
      </c>
      <c r="R90">
        <v>6</v>
      </c>
      <c r="S90" t="s">
        <v>119</v>
      </c>
    </row>
    <row r="91" spans="1:19" s="10" customFormat="1" x14ac:dyDescent="0.2">
      <c r="A91"/>
      <c r="B91">
        <v>13.5</v>
      </c>
      <c r="C91">
        <v>1124</v>
      </c>
      <c r="D91">
        <v>1124</v>
      </c>
      <c r="E91">
        <f t="shared" si="7"/>
        <v>14.018790869327743</v>
      </c>
      <c r="F91" t="s">
        <v>24</v>
      </c>
      <c r="G91"/>
      <c r="H91" s="4">
        <v>41001</v>
      </c>
      <c r="I91">
        <v>1</v>
      </c>
      <c r="J91">
        <v>1</v>
      </c>
      <c r="K91">
        <v>0.5</v>
      </c>
      <c r="L91"/>
      <c r="M91">
        <v>0.5</v>
      </c>
      <c r="N91">
        <v>1</v>
      </c>
      <c r="O91">
        <v>1</v>
      </c>
      <c r="P91" t="s">
        <v>67</v>
      </c>
      <c r="Q91">
        <v>0</v>
      </c>
      <c r="R91">
        <v>6</v>
      </c>
      <c r="S91" t="s">
        <v>119</v>
      </c>
    </row>
    <row r="92" spans="1:19" x14ac:dyDescent="0.2">
      <c r="B92">
        <v>13.5</v>
      </c>
      <c r="C92">
        <v>1124</v>
      </c>
      <c r="D92">
        <v>1124</v>
      </c>
      <c r="E92">
        <f t="shared" si="7"/>
        <v>14.018790869327743</v>
      </c>
      <c r="F92" t="s">
        <v>25</v>
      </c>
      <c r="H92" s="4">
        <v>41001</v>
      </c>
      <c r="I92">
        <v>1</v>
      </c>
      <c r="J92">
        <v>1</v>
      </c>
      <c r="K92">
        <v>0.5</v>
      </c>
      <c r="M92">
        <v>0.5</v>
      </c>
      <c r="N92">
        <v>1</v>
      </c>
      <c r="O92">
        <v>1</v>
      </c>
      <c r="P92" t="s">
        <v>67</v>
      </c>
      <c r="Q92">
        <v>0</v>
      </c>
      <c r="R92">
        <v>6</v>
      </c>
      <c r="S92" t="s">
        <v>119</v>
      </c>
    </row>
    <row r="93" spans="1:19" ht="16" customHeight="1" x14ac:dyDescent="0.2">
      <c r="B93">
        <v>14</v>
      </c>
      <c r="C93" t="s">
        <v>47</v>
      </c>
      <c r="D93">
        <v>1154</v>
      </c>
      <c r="E93">
        <f t="shared" si="7"/>
        <v>14.059961544463171</v>
      </c>
      <c r="F93" t="s">
        <v>30</v>
      </c>
      <c r="H93" s="4">
        <v>40842</v>
      </c>
      <c r="I93">
        <v>1</v>
      </c>
      <c r="J93">
        <v>1</v>
      </c>
      <c r="K93">
        <v>0</v>
      </c>
      <c r="M93">
        <v>0</v>
      </c>
      <c r="N93">
        <v>1</v>
      </c>
      <c r="O93">
        <v>1</v>
      </c>
      <c r="P93" t="s">
        <v>29</v>
      </c>
      <c r="R93">
        <v>6</v>
      </c>
      <c r="S93" t="s">
        <v>119</v>
      </c>
    </row>
    <row r="94" spans="1:19" s="10" customFormat="1" x14ac:dyDescent="0.2">
      <c r="A94"/>
      <c r="B94">
        <v>14</v>
      </c>
      <c r="C94" t="s">
        <v>47</v>
      </c>
      <c r="D94">
        <v>1154</v>
      </c>
      <c r="E94">
        <f t="shared" si="7"/>
        <v>14.059961544463171</v>
      </c>
      <c r="F94" t="s">
        <v>31</v>
      </c>
      <c r="G94"/>
      <c r="H94" s="4">
        <v>40842</v>
      </c>
      <c r="I94">
        <v>1</v>
      </c>
      <c r="J94">
        <v>1</v>
      </c>
      <c r="K94">
        <v>0.25</v>
      </c>
      <c r="L94"/>
      <c r="M94">
        <v>0.25</v>
      </c>
      <c r="N94">
        <v>1</v>
      </c>
      <c r="O94">
        <v>1</v>
      </c>
      <c r="P94" t="s">
        <v>29</v>
      </c>
      <c r="Q94"/>
      <c r="R94">
        <v>6</v>
      </c>
      <c r="S94" t="s">
        <v>119</v>
      </c>
    </row>
    <row r="95" spans="1:19" s="10" customFormat="1" x14ac:dyDescent="0.2">
      <c r="A95"/>
      <c r="B95">
        <v>14</v>
      </c>
      <c r="C95" t="s">
        <v>47</v>
      </c>
      <c r="D95">
        <v>1154</v>
      </c>
      <c r="E95">
        <f t="shared" si="7"/>
        <v>14.059961544463171</v>
      </c>
      <c r="F95" t="s">
        <v>24</v>
      </c>
      <c r="G95"/>
      <c r="H95" s="4">
        <v>40842</v>
      </c>
      <c r="I95">
        <v>1</v>
      </c>
      <c r="J95">
        <v>1</v>
      </c>
      <c r="K95">
        <v>0</v>
      </c>
      <c r="L95"/>
      <c r="M95">
        <v>0</v>
      </c>
      <c r="N95">
        <v>1</v>
      </c>
      <c r="O95">
        <v>1</v>
      </c>
      <c r="P95" t="s">
        <v>29</v>
      </c>
      <c r="Q95"/>
      <c r="R95">
        <v>6</v>
      </c>
      <c r="S95" t="s">
        <v>119</v>
      </c>
    </row>
    <row r="96" spans="1:19" x14ac:dyDescent="0.2">
      <c r="B96">
        <v>14</v>
      </c>
      <c r="C96" t="s">
        <v>47</v>
      </c>
      <c r="D96">
        <v>1154</v>
      </c>
      <c r="E96">
        <f t="shared" si="7"/>
        <v>14.059961544463171</v>
      </c>
      <c r="F96" t="s">
        <v>25</v>
      </c>
      <c r="H96" s="4">
        <v>40842</v>
      </c>
      <c r="I96">
        <v>1</v>
      </c>
      <c r="J96">
        <v>1</v>
      </c>
      <c r="K96">
        <v>0.25</v>
      </c>
      <c r="M96">
        <v>0.25</v>
      </c>
      <c r="N96">
        <v>1</v>
      </c>
      <c r="O96">
        <v>1</v>
      </c>
      <c r="P96">
        <v>0</v>
      </c>
      <c r="R96">
        <v>6</v>
      </c>
      <c r="S96" t="s">
        <v>119</v>
      </c>
    </row>
    <row r="97" spans="1:19" x14ac:dyDescent="0.2">
      <c r="B97">
        <v>13.5</v>
      </c>
      <c r="C97" t="s">
        <v>35</v>
      </c>
      <c r="D97">
        <v>1189</v>
      </c>
      <c r="E97">
        <f t="shared" ref="E97:E114" si="8">((D97)^0.23+5.3791)/0.7426</f>
        <v>14.106965172995631</v>
      </c>
      <c r="F97" t="s">
        <v>25</v>
      </c>
      <c r="G97" t="s">
        <v>36</v>
      </c>
      <c r="H97" s="4">
        <v>40926</v>
      </c>
      <c r="I97">
        <v>1</v>
      </c>
      <c r="J97">
        <v>0.5</v>
      </c>
      <c r="K97">
        <v>0</v>
      </c>
      <c r="M97">
        <v>0</v>
      </c>
      <c r="N97">
        <v>1</v>
      </c>
      <c r="O97">
        <v>0</v>
      </c>
      <c r="P97">
        <v>0.5</v>
      </c>
      <c r="R97">
        <v>6</v>
      </c>
      <c r="S97" t="s">
        <v>119</v>
      </c>
    </row>
    <row r="98" spans="1:19" s="10" customFormat="1" x14ac:dyDescent="0.2">
      <c r="A98"/>
      <c r="B98">
        <v>13.5</v>
      </c>
      <c r="C98" t="s">
        <v>35</v>
      </c>
      <c r="D98">
        <v>1189</v>
      </c>
      <c r="E98">
        <f t="shared" si="8"/>
        <v>14.106965172995631</v>
      </c>
      <c r="F98" t="s">
        <v>24</v>
      </c>
      <c r="G98" t="s">
        <v>36</v>
      </c>
      <c r="H98" s="4">
        <v>40926</v>
      </c>
      <c r="I98">
        <v>1</v>
      </c>
      <c r="J98">
        <v>1</v>
      </c>
      <c r="K98">
        <v>1</v>
      </c>
      <c r="L98"/>
      <c r="M98">
        <v>1</v>
      </c>
      <c r="N98">
        <v>1</v>
      </c>
      <c r="O98">
        <v>0.5</v>
      </c>
      <c r="P98" t="s">
        <v>29</v>
      </c>
      <c r="Q98"/>
      <c r="R98">
        <v>6</v>
      </c>
      <c r="S98" t="s">
        <v>119</v>
      </c>
    </row>
    <row r="99" spans="1:19" x14ac:dyDescent="0.2">
      <c r="A99" s="10"/>
      <c r="B99" s="10">
        <v>14</v>
      </c>
      <c r="C99" s="10">
        <v>1195</v>
      </c>
      <c r="D99" s="10">
        <v>1195</v>
      </c>
      <c r="E99">
        <f t="shared" si="8"/>
        <v>14.114915629202489</v>
      </c>
      <c r="F99" s="10"/>
      <c r="G99" s="10"/>
      <c r="H99" s="10"/>
      <c r="I99" s="10"/>
      <c r="J99" s="10"/>
      <c r="K99" s="10">
        <v>6</v>
      </c>
      <c r="L99" s="10"/>
      <c r="M99" s="10"/>
      <c r="N99" s="10"/>
      <c r="O99" s="10"/>
      <c r="P99" s="10"/>
      <c r="Q99" s="10"/>
      <c r="R99" s="12">
        <v>6</v>
      </c>
      <c r="S99" s="12" t="s">
        <v>119</v>
      </c>
    </row>
    <row r="100" spans="1:19" s="10" customFormat="1" x14ac:dyDescent="0.2">
      <c r="A100"/>
      <c r="B100">
        <v>14</v>
      </c>
      <c r="C100">
        <v>1209</v>
      </c>
      <c r="D100">
        <v>1209</v>
      </c>
      <c r="E100">
        <f t="shared" si="8"/>
        <v>14.133347857142434</v>
      </c>
      <c r="F100" t="s">
        <v>24</v>
      </c>
      <c r="G100"/>
      <c r="H100" s="4">
        <v>41001</v>
      </c>
      <c r="I100">
        <v>1</v>
      </c>
      <c r="J100">
        <v>1</v>
      </c>
      <c r="K100">
        <v>0.5</v>
      </c>
      <c r="L100"/>
      <c r="M100">
        <v>0.5</v>
      </c>
      <c r="N100">
        <v>1</v>
      </c>
      <c r="O100">
        <v>1</v>
      </c>
      <c r="P100" t="s">
        <v>46</v>
      </c>
      <c r="Q100">
        <v>0</v>
      </c>
      <c r="R100">
        <v>6</v>
      </c>
      <c r="S100" t="s">
        <v>119</v>
      </c>
    </row>
    <row r="101" spans="1:19" x14ac:dyDescent="0.2">
      <c r="B101">
        <v>14</v>
      </c>
      <c r="C101">
        <v>1209</v>
      </c>
      <c r="D101">
        <v>1209</v>
      </c>
      <c r="E101">
        <f t="shared" si="8"/>
        <v>14.133347857142434</v>
      </c>
      <c r="F101" t="s">
        <v>25</v>
      </c>
      <c r="H101" s="4">
        <v>41001</v>
      </c>
      <c r="I101">
        <v>1</v>
      </c>
      <c r="J101">
        <v>1</v>
      </c>
      <c r="K101">
        <v>0.5</v>
      </c>
      <c r="M101">
        <v>0.5</v>
      </c>
      <c r="N101">
        <v>1</v>
      </c>
      <c r="O101">
        <v>1</v>
      </c>
      <c r="P101" t="s">
        <v>46</v>
      </c>
      <c r="Q101">
        <v>0</v>
      </c>
      <c r="R101">
        <v>6</v>
      </c>
      <c r="S101" t="s">
        <v>119</v>
      </c>
    </row>
    <row r="102" spans="1:19" x14ac:dyDescent="0.2">
      <c r="B102">
        <v>14</v>
      </c>
      <c r="C102">
        <v>1352</v>
      </c>
      <c r="D102">
        <v>1352</v>
      </c>
      <c r="E102">
        <f t="shared" si="8"/>
        <v>14.312794201996359</v>
      </c>
      <c r="F102" t="s">
        <v>25</v>
      </c>
      <c r="H102" s="4">
        <v>40842</v>
      </c>
      <c r="I102">
        <v>1</v>
      </c>
      <c r="J102">
        <v>1</v>
      </c>
      <c r="K102">
        <v>0</v>
      </c>
      <c r="M102">
        <v>0</v>
      </c>
      <c r="N102">
        <v>1</v>
      </c>
      <c r="O102">
        <v>1</v>
      </c>
      <c r="P102" t="s">
        <v>46</v>
      </c>
      <c r="R102">
        <v>6</v>
      </c>
      <c r="S102" t="s">
        <v>119</v>
      </c>
    </row>
    <row r="103" spans="1:19" x14ac:dyDescent="0.2">
      <c r="B103">
        <v>14</v>
      </c>
      <c r="C103">
        <v>1352</v>
      </c>
      <c r="D103">
        <v>1352</v>
      </c>
      <c r="E103">
        <f t="shared" si="8"/>
        <v>14.312794201996359</v>
      </c>
      <c r="F103" t="s">
        <v>24</v>
      </c>
      <c r="H103" s="4">
        <v>40842</v>
      </c>
      <c r="I103">
        <v>1</v>
      </c>
      <c r="J103">
        <v>1</v>
      </c>
      <c r="K103">
        <v>0</v>
      </c>
      <c r="M103">
        <v>0</v>
      </c>
      <c r="N103">
        <v>1</v>
      </c>
      <c r="O103">
        <v>1</v>
      </c>
      <c r="P103" t="s">
        <v>46</v>
      </c>
      <c r="R103">
        <v>6</v>
      </c>
      <c r="S103" t="s">
        <v>119</v>
      </c>
    </row>
    <row r="104" spans="1:19" s="10" customFormat="1" x14ac:dyDescent="0.2">
      <c r="A104"/>
      <c r="B104">
        <v>14.5</v>
      </c>
      <c r="C104">
        <v>1485</v>
      </c>
      <c r="D104">
        <v>1485</v>
      </c>
      <c r="E104">
        <f t="shared" si="8"/>
        <v>14.467011449077853</v>
      </c>
      <c r="F104" t="s">
        <v>24</v>
      </c>
      <c r="G104"/>
      <c r="H104" s="4">
        <v>40819</v>
      </c>
      <c r="I104">
        <v>1</v>
      </c>
      <c r="J104">
        <v>1</v>
      </c>
      <c r="K104">
        <v>0.5</v>
      </c>
      <c r="L104"/>
      <c r="M104">
        <v>1</v>
      </c>
      <c r="N104">
        <v>1</v>
      </c>
      <c r="O104">
        <v>1</v>
      </c>
      <c r="P104" t="s">
        <v>55</v>
      </c>
      <c r="Q104"/>
      <c r="R104">
        <v>6</v>
      </c>
      <c r="S104" t="s">
        <v>119</v>
      </c>
    </row>
    <row r="105" spans="1:19" x14ac:dyDescent="0.2">
      <c r="B105">
        <v>14.5</v>
      </c>
      <c r="C105">
        <v>1485</v>
      </c>
      <c r="D105">
        <v>1485</v>
      </c>
      <c r="E105">
        <f t="shared" si="8"/>
        <v>14.467011449077853</v>
      </c>
      <c r="F105" t="s">
        <v>25</v>
      </c>
      <c r="H105" s="4">
        <v>40819</v>
      </c>
      <c r="I105">
        <v>1</v>
      </c>
      <c r="J105">
        <v>1</v>
      </c>
      <c r="K105">
        <v>0.25</v>
      </c>
      <c r="M105">
        <v>1</v>
      </c>
      <c r="N105">
        <v>1</v>
      </c>
      <c r="O105">
        <v>1</v>
      </c>
      <c r="P105" t="s">
        <v>55</v>
      </c>
      <c r="R105">
        <v>6</v>
      </c>
      <c r="S105" t="s">
        <v>119</v>
      </c>
    </row>
    <row r="106" spans="1:19" x14ac:dyDescent="0.2">
      <c r="B106">
        <v>14.5</v>
      </c>
      <c r="C106">
        <v>1570</v>
      </c>
      <c r="D106">
        <v>1570</v>
      </c>
      <c r="E106">
        <f t="shared" si="8"/>
        <v>14.560079939703092</v>
      </c>
      <c r="K106">
        <v>6</v>
      </c>
      <c r="R106" s="12">
        <v>6</v>
      </c>
      <c r="S106" s="12" t="s">
        <v>119</v>
      </c>
    </row>
    <row r="107" spans="1:19" x14ac:dyDescent="0.2">
      <c r="B107">
        <v>14.5</v>
      </c>
      <c r="C107" t="s">
        <v>45</v>
      </c>
      <c r="D107">
        <v>1612</v>
      </c>
      <c r="E107">
        <f t="shared" si="8"/>
        <v>14.604640775831074</v>
      </c>
      <c r="F107" t="s">
        <v>31</v>
      </c>
      <c r="H107" s="4">
        <v>40842</v>
      </c>
      <c r="I107">
        <v>1</v>
      </c>
      <c r="J107">
        <v>1</v>
      </c>
      <c r="K107">
        <v>0</v>
      </c>
      <c r="M107">
        <v>0</v>
      </c>
      <c r="N107">
        <v>1</v>
      </c>
      <c r="O107">
        <v>1</v>
      </c>
      <c r="R107">
        <v>6</v>
      </c>
      <c r="S107" t="s">
        <v>119</v>
      </c>
    </row>
    <row r="108" spans="1:19" x14ac:dyDescent="0.2">
      <c r="B108">
        <v>14.5</v>
      </c>
      <c r="C108" t="s">
        <v>45</v>
      </c>
      <c r="D108">
        <v>1612</v>
      </c>
      <c r="E108">
        <f t="shared" si="8"/>
        <v>14.604640775831074</v>
      </c>
      <c r="F108" t="s">
        <v>24</v>
      </c>
      <c r="H108" s="4">
        <v>40842</v>
      </c>
      <c r="I108">
        <v>1</v>
      </c>
      <c r="J108">
        <v>1</v>
      </c>
      <c r="K108">
        <v>0</v>
      </c>
      <c r="M108">
        <v>0</v>
      </c>
      <c r="N108">
        <v>1</v>
      </c>
      <c r="O108">
        <v>1</v>
      </c>
      <c r="P108" t="s">
        <v>44</v>
      </c>
      <c r="R108">
        <v>6</v>
      </c>
      <c r="S108" t="s">
        <v>119</v>
      </c>
    </row>
    <row r="109" spans="1:19" x14ac:dyDescent="0.2">
      <c r="B109">
        <v>14.5</v>
      </c>
      <c r="C109" t="s">
        <v>45</v>
      </c>
      <c r="D109">
        <v>1612</v>
      </c>
      <c r="E109">
        <f t="shared" si="8"/>
        <v>14.604640775831074</v>
      </c>
      <c r="F109" t="s">
        <v>25</v>
      </c>
      <c r="H109" s="4">
        <v>40842</v>
      </c>
      <c r="I109">
        <v>1</v>
      </c>
      <c r="J109">
        <v>1</v>
      </c>
      <c r="K109">
        <v>0</v>
      </c>
      <c r="M109">
        <v>0</v>
      </c>
      <c r="N109">
        <v>1</v>
      </c>
      <c r="O109">
        <v>1</v>
      </c>
      <c r="P109" t="s">
        <v>44</v>
      </c>
      <c r="R109">
        <v>6</v>
      </c>
      <c r="S109" t="s">
        <v>119</v>
      </c>
    </row>
    <row r="110" spans="1:19" x14ac:dyDescent="0.2">
      <c r="A110" s="10"/>
      <c r="B110" s="10">
        <v>14.5</v>
      </c>
      <c r="C110" s="10">
        <v>1667</v>
      </c>
      <c r="D110" s="10">
        <v>1667</v>
      </c>
      <c r="E110">
        <f t="shared" si="8"/>
        <v>14.661661869720511</v>
      </c>
      <c r="F110" s="10"/>
      <c r="G110" s="10"/>
      <c r="H110" s="10"/>
      <c r="I110" s="10"/>
      <c r="J110" s="10"/>
      <c r="K110" s="10">
        <v>6</v>
      </c>
      <c r="L110" s="10"/>
      <c r="M110" s="10"/>
      <c r="N110" s="10"/>
      <c r="O110" s="10"/>
      <c r="P110" s="10"/>
      <c r="Q110" s="10"/>
      <c r="R110">
        <v>6</v>
      </c>
      <c r="S110" t="s">
        <v>119</v>
      </c>
    </row>
    <row r="111" spans="1:19" x14ac:dyDescent="0.2">
      <c r="B111">
        <v>15</v>
      </c>
      <c r="C111">
        <v>1732</v>
      </c>
      <c r="D111">
        <v>1732</v>
      </c>
      <c r="E111">
        <f t="shared" si="8"/>
        <v>14.727212221900141</v>
      </c>
      <c r="F111" t="s">
        <v>25</v>
      </c>
      <c r="H111" s="4">
        <v>40819</v>
      </c>
      <c r="I111">
        <v>0</v>
      </c>
      <c r="J111">
        <v>0</v>
      </c>
      <c r="K111">
        <v>0</v>
      </c>
      <c r="M111">
        <v>0</v>
      </c>
      <c r="N111">
        <v>0.5</v>
      </c>
      <c r="O111">
        <v>0</v>
      </c>
      <c r="P111" t="s">
        <v>29</v>
      </c>
      <c r="Q111">
        <v>0</v>
      </c>
      <c r="R111">
        <v>6</v>
      </c>
      <c r="S111" t="s">
        <v>119</v>
      </c>
    </row>
    <row r="112" spans="1:19" x14ac:dyDescent="0.2">
      <c r="B112">
        <v>15</v>
      </c>
      <c r="C112">
        <v>1810</v>
      </c>
      <c r="D112">
        <v>1810</v>
      </c>
      <c r="E112">
        <f t="shared" si="8"/>
        <v>14.803417850701415</v>
      </c>
      <c r="F112" t="s">
        <v>24</v>
      </c>
      <c r="H112" s="4">
        <v>40819</v>
      </c>
      <c r="I112">
        <v>0</v>
      </c>
      <c r="J112">
        <v>0</v>
      </c>
      <c r="K112">
        <v>0</v>
      </c>
      <c r="M112">
        <v>0</v>
      </c>
      <c r="N112">
        <v>0.5</v>
      </c>
      <c r="O112">
        <v>0</v>
      </c>
      <c r="P112" t="s">
        <v>51</v>
      </c>
      <c r="Q112" t="s">
        <v>21</v>
      </c>
      <c r="R112">
        <v>6</v>
      </c>
      <c r="S112" t="s">
        <v>119</v>
      </c>
    </row>
    <row r="113" spans="2:19" x14ac:dyDescent="0.2">
      <c r="B113">
        <v>15</v>
      </c>
      <c r="C113">
        <v>1810</v>
      </c>
      <c r="D113">
        <v>1810</v>
      </c>
      <c r="E113">
        <f t="shared" si="8"/>
        <v>14.803417850701415</v>
      </c>
      <c r="F113" t="s">
        <v>25</v>
      </c>
      <c r="H113" s="4">
        <v>40819</v>
      </c>
      <c r="I113">
        <v>0</v>
      </c>
      <c r="J113">
        <v>0</v>
      </c>
      <c r="K113">
        <v>0</v>
      </c>
      <c r="M113">
        <v>0</v>
      </c>
      <c r="N113">
        <v>0.5</v>
      </c>
      <c r="O113">
        <v>0</v>
      </c>
      <c r="P113" t="s">
        <v>51</v>
      </c>
      <c r="Q113" t="s">
        <v>21</v>
      </c>
      <c r="R113">
        <v>6</v>
      </c>
      <c r="S113" t="s">
        <v>119</v>
      </c>
    </row>
    <row r="114" spans="2:19" x14ac:dyDescent="0.2">
      <c r="B114">
        <v>14.5</v>
      </c>
      <c r="C114">
        <v>1852</v>
      </c>
      <c r="D114">
        <v>1852</v>
      </c>
      <c r="E114">
        <f t="shared" si="8"/>
        <v>14.843409114940632</v>
      </c>
      <c r="F114" t="s">
        <v>25</v>
      </c>
      <c r="H114" s="4">
        <v>40842</v>
      </c>
      <c r="I114">
        <v>1</v>
      </c>
      <c r="J114">
        <v>1</v>
      </c>
      <c r="K114">
        <v>0</v>
      </c>
      <c r="M114">
        <v>0</v>
      </c>
      <c r="N114">
        <v>0</v>
      </c>
      <c r="O114">
        <v>1</v>
      </c>
      <c r="R114">
        <v>6</v>
      </c>
      <c r="S114">
        <v>6</v>
      </c>
    </row>
    <row r="118" spans="2:19" x14ac:dyDescent="0.2">
      <c r="B118">
        <v>13.25</v>
      </c>
      <c r="C118" t="s">
        <v>69</v>
      </c>
      <c r="G118" t="s">
        <v>70</v>
      </c>
      <c r="H118" s="4">
        <v>41297</v>
      </c>
    </row>
    <row r="119" spans="2:19" x14ac:dyDescent="0.2">
      <c r="H1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topLeftCell="L1" workbookViewId="0">
      <selection activeCell="S3" sqref="S3:S7"/>
    </sheetView>
  </sheetViews>
  <sheetFormatPr baseColWidth="10" defaultRowHeight="16" x14ac:dyDescent="0.2"/>
  <cols>
    <col min="1" max="1" width="31" customWidth="1"/>
    <col min="3" max="3" width="21.83203125" customWidth="1"/>
    <col min="7" max="7" width="26.1640625" customWidth="1"/>
    <col min="12" max="12" width="19" customWidth="1"/>
  </cols>
  <sheetData>
    <row r="1" spans="2:20" s="2" customFormat="1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15</v>
      </c>
      <c r="J1" s="2" t="s">
        <v>16</v>
      </c>
      <c r="K1" s="3" t="s">
        <v>17</v>
      </c>
      <c r="L1" s="3" t="s">
        <v>14</v>
      </c>
      <c r="M1" s="3" t="s">
        <v>18</v>
      </c>
      <c r="N1" s="2" t="s">
        <v>19</v>
      </c>
      <c r="O1" s="2" t="s">
        <v>20</v>
      </c>
      <c r="P1" s="2" t="s">
        <v>54</v>
      </c>
      <c r="Q1" s="2" t="s">
        <v>21</v>
      </c>
      <c r="R1" s="3" t="s">
        <v>13</v>
      </c>
      <c r="S1" s="2" t="s">
        <v>114</v>
      </c>
      <c r="T1" s="2" t="s">
        <v>113</v>
      </c>
    </row>
    <row r="2" spans="2:20" x14ac:dyDescent="0.2">
      <c r="B2">
        <v>11.5</v>
      </c>
      <c r="C2">
        <v>160</v>
      </c>
      <c r="D2">
        <v>160</v>
      </c>
      <c r="E2">
        <f t="shared" ref="E2:E7" si="0">((D2)^0.23+5.3791)/0.7426</f>
        <v>11.57066090335211</v>
      </c>
      <c r="F2" t="s">
        <v>24</v>
      </c>
      <c r="H2" s="4">
        <v>41001</v>
      </c>
      <c r="K2">
        <v>0</v>
      </c>
      <c r="L2" t="s">
        <v>32</v>
      </c>
      <c r="S2" t="s">
        <v>32</v>
      </c>
      <c r="T2" t="s">
        <v>116</v>
      </c>
    </row>
    <row r="3" spans="2:20" x14ac:dyDescent="0.2">
      <c r="B3">
        <v>11.5</v>
      </c>
      <c r="C3">
        <v>160</v>
      </c>
      <c r="D3">
        <v>160</v>
      </c>
      <c r="E3">
        <f t="shared" si="0"/>
        <v>11.57066090335211</v>
      </c>
      <c r="F3" t="s">
        <v>30</v>
      </c>
      <c r="H3" s="4">
        <v>41001</v>
      </c>
      <c r="K3">
        <v>0</v>
      </c>
      <c r="L3" t="s">
        <v>32</v>
      </c>
      <c r="S3" t="s">
        <v>32</v>
      </c>
      <c r="T3" t="s">
        <v>116</v>
      </c>
    </row>
    <row r="4" spans="2:20" x14ac:dyDescent="0.2">
      <c r="B4">
        <v>12</v>
      </c>
      <c r="C4">
        <v>205</v>
      </c>
      <c r="D4">
        <v>205</v>
      </c>
      <c r="E4">
        <f t="shared" si="0"/>
        <v>11.824478575815823</v>
      </c>
      <c r="F4" t="s">
        <v>25</v>
      </c>
      <c r="H4" s="4">
        <v>40819</v>
      </c>
      <c r="L4" t="s">
        <v>32</v>
      </c>
      <c r="S4" t="s">
        <v>32</v>
      </c>
      <c r="T4" t="s">
        <v>116</v>
      </c>
    </row>
    <row r="5" spans="2:20" x14ac:dyDescent="0.2">
      <c r="B5">
        <v>12</v>
      </c>
      <c r="C5">
        <v>205</v>
      </c>
      <c r="D5">
        <v>205</v>
      </c>
      <c r="E5">
        <f t="shared" si="0"/>
        <v>11.824478575815823</v>
      </c>
      <c r="F5" t="s">
        <v>24</v>
      </c>
      <c r="H5" s="4">
        <v>40819</v>
      </c>
      <c r="L5" t="s">
        <v>32</v>
      </c>
      <c r="S5" t="s">
        <v>32</v>
      </c>
      <c r="T5" t="s">
        <v>116</v>
      </c>
    </row>
    <row r="6" spans="2:20" x14ac:dyDescent="0.2">
      <c r="B6">
        <v>12</v>
      </c>
      <c r="C6">
        <v>206</v>
      </c>
      <c r="D6">
        <v>206</v>
      </c>
      <c r="E6">
        <f t="shared" si="0"/>
        <v>11.829608469551863</v>
      </c>
      <c r="F6" t="s">
        <v>25</v>
      </c>
      <c r="H6" s="4">
        <v>41093</v>
      </c>
      <c r="I6">
        <v>0</v>
      </c>
      <c r="J6">
        <v>0</v>
      </c>
      <c r="K6">
        <v>0</v>
      </c>
      <c r="L6" t="s">
        <v>32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32</v>
      </c>
      <c r="T6" t="s">
        <v>116</v>
      </c>
    </row>
    <row r="7" spans="2:20" x14ac:dyDescent="0.2">
      <c r="B7">
        <v>12</v>
      </c>
      <c r="C7">
        <v>206</v>
      </c>
      <c r="D7">
        <v>206</v>
      </c>
      <c r="E7">
        <f t="shared" si="0"/>
        <v>11.829608469551863</v>
      </c>
      <c r="F7" t="s">
        <v>24</v>
      </c>
      <c r="H7" s="4">
        <v>41093</v>
      </c>
      <c r="I7">
        <v>0</v>
      </c>
      <c r="J7">
        <v>0</v>
      </c>
      <c r="K7">
        <v>0</v>
      </c>
      <c r="L7" t="s">
        <v>32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32</v>
      </c>
      <c r="T7" t="s">
        <v>116</v>
      </c>
    </row>
    <row r="8" spans="2:20" x14ac:dyDescent="0.2">
      <c r="B8" s="14">
        <v>11</v>
      </c>
      <c r="C8" s="14">
        <v>214</v>
      </c>
      <c r="D8" s="14">
        <v>214</v>
      </c>
      <c r="H8" s="4">
        <v>43725</v>
      </c>
      <c r="K8">
        <v>1</v>
      </c>
      <c r="L8" t="s">
        <v>111</v>
      </c>
      <c r="S8" t="s">
        <v>23</v>
      </c>
      <c r="T8" t="s">
        <v>116</v>
      </c>
    </row>
    <row r="9" spans="2:20" x14ac:dyDescent="0.2">
      <c r="B9">
        <v>12</v>
      </c>
      <c r="C9">
        <v>219</v>
      </c>
      <c r="D9">
        <v>219</v>
      </c>
      <c r="E9">
        <f t="shared" ref="E9:E31" si="1">((D9)^0.23+5.3791)/0.7426</f>
        <v>11.894612786646491</v>
      </c>
      <c r="F9" t="s">
        <v>25</v>
      </c>
      <c r="H9" s="4">
        <v>41093</v>
      </c>
      <c r="I9">
        <v>0</v>
      </c>
      <c r="J9">
        <v>0</v>
      </c>
      <c r="K9">
        <v>1</v>
      </c>
      <c r="L9" t="s">
        <v>75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23</v>
      </c>
      <c r="T9" t="s">
        <v>115</v>
      </c>
    </row>
    <row r="10" spans="2:20" x14ac:dyDescent="0.2">
      <c r="B10">
        <v>12</v>
      </c>
      <c r="C10">
        <v>219</v>
      </c>
      <c r="D10">
        <v>219</v>
      </c>
      <c r="E10">
        <f t="shared" si="1"/>
        <v>11.894612786646491</v>
      </c>
      <c r="F10" t="s">
        <v>24</v>
      </c>
      <c r="H10" s="4">
        <v>41093</v>
      </c>
      <c r="I10">
        <v>0</v>
      </c>
      <c r="J10">
        <v>0</v>
      </c>
      <c r="K10">
        <v>1</v>
      </c>
      <c r="L10" t="s">
        <v>75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23</v>
      </c>
      <c r="T10" t="s">
        <v>115</v>
      </c>
    </row>
    <row r="11" spans="2:20" x14ac:dyDescent="0.2">
      <c r="B11">
        <v>12</v>
      </c>
      <c r="C11" t="s">
        <v>72</v>
      </c>
      <c r="D11">
        <v>223</v>
      </c>
      <c r="E11">
        <f t="shared" si="1"/>
        <v>11.914015341113508</v>
      </c>
      <c r="F11" t="s">
        <v>24</v>
      </c>
      <c r="H11" s="4">
        <v>41085</v>
      </c>
      <c r="I11">
        <v>0</v>
      </c>
      <c r="J11">
        <v>0</v>
      </c>
      <c r="K11">
        <v>1</v>
      </c>
      <c r="L11" t="s">
        <v>76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23</v>
      </c>
      <c r="T11" t="s">
        <v>115</v>
      </c>
    </row>
    <row r="12" spans="2:20" x14ac:dyDescent="0.2">
      <c r="B12">
        <v>12</v>
      </c>
      <c r="C12" t="s">
        <v>73</v>
      </c>
      <c r="D12">
        <v>233</v>
      </c>
      <c r="E12">
        <f t="shared" si="1"/>
        <v>11.961375212109754</v>
      </c>
      <c r="F12" t="s">
        <v>25</v>
      </c>
      <c r="H12" s="4">
        <v>41085</v>
      </c>
      <c r="I12">
        <v>0</v>
      </c>
      <c r="J12">
        <v>0</v>
      </c>
      <c r="K12">
        <v>1</v>
      </c>
      <c r="L12" t="s">
        <v>76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23</v>
      </c>
      <c r="T12" t="s">
        <v>115</v>
      </c>
    </row>
    <row r="13" spans="2:20" x14ac:dyDescent="0.2">
      <c r="B13">
        <v>12</v>
      </c>
      <c r="C13" t="s">
        <v>73</v>
      </c>
      <c r="D13">
        <v>233</v>
      </c>
      <c r="E13">
        <f t="shared" si="1"/>
        <v>11.961375212109754</v>
      </c>
      <c r="F13" t="s">
        <v>24</v>
      </c>
      <c r="H13" s="4">
        <v>41085</v>
      </c>
      <c r="I13">
        <v>0</v>
      </c>
      <c r="J13">
        <v>0</v>
      </c>
      <c r="K13">
        <v>1</v>
      </c>
      <c r="L13" t="s">
        <v>76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23</v>
      </c>
      <c r="T13" t="s">
        <v>115</v>
      </c>
    </row>
    <row r="14" spans="2:20" x14ac:dyDescent="0.2">
      <c r="B14">
        <v>12</v>
      </c>
      <c r="C14" t="s">
        <v>64</v>
      </c>
      <c r="D14">
        <v>247</v>
      </c>
      <c r="E14">
        <f t="shared" si="1"/>
        <v>12.02511670353193</v>
      </c>
      <c r="F14" t="s">
        <v>24</v>
      </c>
      <c r="H14" s="4">
        <v>41001</v>
      </c>
      <c r="I14">
        <v>0</v>
      </c>
      <c r="J14">
        <v>0</v>
      </c>
      <c r="K14">
        <v>1</v>
      </c>
      <c r="L14" t="s">
        <v>112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23</v>
      </c>
      <c r="T14" t="s">
        <v>117</v>
      </c>
    </row>
    <row r="15" spans="2:20" x14ac:dyDescent="0.2">
      <c r="B15">
        <v>12</v>
      </c>
      <c r="C15" t="s">
        <v>64</v>
      </c>
      <c r="D15">
        <v>247</v>
      </c>
      <c r="E15">
        <f t="shared" si="1"/>
        <v>12.02511670353193</v>
      </c>
      <c r="F15" t="s">
        <v>31</v>
      </c>
      <c r="H15" s="4">
        <v>41001</v>
      </c>
      <c r="I15">
        <v>0</v>
      </c>
      <c r="J15">
        <v>0</v>
      </c>
      <c r="K15">
        <v>1</v>
      </c>
      <c r="L15" t="s">
        <v>76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23</v>
      </c>
      <c r="T15" t="s">
        <v>115</v>
      </c>
    </row>
    <row r="16" spans="2:20" x14ac:dyDescent="0.2">
      <c r="B16">
        <v>12</v>
      </c>
      <c r="C16" t="s">
        <v>64</v>
      </c>
      <c r="D16">
        <v>247</v>
      </c>
      <c r="E16">
        <f t="shared" si="1"/>
        <v>12.02511670353193</v>
      </c>
      <c r="F16" t="s">
        <v>30</v>
      </c>
      <c r="H16" s="4">
        <v>41001</v>
      </c>
      <c r="I16">
        <v>0</v>
      </c>
      <c r="J16">
        <v>0</v>
      </c>
      <c r="K16">
        <v>1</v>
      </c>
      <c r="L16" t="s">
        <v>76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23</v>
      </c>
      <c r="T16" t="s">
        <v>115</v>
      </c>
    </row>
    <row r="17" spans="1:20" x14ac:dyDescent="0.2">
      <c r="B17">
        <v>12</v>
      </c>
      <c r="C17" t="s">
        <v>64</v>
      </c>
      <c r="D17">
        <v>247</v>
      </c>
      <c r="E17">
        <f t="shared" si="1"/>
        <v>12.02511670353193</v>
      </c>
      <c r="H17" s="4">
        <v>41001</v>
      </c>
      <c r="K17">
        <v>0</v>
      </c>
      <c r="L17" t="s">
        <v>23</v>
      </c>
      <c r="S17" t="s">
        <v>23</v>
      </c>
      <c r="T17" t="s">
        <v>118</v>
      </c>
    </row>
    <row r="18" spans="1:20" x14ac:dyDescent="0.2">
      <c r="B18">
        <v>12</v>
      </c>
      <c r="C18">
        <v>265</v>
      </c>
      <c r="D18">
        <v>265</v>
      </c>
      <c r="E18">
        <f t="shared" si="1"/>
        <v>12.10310377499149</v>
      </c>
      <c r="F18" t="s">
        <v>25</v>
      </c>
      <c r="H18" s="4">
        <v>41093</v>
      </c>
      <c r="I18">
        <v>0</v>
      </c>
      <c r="J18">
        <v>0</v>
      </c>
      <c r="K18">
        <v>1</v>
      </c>
      <c r="L18" t="s">
        <v>23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23</v>
      </c>
      <c r="T18" t="s">
        <v>118</v>
      </c>
    </row>
    <row r="19" spans="1:20" x14ac:dyDescent="0.2">
      <c r="B19">
        <v>12</v>
      </c>
      <c r="C19">
        <v>265</v>
      </c>
      <c r="D19">
        <v>265</v>
      </c>
      <c r="E19">
        <f t="shared" si="1"/>
        <v>12.10310377499149</v>
      </c>
      <c r="F19" t="s">
        <v>24</v>
      </c>
      <c r="H19" s="4">
        <v>41093</v>
      </c>
      <c r="I19">
        <v>0</v>
      </c>
      <c r="J19">
        <v>0</v>
      </c>
      <c r="K19">
        <v>1</v>
      </c>
      <c r="L19" t="s">
        <v>23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23</v>
      </c>
      <c r="T19" t="s">
        <v>118</v>
      </c>
    </row>
    <row r="20" spans="1:20" x14ac:dyDescent="0.2">
      <c r="B20">
        <v>12</v>
      </c>
      <c r="C20">
        <v>267</v>
      </c>
      <c r="D20">
        <v>267</v>
      </c>
      <c r="E20">
        <f t="shared" si="1"/>
        <v>12.111514732148718</v>
      </c>
      <c r="F20" t="s">
        <v>24</v>
      </c>
      <c r="G20" t="s">
        <v>59</v>
      </c>
      <c r="H20" s="4">
        <v>40819</v>
      </c>
      <c r="I20">
        <v>0</v>
      </c>
      <c r="J20">
        <v>0</v>
      </c>
      <c r="K20">
        <v>1</v>
      </c>
      <c r="L20" t="s">
        <v>112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23</v>
      </c>
      <c r="T20" t="s">
        <v>118</v>
      </c>
    </row>
    <row r="21" spans="1:20" x14ac:dyDescent="0.2">
      <c r="B21">
        <v>12</v>
      </c>
      <c r="C21">
        <v>267</v>
      </c>
      <c r="D21">
        <v>267</v>
      </c>
      <c r="E21">
        <f t="shared" si="1"/>
        <v>12.111514732148718</v>
      </c>
      <c r="F21" t="s">
        <v>25</v>
      </c>
      <c r="H21" s="4">
        <v>40819</v>
      </c>
      <c r="I21">
        <v>0</v>
      </c>
      <c r="J21">
        <v>0</v>
      </c>
      <c r="K21">
        <v>1</v>
      </c>
      <c r="L21" t="s">
        <v>112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23</v>
      </c>
      <c r="T21" t="s">
        <v>118</v>
      </c>
    </row>
    <row r="22" spans="1:20" x14ac:dyDescent="0.2">
      <c r="B22">
        <v>12.5</v>
      </c>
      <c r="C22">
        <v>276</v>
      </c>
      <c r="D22">
        <v>276</v>
      </c>
      <c r="E22">
        <f t="shared" si="1"/>
        <v>12.148774464621154</v>
      </c>
      <c r="F22" t="s">
        <v>24</v>
      </c>
      <c r="H22" s="4">
        <v>40926</v>
      </c>
      <c r="K22">
        <v>0.5</v>
      </c>
      <c r="L22" t="s">
        <v>23</v>
      </c>
      <c r="S22" t="s">
        <v>23</v>
      </c>
      <c r="T22" t="s">
        <v>118</v>
      </c>
    </row>
    <row r="23" spans="1:20" x14ac:dyDescent="0.2">
      <c r="B23">
        <v>12.5</v>
      </c>
      <c r="C23">
        <v>276</v>
      </c>
      <c r="D23">
        <v>276</v>
      </c>
      <c r="E23">
        <f t="shared" si="1"/>
        <v>12.148774464621154</v>
      </c>
      <c r="F23" t="s">
        <v>25</v>
      </c>
      <c r="H23" s="4">
        <v>40926</v>
      </c>
      <c r="K23">
        <v>0.5</v>
      </c>
      <c r="L23" t="s">
        <v>23</v>
      </c>
      <c r="S23" t="s">
        <v>23</v>
      </c>
      <c r="T23" t="s">
        <v>118</v>
      </c>
    </row>
    <row r="24" spans="1:20" x14ac:dyDescent="0.2">
      <c r="B24">
        <v>12</v>
      </c>
      <c r="C24">
        <v>284</v>
      </c>
      <c r="D24">
        <v>284</v>
      </c>
      <c r="E24">
        <f t="shared" si="1"/>
        <v>12.181116796427673</v>
      </c>
      <c r="F24" t="s">
        <v>25</v>
      </c>
      <c r="H24" s="4">
        <v>41001</v>
      </c>
      <c r="K24">
        <v>1</v>
      </c>
      <c r="L24" t="s">
        <v>23</v>
      </c>
      <c r="S24" t="s">
        <v>23</v>
      </c>
      <c r="T24" t="s">
        <v>118</v>
      </c>
    </row>
    <row r="25" spans="1:20" x14ac:dyDescent="0.2">
      <c r="B25">
        <v>12</v>
      </c>
      <c r="C25">
        <v>284</v>
      </c>
      <c r="D25">
        <v>284</v>
      </c>
      <c r="E25">
        <f t="shared" si="1"/>
        <v>12.181116796427673</v>
      </c>
      <c r="F25" t="s">
        <v>24</v>
      </c>
      <c r="H25" s="4">
        <v>41001</v>
      </c>
      <c r="K25">
        <v>1</v>
      </c>
      <c r="L25" t="s">
        <v>23</v>
      </c>
      <c r="S25" t="s">
        <v>23</v>
      </c>
      <c r="T25" t="s">
        <v>118</v>
      </c>
    </row>
    <row r="26" spans="1:20" x14ac:dyDescent="0.2">
      <c r="B26">
        <v>12.25</v>
      </c>
      <c r="C26" t="s">
        <v>22</v>
      </c>
      <c r="D26">
        <v>288</v>
      </c>
      <c r="E26">
        <f t="shared" si="1"/>
        <v>12.197025539252373</v>
      </c>
      <c r="F26" t="s">
        <v>24</v>
      </c>
      <c r="G26" s="4"/>
      <c r="H26" s="4">
        <v>41128</v>
      </c>
      <c r="K26">
        <v>1</v>
      </c>
      <c r="L26" t="s">
        <v>23</v>
      </c>
      <c r="S26" t="s">
        <v>23</v>
      </c>
      <c r="T26" t="s">
        <v>118</v>
      </c>
    </row>
    <row r="27" spans="1:20" x14ac:dyDescent="0.2">
      <c r="B27">
        <v>12.25</v>
      </c>
      <c r="C27" t="s">
        <v>22</v>
      </c>
      <c r="D27">
        <v>288</v>
      </c>
      <c r="E27">
        <f t="shared" si="1"/>
        <v>12.197025539252373</v>
      </c>
      <c r="F27" t="s">
        <v>25</v>
      </c>
      <c r="H27" s="4">
        <v>41128</v>
      </c>
      <c r="K27">
        <v>1</v>
      </c>
      <c r="L27" t="s">
        <v>23</v>
      </c>
      <c r="S27" t="s">
        <v>23</v>
      </c>
      <c r="T27" t="s">
        <v>118</v>
      </c>
    </row>
    <row r="28" spans="1:20" x14ac:dyDescent="0.2">
      <c r="A28" s="10" t="s">
        <v>89</v>
      </c>
      <c r="B28" s="10">
        <v>12.25</v>
      </c>
      <c r="C28" s="10" t="s">
        <v>90</v>
      </c>
      <c r="D28" s="10">
        <v>314</v>
      </c>
      <c r="E28">
        <f t="shared" si="1"/>
        <v>12.296482272851188</v>
      </c>
      <c r="F28" s="10"/>
      <c r="G28" s="10" t="s">
        <v>100</v>
      </c>
      <c r="H28" s="4">
        <v>41297</v>
      </c>
      <c r="I28" s="10"/>
      <c r="J28" s="10"/>
      <c r="K28" s="10">
        <v>1</v>
      </c>
      <c r="L28" s="10" t="s">
        <v>23</v>
      </c>
      <c r="M28" s="10"/>
      <c r="N28" s="10"/>
      <c r="O28" s="10"/>
      <c r="P28" s="10"/>
      <c r="Q28" s="10"/>
      <c r="R28" s="10"/>
      <c r="S28" t="s">
        <v>23</v>
      </c>
      <c r="T28" t="s">
        <v>118</v>
      </c>
    </row>
    <row r="29" spans="1:20" x14ac:dyDescent="0.2">
      <c r="A29" s="10" t="s">
        <v>89</v>
      </c>
      <c r="B29" s="10">
        <v>12.25</v>
      </c>
      <c r="C29" s="10" t="s">
        <v>90</v>
      </c>
      <c r="D29" s="10">
        <v>314</v>
      </c>
      <c r="E29">
        <f t="shared" si="1"/>
        <v>12.296482272851188</v>
      </c>
      <c r="F29" s="10"/>
      <c r="G29" s="10" t="s">
        <v>100</v>
      </c>
      <c r="H29" s="4">
        <v>41297</v>
      </c>
      <c r="I29" s="10"/>
      <c r="J29" s="10"/>
      <c r="K29" s="10">
        <v>1</v>
      </c>
      <c r="L29" s="10" t="s">
        <v>23</v>
      </c>
      <c r="M29" s="10"/>
      <c r="N29" s="10"/>
      <c r="O29" s="10"/>
      <c r="P29" s="10"/>
      <c r="Q29" s="10"/>
      <c r="R29" s="10"/>
      <c r="S29" t="s">
        <v>23</v>
      </c>
      <c r="T29" t="s">
        <v>118</v>
      </c>
    </row>
    <row r="30" spans="1:20" x14ac:dyDescent="0.2">
      <c r="B30">
        <v>12.25</v>
      </c>
      <c r="C30" t="s">
        <v>26</v>
      </c>
      <c r="D30">
        <v>338</v>
      </c>
      <c r="E30">
        <f t="shared" si="1"/>
        <v>12.382808015236202</v>
      </c>
      <c r="F30" t="s">
        <v>25</v>
      </c>
      <c r="H30" s="4">
        <v>41128</v>
      </c>
      <c r="K30">
        <v>1</v>
      </c>
      <c r="L30" t="s">
        <v>27</v>
      </c>
      <c r="S30" t="s">
        <v>14</v>
      </c>
      <c r="T30" t="s">
        <v>118</v>
      </c>
    </row>
    <row r="31" spans="1:20" x14ac:dyDescent="0.2">
      <c r="B31">
        <v>12.25</v>
      </c>
      <c r="C31" t="s">
        <v>26</v>
      </c>
      <c r="D31">
        <v>338</v>
      </c>
      <c r="E31">
        <f t="shared" si="1"/>
        <v>12.382808015236202</v>
      </c>
      <c r="F31" t="s">
        <v>24</v>
      </c>
      <c r="H31" s="4">
        <v>41128</v>
      </c>
      <c r="K31">
        <v>1</v>
      </c>
      <c r="L31" t="s">
        <v>28</v>
      </c>
      <c r="S31" t="s">
        <v>28</v>
      </c>
      <c r="T31" t="s">
        <v>118</v>
      </c>
    </row>
    <row r="32" spans="1:20" x14ac:dyDescent="0.2">
      <c r="B32">
        <v>12.5</v>
      </c>
      <c r="C32">
        <v>349</v>
      </c>
      <c r="D32">
        <v>349</v>
      </c>
      <c r="H32" s="4">
        <v>43517</v>
      </c>
      <c r="K32">
        <v>1</v>
      </c>
      <c r="L32" t="s">
        <v>23</v>
      </c>
      <c r="S32" t="s">
        <v>23</v>
      </c>
      <c r="T32" t="s">
        <v>118</v>
      </c>
    </row>
    <row r="33" spans="1:20" x14ac:dyDescent="0.2">
      <c r="A33" s="15"/>
      <c r="B33" s="15">
        <v>12.5</v>
      </c>
      <c r="C33" s="15" t="s">
        <v>101</v>
      </c>
      <c r="D33" s="15">
        <v>352</v>
      </c>
      <c r="E33" s="15"/>
      <c r="F33" s="15"/>
      <c r="G33" s="15"/>
      <c r="H33" s="16">
        <v>41534</v>
      </c>
      <c r="I33" s="15"/>
      <c r="J33" s="15"/>
      <c r="K33" s="15">
        <v>1</v>
      </c>
      <c r="L33" s="15" t="s">
        <v>23</v>
      </c>
      <c r="M33" s="15"/>
      <c r="N33" s="15"/>
      <c r="O33" s="15"/>
      <c r="P33" s="15"/>
      <c r="Q33" s="15"/>
      <c r="R33" s="15"/>
      <c r="S33" s="15" t="s">
        <v>23</v>
      </c>
      <c r="T33" t="s">
        <v>118</v>
      </c>
    </row>
    <row r="34" spans="1:20" x14ac:dyDescent="0.2">
      <c r="B34">
        <v>12.5</v>
      </c>
      <c r="C34" t="s">
        <v>103</v>
      </c>
      <c r="D34">
        <v>365</v>
      </c>
      <c r="H34" s="4">
        <v>43235</v>
      </c>
      <c r="K34">
        <v>1</v>
      </c>
      <c r="L34" t="s">
        <v>14</v>
      </c>
      <c r="S34" t="s">
        <v>14</v>
      </c>
      <c r="T34" t="s">
        <v>118</v>
      </c>
    </row>
    <row r="35" spans="1:20" x14ac:dyDescent="0.2">
      <c r="B35">
        <v>13</v>
      </c>
      <c r="C35" t="s">
        <v>42</v>
      </c>
      <c r="D35">
        <v>387</v>
      </c>
      <c r="E35">
        <f>((D35)^0.23+5.3791)/0.7426</f>
        <v>12.545345400455899</v>
      </c>
      <c r="F35" t="s">
        <v>25</v>
      </c>
      <c r="G35" t="s">
        <v>41</v>
      </c>
      <c r="H35" s="4">
        <v>40926</v>
      </c>
      <c r="I35">
        <v>0</v>
      </c>
      <c r="J35">
        <v>0</v>
      </c>
      <c r="K35">
        <v>1</v>
      </c>
      <c r="L35" t="s">
        <v>28</v>
      </c>
      <c r="M35">
        <v>0</v>
      </c>
      <c r="N35">
        <v>0</v>
      </c>
      <c r="O35">
        <v>0</v>
      </c>
      <c r="S35" t="s">
        <v>28</v>
      </c>
      <c r="T35" t="s">
        <v>118</v>
      </c>
    </row>
    <row r="36" spans="1:20" x14ac:dyDescent="0.2">
      <c r="B36">
        <v>13</v>
      </c>
      <c r="C36" t="s">
        <v>42</v>
      </c>
      <c r="D36">
        <v>387</v>
      </c>
      <c r="E36">
        <f>((D36)^0.23+5.3791)/0.7426</f>
        <v>12.545345400455899</v>
      </c>
      <c r="F36" t="s">
        <v>24</v>
      </c>
      <c r="G36" t="s">
        <v>41</v>
      </c>
      <c r="H36" s="4">
        <v>40926</v>
      </c>
      <c r="I36">
        <v>0</v>
      </c>
      <c r="J36">
        <v>0</v>
      </c>
      <c r="K36">
        <v>1</v>
      </c>
      <c r="L36" t="s">
        <v>28</v>
      </c>
      <c r="M36">
        <v>0</v>
      </c>
      <c r="N36">
        <v>0</v>
      </c>
      <c r="O36">
        <v>0</v>
      </c>
      <c r="S36" t="s">
        <v>28</v>
      </c>
      <c r="T36" t="s">
        <v>118</v>
      </c>
    </row>
    <row r="37" spans="1:20" x14ac:dyDescent="0.2">
      <c r="B37">
        <v>12</v>
      </c>
      <c r="C37" t="s">
        <v>42</v>
      </c>
      <c r="D37">
        <v>387</v>
      </c>
      <c r="E37">
        <f>((D37)^0.23+5.3791)/0.7426</f>
        <v>12.545345400455899</v>
      </c>
      <c r="F37" t="s">
        <v>24</v>
      </c>
      <c r="H37" s="4">
        <v>41001</v>
      </c>
      <c r="I37">
        <v>0</v>
      </c>
      <c r="J37">
        <v>0</v>
      </c>
      <c r="K37">
        <v>1</v>
      </c>
      <c r="L37" t="s">
        <v>14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14</v>
      </c>
      <c r="T37" t="s">
        <v>118</v>
      </c>
    </row>
    <row r="38" spans="1:20" x14ac:dyDescent="0.2">
      <c r="B38">
        <v>12</v>
      </c>
      <c r="C38" t="s">
        <v>42</v>
      </c>
      <c r="D38">
        <v>387</v>
      </c>
      <c r="E38">
        <f>((D38)^0.23+5.3791)/0.7426</f>
        <v>12.545345400455899</v>
      </c>
      <c r="F38" t="s">
        <v>25</v>
      </c>
      <c r="H38" s="4">
        <v>41001</v>
      </c>
      <c r="I38">
        <v>0</v>
      </c>
      <c r="J38">
        <v>0</v>
      </c>
      <c r="K38">
        <v>1</v>
      </c>
      <c r="L38" t="s">
        <v>14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14</v>
      </c>
      <c r="T38" t="s">
        <v>118</v>
      </c>
    </row>
    <row r="39" spans="1:20" x14ac:dyDescent="0.2">
      <c r="B39">
        <v>12.5</v>
      </c>
      <c r="C39">
        <v>388</v>
      </c>
      <c r="D39">
        <v>388</v>
      </c>
      <c r="H39" s="4">
        <v>43473</v>
      </c>
      <c r="K39">
        <v>1</v>
      </c>
      <c r="L39" t="s">
        <v>23</v>
      </c>
      <c r="S39" t="s">
        <v>23</v>
      </c>
      <c r="T39" t="s">
        <v>118</v>
      </c>
    </row>
    <row r="40" spans="1:20" x14ac:dyDescent="0.2">
      <c r="B40" s="14">
        <v>12.25</v>
      </c>
      <c r="C40" s="14">
        <v>396</v>
      </c>
      <c r="D40" s="14">
        <v>396</v>
      </c>
      <c r="H40" s="4">
        <v>44172</v>
      </c>
      <c r="K40">
        <v>1</v>
      </c>
      <c r="L40" t="s">
        <v>28</v>
      </c>
      <c r="S40" t="s">
        <v>28</v>
      </c>
      <c r="T40" t="s">
        <v>118</v>
      </c>
    </row>
    <row r="41" spans="1:20" x14ac:dyDescent="0.2">
      <c r="B41">
        <v>12.5</v>
      </c>
      <c r="C41">
        <v>398</v>
      </c>
      <c r="D41">
        <v>398</v>
      </c>
      <c r="E41">
        <f>((D41)^0.23+5.3791)/0.7426</f>
        <v>12.579632315347203</v>
      </c>
      <c r="F41" t="s">
        <v>25</v>
      </c>
      <c r="G41" t="s">
        <v>57</v>
      </c>
      <c r="H41" s="4">
        <v>40819</v>
      </c>
      <c r="I41">
        <v>0</v>
      </c>
      <c r="J41">
        <v>0</v>
      </c>
      <c r="K41">
        <v>1</v>
      </c>
      <c r="L41" t="s">
        <v>28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28</v>
      </c>
      <c r="T41" t="s">
        <v>118</v>
      </c>
    </row>
    <row r="42" spans="1:20" x14ac:dyDescent="0.2">
      <c r="B42">
        <v>12.5</v>
      </c>
      <c r="C42" t="s">
        <v>105</v>
      </c>
      <c r="D42">
        <v>425</v>
      </c>
      <c r="H42" s="4">
        <v>43235</v>
      </c>
      <c r="K42">
        <v>1</v>
      </c>
      <c r="L42" t="s">
        <v>28</v>
      </c>
      <c r="S42" t="s">
        <v>28</v>
      </c>
      <c r="T42" t="s">
        <v>118</v>
      </c>
    </row>
    <row r="43" spans="1:20" x14ac:dyDescent="0.2">
      <c r="B43">
        <v>12.5</v>
      </c>
      <c r="C43">
        <v>431</v>
      </c>
      <c r="D43">
        <v>431</v>
      </c>
      <c r="E43">
        <f>((D43)^0.23+5.3791)/0.7426</f>
        <v>12.678294189495604</v>
      </c>
      <c r="F43">
        <v>1</v>
      </c>
      <c r="H43" s="4">
        <v>40975</v>
      </c>
      <c r="I43">
        <v>0</v>
      </c>
      <c r="J43">
        <v>0</v>
      </c>
      <c r="K43">
        <v>1</v>
      </c>
      <c r="L43" t="s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28</v>
      </c>
      <c r="T43" t="s">
        <v>118</v>
      </c>
    </row>
    <row r="44" spans="1:20" x14ac:dyDescent="0.2">
      <c r="A44" s="10"/>
      <c r="B44" s="10">
        <v>12.5</v>
      </c>
      <c r="C44" s="10">
        <v>431</v>
      </c>
      <c r="D44" s="10">
        <v>431</v>
      </c>
      <c r="E44">
        <f>((D44)^0.23+5.3791)/0.7426</f>
        <v>12.678294189495604</v>
      </c>
      <c r="F44" s="10"/>
      <c r="G44" s="10"/>
      <c r="H44" s="10"/>
      <c r="I44" s="10"/>
      <c r="J44" s="10"/>
      <c r="K44" s="10">
        <v>1</v>
      </c>
      <c r="L44" s="10" t="s">
        <v>28</v>
      </c>
      <c r="M44" s="10"/>
      <c r="N44" s="10"/>
      <c r="O44" s="10"/>
      <c r="P44" s="10"/>
      <c r="Q44" s="10"/>
      <c r="R44" s="10"/>
      <c r="S44" t="s">
        <v>28</v>
      </c>
      <c r="T44" t="s">
        <v>118</v>
      </c>
    </row>
    <row r="45" spans="1:20" x14ac:dyDescent="0.2">
      <c r="B45">
        <v>12.5</v>
      </c>
      <c r="C45">
        <v>435</v>
      </c>
      <c r="D45">
        <v>435</v>
      </c>
      <c r="G45" t="s">
        <v>102</v>
      </c>
      <c r="H45" s="4">
        <v>41534</v>
      </c>
      <c r="K45">
        <v>1</v>
      </c>
      <c r="L45" t="s">
        <v>28</v>
      </c>
      <c r="S45" t="s">
        <v>120</v>
      </c>
      <c r="T45" t="s">
        <v>118</v>
      </c>
    </row>
    <row r="46" spans="1:20" x14ac:dyDescent="0.2">
      <c r="B46">
        <v>13</v>
      </c>
      <c r="C46">
        <v>440</v>
      </c>
      <c r="D46">
        <v>440</v>
      </c>
      <c r="E46">
        <f>((D46)^0.23+5.3791)/0.7426</f>
        <v>12.704188541722447</v>
      </c>
      <c r="H46" s="4">
        <v>40926</v>
      </c>
      <c r="I46">
        <v>0</v>
      </c>
      <c r="J46">
        <v>0</v>
      </c>
      <c r="K46">
        <v>1</v>
      </c>
      <c r="L46" t="s">
        <v>28</v>
      </c>
      <c r="M46">
        <v>0</v>
      </c>
      <c r="N46">
        <v>0</v>
      </c>
      <c r="O46">
        <v>0</v>
      </c>
      <c r="S46" t="s">
        <v>28</v>
      </c>
      <c r="T46" t="s">
        <v>118</v>
      </c>
    </row>
    <row r="47" spans="1:20" x14ac:dyDescent="0.2">
      <c r="B47">
        <v>12.5</v>
      </c>
      <c r="C47">
        <v>461</v>
      </c>
      <c r="D47">
        <v>461</v>
      </c>
      <c r="E47">
        <f>((D47)^0.23+5.3791)/0.7426</f>
        <v>12.763059458047271</v>
      </c>
      <c r="F47" t="s">
        <v>24</v>
      </c>
      <c r="G47" t="s">
        <v>50</v>
      </c>
      <c r="H47" s="4">
        <v>40842</v>
      </c>
      <c r="I47">
        <v>0</v>
      </c>
      <c r="J47">
        <v>0</v>
      </c>
      <c r="K47">
        <v>0.25</v>
      </c>
      <c r="L47" t="s">
        <v>28</v>
      </c>
      <c r="M47">
        <v>1</v>
      </c>
      <c r="N47">
        <v>0</v>
      </c>
      <c r="O47">
        <v>0</v>
      </c>
      <c r="R47">
        <v>0</v>
      </c>
      <c r="S47">
        <v>2</v>
      </c>
      <c r="T47" t="s">
        <v>119</v>
      </c>
    </row>
    <row r="48" spans="1:20" x14ac:dyDescent="0.2">
      <c r="B48">
        <v>12.5</v>
      </c>
      <c r="C48">
        <v>461</v>
      </c>
      <c r="D48">
        <v>461</v>
      </c>
      <c r="E48">
        <f>((D48)^0.23+5.3791)/0.7426</f>
        <v>12.763059458047271</v>
      </c>
      <c r="F48" t="s">
        <v>25</v>
      </c>
      <c r="G48" t="s">
        <v>50</v>
      </c>
      <c r="H48" s="4">
        <v>40842</v>
      </c>
      <c r="I48">
        <v>0</v>
      </c>
      <c r="J48">
        <v>0</v>
      </c>
      <c r="K48">
        <v>0.25</v>
      </c>
      <c r="L48" t="s">
        <v>28</v>
      </c>
      <c r="M48">
        <v>1</v>
      </c>
      <c r="N48">
        <v>0</v>
      </c>
      <c r="O48">
        <v>0</v>
      </c>
      <c r="R48">
        <v>0</v>
      </c>
      <c r="S48">
        <v>2</v>
      </c>
      <c r="T48" t="s">
        <v>119</v>
      </c>
    </row>
    <row r="49" spans="1:20" x14ac:dyDescent="0.2">
      <c r="B49">
        <v>13</v>
      </c>
      <c r="C49">
        <v>469</v>
      </c>
      <c r="D49">
        <v>469</v>
      </c>
      <c r="H49" s="4">
        <v>41534</v>
      </c>
      <c r="K49">
        <v>1</v>
      </c>
      <c r="S49" t="s">
        <v>28</v>
      </c>
      <c r="T49" t="s">
        <v>117</v>
      </c>
    </row>
    <row r="50" spans="1:20" x14ac:dyDescent="0.2">
      <c r="B50">
        <v>13</v>
      </c>
      <c r="C50">
        <v>498</v>
      </c>
      <c r="D50">
        <v>498</v>
      </c>
      <c r="E50">
        <f>((D50)^0.23+5.3791)/0.7426</f>
        <v>12.86194079279867</v>
      </c>
      <c r="F50" t="s">
        <v>30</v>
      </c>
      <c r="G50" t="s">
        <v>50</v>
      </c>
      <c r="H50" s="4">
        <v>40842</v>
      </c>
      <c r="I50">
        <v>0</v>
      </c>
      <c r="J50">
        <v>0</v>
      </c>
      <c r="K50">
        <v>0.25</v>
      </c>
      <c r="L50" t="s">
        <v>28</v>
      </c>
      <c r="M50">
        <v>1</v>
      </c>
      <c r="N50">
        <v>0</v>
      </c>
      <c r="O50">
        <v>0</v>
      </c>
      <c r="R50">
        <v>0</v>
      </c>
      <c r="S50">
        <v>2</v>
      </c>
      <c r="T50" t="s">
        <v>119</v>
      </c>
    </row>
    <row r="51" spans="1:20" x14ac:dyDescent="0.2">
      <c r="B51">
        <v>13</v>
      </c>
      <c r="C51">
        <v>498</v>
      </c>
      <c r="D51">
        <v>498</v>
      </c>
      <c r="E51">
        <f>((D51)^0.23+5.3791)/0.7426</f>
        <v>12.86194079279867</v>
      </c>
      <c r="F51" t="s">
        <v>24</v>
      </c>
      <c r="G51" t="s">
        <v>50</v>
      </c>
      <c r="H51" s="4">
        <v>40842</v>
      </c>
      <c r="I51">
        <v>0</v>
      </c>
      <c r="J51">
        <v>0</v>
      </c>
      <c r="K51">
        <v>0.25</v>
      </c>
      <c r="L51" t="s">
        <v>28</v>
      </c>
      <c r="M51">
        <v>1</v>
      </c>
      <c r="N51">
        <v>0</v>
      </c>
      <c r="O51">
        <v>0</v>
      </c>
      <c r="R51">
        <v>0</v>
      </c>
      <c r="S51">
        <v>2</v>
      </c>
      <c r="T51" t="s">
        <v>119</v>
      </c>
    </row>
    <row r="52" spans="1:20" x14ac:dyDescent="0.2">
      <c r="A52" s="10"/>
      <c r="B52" s="10">
        <v>13</v>
      </c>
      <c r="C52" s="10">
        <v>532</v>
      </c>
      <c r="D52" s="10">
        <v>532</v>
      </c>
      <c r="E52">
        <f>((D52)^0.23+5.3791)/0.7426</f>
        <v>12.947934719968258</v>
      </c>
      <c r="F52" s="10"/>
      <c r="G52" s="10"/>
      <c r="H52" s="10"/>
      <c r="I52" s="10"/>
      <c r="J52" s="10"/>
      <c r="K52" s="10">
        <v>1</v>
      </c>
      <c r="L52" s="10"/>
      <c r="M52" s="10">
        <v>1</v>
      </c>
      <c r="N52" s="10"/>
      <c r="O52" s="10"/>
      <c r="P52" s="10"/>
      <c r="Q52" s="10"/>
      <c r="R52" s="10"/>
      <c r="S52">
        <v>2</v>
      </c>
      <c r="T52" t="s">
        <v>119</v>
      </c>
    </row>
    <row r="53" spans="1:20" x14ac:dyDescent="0.2">
      <c r="B53">
        <v>13</v>
      </c>
      <c r="C53">
        <v>544</v>
      </c>
      <c r="D53">
        <v>544</v>
      </c>
      <c r="E53">
        <f>((D53)^0.23+5.3791)/0.7426</f>
        <v>12.97727498653639</v>
      </c>
      <c r="F53" t="s">
        <v>25</v>
      </c>
      <c r="H53" s="4">
        <v>41085</v>
      </c>
      <c r="I53">
        <v>0</v>
      </c>
      <c r="J53">
        <v>0</v>
      </c>
      <c r="K53">
        <v>1</v>
      </c>
      <c r="M53">
        <v>1</v>
      </c>
      <c r="N53">
        <v>0</v>
      </c>
      <c r="O53">
        <v>0</v>
      </c>
      <c r="P53">
        <v>0</v>
      </c>
      <c r="Q53">
        <v>0</v>
      </c>
      <c r="R53" t="s">
        <v>29</v>
      </c>
      <c r="S53">
        <v>2</v>
      </c>
      <c r="T53" t="s">
        <v>119</v>
      </c>
    </row>
    <row r="54" spans="1:20" x14ac:dyDescent="0.2">
      <c r="B54">
        <v>13</v>
      </c>
      <c r="C54">
        <v>548</v>
      </c>
      <c r="D54">
        <v>548</v>
      </c>
      <c r="E54">
        <f>((D54)^0.23+5.3791)/0.7426</f>
        <v>12.986944305157243</v>
      </c>
      <c r="K54">
        <v>2</v>
      </c>
      <c r="S54">
        <v>2</v>
      </c>
      <c r="T54" t="s">
        <v>119</v>
      </c>
    </row>
    <row r="55" spans="1:20" x14ac:dyDescent="0.2">
      <c r="A55" t="s">
        <v>104</v>
      </c>
      <c r="B55">
        <v>12.5</v>
      </c>
      <c r="C55">
        <v>554</v>
      </c>
      <c r="D55">
        <v>554</v>
      </c>
      <c r="H55" s="4">
        <v>43235</v>
      </c>
      <c r="K55">
        <v>1</v>
      </c>
      <c r="M55">
        <v>1</v>
      </c>
      <c r="S55">
        <v>2</v>
      </c>
      <c r="T55" t="s">
        <v>119</v>
      </c>
    </row>
    <row r="56" spans="1:20" x14ac:dyDescent="0.2">
      <c r="B56">
        <v>13</v>
      </c>
      <c r="C56" t="s">
        <v>65</v>
      </c>
      <c r="D56">
        <v>556</v>
      </c>
      <c r="E56">
        <f>((D56)^0.23+5.3791)/0.7426</f>
        <v>13.006121053476392</v>
      </c>
      <c r="F56" t="s">
        <v>25</v>
      </c>
      <c r="H56" s="4">
        <v>41001</v>
      </c>
      <c r="I56">
        <v>0</v>
      </c>
      <c r="J56">
        <v>0</v>
      </c>
      <c r="K56">
        <v>1</v>
      </c>
      <c r="L56" t="s">
        <v>28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 t="s">
        <v>119</v>
      </c>
    </row>
    <row r="57" spans="1:20" x14ac:dyDescent="0.2">
      <c r="B57">
        <v>13</v>
      </c>
      <c r="C57" t="s">
        <v>65</v>
      </c>
      <c r="D57">
        <v>556</v>
      </c>
      <c r="E57">
        <f>((D57)^0.23+5.3791)/0.7426</f>
        <v>13.006121053476392</v>
      </c>
      <c r="F57" t="s">
        <v>24</v>
      </c>
      <c r="H57" s="4">
        <v>41001</v>
      </c>
      <c r="I57">
        <v>0</v>
      </c>
      <c r="J57">
        <v>0</v>
      </c>
      <c r="K57">
        <v>1</v>
      </c>
      <c r="L57" t="s">
        <v>28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 t="s">
        <v>119</v>
      </c>
    </row>
    <row r="58" spans="1:20" x14ac:dyDescent="0.2">
      <c r="B58">
        <v>13</v>
      </c>
      <c r="C58" t="s">
        <v>65</v>
      </c>
      <c r="D58">
        <v>556</v>
      </c>
      <c r="E58">
        <f>((D58)^0.23+5.3791)/0.7426</f>
        <v>13.006121053476392</v>
      </c>
      <c r="F58" t="s">
        <v>31</v>
      </c>
      <c r="H58" s="4">
        <v>41001</v>
      </c>
      <c r="I58">
        <v>0</v>
      </c>
      <c r="J58">
        <v>0</v>
      </c>
      <c r="K58">
        <v>1</v>
      </c>
      <c r="L58" t="s">
        <v>28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 t="s">
        <v>119</v>
      </c>
    </row>
    <row r="59" spans="1:20" x14ac:dyDescent="0.2">
      <c r="B59">
        <v>13</v>
      </c>
      <c r="C59" t="s">
        <v>65</v>
      </c>
      <c r="D59">
        <v>556</v>
      </c>
      <c r="E59">
        <f>((D59)^0.23+5.3791)/0.7426</f>
        <v>13.006121053476392</v>
      </c>
      <c r="F59" t="s">
        <v>30</v>
      </c>
      <c r="H59" s="4">
        <v>41001</v>
      </c>
      <c r="I59">
        <v>0</v>
      </c>
      <c r="J59">
        <v>0</v>
      </c>
      <c r="K59">
        <v>1</v>
      </c>
      <c r="L59" t="s">
        <v>28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 t="s">
        <v>119</v>
      </c>
    </row>
    <row r="60" spans="1:20" x14ac:dyDescent="0.2">
      <c r="B60">
        <v>13</v>
      </c>
      <c r="C60">
        <v>578</v>
      </c>
      <c r="D60">
        <v>578</v>
      </c>
      <c r="E60">
        <f>((D60)^0.23+5.3791)/0.7426</f>
        <v>13.057783355208748</v>
      </c>
      <c r="F60" t="s">
        <v>24</v>
      </c>
      <c r="H60" s="4">
        <v>41093</v>
      </c>
      <c r="I60">
        <v>0</v>
      </c>
      <c r="J60">
        <v>0</v>
      </c>
      <c r="K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 t="s">
        <v>119</v>
      </c>
    </row>
    <row r="61" spans="1:20" x14ac:dyDescent="0.2">
      <c r="B61">
        <v>13</v>
      </c>
      <c r="C61">
        <v>585</v>
      </c>
      <c r="D61">
        <v>585</v>
      </c>
      <c r="H61" s="4">
        <v>41534</v>
      </c>
      <c r="K61">
        <v>1</v>
      </c>
      <c r="M61">
        <v>1</v>
      </c>
      <c r="S61">
        <v>2</v>
      </c>
      <c r="T61" t="s">
        <v>119</v>
      </c>
    </row>
    <row r="62" spans="1:20" x14ac:dyDescent="0.2">
      <c r="B62">
        <v>13</v>
      </c>
      <c r="C62">
        <v>630</v>
      </c>
      <c r="D62">
        <v>630</v>
      </c>
      <c r="E62">
        <f>((D62)^0.23+5.3791)/0.7426</f>
        <v>13.174131838947943</v>
      </c>
      <c r="F62" t="s">
        <v>24</v>
      </c>
      <c r="H62" s="4">
        <v>40926</v>
      </c>
      <c r="I62">
        <v>0</v>
      </c>
      <c r="J62">
        <v>0</v>
      </c>
      <c r="K62">
        <v>1</v>
      </c>
      <c r="M62">
        <v>1</v>
      </c>
      <c r="N62">
        <v>0</v>
      </c>
      <c r="O62">
        <v>0</v>
      </c>
      <c r="R62">
        <v>0</v>
      </c>
      <c r="S62">
        <v>2</v>
      </c>
      <c r="T62" t="s">
        <v>119</v>
      </c>
    </row>
    <row r="63" spans="1:20" x14ac:dyDescent="0.2">
      <c r="B63">
        <v>13</v>
      </c>
      <c r="C63">
        <v>638</v>
      </c>
      <c r="D63">
        <v>638</v>
      </c>
      <c r="H63" s="4">
        <v>41534</v>
      </c>
      <c r="K63">
        <v>1</v>
      </c>
      <c r="M63">
        <v>1</v>
      </c>
      <c r="S63">
        <v>2</v>
      </c>
      <c r="T63" t="s">
        <v>119</v>
      </c>
    </row>
    <row r="64" spans="1:20" x14ac:dyDescent="0.2">
      <c r="B64">
        <v>13.5</v>
      </c>
      <c r="C64" t="s">
        <v>49</v>
      </c>
      <c r="D64">
        <v>745</v>
      </c>
      <c r="E64">
        <f>((D64)^0.23+5.3791)/0.7426</f>
        <v>13.40729653393611</v>
      </c>
      <c r="F64" t="s">
        <v>31</v>
      </c>
      <c r="H64" s="4">
        <v>40842</v>
      </c>
      <c r="I64">
        <v>0</v>
      </c>
      <c r="J64">
        <v>0</v>
      </c>
      <c r="K64">
        <v>1</v>
      </c>
      <c r="M64">
        <v>1</v>
      </c>
      <c r="N64">
        <v>0</v>
      </c>
      <c r="O64">
        <v>0</v>
      </c>
      <c r="R64">
        <v>0</v>
      </c>
      <c r="S64">
        <v>2</v>
      </c>
      <c r="T64" t="s">
        <v>119</v>
      </c>
    </row>
    <row r="65" spans="1:20" x14ac:dyDescent="0.2">
      <c r="B65">
        <v>13.5</v>
      </c>
      <c r="C65" t="s">
        <v>49</v>
      </c>
      <c r="D65">
        <v>745</v>
      </c>
      <c r="E65">
        <f>((D65)^0.23+5.3791)/0.7426</f>
        <v>13.40729653393611</v>
      </c>
      <c r="F65" t="s">
        <v>24</v>
      </c>
      <c r="H65" s="4">
        <v>40842</v>
      </c>
      <c r="I65">
        <v>0</v>
      </c>
      <c r="J65">
        <v>0</v>
      </c>
      <c r="K65">
        <v>1</v>
      </c>
      <c r="M65">
        <v>1</v>
      </c>
      <c r="N65">
        <v>0</v>
      </c>
      <c r="O65">
        <v>0</v>
      </c>
      <c r="S65">
        <v>2</v>
      </c>
      <c r="T65" t="s">
        <v>119</v>
      </c>
    </row>
    <row r="66" spans="1:20" x14ac:dyDescent="0.2">
      <c r="B66">
        <v>13.5</v>
      </c>
      <c r="C66" t="s">
        <v>49</v>
      </c>
      <c r="D66">
        <v>745</v>
      </c>
      <c r="E66">
        <f>((D66)^0.23+5.3791)/0.7426</f>
        <v>13.40729653393611</v>
      </c>
      <c r="F66" t="s">
        <v>25</v>
      </c>
      <c r="H66" s="4">
        <v>40842</v>
      </c>
      <c r="I66">
        <v>0</v>
      </c>
      <c r="J66">
        <v>0</v>
      </c>
      <c r="K66">
        <v>1</v>
      </c>
      <c r="M66">
        <v>1</v>
      </c>
      <c r="N66">
        <v>1</v>
      </c>
      <c r="O66">
        <v>0</v>
      </c>
      <c r="R66">
        <v>0</v>
      </c>
      <c r="S66">
        <v>3</v>
      </c>
      <c r="T66" t="s">
        <v>119</v>
      </c>
    </row>
    <row r="67" spans="1:20" x14ac:dyDescent="0.2">
      <c r="B67">
        <v>13.25</v>
      </c>
      <c r="C67">
        <v>776</v>
      </c>
      <c r="D67">
        <v>776</v>
      </c>
      <c r="E67">
        <f>((D67)^0.23+5.3791)/0.7426</f>
        <v>13.465363505028755</v>
      </c>
      <c r="F67" t="s">
        <v>25</v>
      </c>
      <c r="H67" s="4">
        <v>41199</v>
      </c>
      <c r="I67">
        <v>0</v>
      </c>
      <c r="J67">
        <v>0</v>
      </c>
      <c r="K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119</v>
      </c>
    </row>
    <row r="68" spans="1:20" x14ac:dyDescent="0.2">
      <c r="A68" s="10"/>
      <c r="B68" s="10">
        <v>13.25</v>
      </c>
      <c r="C68" s="10">
        <v>776</v>
      </c>
      <c r="D68" s="10">
        <v>776</v>
      </c>
      <c r="E68">
        <f>((D68)^0.23+5.3791)/0.7426</f>
        <v>13.465363505028755</v>
      </c>
      <c r="F68" s="10"/>
      <c r="G68" s="10"/>
      <c r="H68" s="10"/>
      <c r="I68" s="10"/>
      <c r="J68" s="10"/>
      <c r="K68" s="10">
        <v>1</v>
      </c>
      <c r="L68" s="10"/>
      <c r="M68" s="10">
        <v>1</v>
      </c>
      <c r="N68" s="10">
        <v>1</v>
      </c>
      <c r="O68" s="10"/>
      <c r="P68" s="10"/>
      <c r="Q68" s="10"/>
      <c r="R68" s="10"/>
      <c r="S68">
        <v>3</v>
      </c>
      <c r="T68" t="s">
        <v>119</v>
      </c>
    </row>
    <row r="69" spans="1:20" x14ac:dyDescent="0.2">
      <c r="B69">
        <v>13.5</v>
      </c>
      <c r="C69" t="s">
        <v>106</v>
      </c>
      <c r="D69">
        <v>801</v>
      </c>
      <c r="H69" s="4">
        <v>43235</v>
      </c>
      <c r="I69">
        <v>0</v>
      </c>
      <c r="J69">
        <v>0</v>
      </c>
      <c r="K69">
        <v>1</v>
      </c>
      <c r="M69">
        <v>1</v>
      </c>
      <c r="O69">
        <v>1</v>
      </c>
      <c r="R69" t="s">
        <v>107</v>
      </c>
      <c r="S69">
        <v>3</v>
      </c>
      <c r="T69" t="s">
        <v>119</v>
      </c>
    </row>
    <row r="70" spans="1:20" x14ac:dyDescent="0.2">
      <c r="B70">
        <v>13.25</v>
      </c>
      <c r="C70" t="s">
        <v>68</v>
      </c>
      <c r="D70">
        <v>804</v>
      </c>
      <c r="E70">
        <f t="shared" ref="E70:E87" si="2">((D70)^0.23+5.3791)/0.7426</f>
        <v>13.516295307654485</v>
      </c>
      <c r="F70" t="s">
        <v>25</v>
      </c>
      <c r="H70" s="4">
        <v>41199</v>
      </c>
      <c r="I70">
        <v>0</v>
      </c>
      <c r="J70">
        <v>0</v>
      </c>
      <c r="K70">
        <v>1</v>
      </c>
      <c r="M70">
        <v>1</v>
      </c>
      <c r="N70">
        <v>1</v>
      </c>
      <c r="O70">
        <v>1</v>
      </c>
      <c r="P70">
        <v>0</v>
      </c>
      <c r="Q70">
        <v>0</v>
      </c>
      <c r="R70" t="s">
        <v>46</v>
      </c>
      <c r="S70">
        <v>4</v>
      </c>
      <c r="T70" t="s">
        <v>119</v>
      </c>
    </row>
    <row r="71" spans="1:20" x14ac:dyDescent="0.2">
      <c r="B71">
        <v>13.25</v>
      </c>
      <c r="C71" t="s">
        <v>68</v>
      </c>
      <c r="D71">
        <v>804</v>
      </c>
      <c r="E71">
        <f t="shared" si="2"/>
        <v>13.516295307654485</v>
      </c>
      <c r="F71" t="s">
        <v>24</v>
      </c>
      <c r="H71" s="4">
        <v>41199</v>
      </c>
      <c r="I71">
        <v>0</v>
      </c>
      <c r="J71">
        <v>0</v>
      </c>
      <c r="K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4</v>
      </c>
      <c r="T71" t="s">
        <v>119</v>
      </c>
    </row>
    <row r="72" spans="1:20" x14ac:dyDescent="0.2">
      <c r="B72">
        <v>13.5</v>
      </c>
      <c r="C72">
        <v>860</v>
      </c>
      <c r="D72">
        <v>860</v>
      </c>
      <c r="E72">
        <f t="shared" si="2"/>
        <v>13.614194190906861</v>
      </c>
      <c r="F72" t="s">
        <v>24</v>
      </c>
      <c r="H72" s="4">
        <v>40842</v>
      </c>
      <c r="I72">
        <v>0</v>
      </c>
      <c r="J72">
        <v>0</v>
      </c>
      <c r="K72">
        <v>1</v>
      </c>
      <c r="M72">
        <v>1</v>
      </c>
      <c r="N72">
        <v>1</v>
      </c>
      <c r="O72">
        <v>1</v>
      </c>
      <c r="R72">
        <v>0</v>
      </c>
      <c r="S72">
        <v>4</v>
      </c>
      <c r="T72" t="s">
        <v>119</v>
      </c>
    </row>
    <row r="73" spans="1:20" x14ac:dyDescent="0.2">
      <c r="B73">
        <v>13.5</v>
      </c>
      <c r="C73">
        <v>860</v>
      </c>
      <c r="D73">
        <v>860</v>
      </c>
      <c r="E73">
        <f t="shared" si="2"/>
        <v>13.614194190906861</v>
      </c>
      <c r="F73" t="s">
        <v>25</v>
      </c>
      <c r="H73" s="4">
        <v>40842</v>
      </c>
      <c r="I73">
        <v>0</v>
      </c>
      <c r="J73">
        <v>0</v>
      </c>
      <c r="K73">
        <v>1</v>
      </c>
      <c r="M73">
        <v>1</v>
      </c>
      <c r="N73">
        <v>1</v>
      </c>
      <c r="O73">
        <v>1</v>
      </c>
      <c r="R73">
        <v>0</v>
      </c>
      <c r="S73">
        <v>4</v>
      </c>
      <c r="T73" t="s">
        <v>119</v>
      </c>
    </row>
    <row r="74" spans="1:20" x14ac:dyDescent="0.2">
      <c r="B74">
        <v>14</v>
      </c>
      <c r="C74">
        <v>915</v>
      </c>
      <c r="D74">
        <v>915</v>
      </c>
      <c r="E74">
        <f t="shared" si="2"/>
        <v>13.705677253639143</v>
      </c>
      <c r="F74" t="s">
        <v>25</v>
      </c>
      <c r="H74" s="4">
        <v>41093</v>
      </c>
      <c r="I74">
        <v>1</v>
      </c>
      <c r="J74">
        <v>1</v>
      </c>
      <c r="K74">
        <v>1</v>
      </c>
      <c r="M74">
        <v>1</v>
      </c>
      <c r="N74">
        <v>1</v>
      </c>
      <c r="O74">
        <v>1</v>
      </c>
      <c r="P74">
        <v>0</v>
      </c>
      <c r="Q74">
        <v>0</v>
      </c>
      <c r="R74" t="s">
        <v>46</v>
      </c>
      <c r="S74">
        <v>6</v>
      </c>
      <c r="T74" t="s">
        <v>119</v>
      </c>
    </row>
    <row r="75" spans="1:20" x14ac:dyDescent="0.2">
      <c r="B75">
        <v>14</v>
      </c>
      <c r="C75">
        <v>915</v>
      </c>
      <c r="D75">
        <v>915</v>
      </c>
      <c r="E75">
        <f t="shared" si="2"/>
        <v>13.705677253639143</v>
      </c>
      <c r="F75" t="s">
        <v>24</v>
      </c>
      <c r="H75" s="4">
        <v>41093</v>
      </c>
      <c r="I75">
        <v>1</v>
      </c>
      <c r="J75">
        <v>1</v>
      </c>
      <c r="K75">
        <v>1</v>
      </c>
      <c r="M75">
        <v>1</v>
      </c>
      <c r="N75">
        <v>1</v>
      </c>
      <c r="O75">
        <v>1</v>
      </c>
      <c r="P75">
        <v>0</v>
      </c>
      <c r="Q75">
        <v>0</v>
      </c>
      <c r="R75" t="s">
        <v>46</v>
      </c>
      <c r="S75">
        <v>6</v>
      </c>
      <c r="T75" t="s">
        <v>119</v>
      </c>
    </row>
    <row r="76" spans="1:20" x14ac:dyDescent="0.2">
      <c r="B76">
        <v>13.5</v>
      </c>
      <c r="C76">
        <v>950</v>
      </c>
      <c r="D76">
        <v>950</v>
      </c>
      <c r="E76">
        <f t="shared" si="2"/>
        <v>13.761710537717299</v>
      </c>
      <c r="F76" t="s">
        <v>25</v>
      </c>
      <c r="H76" s="4">
        <v>40975</v>
      </c>
      <c r="I76">
        <v>0.25</v>
      </c>
      <c r="J76">
        <v>0.25</v>
      </c>
      <c r="K76">
        <v>1</v>
      </c>
      <c r="M76">
        <v>0</v>
      </c>
      <c r="N76">
        <v>1</v>
      </c>
      <c r="O76">
        <v>1</v>
      </c>
      <c r="P76">
        <v>0</v>
      </c>
      <c r="Q76">
        <v>0</v>
      </c>
      <c r="R76" t="s">
        <v>55</v>
      </c>
      <c r="S76">
        <v>6</v>
      </c>
      <c r="T76" t="s">
        <v>119</v>
      </c>
    </row>
    <row r="77" spans="1:20" x14ac:dyDescent="0.2">
      <c r="B77">
        <v>13.5</v>
      </c>
      <c r="C77">
        <v>950</v>
      </c>
      <c r="D77">
        <v>950</v>
      </c>
      <c r="E77">
        <f t="shared" si="2"/>
        <v>13.761710537717299</v>
      </c>
      <c r="F77" t="s">
        <v>24</v>
      </c>
      <c r="H77" s="4">
        <v>40975</v>
      </c>
      <c r="I77">
        <v>0.25</v>
      </c>
      <c r="J77">
        <v>0.25</v>
      </c>
      <c r="K77">
        <v>1</v>
      </c>
      <c r="M77">
        <v>0</v>
      </c>
      <c r="N77">
        <v>1</v>
      </c>
      <c r="O77">
        <v>1</v>
      </c>
      <c r="P77">
        <v>0</v>
      </c>
      <c r="Q77">
        <v>0</v>
      </c>
      <c r="R77" t="s">
        <v>55</v>
      </c>
      <c r="S77">
        <v>6</v>
      </c>
      <c r="T77" t="s">
        <v>119</v>
      </c>
    </row>
    <row r="78" spans="1:20" x14ac:dyDescent="0.2">
      <c r="A78" s="10"/>
      <c r="B78" s="10">
        <v>13.5</v>
      </c>
      <c r="C78" s="10">
        <v>958</v>
      </c>
      <c r="D78" s="10">
        <v>958</v>
      </c>
      <c r="E78">
        <f t="shared" si="2"/>
        <v>13.774294353846731</v>
      </c>
      <c r="F78" s="10"/>
      <c r="G78" s="10"/>
      <c r="H78" s="10"/>
      <c r="I78" s="10"/>
      <c r="J78" s="10"/>
      <c r="K78" s="10">
        <v>6</v>
      </c>
      <c r="L78" s="10"/>
      <c r="M78" s="10"/>
      <c r="N78" s="10"/>
      <c r="O78" s="10"/>
      <c r="P78" s="10"/>
      <c r="Q78" s="10"/>
      <c r="R78" s="10"/>
      <c r="S78">
        <v>6</v>
      </c>
      <c r="T78" t="s">
        <v>119</v>
      </c>
    </row>
    <row r="79" spans="1:20" x14ac:dyDescent="0.2">
      <c r="B79">
        <v>13.5</v>
      </c>
      <c r="C79">
        <v>998</v>
      </c>
      <c r="D79">
        <v>998</v>
      </c>
      <c r="E79">
        <f t="shared" si="2"/>
        <v>13.836026763087649</v>
      </c>
      <c r="F79" t="s">
        <v>25</v>
      </c>
      <c r="H79" s="4">
        <v>41001</v>
      </c>
      <c r="I79">
        <v>1</v>
      </c>
      <c r="J79">
        <v>1</v>
      </c>
      <c r="K79">
        <v>0.5</v>
      </c>
      <c r="M79">
        <v>0.5</v>
      </c>
      <c r="N79">
        <v>1</v>
      </c>
      <c r="O79">
        <v>1</v>
      </c>
      <c r="P79">
        <v>0</v>
      </c>
      <c r="Q79">
        <v>0</v>
      </c>
      <c r="R79" t="s">
        <v>66</v>
      </c>
      <c r="S79">
        <v>6</v>
      </c>
      <c r="T79" t="s">
        <v>119</v>
      </c>
    </row>
    <row r="80" spans="1:20" x14ac:dyDescent="0.2">
      <c r="B80">
        <v>13.5</v>
      </c>
      <c r="C80">
        <v>1010</v>
      </c>
      <c r="D80">
        <v>1010</v>
      </c>
      <c r="E80">
        <f t="shared" si="2"/>
        <v>13.854174509479188</v>
      </c>
      <c r="F80" t="s">
        <v>24</v>
      </c>
      <c r="H80" s="4">
        <v>40819</v>
      </c>
      <c r="I80">
        <v>0.5</v>
      </c>
      <c r="J80">
        <v>0.5</v>
      </c>
      <c r="K80">
        <v>1</v>
      </c>
      <c r="M80">
        <v>1</v>
      </c>
      <c r="N80">
        <v>1</v>
      </c>
      <c r="O80">
        <v>1</v>
      </c>
      <c r="R80" t="s">
        <v>46</v>
      </c>
      <c r="S80">
        <v>6</v>
      </c>
      <c r="T80" t="s">
        <v>119</v>
      </c>
    </row>
    <row r="81" spans="1:20" x14ac:dyDescent="0.2">
      <c r="B81">
        <v>13.5</v>
      </c>
      <c r="C81">
        <v>1010</v>
      </c>
      <c r="D81">
        <v>1010</v>
      </c>
      <c r="E81">
        <f t="shared" si="2"/>
        <v>13.854174509479188</v>
      </c>
      <c r="F81" t="s">
        <v>25</v>
      </c>
      <c r="H81" s="4">
        <v>40819</v>
      </c>
      <c r="I81">
        <v>1</v>
      </c>
      <c r="J81">
        <v>1</v>
      </c>
      <c r="K81">
        <v>1</v>
      </c>
      <c r="M81">
        <v>1</v>
      </c>
      <c r="N81">
        <v>1</v>
      </c>
      <c r="O81">
        <v>1</v>
      </c>
      <c r="R81" t="s">
        <v>46</v>
      </c>
      <c r="S81">
        <v>6</v>
      </c>
      <c r="T81" t="s">
        <v>119</v>
      </c>
    </row>
    <row r="82" spans="1:20" x14ac:dyDescent="0.2">
      <c r="B82">
        <v>13.5</v>
      </c>
      <c r="C82">
        <v>1019</v>
      </c>
      <c r="D82">
        <v>1019</v>
      </c>
      <c r="E82">
        <f t="shared" si="2"/>
        <v>13.867676669850416</v>
      </c>
      <c r="F82" t="s">
        <v>25</v>
      </c>
      <c r="G82" t="s">
        <v>62</v>
      </c>
      <c r="H82" s="4">
        <v>40975</v>
      </c>
      <c r="I82">
        <v>1</v>
      </c>
      <c r="J82">
        <v>1</v>
      </c>
      <c r="K82">
        <v>0</v>
      </c>
      <c r="M82">
        <v>0</v>
      </c>
      <c r="N82">
        <v>1</v>
      </c>
      <c r="O82">
        <v>1</v>
      </c>
      <c r="P82">
        <v>0</v>
      </c>
      <c r="Q82">
        <v>0</v>
      </c>
      <c r="R82" t="s">
        <v>55</v>
      </c>
      <c r="S82">
        <v>6</v>
      </c>
      <c r="T82" t="s">
        <v>119</v>
      </c>
    </row>
    <row r="83" spans="1:20" x14ac:dyDescent="0.2">
      <c r="B83">
        <v>13.5</v>
      </c>
      <c r="C83">
        <v>1019</v>
      </c>
      <c r="D83">
        <v>1019</v>
      </c>
      <c r="E83">
        <f t="shared" si="2"/>
        <v>13.867676669850416</v>
      </c>
      <c r="K83">
        <v>6</v>
      </c>
      <c r="S83">
        <v>6</v>
      </c>
      <c r="T83" t="s">
        <v>119</v>
      </c>
    </row>
    <row r="84" spans="1:20" x14ac:dyDescent="0.2">
      <c r="B84">
        <v>14</v>
      </c>
      <c r="C84">
        <v>1035</v>
      </c>
      <c r="D84">
        <v>1035</v>
      </c>
      <c r="E84">
        <f t="shared" si="2"/>
        <v>13.891455452561791</v>
      </c>
      <c r="K84">
        <v>6</v>
      </c>
      <c r="S84">
        <v>6</v>
      </c>
      <c r="T84" t="s">
        <v>119</v>
      </c>
    </row>
    <row r="85" spans="1:20" x14ac:dyDescent="0.2">
      <c r="B85">
        <v>14</v>
      </c>
      <c r="C85">
        <v>1047</v>
      </c>
      <c r="D85">
        <v>1047</v>
      </c>
      <c r="E85">
        <f t="shared" si="2"/>
        <v>13.909104462703199</v>
      </c>
      <c r="F85" t="s">
        <v>25</v>
      </c>
      <c r="H85" s="4">
        <v>41085</v>
      </c>
      <c r="I85">
        <v>1</v>
      </c>
      <c r="J85">
        <v>1</v>
      </c>
      <c r="K85">
        <v>1</v>
      </c>
      <c r="M85">
        <v>1</v>
      </c>
      <c r="O85">
        <v>1</v>
      </c>
      <c r="P85">
        <v>0</v>
      </c>
      <c r="Q85">
        <v>0</v>
      </c>
      <c r="R85" t="s">
        <v>51</v>
      </c>
      <c r="S85">
        <v>6</v>
      </c>
      <c r="T85" t="s">
        <v>119</v>
      </c>
    </row>
    <row r="86" spans="1:20" x14ac:dyDescent="0.2">
      <c r="B86">
        <v>14</v>
      </c>
      <c r="C86">
        <v>1047</v>
      </c>
      <c r="D86">
        <v>1047</v>
      </c>
      <c r="E86">
        <f t="shared" si="2"/>
        <v>13.909104462703199</v>
      </c>
      <c r="F86" t="s">
        <v>24</v>
      </c>
      <c r="H86" s="4">
        <v>41085</v>
      </c>
      <c r="I86">
        <v>1</v>
      </c>
      <c r="J86">
        <v>1</v>
      </c>
      <c r="K86">
        <v>1</v>
      </c>
      <c r="M86">
        <v>1</v>
      </c>
      <c r="O86">
        <v>1</v>
      </c>
      <c r="P86">
        <v>0</v>
      </c>
      <c r="Q86">
        <v>0</v>
      </c>
      <c r="R86" t="s">
        <v>51</v>
      </c>
      <c r="S86">
        <v>6</v>
      </c>
      <c r="T86" t="s">
        <v>119</v>
      </c>
    </row>
    <row r="87" spans="1:20" x14ac:dyDescent="0.2">
      <c r="B87">
        <v>13.75</v>
      </c>
      <c r="C87">
        <v>1058</v>
      </c>
      <c r="D87">
        <v>1058</v>
      </c>
      <c r="E87">
        <f t="shared" si="2"/>
        <v>13.9251464160771</v>
      </c>
      <c r="H87" s="4">
        <v>41297</v>
      </c>
      <c r="I87">
        <v>1</v>
      </c>
      <c r="J87">
        <v>1</v>
      </c>
      <c r="K87">
        <v>1</v>
      </c>
      <c r="M87">
        <v>1</v>
      </c>
      <c r="N87">
        <v>1</v>
      </c>
      <c r="O87">
        <v>1</v>
      </c>
      <c r="P87">
        <v>0</v>
      </c>
      <c r="Q87">
        <v>0</v>
      </c>
      <c r="R87" t="s">
        <v>46</v>
      </c>
      <c r="S87">
        <v>6</v>
      </c>
      <c r="T87" t="s">
        <v>119</v>
      </c>
    </row>
    <row r="88" spans="1:20" x14ac:dyDescent="0.2">
      <c r="B88">
        <v>13.75</v>
      </c>
      <c r="C88">
        <v>1058</v>
      </c>
      <c r="D88">
        <v>1058</v>
      </c>
      <c r="H88" s="4">
        <v>41297</v>
      </c>
      <c r="I88">
        <v>1</v>
      </c>
      <c r="J88">
        <v>1</v>
      </c>
      <c r="K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1</v>
      </c>
      <c r="S88">
        <v>6</v>
      </c>
      <c r="T88" t="s">
        <v>119</v>
      </c>
    </row>
    <row r="89" spans="1:20" x14ac:dyDescent="0.2">
      <c r="A89" s="10"/>
      <c r="B89" s="10">
        <v>13.75</v>
      </c>
      <c r="C89" s="10">
        <v>1059</v>
      </c>
      <c r="D89" s="10">
        <v>1059</v>
      </c>
      <c r="E89">
        <f>((D89)^0.23+5.3791)/0.7426</f>
        <v>13.926598397129643</v>
      </c>
      <c r="F89" s="10"/>
      <c r="G89" s="10"/>
      <c r="H89" s="10"/>
      <c r="I89" s="10"/>
      <c r="J89" s="10"/>
      <c r="K89" s="10">
        <v>6</v>
      </c>
      <c r="L89" s="10"/>
      <c r="M89" s="10"/>
      <c r="N89" s="10"/>
      <c r="O89" s="10"/>
      <c r="P89" s="10"/>
      <c r="Q89" s="10"/>
      <c r="R89" s="10"/>
      <c r="S89">
        <v>6</v>
      </c>
      <c r="T89" t="s">
        <v>119</v>
      </c>
    </row>
    <row r="90" spans="1:20" x14ac:dyDescent="0.2">
      <c r="B90">
        <v>13.75</v>
      </c>
      <c r="C90">
        <v>1061</v>
      </c>
      <c r="D90">
        <v>1061</v>
      </c>
      <c r="E90">
        <f>((D90)^0.23+5.3791)/0.7426</f>
        <v>13.929499194936044</v>
      </c>
      <c r="F90">
        <v>1</v>
      </c>
      <c r="H90" s="4">
        <v>41085</v>
      </c>
      <c r="I90">
        <v>1</v>
      </c>
      <c r="J90">
        <v>1</v>
      </c>
      <c r="K90">
        <v>1</v>
      </c>
      <c r="M90">
        <v>1</v>
      </c>
      <c r="O90">
        <v>1</v>
      </c>
      <c r="P90">
        <v>0</v>
      </c>
      <c r="Q90">
        <v>0</v>
      </c>
      <c r="R90" t="s">
        <v>51</v>
      </c>
      <c r="S90">
        <v>6</v>
      </c>
      <c r="T90" t="s">
        <v>119</v>
      </c>
    </row>
    <row r="91" spans="1:20" x14ac:dyDescent="0.2">
      <c r="B91">
        <v>13.75</v>
      </c>
      <c r="C91">
        <v>1061</v>
      </c>
      <c r="D91">
        <v>1061</v>
      </c>
      <c r="E91">
        <f>((D91)^0.23+5.3791)/0.7426</f>
        <v>13.929499194936044</v>
      </c>
      <c r="F91">
        <v>2</v>
      </c>
      <c r="H91" s="4">
        <v>41085</v>
      </c>
      <c r="I91">
        <v>1</v>
      </c>
      <c r="J91">
        <v>1</v>
      </c>
      <c r="K91">
        <v>1</v>
      </c>
      <c r="M91">
        <v>1</v>
      </c>
      <c r="O91">
        <v>1</v>
      </c>
      <c r="P91">
        <v>0</v>
      </c>
      <c r="Q91">
        <v>0</v>
      </c>
      <c r="R91" t="s">
        <v>51</v>
      </c>
      <c r="S91">
        <v>6</v>
      </c>
      <c r="T91" t="s">
        <v>119</v>
      </c>
    </row>
    <row r="92" spans="1:20" x14ac:dyDescent="0.2">
      <c r="A92" s="13" t="s">
        <v>108</v>
      </c>
      <c r="B92">
        <v>13.5</v>
      </c>
      <c r="C92">
        <v>1100</v>
      </c>
      <c r="D92">
        <v>1100</v>
      </c>
      <c r="H92" s="4">
        <v>43235</v>
      </c>
      <c r="I92">
        <v>1</v>
      </c>
      <c r="J92">
        <v>1</v>
      </c>
      <c r="K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  <c r="S92">
        <v>6</v>
      </c>
      <c r="T92" t="s">
        <v>119</v>
      </c>
    </row>
    <row r="93" spans="1:20" x14ac:dyDescent="0.2">
      <c r="B93">
        <v>13.75</v>
      </c>
      <c r="C93">
        <v>1116</v>
      </c>
      <c r="D93">
        <v>1116</v>
      </c>
      <c r="E93">
        <f t="shared" ref="E93:E98" si="3">((D93)^0.23+5.3791)/0.7426</f>
        <v>14.007669295248695</v>
      </c>
      <c r="G93" t="s">
        <v>77</v>
      </c>
      <c r="H93" s="4">
        <v>41093</v>
      </c>
      <c r="I93">
        <v>1</v>
      </c>
      <c r="J93">
        <v>1</v>
      </c>
      <c r="K93">
        <v>0</v>
      </c>
      <c r="M93">
        <v>0</v>
      </c>
      <c r="N93">
        <v>1</v>
      </c>
      <c r="O93">
        <v>1</v>
      </c>
      <c r="P93">
        <v>0</v>
      </c>
      <c r="Q93">
        <v>0</v>
      </c>
      <c r="R93" t="s">
        <v>51</v>
      </c>
      <c r="S93">
        <v>6</v>
      </c>
      <c r="T93" t="s">
        <v>119</v>
      </c>
    </row>
    <row r="94" spans="1:20" x14ac:dyDescent="0.2">
      <c r="B94">
        <v>13.5</v>
      </c>
      <c r="C94">
        <v>1124</v>
      </c>
      <c r="D94">
        <v>1124</v>
      </c>
      <c r="E94">
        <f t="shared" si="3"/>
        <v>14.018790869327743</v>
      </c>
      <c r="F94" t="s">
        <v>24</v>
      </c>
      <c r="H94" s="4">
        <v>41001</v>
      </c>
      <c r="I94">
        <v>1</v>
      </c>
      <c r="J94">
        <v>1</v>
      </c>
      <c r="K94">
        <v>0.5</v>
      </c>
      <c r="M94">
        <v>0.5</v>
      </c>
      <c r="N94">
        <v>1</v>
      </c>
      <c r="O94">
        <v>1</v>
      </c>
      <c r="P94">
        <v>0</v>
      </c>
      <c r="Q94">
        <v>0</v>
      </c>
      <c r="R94" t="s">
        <v>66</v>
      </c>
      <c r="S94">
        <v>6</v>
      </c>
      <c r="T94" t="s">
        <v>119</v>
      </c>
    </row>
    <row r="95" spans="1:20" x14ac:dyDescent="0.2">
      <c r="B95">
        <v>13.5</v>
      </c>
      <c r="C95">
        <v>1124</v>
      </c>
      <c r="D95">
        <v>1124</v>
      </c>
      <c r="E95">
        <f t="shared" si="3"/>
        <v>14.018790869327743</v>
      </c>
      <c r="F95" t="s">
        <v>25</v>
      </c>
      <c r="H95" s="4">
        <v>41001</v>
      </c>
      <c r="I95">
        <v>1</v>
      </c>
      <c r="J95">
        <v>1</v>
      </c>
      <c r="K95">
        <v>0.5</v>
      </c>
      <c r="M95">
        <v>0.5</v>
      </c>
      <c r="N95">
        <v>1</v>
      </c>
      <c r="O95">
        <v>1</v>
      </c>
      <c r="P95">
        <v>0</v>
      </c>
      <c r="Q95">
        <v>0</v>
      </c>
      <c r="R95" t="s">
        <v>66</v>
      </c>
      <c r="S95">
        <v>6</v>
      </c>
      <c r="T95" t="s">
        <v>119</v>
      </c>
    </row>
    <row r="96" spans="1:20" s="10" customFormat="1" x14ac:dyDescent="0.2">
      <c r="A96"/>
      <c r="B96">
        <v>14</v>
      </c>
      <c r="C96" t="s">
        <v>47</v>
      </c>
      <c r="D96">
        <v>1154</v>
      </c>
      <c r="E96">
        <f t="shared" si="3"/>
        <v>14.059961544463171</v>
      </c>
      <c r="F96" t="s">
        <v>30</v>
      </c>
      <c r="G96"/>
      <c r="H96" s="4">
        <v>40842</v>
      </c>
      <c r="I96">
        <v>1</v>
      </c>
      <c r="J96">
        <v>1</v>
      </c>
      <c r="K96">
        <v>0</v>
      </c>
      <c r="L96"/>
      <c r="M96">
        <v>0.25</v>
      </c>
      <c r="N96">
        <v>1</v>
      </c>
      <c r="O96">
        <v>1</v>
      </c>
      <c r="P96"/>
      <c r="Q96"/>
      <c r="R96" t="s">
        <v>44</v>
      </c>
      <c r="S96">
        <v>6</v>
      </c>
      <c r="T96" t="s">
        <v>119</v>
      </c>
    </row>
    <row r="97" spans="1:20" s="10" customFormat="1" x14ac:dyDescent="0.2">
      <c r="A97"/>
      <c r="B97">
        <v>14</v>
      </c>
      <c r="C97" t="s">
        <v>47</v>
      </c>
      <c r="D97">
        <v>1154</v>
      </c>
      <c r="E97">
        <f t="shared" si="3"/>
        <v>14.059961544463171</v>
      </c>
      <c r="F97" t="s">
        <v>24</v>
      </c>
      <c r="G97"/>
      <c r="H97" s="4">
        <v>40842</v>
      </c>
      <c r="I97">
        <v>1</v>
      </c>
      <c r="J97">
        <v>1</v>
      </c>
      <c r="K97">
        <v>0</v>
      </c>
      <c r="L97"/>
      <c r="M97">
        <v>0</v>
      </c>
      <c r="N97">
        <v>1</v>
      </c>
      <c r="O97">
        <v>1</v>
      </c>
      <c r="P97"/>
      <c r="Q97"/>
      <c r="R97" t="s">
        <v>29</v>
      </c>
      <c r="S97">
        <v>6</v>
      </c>
      <c r="T97" t="s">
        <v>119</v>
      </c>
    </row>
    <row r="98" spans="1:20" x14ac:dyDescent="0.2">
      <c r="B98">
        <v>14</v>
      </c>
      <c r="C98" t="s">
        <v>47</v>
      </c>
      <c r="D98">
        <v>1154</v>
      </c>
      <c r="E98">
        <f t="shared" si="3"/>
        <v>14.059961544463171</v>
      </c>
      <c r="F98" t="s">
        <v>25</v>
      </c>
      <c r="H98" s="4">
        <v>40842</v>
      </c>
      <c r="I98">
        <v>1</v>
      </c>
      <c r="J98">
        <v>1</v>
      </c>
      <c r="K98">
        <v>0</v>
      </c>
      <c r="M98">
        <v>0</v>
      </c>
      <c r="N98">
        <v>1</v>
      </c>
      <c r="O98">
        <v>1</v>
      </c>
      <c r="R98" t="s">
        <v>44</v>
      </c>
      <c r="S98">
        <v>6</v>
      </c>
      <c r="T98" t="s">
        <v>119</v>
      </c>
    </row>
    <row r="99" spans="1:20" ht="16" customHeight="1" x14ac:dyDescent="0.2">
      <c r="B99">
        <v>14</v>
      </c>
      <c r="C99">
        <v>1160</v>
      </c>
      <c r="D99">
        <v>1160</v>
      </c>
      <c r="H99" s="4">
        <v>41534</v>
      </c>
      <c r="I99">
        <v>1</v>
      </c>
      <c r="J99">
        <v>1</v>
      </c>
      <c r="K99">
        <v>1</v>
      </c>
      <c r="M99">
        <v>1</v>
      </c>
      <c r="N99">
        <v>1</v>
      </c>
      <c r="O99">
        <v>1</v>
      </c>
      <c r="P99">
        <v>0</v>
      </c>
      <c r="Q99">
        <v>0</v>
      </c>
      <c r="S99">
        <v>6</v>
      </c>
      <c r="T99" t="s">
        <v>119</v>
      </c>
    </row>
    <row r="100" spans="1:20" s="10" customFormat="1" x14ac:dyDescent="0.2">
      <c r="A100"/>
      <c r="B100">
        <v>13.5</v>
      </c>
      <c r="C100" t="s">
        <v>35</v>
      </c>
      <c r="D100">
        <v>1189</v>
      </c>
      <c r="E100">
        <f t="shared" ref="E100:E124" si="4">((D100)^0.23+5.3791)/0.7426</f>
        <v>14.106965172995631</v>
      </c>
      <c r="F100" t="s">
        <v>25</v>
      </c>
      <c r="G100" t="s">
        <v>36</v>
      </c>
      <c r="H100" s="4">
        <v>40926</v>
      </c>
      <c r="I100">
        <v>0</v>
      </c>
      <c r="J100">
        <v>0</v>
      </c>
      <c r="K100">
        <v>0</v>
      </c>
      <c r="L100"/>
      <c r="M100">
        <v>0</v>
      </c>
      <c r="N100">
        <v>1</v>
      </c>
      <c r="O100">
        <v>1</v>
      </c>
      <c r="P100"/>
      <c r="Q100"/>
      <c r="R100">
        <v>1</v>
      </c>
      <c r="S100">
        <v>6</v>
      </c>
      <c r="T100" t="s">
        <v>119</v>
      </c>
    </row>
    <row r="101" spans="1:20" s="10" customFormat="1" x14ac:dyDescent="0.2">
      <c r="A101"/>
      <c r="B101">
        <v>13.5</v>
      </c>
      <c r="C101" t="s">
        <v>35</v>
      </c>
      <c r="D101">
        <v>1189</v>
      </c>
      <c r="E101">
        <f t="shared" si="4"/>
        <v>14.106965172995631</v>
      </c>
      <c r="F101" t="s">
        <v>24</v>
      </c>
      <c r="G101" t="s">
        <v>36</v>
      </c>
      <c r="H101" s="4">
        <v>40926</v>
      </c>
      <c r="I101">
        <v>1</v>
      </c>
      <c r="J101">
        <v>1</v>
      </c>
      <c r="K101">
        <v>0</v>
      </c>
      <c r="L101"/>
      <c r="M101">
        <v>0</v>
      </c>
      <c r="N101">
        <v>1</v>
      </c>
      <c r="O101">
        <v>1</v>
      </c>
      <c r="P101"/>
      <c r="Q101"/>
      <c r="R101">
        <v>1</v>
      </c>
      <c r="S101">
        <v>6</v>
      </c>
      <c r="T101" t="s">
        <v>119</v>
      </c>
    </row>
    <row r="102" spans="1:20" s="10" customFormat="1" x14ac:dyDescent="0.2">
      <c r="A102"/>
      <c r="B102">
        <v>14</v>
      </c>
      <c r="C102">
        <v>1209</v>
      </c>
      <c r="D102">
        <v>1209</v>
      </c>
      <c r="E102">
        <f t="shared" si="4"/>
        <v>14.133347857142434</v>
      </c>
      <c r="F102" t="s">
        <v>25</v>
      </c>
      <c r="G102"/>
      <c r="H102" s="4">
        <v>40975</v>
      </c>
      <c r="I102">
        <v>1</v>
      </c>
      <c r="J102">
        <v>1</v>
      </c>
      <c r="K102">
        <v>0</v>
      </c>
      <c r="L102"/>
      <c r="M102">
        <v>0</v>
      </c>
      <c r="N102">
        <v>1</v>
      </c>
      <c r="O102">
        <v>1</v>
      </c>
      <c r="P102">
        <v>0</v>
      </c>
      <c r="Q102">
        <v>0</v>
      </c>
      <c r="R102" t="s">
        <v>61</v>
      </c>
      <c r="S102">
        <v>6</v>
      </c>
      <c r="T102" t="s">
        <v>119</v>
      </c>
    </row>
    <row r="103" spans="1:20" x14ac:dyDescent="0.2">
      <c r="B103">
        <v>14</v>
      </c>
      <c r="C103">
        <v>1209</v>
      </c>
      <c r="D103">
        <v>1209</v>
      </c>
      <c r="E103">
        <f t="shared" si="4"/>
        <v>14.133347857142434</v>
      </c>
      <c r="F103" t="s">
        <v>24</v>
      </c>
      <c r="H103" s="4">
        <v>40975</v>
      </c>
      <c r="I103">
        <v>1</v>
      </c>
      <c r="J103">
        <v>1</v>
      </c>
      <c r="K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 t="s">
        <v>61</v>
      </c>
      <c r="S103">
        <v>6</v>
      </c>
      <c r="T103" t="s">
        <v>119</v>
      </c>
    </row>
    <row r="104" spans="1:20" s="10" customFormat="1" x14ac:dyDescent="0.2">
      <c r="A104"/>
      <c r="B104">
        <v>14</v>
      </c>
      <c r="C104">
        <v>1209</v>
      </c>
      <c r="D104">
        <v>1209</v>
      </c>
      <c r="E104">
        <f t="shared" si="4"/>
        <v>14.133347857142434</v>
      </c>
      <c r="F104" t="s">
        <v>24</v>
      </c>
      <c r="G104"/>
      <c r="H104" s="4">
        <v>41001</v>
      </c>
      <c r="I104">
        <v>1</v>
      </c>
      <c r="J104">
        <v>1</v>
      </c>
      <c r="K104">
        <v>0</v>
      </c>
      <c r="L104"/>
      <c r="M104">
        <v>0</v>
      </c>
      <c r="N104">
        <v>1</v>
      </c>
      <c r="O104">
        <v>1</v>
      </c>
      <c r="P104">
        <v>0</v>
      </c>
      <c r="Q104">
        <v>0</v>
      </c>
      <c r="R104" t="s">
        <v>51</v>
      </c>
      <c r="S104">
        <v>6</v>
      </c>
      <c r="T104" t="s">
        <v>119</v>
      </c>
    </row>
    <row r="105" spans="1:20" s="10" customFormat="1" x14ac:dyDescent="0.2">
      <c r="A105"/>
      <c r="B105">
        <v>14</v>
      </c>
      <c r="C105">
        <v>1352</v>
      </c>
      <c r="D105">
        <v>1352</v>
      </c>
      <c r="E105">
        <f t="shared" si="4"/>
        <v>14.312794201996359</v>
      </c>
      <c r="F105" t="s">
        <v>25</v>
      </c>
      <c r="G105"/>
      <c r="H105" s="4">
        <v>40842</v>
      </c>
      <c r="I105">
        <v>1</v>
      </c>
      <c r="J105">
        <v>1</v>
      </c>
      <c r="K105">
        <v>0</v>
      </c>
      <c r="L105"/>
      <c r="M105">
        <v>0</v>
      </c>
      <c r="N105">
        <v>1</v>
      </c>
      <c r="O105">
        <v>1</v>
      </c>
      <c r="P105"/>
      <c r="Q105"/>
      <c r="R105" t="s">
        <v>44</v>
      </c>
      <c r="S105">
        <v>6</v>
      </c>
      <c r="T105" t="s">
        <v>119</v>
      </c>
    </row>
    <row r="106" spans="1:20" x14ac:dyDescent="0.2">
      <c r="B106">
        <v>14</v>
      </c>
      <c r="C106">
        <v>1352</v>
      </c>
      <c r="D106">
        <v>1352</v>
      </c>
      <c r="E106">
        <f t="shared" si="4"/>
        <v>14.312794201996359</v>
      </c>
      <c r="F106" t="s">
        <v>24</v>
      </c>
      <c r="H106" s="4">
        <v>40842</v>
      </c>
      <c r="I106">
        <v>1</v>
      </c>
      <c r="J106">
        <v>1</v>
      </c>
      <c r="K106">
        <v>0</v>
      </c>
      <c r="M106">
        <v>0</v>
      </c>
      <c r="N106">
        <v>1</v>
      </c>
      <c r="O106">
        <v>1</v>
      </c>
      <c r="R106" t="s">
        <v>44</v>
      </c>
      <c r="S106">
        <v>6</v>
      </c>
      <c r="T106" t="s">
        <v>119</v>
      </c>
    </row>
    <row r="107" spans="1:20" s="10" customFormat="1" x14ac:dyDescent="0.2">
      <c r="A107"/>
      <c r="B107">
        <v>14.5</v>
      </c>
      <c r="C107">
        <v>1371</v>
      </c>
      <c r="D107">
        <v>1371</v>
      </c>
      <c r="E107">
        <f t="shared" si="4"/>
        <v>14.335520971533326</v>
      </c>
      <c r="F107" t="s">
        <v>25</v>
      </c>
      <c r="G107" t="s">
        <v>77</v>
      </c>
      <c r="H107" s="4">
        <v>41093</v>
      </c>
      <c r="I107">
        <v>0</v>
      </c>
      <c r="J107">
        <v>0</v>
      </c>
      <c r="K107">
        <v>0</v>
      </c>
      <c r="L107"/>
      <c r="M107">
        <v>0</v>
      </c>
      <c r="N107">
        <v>1</v>
      </c>
      <c r="O107">
        <v>0</v>
      </c>
      <c r="P107">
        <v>1</v>
      </c>
      <c r="Q107">
        <v>1</v>
      </c>
      <c r="R107" t="s">
        <v>51</v>
      </c>
      <c r="S107">
        <v>7</v>
      </c>
      <c r="T107" t="s">
        <v>119</v>
      </c>
    </row>
    <row r="108" spans="1:20" x14ac:dyDescent="0.2">
      <c r="B108">
        <v>14.5</v>
      </c>
      <c r="C108">
        <v>1371</v>
      </c>
      <c r="D108">
        <v>1371</v>
      </c>
      <c r="E108">
        <f t="shared" si="4"/>
        <v>14.335520971533326</v>
      </c>
      <c r="F108" t="s">
        <v>24</v>
      </c>
      <c r="G108" t="s">
        <v>77</v>
      </c>
      <c r="H108" s="4">
        <v>41093</v>
      </c>
      <c r="I108">
        <v>0</v>
      </c>
      <c r="J108">
        <v>0</v>
      </c>
      <c r="K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 t="s">
        <v>51</v>
      </c>
      <c r="S108">
        <v>6</v>
      </c>
      <c r="T108" t="s">
        <v>119</v>
      </c>
    </row>
    <row r="109" spans="1:20" x14ac:dyDescent="0.2">
      <c r="B109">
        <v>14.5</v>
      </c>
      <c r="C109">
        <v>1485</v>
      </c>
      <c r="D109">
        <v>1485</v>
      </c>
      <c r="E109">
        <f t="shared" si="4"/>
        <v>14.467011449077853</v>
      </c>
      <c r="F109" t="s">
        <v>24</v>
      </c>
      <c r="H109" s="4">
        <v>40819</v>
      </c>
      <c r="I109">
        <v>1</v>
      </c>
      <c r="J109">
        <v>1</v>
      </c>
      <c r="K109">
        <v>0</v>
      </c>
      <c r="M109">
        <v>0</v>
      </c>
      <c r="N109">
        <v>1</v>
      </c>
      <c r="O109">
        <v>1</v>
      </c>
      <c r="Q109" t="s">
        <v>21</v>
      </c>
      <c r="R109" t="s">
        <v>51</v>
      </c>
      <c r="S109">
        <v>6</v>
      </c>
      <c r="T109" t="s">
        <v>119</v>
      </c>
    </row>
    <row r="110" spans="1:20" x14ac:dyDescent="0.2">
      <c r="B110">
        <v>14.5</v>
      </c>
      <c r="C110">
        <v>1485</v>
      </c>
      <c r="D110">
        <v>1485</v>
      </c>
      <c r="E110">
        <f t="shared" si="4"/>
        <v>14.467011449077853</v>
      </c>
      <c r="F110" t="s">
        <v>25</v>
      </c>
      <c r="H110" s="4">
        <v>40819</v>
      </c>
      <c r="I110">
        <v>1</v>
      </c>
      <c r="J110">
        <v>1</v>
      </c>
      <c r="K110">
        <v>0</v>
      </c>
      <c r="M110">
        <v>0</v>
      </c>
      <c r="N110">
        <v>1</v>
      </c>
      <c r="O110">
        <v>1</v>
      </c>
      <c r="Q110">
        <v>0</v>
      </c>
      <c r="R110" t="s">
        <v>51</v>
      </c>
      <c r="S110">
        <v>6</v>
      </c>
      <c r="T110" t="s">
        <v>119</v>
      </c>
    </row>
    <row r="111" spans="1:20" s="10" customFormat="1" x14ac:dyDescent="0.2">
      <c r="A111"/>
      <c r="B111">
        <v>14.5</v>
      </c>
      <c r="C111" t="s">
        <v>45</v>
      </c>
      <c r="D111">
        <v>1612</v>
      </c>
      <c r="E111">
        <f t="shared" si="4"/>
        <v>14.604640775831074</v>
      </c>
      <c r="F111" t="s">
        <v>31</v>
      </c>
      <c r="G111"/>
      <c r="H111" s="4">
        <v>40842</v>
      </c>
      <c r="I111">
        <v>1</v>
      </c>
      <c r="J111">
        <v>1</v>
      </c>
      <c r="K111">
        <v>0</v>
      </c>
      <c r="L111"/>
      <c r="M111">
        <v>0</v>
      </c>
      <c r="N111">
        <v>1</v>
      </c>
      <c r="O111">
        <v>1</v>
      </c>
      <c r="P111"/>
      <c r="Q111"/>
      <c r="R111" t="s">
        <v>44</v>
      </c>
      <c r="S111">
        <v>6</v>
      </c>
      <c r="T111" t="s">
        <v>119</v>
      </c>
    </row>
    <row r="112" spans="1:20" x14ac:dyDescent="0.2">
      <c r="B112">
        <v>14.5</v>
      </c>
      <c r="C112" t="s">
        <v>45</v>
      </c>
      <c r="D112">
        <v>1612</v>
      </c>
      <c r="E112">
        <f t="shared" si="4"/>
        <v>14.604640775831074</v>
      </c>
      <c r="F112" t="s">
        <v>24</v>
      </c>
      <c r="H112" s="4">
        <v>40842</v>
      </c>
      <c r="I112">
        <v>1</v>
      </c>
      <c r="J112">
        <v>1</v>
      </c>
      <c r="K112">
        <v>0</v>
      </c>
      <c r="M112">
        <v>0</v>
      </c>
      <c r="N112">
        <v>1</v>
      </c>
      <c r="O112">
        <v>1</v>
      </c>
      <c r="R112" t="s">
        <v>44</v>
      </c>
      <c r="S112">
        <v>6</v>
      </c>
      <c r="T112" t="s">
        <v>119</v>
      </c>
    </row>
    <row r="113" spans="1:20" x14ac:dyDescent="0.2">
      <c r="B113">
        <v>14.5</v>
      </c>
      <c r="C113" t="s">
        <v>45</v>
      </c>
      <c r="D113">
        <v>1612</v>
      </c>
      <c r="E113">
        <f t="shared" si="4"/>
        <v>14.604640775831074</v>
      </c>
      <c r="F113" t="s">
        <v>25</v>
      </c>
      <c r="H113" s="4">
        <v>40842</v>
      </c>
      <c r="I113">
        <v>1</v>
      </c>
      <c r="J113">
        <v>1</v>
      </c>
      <c r="K113">
        <v>0</v>
      </c>
      <c r="M113">
        <v>0</v>
      </c>
      <c r="N113">
        <v>1</v>
      </c>
      <c r="O113">
        <v>1</v>
      </c>
      <c r="R113" t="s">
        <v>44</v>
      </c>
      <c r="S113">
        <v>6</v>
      </c>
      <c r="T113" t="s">
        <v>119</v>
      </c>
    </row>
    <row r="114" spans="1:20" x14ac:dyDescent="0.2">
      <c r="B114">
        <v>14.5</v>
      </c>
      <c r="C114" t="s">
        <v>45</v>
      </c>
      <c r="D114">
        <v>1612</v>
      </c>
      <c r="E114">
        <f t="shared" si="4"/>
        <v>14.604640775831074</v>
      </c>
      <c r="F114" t="s">
        <v>30</v>
      </c>
      <c r="H114" s="4">
        <v>40842</v>
      </c>
      <c r="I114">
        <v>1</v>
      </c>
      <c r="J114">
        <v>1</v>
      </c>
      <c r="K114">
        <v>0</v>
      </c>
      <c r="M114">
        <v>0</v>
      </c>
      <c r="N114">
        <v>1</v>
      </c>
      <c r="O114">
        <v>1</v>
      </c>
      <c r="R114" t="s">
        <v>44</v>
      </c>
      <c r="S114">
        <v>6</v>
      </c>
      <c r="T114" t="s">
        <v>119</v>
      </c>
    </row>
    <row r="115" spans="1:20" x14ac:dyDescent="0.2">
      <c r="B115">
        <v>14.5</v>
      </c>
      <c r="C115">
        <v>1625</v>
      </c>
      <c r="D115">
        <v>1625</v>
      </c>
      <c r="E115">
        <f t="shared" si="4"/>
        <v>14.618252121166353</v>
      </c>
      <c r="F115" t="s">
        <v>25</v>
      </c>
      <c r="G115" t="s">
        <v>78</v>
      </c>
      <c r="H115" s="4">
        <v>41093</v>
      </c>
      <c r="I115">
        <v>0</v>
      </c>
      <c r="J115">
        <v>0</v>
      </c>
      <c r="K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 t="s">
        <v>51</v>
      </c>
      <c r="S115">
        <v>6</v>
      </c>
      <c r="T115" t="s">
        <v>119</v>
      </c>
    </row>
    <row r="116" spans="1:20" x14ac:dyDescent="0.2">
      <c r="B116">
        <v>14.5</v>
      </c>
      <c r="C116">
        <v>1625</v>
      </c>
      <c r="D116">
        <v>1625</v>
      </c>
      <c r="E116">
        <f t="shared" si="4"/>
        <v>14.618252121166353</v>
      </c>
      <c r="F116" t="s">
        <v>24</v>
      </c>
      <c r="G116" t="s">
        <v>78</v>
      </c>
      <c r="H116" s="4">
        <v>41093</v>
      </c>
      <c r="I116">
        <v>0</v>
      </c>
      <c r="J116">
        <v>0</v>
      </c>
      <c r="K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 t="s">
        <v>51</v>
      </c>
      <c r="S116">
        <v>6</v>
      </c>
      <c r="T116" t="s">
        <v>119</v>
      </c>
    </row>
    <row r="117" spans="1:20" x14ac:dyDescent="0.2">
      <c r="A117" s="10"/>
      <c r="B117" s="10">
        <v>14.5</v>
      </c>
      <c r="C117" s="10">
        <v>1667</v>
      </c>
      <c r="D117" s="10">
        <v>1667</v>
      </c>
      <c r="E117">
        <f t="shared" si="4"/>
        <v>14.661661869720511</v>
      </c>
      <c r="F117" s="10"/>
      <c r="G117" s="10"/>
      <c r="H117" s="10"/>
      <c r="I117" s="10"/>
      <c r="J117" s="10"/>
      <c r="K117" s="10">
        <v>6</v>
      </c>
      <c r="L117" s="10"/>
      <c r="M117" s="10"/>
      <c r="N117" s="10"/>
      <c r="O117" s="10"/>
      <c r="P117" s="10"/>
      <c r="Q117" s="10"/>
      <c r="R117" s="10"/>
      <c r="S117">
        <v>6</v>
      </c>
      <c r="T117" t="s">
        <v>119</v>
      </c>
    </row>
    <row r="118" spans="1:20" x14ac:dyDescent="0.2">
      <c r="B118">
        <v>14.5</v>
      </c>
      <c r="C118">
        <v>1670</v>
      </c>
      <c r="D118">
        <v>1670</v>
      </c>
      <c r="E118">
        <f t="shared" si="4"/>
        <v>14.664730206621684</v>
      </c>
      <c r="G118" t="s">
        <v>74</v>
      </c>
      <c r="H118" s="4">
        <v>41085</v>
      </c>
      <c r="I118">
        <v>0</v>
      </c>
      <c r="J118">
        <v>0</v>
      </c>
      <c r="K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t="s">
        <v>51</v>
      </c>
      <c r="S118">
        <v>6</v>
      </c>
      <c r="T118" t="s">
        <v>119</v>
      </c>
    </row>
    <row r="119" spans="1:20" x14ac:dyDescent="0.2">
      <c r="B119">
        <v>15</v>
      </c>
      <c r="C119">
        <v>1732</v>
      </c>
      <c r="D119">
        <v>1732</v>
      </c>
      <c r="E119">
        <f t="shared" si="4"/>
        <v>14.727212221900141</v>
      </c>
      <c r="F119" t="s">
        <v>25</v>
      </c>
      <c r="H119" s="4">
        <v>40819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  <c r="P119">
        <v>1</v>
      </c>
      <c r="Q119" t="s">
        <v>52</v>
      </c>
      <c r="R119" t="s">
        <v>53</v>
      </c>
      <c r="S119">
        <v>7</v>
      </c>
      <c r="T119" t="s">
        <v>119</v>
      </c>
    </row>
    <row r="120" spans="1:20" x14ac:dyDescent="0.2">
      <c r="B120">
        <v>15</v>
      </c>
      <c r="C120">
        <v>1732</v>
      </c>
      <c r="D120">
        <v>1732</v>
      </c>
      <c r="E120">
        <f t="shared" si="4"/>
        <v>14.727212221900141</v>
      </c>
      <c r="F120" t="s">
        <v>24</v>
      </c>
      <c r="H120" s="4">
        <v>40819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 t="s">
        <v>21</v>
      </c>
      <c r="R120" t="s">
        <v>51</v>
      </c>
      <c r="S120">
        <v>6</v>
      </c>
      <c r="T120" t="s">
        <v>119</v>
      </c>
    </row>
    <row r="121" spans="1:20" x14ac:dyDescent="0.2">
      <c r="B121">
        <v>15</v>
      </c>
      <c r="C121">
        <v>1810</v>
      </c>
      <c r="D121">
        <v>1810</v>
      </c>
      <c r="E121">
        <f t="shared" si="4"/>
        <v>14.803417850701415</v>
      </c>
      <c r="F121" t="s">
        <v>24</v>
      </c>
      <c r="H121" s="4">
        <v>40819</v>
      </c>
      <c r="I121">
        <v>0</v>
      </c>
      <c r="J121">
        <v>0</v>
      </c>
      <c r="K121">
        <v>0</v>
      </c>
      <c r="M121">
        <v>0</v>
      </c>
      <c r="N121">
        <v>0</v>
      </c>
      <c r="O121">
        <v>0</v>
      </c>
      <c r="P121">
        <v>1</v>
      </c>
      <c r="Q121" t="s">
        <v>52</v>
      </c>
      <c r="R121" t="s">
        <v>53</v>
      </c>
      <c r="S121">
        <v>7</v>
      </c>
      <c r="T121" t="s">
        <v>119</v>
      </c>
    </row>
    <row r="122" spans="1:20" x14ac:dyDescent="0.2">
      <c r="B122">
        <v>15</v>
      </c>
      <c r="C122">
        <v>1810</v>
      </c>
      <c r="D122">
        <v>1810</v>
      </c>
      <c r="E122">
        <f t="shared" si="4"/>
        <v>14.803417850701415</v>
      </c>
      <c r="F122" t="s">
        <v>25</v>
      </c>
      <c r="H122" s="4">
        <v>40819</v>
      </c>
      <c r="I122">
        <v>0</v>
      </c>
      <c r="J122">
        <v>0</v>
      </c>
      <c r="K122">
        <v>0</v>
      </c>
      <c r="M122">
        <v>0</v>
      </c>
      <c r="N122">
        <v>0</v>
      </c>
      <c r="O122">
        <v>0</v>
      </c>
      <c r="P122">
        <v>1</v>
      </c>
      <c r="Q122" t="s">
        <v>52</v>
      </c>
      <c r="R122" t="s">
        <v>53</v>
      </c>
      <c r="S122">
        <v>7</v>
      </c>
      <c r="T122" t="s">
        <v>119</v>
      </c>
    </row>
    <row r="123" spans="1:20" x14ac:dyDescent="0.2">
      <c r="B123">
        <v>14.5</v>
      </c>
      <c r="C123">
        <v>1852</v>
      </c>
      <c r="D123">
        <v>1852</v>
      </c>
      <c r="E123">
        <f t="shared" si="4"/>
        <v>14.843409114940632</v>
      </c>
      <c r="F123" t="s">
        <v>25</v>
      </c>
      <c r="H123" s="4">
        <v>40842</v>
      </c>
      <c r="I123">
        <v>1</v>
      </c>
      <c r="J123">
        <v>1</v>
      </c>
      <c r="K123">
        <v>0</v>
      </c>
      <c r="M123">
        <v>0</v>
      </c>
      <c r="N123">
        <v>1</v>
      </c>
      <c r="O123">
        <v>1</v>
      </c>
      <c r="P123" t="s">
        <v>107</v>
      </c>
      <c r="Q123" t="s">
        <v>107</v>
      </c>
    </row>
    <row r="124" spans="1:20" x14ac:dyDescent="0.2">
      <c r="B124">
        <v>14.5</v>
      </c>
      <c r="C124">
        <v>1852</v>
      </c>
      <c r="D124">
        <v>1852</v>
      </c>
      <c r="E124">
        <f t="shared" si="4"/>
        <v>14.843409114940632</v>
      </c>
      <c r="F124" t="s">
        <v>24</v>
      </c>
      <c r="H124" s="4">
        <v>40842</v>
      </c>
      <c r="I124">
        <v>1</v>
      </c>
      <c r="J124">
        <v>1</v>
      </c>
      <c r="K124">
        <v>0</v>
      </c>
      <c r="M124">
        <v>0</v>
      </c>
      <c r="N124">
        <v>1</v>
      </c>
      <c r="O124">
        <v>1</v>
      </c>
      <c r="P124" t="s">
        <v>107</v>
      </c>
      <c r="Q124" t="s">
        <v>107</v>
      </c>
    </row>
    <row r="128" spans="1:20" x14ac:dyDescent="0.2">
      <c r="H128" s="4"/>
    </row>
    <row r="129" spans="8:8" x14ac:dyDescent="0.2">
      <c r="H129" s="4"/>
    </row>
  </sheetData>
  <autoFilter ref="A1:AB133">
    <sortState ref="A2:AB167">
      <sortCondition ref="D1:D1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workbookViewId="0">
      <pane ySplit="1" topLeftCell="A21" activePane="bottomLeft" state="frozen"/>
      <selection pane="bottomLeft" activeCell="D23" sqref="D23"/>
    </sheetView>
  </sheetViews>
  <sheetFormatPr baseColWidth="10" defaultRowHeight="16" x14ac:dyDescent="0.2"/>
  <cols>
    <col min="6" max="6" width="17.33203125" customWidth="1"/>
    <col min="20" max="20" width="17.6640625" customWidth="1"/>
    <col min="23" max="23" width="21.6640625" customWidth="1"/>
  </cols>
  <sheetData>
    <row r="1" spans="1:2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16</v>
      </c>
      <c r="J1" s="3" t="s">
        <v>17</v>
      </c>
      <c r="K1" s="3" t="s">
        <v>14</v>
      </c>
      <c r="L1" s="3" t="s">
        <v>18</v>
      </c>
      <c r="M1" s="2" t="s">
        <v>19</v>
      </c>
      <c r="N1" s="2" t="s">
        <v>20</v>
      </c>
      <c r="O1" s="2" t="s">
        <v>54</v>
      </c>
      <c r="P1" s="2" t="s">
        <v>21</v>
      </c>
      <c r="Q1" s="3" t="s">
        <v>13</v>
      </c>
      <c r="S1" s="2" t="s">
        <v>79</v>
      </c>
      <c r="T1" s="2" t="s">
        <v>80</v>
      </c>
      <c r="W1" t="s">
        <v>85</v>
      </c>
    </row>
    <row r="2" spans="1:23" x14ac:dyDescent="0.2">
      <c r="A2">
        <v>11.5</v>
      </c>
      <c r="B2">
        <v>160</v>
      </c>
      <c r="C2">
        <v>160</v>
      </c>
      <c r="D2">
        <f t="shared" ref="D2:D33" si="0">((C2)^0.23+5.3791)/0.7426</f>
        <v>11.57066090335211</v>
      </c>
      <c r="E2" t="s">
        <v>24</v>
      </c>
      <c r="G2" s="4">
        <v>41001</v>
      </c>
      <c r="J2">
        <v>0</v>
      </c>
      <c r="K2" t="s">
        <v>32</v>
      </c>
      <c r="S2">
        <f t="shared" ref="S2:S5" si="1">H2+I2+J2+L2+M2+N2+O2+P2</f>
        <v>0</v>
      </c>
      <c r="T2">
        <v>-1</v>
      </c>
      <c r="W2">
        <v>-1</v>
      </c>
    </row>
    <row r="3" spans="1:23" x14ac:dyDescent="0.2">
      <c r="A3">
        <v>11.5</v>
      </c>
      <c r="B3">
        <v>160</v>
      </c>
      <c r="C3">
        <v>160</v>
      </c>
      <c r="D3">
        <f t="shared" si="0"/>
        <v>11.57066090335211</v>
      </c>
      <c r="E3" t="s">
        <v>30</v>
      </c>
      <c r="G3" s="4">
        <v>41001</v>
      </c>
      <c r="J3">
        <v>0</v>
      </c>
      <c r="K3" t="s">
        <v>32</v>
      </c>
      <c r="S3">
        <f t="shared" si="1"/>
        <v>0</v>
      </c>
      <c r="T3">
        <v>-1</v>
      </c>
      <c r="W3">
        <v>-1</v>
      </c>
    </row>
    <row r="4" spans="1:23" x14ac:dyDescent="0.2">
      <c r="A4">
        <v>12</v>
      </c>
      <c r="B4">
        <v>205</v>
      </c>
      <c r="C4">
        <v>205</v>
      </c>
      <c r="D4">
        <f t="shared" si="0"/>
        <v>11.824478575815823</v>
      </c>
      <c r="E4" t="s">
        <v>25</v>
      </c>
      <c r="G4" s="4">
        <v>40819</v>
      </c>
      <c r="K4" t="s">
        <v>32</v>
      </c>
      <c r="S4">
        <f t="shared" si="1"/>
        <v>0</v>
      </c>
      <c r="T4">
        <v>-1</v>
      </c>
      <c r="W4">
        <v>-1</v>
      </c>
    </row>
    <row r="5" spans="1:23" x14ac:dyDescent="0.2">
      <c r="A5">
        <v>12</v>
      </c>
      <c r="B5">
        <v>205</v>
      </c>
      <c r="C5">
        <v>205</v>
      </c>
      <c r="D5">
        <f t="shared" si="0"/>
        <v>11.824478575815823</v>
      </c>
      <c r="E5" t="s">
        <v>24</v>
      </c>
      <c r="G5" s="4">
        <v>40819</v>
      </c>
      <c r="K5" t="s">
        <v>32</v>
      </c>
      <c r="S5">
        <f t="shared" si="1"/>
        <v>0</v>
      </c>
      <c r="T5">
        <v>-1</v>
      </c>
      <c r="W5">
        <v>-1</v>
      </c>
    </row>
    <row r="6" spans="1:23" x14ac:dyDescent="0.2">
      <c r="A6">
        <v>12</v>
      </c>
      <c r="B6">
        <v>206</v>
      </c>
      <c r="C6">
        <v>206</v>
      </c>
      <c r="D6">
        <f t="shared" si="0"/>
        <v>11.829608469551863</v>
      </c>
      <c r="E6" t="s">
        <v>25</v>
      </c>
      <c r="G6" s="4">
        <v>41093</v>
      </c>
      <c r="H6">
        <v>0</v>
      </c>
      <c r="I6">
        <v>0</v>
      </c>
      <c r="J6">
        <v>0</v>
      </c>
      <c r="K6" t="s">
        <v>32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f>H6+I6+J6+L6+M6+N6+O6+P6</f>
        <v>0</v>
      </c>
      <c r="T6">
        <v>-1</v>
      </c>
      <c r="W6">
        <v>-1</v>
      </c>
    </row>
    <row r="7" spans="1:23" x14ac:dyDescent="0.2">
      <c r="A7">
        <v>12</v>
      </c>
      <c r="B7">
        <v>206</v>
      </c>
      <c r="C7">
        <v>206</v>
      </c>
      <c r="D7">
        <f t="shared" si="0"/>
        <v>11.829608469551863</v>
      </c>
      <c r="E7" t="s">
        <v>24</v>
      </c>
      <c r="G7" s="4">
        <v>41093</v>
      </c>
      <c r="H7">
        <v>0</v>
      </c>
      <c r="I7">
        <v>0</v>
      </c>
      <c r="J7">
        <v>0</v>
      </c>
      <c r="K7" t="s">
        <v>32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f t="shared" ref="S7:S69" si="2">H7+I7+J7+L7+M7+N7+O7+P7</f>
        <v>0</v>
      </c>
      <c r="T7">
        <v>-1</v>
      </c>
      <c r="W7">
        <v>-1</v>
      </c>
    </row>
    <row r="8" spans="1:23" x14ac:dyDescent="0.2">
      <c r="A8">
        <v>12</v>
      </c>
      <c r="B8">
        <v>219</v>
      </c>
      <c r="C8">
        <v>219</v>
      </c>
      <c r="D8">
        <f t="shared" si="0"/>
        <v>11.894612786646491</v>
      </c>
      <c r="E8" t="s">
        <v>25</v>
      </c>
      <c r="G8" s="4">
        <v>41093</v>
      </c>
      <c r="H8">
        <v>0</v>
      </c>
      <c r="I8">
        <v>0</v>
      </c>
      <c r="J8">
        <v>1</v>
      </c>
      <c r="K8" t="s">
        <v>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f t="shared" si="2"/>
        <v>1</v>
      </c>
      <c r="T8">
        <v>0</v>
      </c>
      <c r="U8" t="s">
        <v>76</v>
      </c>
      <c r="W8">
        <v>0</v>
      </c>
    </row>
    <row r="9" spans="1:23" x14ac:dyDescent="0.2">
      <c r="A9">
        <v>12</v>
      </c>
      <c r="B9">
        <v>219</v>
      </c>
      <c r="C9">
        <v>219</v>
      </c>
      <c r="D9">
        <f t="shared" si="0"/>
        <v>11.894612786646491</v>
      </c>
      <c r="E9" t="s">
        <v>24</v>
      </c>
      <c r="G9" s="4">
        <v>41093</v>
      </c>
      <c r="H9">
        <v>0</v>
      </c>
      <c r="I9">
        <v>0</v>
      </c>
      <c r="J9">
        <v>1</v>
      </c>
      <c r="K9" t="s">
        <v>75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f t="shared" si="2"/>
        <v>1</v>
      </c>
      <c r="T9">
        <v>0</v>
      </c>
      <c r="U9" t="s">
        <v>76</v>
      </c>
      <c r="W9">
        <v>0</v>
      </c>
    </row>
    <row r="10" spans="1:23" x14ac:dyDescent="0.2">
      <c r="A10">
        <v>12</v>
      </c>
      <c r="B10" t="s">
        <v>72</v>
      </c>
      <c r="C10">
        <v>223</v>
      </c>
      <c r="D10">
        <f t="shared" si="0"/>
        <v>11.914015341113508</v>
      </c>
      <c r="E10" t="s">
        <v>24</v>
      </c>
      <c r="G10" s="4">
        <v>41085</v>
      </c>
      <c r="H10">
        <v>0</v>
      </c>
      <c r="I10">
        <v>0</v>
      </c>
      <c r="J10">
        <v>1</v>
      </c>
      <c r="K10" t="s">
        <v>23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f t="shared" si="2"/>
        <v>1</v>
      </c>
      <c r="T10">
        <v>0</v>
      </c>
      <c r="U10" t="s">
        <v>23</v>
      </c>
      <c r="W10">
        <v>0</v>
      </c>
    </row>
    <row r="11" spans="1:23" x14ac:dyDescent="0.2">
      <c r="A11">
        <v>12</v>
      </c>
      <c r="B11" t="s">
        <v>73</v>
      </c>
      <c r="C11">
        <v>233</v>
      </c>
      <c r="D11">
        <f t="shared" si="0"/>
        <v>11.961375212109754</v>
      </c>
      <c r="E11" t="s">
        <v>25</v>
      </c>
      <c r="G11" s="4">
        <v>41085</v>
      </c>
      <c r="H11">
        <v>0</v>
      </c>
      <c r="I11">
        <v>0</v>
      </c>
      <c r="J11">
        <v>1</v>
      </c>
      <c r="K11" t="s">
        <v>23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>
        <f t="shared" si="2"/>
        <v>1</v>
      </c>
      <c r="T11">
        <v>0</v>
      </c>
      <c r="U11" t="s">
        <v>23</v>
      </c>
      <c r="W11">
        <v>0</v>
      </c>
    </row>
    <row r="12" spans="1:23" x14ac:dyDescent="0.2">
      <c r="A12">
        <v>12</v>
      </c>
      <c r="B12" t="s">
        <v>73</v>
      </c>
      <c r="C12">
        <v>233</v>
      </c>
      <c r="D12">
        <f t="shared" si="0"/>
        <v>11.961375212109754</v>
      </c>
      <c r="E12" t="s">
        <v>24</v>
      </c>
      <c r="G12" s="4">
        <v>41085</v>
      </c>
      <c r="H12">
        <v>0</v>
      </c>
      <c r="I12">
        <v>0</v>
      </c>
      <c r="J12">
        <v>1</v>
      </c>
      <c r="K12" t="s">
        <v>23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f t="shared" si="2"/>
        <v>1</v>
      </c>
      <c r="T12">
        <v>0</v>
      </c>
      <c r="U12" t="s">
        <v>23</v>
      </c>
      <c r="W12">
        <v>0</v>
      </c>
    </row>
    <row r="13" spans="1:23" x14ac:dyDescent="0.2">
      <c r="A13">
        <v>12</v>
      </c>
      <c r="B13" t="s">
        <v>64</v>
      </c>
      <c r="C13">
        <v>247</v>
      </c>
      <c r="D13">
        <f t="shared" si="0"/>
        <v>12.02511670353193</v>
      </c>
      <c r="E13" t="s">
        <v>24</v>
      </c>
      <c r="G13" s="4">
        <v>41001</v>
      </c>
      <c r="H13">
        <v>0</v>
      </c>
      <c r="I13">
        <v>0</v>
      </c>
      <c r="J13">
        <v>1</v>
      </c>
      <c r="K13" t="s">
        <v>14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f t="shared" si="2"/>
        <v>1</v>
      </c>
      <c r="T13">
        <v>0.5</v>
      </c>
      <c r="U13" t="s">
        <v>14</v>
      </c>
      <c r="V13" t="s">
        <v>23</v>
      </c>
      <c r="W13">
        <v>0.5</v>
      </c>
    </row>
    <row r="14" spans="1:23" x14ac:dyDescent="0.2">
      <c r="A14">
        <v>12</v>
      </c>
      <c r="B14" t="s">
        <v>64</v>
      </c>
      <c r="C14">
        <v>247</v>
      </c>
      <c r="D14">
        <f t="shared" si="0"/>
        <v>12.02511670353193</v>
      </c>
      <c r="E14" t="s">
        <v>31</v>
      </c>
      <c r="G14" s="4">
        <v>41001</v>
      </c>
      <c r="H14">
        <v>0</v>
      </c>
      <c r="I14">
        <v>0</v>
      </c>
      <c r="J14">
        <v>1</v>
      </c>
      <c r="K14" t="s">
        <v>23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f t="shared" si="2"/>
        <v>1</v>
      </c>
      <c r="T14">
        <v>0</v>
      </c>
      <c r="U14" t="s">
        <v>23</v>
      </c>
      <c r="W14">
        <v>0</v>
      </c>
    </row>
    <row r="15" spans="1:23" x14ac:dyDescent="0.2">
      <c r="A15">
        <v>12</v>
      </c>
      <c r="B15" t="s">
        <v>64</v>
      </c>
      <c r="C15">
        <v>247</v>
      </c>
      <c r="D15">
        <f t="shared" si="0"/>
        <v>12.02511670353193</v>
      </c>
      <c r="E15" t="s">
        <v>30</v>
      </c>
      <c r="G15" s="4">
        <v>41001</v>
      </c>
      <c r="H15">
        <v>0</v>
      </c>
      <c r="I15">
        <v>0</v>
      </c>
      <c r="J15">
        <v>1</v>
      </c>
      <c r="K15" t="s">
        <v>23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S15">
        <f t="shared" si="2"/>
        <v>1</v>
      </c>
      <c r="T15">
        <v>0</v>
      </c>
      <c r="U15" t="s">
        <v>23</v>
      </c>
      <c r="W15">
        <v>0</v>
      </c>
    </row>
    <row r="16" spans="1:23" x14ac:dyDescent="0.2">
      <c r="A16">
        <v>12</v>
      </c>
      <c r="B16">
        <v>265</v>
      </c>
      <c r="C16">
        <v>265</v>
      </c>
      <c r="D16">
        <f t="shared" si="0"/>
        <v>12.10310377499149</v>
      </c>
      <c r="E16" t="s">
        <v>25</v>
      </c>
      <c r="G16" s="4">
        <v>41093</v>
      </c>
      <c r="H16">
        <v>0</v>
      </c>
      <c r="I16">
        <v>0</v>
      </c>
      <c r="J16">
        <v>1</v>
      </c>
      <c r="K16" t="s">
        <v>23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f t="shared" si="2"/>
        <v>1</v>
      </c>
      <c r="T16">
        <v>0</v>
      </c>
      <c r="U16" t="s">
        <v>23</v>
      </c>
      <c r="W16">
        <v>0</v>
      </c>
    </row>
    <row r="17" spans="1:23" x14ac:dyDescent="0.2">
      <c r="A17">
        <v>12</v>
      </c>
      <c r="B17">
        <v>265</v>
      </c>
      <c r="C17">
        <v>265</v>
      </c>
      <c r="D17">
        <f t="shared" si="0"/>
        <v>12.10310377499149</v>
      </c>
      <c r="E17" t="s">
        <v>24</v>
      </c>
      <c r="G17" s="4">
        <v>41093</v>
      </c>
      <c r="H17">
        <v>0</v>
      </c>
      <c r="I17">
        <v>0</v>
      </c>
      <c r="J17">
        <v>1</v>
      </c>
      <c r="K17" t="s">
        <v>23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f t="shared" si="2"/>
        <v>1</v>
      </c>
      <c r="T17">
        <v>0</v>
      </c>
      <c r="U17" t="s">
        <v>23</v>
      </c>
      <c r="W17">
        <v>0</v>
      </c>
    </row>
    <row r="18" spans="1:23" x14ac:dyDescent="0.2">
      <c r="A18">
        <v>12</v>
      </c>
      <c r="B18">
        <v>267</v>
      </c>
      <c r="C18">
        <v>267</v>
      </c>
      <c r="D18">
        <f t="shared" si="0"/>
        <v>12.111514732148718</v>
      </c>
      <c r="E18" t="s">
        <v>24</v>
      </c>
      <c r="F18" t="s">
        <v>59</v>
      </c>
      <c r="G18" s="4">
        <v>40819</v>
      </c>
      <c r="H18">
        <v>0</v>
      </c>
      <c r="I18">
        <v>0</v>
      </c>
      <c r="J18">
        <v>1</v>
      </c>
      <c r="K18" t="s">
        <v>60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f t="shared" si="2"/>
        <v>1</v>
      </c>
      <c r="T18">
        <v>0.5</v>
      </c>
      <c r="U18" t="s">
        <v>60</v>
      </c>
      <c r="V18" t="s">
        <v>23</v>
      </c>
      <c r="W18">
        <v>0.5</v>
      </c>
    </row>
    <row r="19" spans="1:23" x14ac:dyDescent="0.2">
      <c r="A19">
        <v>12</v>
      </c>
      <c r="B19">
        <v>267</v>
      </c>
      <c r="C19">
        <v>267</v>
      </c>
      <c r="D19">
        <f t="shared" si="0"/>
        <v>12.111514732148718</v>
      </c>
      <c r="E19" t="s">
        <v>25</v>
      </c>
      <c r="G19" s="4">
        <v>40819</v>
      </c>
      <c r="H19">
        <v>0</v>
      </c>
      <c r="I19">
        <v>0</v>
      </c>
      <c r="J19">
        <v>1</v>
      </c>
      <c r="K19" t="s">
        <v>60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>
        <f t="shared" si="2"/>
        <v>1</v>
      </c>
      <c r="T19">
        <v>0.5</v>
      </c>
      <c r="U19" t="s">
        <v>60</v>
      </c>
      <c r="W19">
        <v>0.5</v>
      </c>
    </row>
    <row r="20" spans="1:23" x14ac:dyDescent="0.2">
      <c r="A20">
        <v>12.5</v>
      </c>
      <c r="B20">
        <v>276</v>
      </c>
      <c r="C20">
        <v>276</v>
      </c>
      <c r="D20">
        <f t="shared" si="0"/>
        <v>12.148774464621154</v>
      </c>
      <c r="E20" t="s">
        <v>24</v>
      </c>
      <c r="G20" s="4">
        <v>40926</v>
      </c>
      <c r="J20">
        <v>0.5</v>
      </c>
      <c r="K20" t="s">
        <v>28</v>
      </c>
      <c r="S20">
        <f t="shared" si="2"/>
        <v>0.5</v>
      </c>
      <c r="T20">
        <v>1</v>
      </c>
      <c r="U20" t="s">
        <v>28</v>
      </c>
      <c r="W20">
        <v>1</v>
      </c>
    </row>
    <row r="21" spans="1:23" x14ac:dyDescent="0.2">
      <c r="A21">
        <v>12.5</v>
      </c>
      <c r="B21">
        <v>276</v>
      </c>
      <c r="C21">
        <v>276</v>
      </c>
      <c r="D21">
        <f t="shared" si="0"/>
        <v>12.148774464621154</v>
      </c>
      <c r="E21" t="s">
        <v>25</v>
      </c>
      <c r="G21" s="4">
        <v>40926</v>
      </c>
      <c r="J21">
        <v>0.5</v>
      </c>
      <c r="K21" t="s">
        <v>28</v>
      </c>
      <c r="S21">
        <f t="shared" si="2"/>
        <v>0.5</v>
      </c>
      <c r="T21">
        <v>1</v>
      </c>
      <c r="U21" t="s">
        <v>28</v>
      </c>
      <c r="W21">
        <v>1</v>
      </c>
    </row>
    <row r="22" spans="1:23" x14ac:dyDescent="0.2">
      <c r="A22">
        <v>12</v>
      </c>
      <c r="B22">
        <v>284</v>
      </c>
      <c r="C22">
        <v>284</v>
      </c>
      <c r="D22">
        <f t="shared" si="0"/>
        <v>12.181116796427673</v>
      </c>
      <c r="E22" t="s">
        <v>25</v>
      </c>
      <c r="G22" s="4">
        <v>41001</v>
      </c>
      <c r="J22">
        <v>1</v>
      </c>
      <c r="K22" t="s">
        <v>23</v>
      </c>
      <c r="S22">
        <f t="shared" si="2"/>
        <v>1</v>
      </c>
      <c r="T22">
        <v>0</v>
      </c>
      <c r="U22" t="s">
        <v>23</v>
      </c>
      <c r="W22">
        <v>0</v>
      </c>
    </row>
    <row r="23" spans="1:23" x14ac:dyDescent="0.2">
      <c r="A23">
        <v>12</v>
      </c>
      <c r="B23">
        <v>284</v>
      </c>
      <c r="C23">
        <v>284</v>
      </c>
      <c r="D23">
        <f t="shared" si="0"/>
        <v>12.181116796427673</v>
      </c>
      <c r="E23" t="s">
        <v>24</v>
      </c>
      <c r="G23" s="4">
        <v>41001</v>
      </c>
      <c r="J23">
        <v>1</v>
      </c>
      <c r="K23" t="s">
        <v>23</v>
      </c>
      <c r="S23">
        <f t="shared" si="2"/>
        <v>1</v>
      </c>
      <c r="T23">
        <v>0</v>
      </c>
      <c r="U23" t="s">
        <v>23</v>
      </c>
      <c r="W23">
        <v>0</v>
      </c>
    </row>
    <row r="24" spans="1:23" x14ac:dyDescent="0.2">
      <c r="A24">
        <v>12.25</v>
      </c>
      <c r="B24" t="s">
        <v>22</v>
      </c>
      <c r="C24">
        <v>288</v>
      </c>
      <c r="D24">
        <f t="shared" si="0"/>
        <v>12.197025539252373</v>
      </c>
      <c r="E24" t="s">
        <v>24</v>
      </c>
      <c r="F24" s="4"/>
      <c r="G24" s="4">
        <v>41128</v>
      </c>
      <c r="J24">
        <v>1</v>
      </c>
      <c r="K24" t="s">
        <v>23</v>
      </c>
      <c r="S24">
        <f t="shared" si="2"/>
        <v>1</v>
      </c>
      <c r="T24">
        <v>0</v>
      </c>
      <c r="U24" t="s">
        <v>23</v>
      </c>
      <c r="W24">
        <v>0</v>
      </c>
    </row>
    <row r="25" spans="1:23" x14ac:dyDescent="0.2">
      <c r="A25">
        <v>12.25</v>
      </c>
      <c r="B25" t="s">
        <v>26</v>
      </c>
      <c r="C25">
        <v>338</v>
      </c>
      <c r="D25">
        <f t="shared" si="0"/>
        <v>12.382808015236202</v>
      </c>
      <c r="E25" t="s">
        <v>25</v>
      </c>
      <c r="G25" s="4">
        <v>41128</v>
      </c>
      <c r="J25">
        <v>1</v>
      </c>
      <c r="K25" t="s">
        <v>27</v>
      </c>
      <c r="S25">
        <f t="shared" si="2"/>
        <v>1</v>
      </c>
      <c r="T25">
        <v>0.5</v>
      </c>
      <c r="U25" t="s">
        <v>14</v>
      </c>
      <c r="V25" t="s">
        <v>23</v>
      </c>
      <c r="W25">
        <v>0.5</v>
      </c>
    </row>
    <row r="26" spans="1:23" x14ac:dyDescent="0.2">
      <c r="A26">
        <v>12.25</v>
      </c>
      <c r="B26" t="s">
        <v>26</v>
      </c>
      <c r="C26">
        <v>338</v>
      </c>
      <c r="D26">
        <f t="shared" si="0"/>
        <v>12.382808015236202</v>
      </c>
      <c r="E26" t="s">
        <v>24</v>
      </c>
      <c r="G26" s="4">
        <v>41128</v>
      </c>
      <c r="J26">
        <v>1</v>
      </c>
      <c r="K26" t="s">
        <v>28</v>
      </c>
      <c r="S26">
        <f t="shared" si="2"/>
        <v>1</v>
      </c>
      <c r="T26">
        <v>1</v>
      </c>
      <c r="U26" t="s">
        <v>28</v>
      </c>
      <c r="W26">
        <v>1</v>
      </c>
    </row>
    <row r="27" spans="1:23" x14ac:dyDescent="0.2">
      <c r="A27">
        <v>13</v>
      </c>
      <c r="B27" t="s">
        <v>42</v>
      </c>
      <c r="C27">
        <v>387</v>
      </c>
      <c r="D27">
        <f t="shared" si="0"/>
        <v>12.545345400455899</v>
      </c>
      <c r="E27" t="s">
        <v>25</v>
      </c>
      <c r="F27" t="s">
        <v>41</v>
      </c>
      <c r="G27" s="4">
        <v>40926</v>
      </c>
      <c r="H27">
        <v>0</v>
      </c>
      <c r="I27">
        <v>0</v>
      </c>
      <c r="J27">
        <v>1</v>
      </c>
      <c r="K27" t="s">
        <v>28</v>
      </c>
      <c r="L27">
        <v>0</v>
      </c>
      <c r="M27">
        <v>0</v>
      </c>
      <c r="N27">
        <v>0</v>
      </c>
      <c r="S27">
        <f t="shared" si="2"/>
        <v>1</v>
      </c>
      <c r="T27">
        <v>1</v>
      </c>
      <c r="U27" t="s">
        <v>28</v>
      </c>
      <c r="W27">
        <v>1</v>
      </c>
    </row>
    <row r="28" spans="1:23" x14ac:dyDescent="0.2">
      <c r="A28">
        <v>13</v>
      </c>
      <c r="B28" t="s">
        <v>42</v>
      </c>
      <c r="C28">
        <v>387</v>
      </c>
      <c r="D28">
        <f t="shared" si="0"/>
        <v>12.545345400455899</v>
      </c>
      <c r="E28" t="s">
        <v>24</v>
      </c>
      <c r="F28" t="s">
        <v>41</v>
      </c>
      <c r="G28" s="4">
        <v>40926</v>
      </c>
      <c r="H28">
        <v>0</v>
      </c>
      <c r="I28">
        <v>0</v>
      </c>
      <c r="J28">
        <v>1</v>
      </c>
      <c r="K28" t="s">
        <v>28</v>
      </c>
      <c r="L28">
        <v>0</v>
      </c>
      <c r="M28">
        <v>0</v>
      </c>
      <c r="N28">
        <v>0</v>
      </c>
      <c r="S28">
        <f t="shared" si="2"/>
        <v>1</v>
      </c>
      <c r="T28">
        <v>1</v>
      </c>
      <c r="U28" t="s">
        <v>28</v>
      </c>
      <c r="W28">
        <v>1</v>
      </c>
    </row>
    <row r="29" spans="1:23" x14ac:dyDescent="0.2">
      <c r="A29">
        <v>12</v>
      </c>
      <c r="B29" t="s">
        <v>42</v>
      </c>
      <c r="C29">
        <v>387</v>
      </c>
      <c r="D29">
        <f t="shared" si="0"/>
        <v>12.545345400455899</v>
      </c>
      <c r="E29" t="s">
        <v>24</v>
      </c>
      <c r="G29" s="4">
        <v>41001</v>
      </c>
      <c r="H29">
        <v>0</v>
      </c>
      <c r="I29">
        <v>0</v>
      </c>
      <c r="J29">
        <v>1</v>
      </c>
      <c r="K29" t="s">
        <v>14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f t="shared" si="2"/>
        <v>1</v>
      </c>
      <c r="T29">
        <v>0.5</v>
      </c>
      <c r="U29" t="s">
        <v>14</v>
      </c>
      <c r="V29" t="s">
        <v>28</v>
      </c>
      <c r="W29">
        <v>0.5</v>
      </c>
    </row>
    <row r="30" spans="1:23" x14ac:dyDescent="0.2">
      <c r="A30">
        <v>12</v>
      </c>
      <c r="B30" t="s">
        <v>42</v>
      </c>
      <c r="C30">
        <v>387</v>
      </c>
      <c r="D30">
        <f t="shared" si="0"/>
        <v>12.545345400455899</v>
      </c>
      <c r="E30" t="s">
        <v>25</v>
      </c>
      <c r="G30" s="4">
        <v>41001</v>
      </c>
      <c r="H30">
        <v>0</v>
      </c>
      <c r="I30">
        <v>0</v>
      </c>
      <c r="J30">
        <v>1</v>
      </c>
      <c r="K30" t="s">
        <v>14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f t="shared" si="2"/>
        <v>1</v>
      </c>
      <c r="T30">
        <v>0.5</v>
      </c>
      <c r="U30" t="s">
        <v>14</v>
      </c>
      <c r="V30" t="s">
        <v>28</v>
      </c>
      <c r="W30">
        <v>0.5</v>
      </c>
    </row>
    <row r="31" spans="1:23" x14ac:dyDescent="0.2">
      <c r="A31">
        <v>12.5</v>
      </c>
      <c r="B31">
        <v>398</v>
      </c>
      <c r="C31">
        <v>398</v>
      </c>
      <c r="D31">
        <f t="shared" si="0"/>
        <v>12.579632315347203</v>
      </c>
      <c r="E31" t="s">
        <v>25</v>
      </c>
      <c r="F31" t="s">
        <v>57</v>
      </c>
      <c r="G31" s="4">
        <v>40819</v>
      </c>
      <c r="H31">
        <v>0</v>
      </c>
      <c r="I31">
        <v>0</v>
      </c>
      <c r="J31">
        <v>1</v>
      </c>
      <c r="K31" t="s">
        <v>28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f t="shared" si="2"/>
        <v>1</v>
      </c>
      <c r="T31">
        <v>1</v>
      </c>
      <c r="U31" t="s">
        <v>28</v>
      </c>
      <c r="W31">
        <v>1</v>
      </c>
    </row>
    <row r="32" spans="1:23" x14ac:dyDescent="0.2">
      <c r="A32">
        <v>12.5</v>
      </c>
      <c r="B32">
        <v>431</v>
      </c>
      <c r="C32">
        <v>431</v>
      </c>
      <c r="D32">
        <f t="shared" si="0"/>
        <v>12.678294189495604</v>
      </c>
      <c r="E32">
        <v>1</v>
      </c>
      <c r="G32" s="4">
        <v>40975</v>
      </c>
      <c r="H32">
        <v>0</v>
      </c>
      <c r="I32">
        <v>0</v>
      </c>
      <c r="J32">
        <v>1</v>
      </c>
      <c r="K32" t="s">
        <v>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f t="shared" si="2"/>
        <v>1</v>
      </c>
      <c r="T32">
        <v>1</v>
      </c>
      <c r="U32" t="s">
        <v>28</v>
      </c>
      <c r="W32">
        <v>1</v>
      </c>
    </row>
    <row r="33" spans="1:23" x14ac:dyDescent="0.2">
      <c r="A33">
        <v>13</v>
      </c>
      <c r="B33">
        <v>440</v>
      </c>
      <c r="C33">
        <v>440</v>
      </c>
      <c r="D33">
        <f t="shared" si="0"/>
        <v>12.704188541722447</v>
      </c>
      <c r="F33" t="s">
        <v>50</v>
      </c>
      <c r="G33" s="4">
        <v>40926</v>
      </c>
      <c r="H33">
        <v>0</v>
      </c>
      <c r="I33">
        <v>0</v>
      </c>
      <c r="J33">
        <v>1</v>
      </c>
      <c r="K33" t="s">
        <v>28</v>
      </c>
      <c r="L33">
        <v>0</v>
      </c>
      <c r="M33">
        <v>0</v>
      </c>
      <c r="N33">
        <v>0</v>
      </c>
      <c r="S33">
        <f t="shared" si="2"/>
        <v>1</v>
      </c>
      <c r="T33">
        <v>1</v>
      </c>
      <c r="U33" t="s">
        <v>28</v>
      </c>
      <c r="W33">
        <v>1</v>
      </c>
    </row>
    <row r="34" spans="1:23" x14ac:dyDescent="0.2">
      <c r="A34">
        <v>12.5</v>
      </c>
      <c r="B34">
        <v>461</v>
      </c>
      <c r="C34">
        <v>461</v>
      </c>
      <c r="D34">
        <f t="shared" ref="D34:D65" si="3">((C34)^0.23+5.3791)/0.7426</f>
        <v>12.763059458047271</v>
      </c>
      <c r="E34" t="s">
        <v>24</v>
      </c>
      <c r="F34" t="s">
        <v>50</v>
      </c>
      <c r="G34" s="4">
        <v>40842</v>
      </c>
      <c r="H34">
        <v>0</v>
      </c>
      <c r="I34">
        <v>0</v>
      </c>
      <c r="J34">
        <v>0.25</v>
      </c>
      <c r="K34" t="s">
        <v>28</v>
      </c>
      <c r="L34">
        <v>1</v>
      </c>
      <c r="M34">
        <v>0</v>
      </c>
      <c r="N34">
        <v>0</v>
      </c>
      <c r="Q34">
        <v>0</v>
      </c>
      <c r="S34">
        <f t="shared" si="2"/>
        <v>1.25</v>
      </c>
      <c r="T34">
        <v>2</v>
      </c>
      <c r="U34" t="s">
        <v>28</v>
      </c>
      <c r="W34">
        <v>2</v>
      </c>
    </row>
    <row r="35" spans="1:23" x14ac:dyDescent="0.2">
      <c r="A35">
        <v>12.5</v>
      </c>
      <c r="B35">
        <v>461</v>
      </c>
      <c r="C35">
        <v>461</v>
      </c>
      <c r="D35">
        <f t="shared" si="3"/>
        <v>12.763059458047271</v>
      </c>
      <c r="E35" t="s">
        <v>25</v>
      </c>
      <c r="F35" t="s">
        <v>50</v>
      </c>
      <c r="G35" s="4">
        <v>40842</v>
      </c>
      <c r="H35">
        <v>0</v>
      </c>
      <c r="I35">
        <v>0</v>
      </c>
      <c r="J35">
        <v>0.25</v>
      </c>
      <c r="K35" t="s">
        <v>28</v>
      </c>
      <c r="L35">
        <v>1</v>
      </c>
      <c r="M35">
        <v>0</v>
      </c>
      <c r="N35">
        <v>0</v>
      </c>
      <c r="Q35">
        <v>0</v>
      </c>
      <c r="S35">
        <f t="shared" si="2"/>
        <v>1.25</v>
      </c>
      <c r="T35">
        <v>2</v>
      </c>
      <c r="U35" t="s">
        <v>28</v>
      </c>
      <c r="W35">
        <v>2</v>
      </c>
    </row>
    <row r="36" spans="1:23" x14ac:dyDescent="0.2">
      <c r="A36">
        <v>13</v>
      </c>
      <c r="B36">
        <v>498</v>
      </c>
      <c r="C36">
        <v>498</v>
      </c>
      <c r="D36">
        <f t="shared" si="3"/>
        <v>12.86194079279867</v>
      </c>
      <c r="E36" t="s">
        <v>30</v>
      </c>
      <c r="F36" t="s">
        <v>50</v>
      </c>
      <c r="G36" s="4">
        <v>40842</v>
      </c>
      <c r="H36">
        <v>0</v>
      </c>
      <c r="I36">
        <v>0</v>
      </c>
      <c r="J36">
        <v>0.25</v>
      </c>
      <c r="K36" t="s">
        <v>28</v>
      </c>
      <c r="L36">
        <v>1</v>
      </c>
      <c r="M36">
        <v>0</v>
      </c>
      <c r="N36">
        <v>0</v>
      </c>
      <c r="Q36">
        <v>0</v>
      </c>
      <c r="S36">
        <f t="shared" si="2"/>
        <v>1.25</v>
      </c>
      <c r="T36">
        <v>2</v>
      </c>
      <c r="U36" t="s">
        <v>28</v>
      </c>
      <c r="W36">
        <v>2</v>
      </c>
    </row>
    <row r="37" spans="1:23" x14ac:dyDescent="0.2">
      <c r="A37">
        <v>13</v>
      </c>
      <c r="B37">
        <v>498</v>
      </c>
      <c r="C37">
        <v>498</v>
      </c>
      <c r="D37">
        <f t="shared" si="3"/>
        <v>12.86194079279867</v>
      </c>
      <c r="E37" t="s">
        <v>24</v>
      </c>
      <c r="F37" t="s">
        <v>50</v>
      </c>
      <c r="G37" s="4">
        <v>40842</v>
      </c>
      <c r="H37">
        <v>0</v>
      </c>
      <c r="I37">
        <v>0</v>
      </c>
      <c r="J37">
        <v>0.25</v>
      </c>
      <c r="K37" t="s">
        <v>28</v>
      </c>
      <c r="L37">
        <v>1</v>
      </c>
      <c r="M37">
        <v>0</v>
      </c>
      <c r="N37">
        <v>0</v>
      </c>
      <c r="Q37">
        <v>0</v>
      </c>
      <c r="S37">
        <f t="shared" si="2"/>
        <v>1.25</v>
      </c>
      <c r="T37">
        <v>2</v>
      </c>
      <c r="U37" t="s">
        <v>28</v>
      </c>
      <c r="W37">
        <v>2</v>
      </c>
    </row>
    <row r="38" spans="1:23" x14ac:dyDescent="0.2">
      <c r="A38">
        <v>13</v>
      </c>
      <c r="B38">
        <v>544</v>
      </c>
      <c r="C38">
        <v>544</v>
      </c>
      <c r="D38">
        <f t="shared" si="3"/>
        <v>12.97727498653639</v>
      </c>
      <c r="E38" t="s">
        <v>25</v>
      </c>
      <c r="G38" s="4">
        <v>41085</v>
      </c>
      <c r="H38">
        <v>0</v>
      </c>
      <c r="I38">
        <v>0</v>
      </c>
      <c r="J38">
        <v>1</v>
      </c>
      <c r="L38">
        <v>1</v>
      </c>
      <c r="M38">
        <v>0</v>
      </c>
      <c r="N38">
        <v>0</v>
      </c>
      <c r="O38">
        <v>0</v>
      </c>
      <c r="P38">
        <v>0</v>
      </c>
      <c r="Q38" t="s">
        <v>29</v>
      </c>
      <c r="S38">
        <f t="shared" si="2"/>
        <v>2</v>
      </c>
      <c r="T38">
        <v>2</v>
      </c>
      <c r="U38" t="s">
        <v>28</v>
      </c>
      <c r="W38">
        <v>2</v>
      </c>
    </row>
    <row r="39" spans="1:23" x14ac:dyDescent="0.2">
      <c r="A39">
        <v>13</v>
      </c>
      <c r="B39" t="s">
        <v>65</v>
      </c>
      <c r="C39">
        <v>556</v>
      </c>
      <c r="D39">
        <f t="shared" si="3"/>
        <v>13.006121053476392</v>
      </c>
      <c r="E39" t="s">
        <v>25</v>
      </c>
      <c r="G39" s="4">
        <v>41001</v>
      </c>
      <c r="H39">
        <v>0</v>
      </c>
      <c r="I39">
        <v>0</v>
      </c>
      <c r="J39">
        <v>1</v>
      </c>
      <c r="K39" t="s">
        <v>28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S39">
        <f t="shared" si="2"/>
        <v>2</v>
      </c>
      <c r="T39">
        <v>2</v>
      </c>
      <c r="U39" t="s">
        <v>28</v>
      </c>
      <c r="W39">
        <v>2</v>
      </c>
    </row>
    <row r="40" spans="1:23" x14ac:dyDescent="0.2">
      <c r="A40">
        <v>13</v>
      </c>
      <c r="B40" t="s">
        <v>65</v>
      </c>
      <c r="C40">
        <v>556</v>
      </c>
      <c r="D40">
        <f t="shared" si="3"/>
        <v>13.006121053476392</v>
      </c>
      <c r="E40" t="s">
        <v>24</v>
      </c>
      <c r="G40" s="4">
        <v>41001</v>
      </c>
      <c r="H40">
        <v>0</v>
      </c>
      <c r="I40">
        <v>0</v>
      </c>
      <c r="J40">
        <v>1</v>
      </c>
      <c r="K40" t="s">
        <v>28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S40">
        <f t="shared" si="2"/>
        <v>2</v>
      </c>
      <c r="T40">
        <v>2</v>
      </c>
      <c r="U40" t="s">
        <v>28</v>
      </c>
      <c r="W40">
        <v>2</v>
      </c>
    </row>
    <row r="41" spans="1:23" x14ac:dyDescent="0.2">
      <c r="A41">
        <v>13</v>
      </c>
      <c r="B41" t="s">
        <v>65</v>
      </c>
      <c r="C41">
        <v>556</v>
      </c>
      <c r="D41">
        <f t="shared" si="3"/>
        <v>13.006121053476392</v>
      </c>
      <c r="E41" t="s">
        <v>31</v>
      </c>
      <c r="G41" s="4">
        <v>41001</v>
      </c>
      <c r="H41">
        <v>0</v>
      </c>
      <c r="I41">
        <v>0</v>
      </c>
      <c r="J41">
        <v>1</v>
      </c>
      <c r="K41" t="s">
        <v>28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S41">
        <f t="shared" si="2"/>
        <v>2</v>
      </c>
      <c r="T41">
        <v>2</v>
      </c>
      <c r="U41" t="s">
        <v>28</v>
      </c>
      <c r="W41">
        <v>2</v>
      </c>
    </row>
    <row r="42" spans="1:23" x14ac:dyDescent="0.2">
      <c r="A42">
        <v>13</v>
      </c>
      <c r="B42" t="s">
        <v>65</v>
      </c>
      <c r="C42">
        <v>556</v>
      </c>
      <c r="D42">
        <f t="shared" si="3"/>
        <v>13.006121053476392</v>
      </c>
      <c r="E42" t="s">
        <v>30</v>
      </c>
      <c r="G42" s="4">
        <v>41001</v>
      </c>
      <c r="H42">
        <v>0</v>
      </c>
      <c r="I42">
        <v>0</v>
      </c>
      <c r="J42">
        <v>1</v>
      </c>
      <c r="K42" t="s">
        <v>28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S42">
        <f t="shared" si="2"/>
        <v>2</v>
      </c>
      <c r="T42">
        <v>2</v>
      </c>
      <c r="U42" t="s">
        <v>28</v>
      </c>
      <c r="W42">
        <v>2</v>
      </c>
    </row>
    <row r="43" spans="1:23" x14ac:dyDescent="0.2">
      <c r="A43">
        <v>13</v>
      </c>
      <c r="B43">
        <v>578</v>
      </c>
      <c r="C43">
        <v>578</v>
      </c>
      <c r="D43">
        <f t="shared" si="3"/>
        <v>13.057783355208748</v>
      </c>
      <c r="E43" t="s">
        <v>24</v>
      </c>
      <c r="G43" s="4">
        <v>41093</v>
      </c>
      <c r="H43">
        <v>0</v>
      </c>
      <c r="I43">
        <v>0</v>
      </c>
      <c r="J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S43">
        <f t="shared" si="2"/>
        <v>2</v>
      </c>
      <c r="T43">
        <v>2</v>
      </c>
      <c r="U43" t="s">
        <v>28</v>
      </c>
      <c r="W43">
        <v>2</v>
      </c>
    </row>
    <row r="44" spans="1:23" x14ac:dyDescent="0.2">
      <c r="A44">
        <v>13</v>
      </c>
      <c r="B44">
        <v>630</v>
      </c>
      <c r="C44">
        <v>630</v>
      </c>
      <c r="D44">
        <f t="shared" si="3"/>
        <v>13.174131838947943</v>
      </c>
      <c r="E44" t="s">
        <v>24</v>
      </c>
      <c r="G44" s="4">
        <v>40926</v>
      </c>
      <c r="H44">
        <v>0</v>
      </c>
      <c r="I44">
        <v>0</v>
      </c>
      <c r="J44">
        <v>1</v>
      </c>
      <c r="L44">
        <v>1</v>
      </c>
      <c r="M44">
        <v>0</v>
      </c>
      <c r="N44">
        <v>0</v>
      </c>
      <c r="Q44">
        <v>0</v>
      </c>
      <c r="S44">
        <f t="shared" si="2"/>
        <v>2</v>
      </c>
      <c r="T44">
        <v>2</v>
      </c>
      <c r="U44" t="s">
        <v>28</v>
      </c>
      <c r="W44">
        <v>2</v>
      </c>
    </row>
    <row r="45" spans="1:23" x14ac:dyDescent="0.2">
      <c r="A45">
        <v>13.5</v>
      </c>
      <c r="B45" t="s">
        <v>49</v>
      </c>
      <c r="C45">
        <v>745</v>
      </c>
      <c r="D45">
        <f t="shared" si="3"/>
        <v>13.40729653393611</v>
      </c>
      <c r="E45" t="s">
        <v>31</v>
      </c>
      <c r="G45" s="4">
        <v>40842</v>
      </c>
      <c r="H45">
        <v>0</v>
      </c>
      <c r="I45">
        <v>0</v>
      </c>
      <c r="J45">
        <v>1</v>
      </c>
      <c r="L45">
        <v>1</v>
      </c>
      <c r="M45">
        <v>0</v>
      </c>
      <c r="N45">
        <v>0</v>
      </c>
      <c r="Q45">
        <v>0</v>
      </c>
      <c r="S45">
        <f t="shared" si="2"/>
        <v>2</v>
      </c>
      <c r="T45">
        <v>2</v>
      </c>
      <c r="U45" t="s">
        <v>28</v>
      </c>
      <c r="W45">
        <v>2</v>
      </c>
    </row>
    <row r="46" spans="1:23" x14ac:dyDescent="0.2">
      <c r="A46">
        <v>13.5</v>
      </c>
      <c r="B46" t="s">
        <v>49</v>
      </c>
      <c r="C46">
        <v>745</v>
      </c>
      <c r="D46">
        <f t="shared" si="3"/>
        <v>13.40729653393611</v>
      </c>
      <c r="E46" t="s">
        <v>24</v>
      </c>
      <c r="G46" s="4">
        <v>40842</v>
      </c>
      <c r="H46">
        <v>0</v>
      </c>
      <c r="I46">
        <v>0</v>
      </c>
      <c r="J46">
        <v>1</v>
      </c>
      <c r="L46">
        <v>1</v>
      </c>
      <c r="M46">
        <v>0</v>
      </c>
      <c r="N46">
        <v>0</v>
      </c>
      <c r="S46">
        <f t="shared" si="2"/>
        <v>2</v>
      </c>
      <c r="T46">
        <v>2</v>
      </c>
      <c r="U46" t="s">
        <v>28</v>
      </c>
      <c r="W46">
        <v>2</v>
      </c>
    </row>
    <row r="47" spans="1:23" x14ac:dyDescent="0.2">
      <c r="A47">
        <v>13.5</v>
      </c>
      <c r="B47" t="s">
        <v>49</v>
      </c>
      <c r="C47">
        <v>745</v>
      </c>
      <c r="D47">
        <f t="shared" si="3"/>
        <v>13.40729653393611</v>
      </c>
      <c r="E47" t="s">
        <v>25</v>
      </c>
      <c r="G47" s="4">
        <v>40842</v>
      </c>
      <c r="H47">
        <v>0</v>
      </c>
      <c r="I47">
        <v>0</v>
      </c>
      <c r="J47">
        <v>1</v>
      </c>
      <c r="L47">
        <v>1</v>
      </c>
      <c r="M47">
        <v>0</v>
      </c>
      <c r="N47" s="11" t="s">
        <v>99</v>
      </c>
      <c r="Q47">
        <v>0</v>
      </c>
      <c r="S47" t="s">
        <v>84</v>
      </c>
      <c r="T47">
        <v>3</v>
      </c>
      <c r="U47" t="s">
        <v>28</v>
      </c>
      <c r="W47">
        <v>3</v>
      </c>
    </row>
    <row r="48" spans="1:23" x14ac:dyDescent="0.2">
      <c r="A48">
        <v>13.25</v>
      </c>
      <c r="B48">
        <v>776</v>
      </c>
      <c r="C48">
        <v>776</v>
      </c>
      <c r="D48">
        <f t="shared" si="3"/>
        <v>13.465363505028755</v>
      </c>
      <c r="E48" t="s">
        <v>25</v>
      </c>
      <c r="G48" s="4">
        <v>41199</v>
      </c>
      <c r="H48">
        <v>0</v>
      </c>
      <c r="I48">
        <v>0</v>
      </c>
      <c r="J48">
        <v>1</v>
      </c>
      <c r="L48">
        <v>1</v>
      </c>
      <c r="M48">
        <v>0</v>
      </c>
      <c r="N48" s="11" t="s">
        <v>99</v>
      </c>
      <c r="O48">
        <v>0</v>
      </c>
      <c r="P48">
        <v>0</v>
      </c>
      <c r="Q48">
        <v>0</v>
      </c>
      <c r="S48" t="e">
        <f t="shared" si="2"/>
        <v>#VALUE!</v>
      </c>
      <c r="T48">
        <v>3</v>
      </c>
      <c r="W48">
        <v>3</v>
      </c>
    </row>
    <row r="49" spans="1:23" x14ac:dyDescent="0.2">
      <c r="A49">
        <v>13.25</v>
      </c>
      <c r="B49" t="s">
        <v>68</v>
      </c>
      <c r="C49">
        <v>804</v>
      </c>
      <c r="D49">
        <f t="shared" si="3"/>
        <v>13.516295307654485</v>
      </c>
      <c r="E49" t="s">
        <v>25</v>
      </c>
      <c r="G49" s="4">
        <v>41199</v>
      </c>
      <c r="H49">
        <v>0</v>
      </c>
      <c r="I49">
        <v>0</v>
      </c>
      <c r="J49">
        <v>1</v>
      </c>
      <c r="L49">
        <v>1</v>
      </c>
      <c r="M49">
        <v>1</v>
      </c>
      <c r="N49">
        <v>1</v>
      </c>
      <c r="O49">
        <v>0</v>
      </c>
      <c r="P49">
        <v>0</v>
      </c>
      <c r="Q49" t="s">
        <v>46</v>
      </c>
      <c r="S49">
        <f t="shared" si="2"/>
        <v>4</v>
      </c>
      <c r="T49">
        <v>4</v>
      </c>
      <c r="W49">
        <v>4</v>
      </c>
    </row>
    <row r="50" spans="1:23" x14ac:dyDescent="0.2">
      <c r="A50">
        <v>13.25</v>
      </c>
      <c r="B50" t="s">
        <v>68</v>
      </c>
      <c r="C50">
        <v>804</v>
      </c>
      <c r="D50">
        <f t="shared" si="3"/>
        <v>13.516295307654485</v>
      </c>
      <c r="E50" t="s">
        <v>24</v>
      </c>
      <c r="G50" s="4">
        <v>41199</v>
      </c>
      <c r="H50">
        <v>0</v>
      </c>
      <c r="I50">
        <v>0</v>
      </c>
      <c r="J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S50">
        <f t="shared" si="2"/>
        <v>4</v>
      </c>
      <c r="T50">
        <v>4</v>
      </c>
      <c r="W50">
        <v>4</v>
      </c>
    </row>
    <row r="51" spans="1:23" x14ac:dyDescent="0.2">
      <c r="A51">
        <v>13.5</v>
      </c>
      <c r="B51">
        <v>860</v>
      </c>
      <c r="C51">
        <v>860</v>
      </c>
      <c r="D51">
        <f t="shared" si="3"/>
        <v>13.614194190906861</v>
      </c>
      <c r="E51" t="s">
        <v>24</v>
      </c>
      <c r="G51" s="4">
        <v>40842</v>
      </c>
      <c r="H51">
        <v>0</v>
      </c>
      <c r="I51">
        <v>0</v>
      </c>
      <c r="J51">
        <v>1</v>
      </c>
      <c r="L51">
        <v>1</v>
      </c>
      <c r="M51">
        <v>1</v>
      </c>
      <c r="N51">
        <v>1</v>
      </c>
      <c r="Q51">
        <v>0</v>
      </c>
      <c r="S51">
        <f t="shared" si="2"/>
        <v>4</v>
      </c>
      <c r="T51">
        <v>4</v>
      </c>
      <c r="W51">
        <v>4</v>
      </c>
    </row>
    <row r="52" spans="1:23" x14ac:dyDescent="0.2">
      <c r="A52">
        <v>13.5</v>
      </c>
      <c r="B52">
        <v>860</v>
      </c>
      <c r="C52">
        <v>860</v>
      </c>
      <c r="D52">
        <f t="shared" si="3"/>
        <v>13.614194190906861</v>
      </c>
      <c r="E52" t="s">
        <v>25</v>
      </c>
      <c r="G52" s="4">
        <v>40842</v>
      </c>
      <c r="H52">
        <v>0</v>
      </c>
      <c r="I52">
        <v>0</v>
      </c>
      <c r="J52">
        <v>1</v>
      </c>
      <c r="L52">
        <v>1</v>
      </c>
      <c r="M52">
        <v>1</v>
      </c>
      <c r="N52">
        <v>1</v>
      </c>
      <c r="Q52">
        <v>0</v>
      </c>
      <c r="S52">
        <f t="shared" si="2"/>
        <v>4</v>
      </c>
      <c r="T52">
        <v>4</v>
      </c>
      <c r="W52">
        <v>4</v>
      </c>
    </row>
    <row r="53" spans="1:23" x14ac:dyDescent="0.2">
      <c r="A53">
        <v>14</v>
      </c>
      <c r="B53">
        <v>915</v>
      </c>
      <c r="C53">
        <v>915</v>
      </c>
      <c r="D53">
        <f t="shared" si="3"/>
        <v>13.705677253639143</v>
      </c>
      <c r="E53" t="s">
        <v>25</v>
      </c>
      <c r="G53" s="4">
        <v>41093</v>
      </c>
      <c r="H53">
        <v>1</v>
      </c>
      <c r="I53">
        <v>1</v>
      </c>
      <c r="J53">
        <v>1</v>
      </c>
      <c r="L53">
        <v>1</v>
      </c>
      <c r="M53">
        <v>1</v>
      </c>
      <c r="N53">
        <v>1</v>
      </c>
      <c r="O53">
        <v>0</v>
      </c>
      <c r="P53">
        <v>0</v>
      </c>
      <c r="Q53" t="s">
        <v>46</v>
      </c>
      <c r="S53">
        <f t="shared" si="2"/>
        <v>6</v>
      </c>
      <c r="T53">
        <v>6</v>
      </c>
      <c r="W53">
        <v>4</v>
      </c>
    </row>
    <row r="54" spans="1:23" x14ac:dyDescent="0.2">
      <c r="A54">
        <v>14</v>
      </c>
      <c r="B54">
        <v>915</v>
      </c>
      <c r="C54">
        <v>915</v>
      </c>
      <c r="D54">
        <f t="shared" si="3"/>
        <v>13.705677253639143</v>
      </c>
      <c r="E54" t="s">
        <v>24</v>
      </c>
      <c r="G54" s="4">
        <v>41093</v>
      </c>
      <c r="H54">
        <v>1</v>
      </c>
      <c r="I54">
        <v>1</v>
      </c>
      <c r="J54">
        <v>1</v>
      </c>
      <c r="L54">
        <v>1</v>
      </c>
      <c r="M54">
        <v>1</v>
      </c>
      <c r="N54">
        <v>1</v>
      </c>
      <c r="O54">
        <v>0</v>
      </c>
      <c r="P54">
        <v>0</v>
      </c>
      <c r="Q54" t="s">
        <v>46</v>
      </c>
      <c r="S54">
        <f t="shared" si="2"/>
        <v>6</v>
      </c>
      <c r="T54">
        <v>6</v>
      </c>
      <c r="W54">
        <v>4</v>
      </c>
    </row>
    <row r="55" spans="1:23" x14ac:dyDescent="0.2">
      <c r="A55">
        <v>13.5</v>
      </c>
      <c r="B55">
        <v>946</v>
      </c>
      <c r="C55">
        <v>946</v>
      </c>
      <c r="D55">
        <f t="shared" si="3"/>
        <v>13.755388007672726</v>
      </c>
      <c r="E55" t="s">
        <v>25</v>
      </c>
      <c r="F55" t="s">
        <v>37</v>
      </c>
      <c r="G55" s="4">
        <v>40926</v>
      </c>
      <c r="H55">
        <v>0</v>
      </c>
      <c r="I55">
        <v>0</v>
      </c>
      <c r="J55">
        <v>0</v>
      </c>
      <c r="L55">
        <v>0</v>
      </c>
      <c r="M55">
        <v>1</v>
      </c>
      <c r="N55">
        <v>1</v>
      </c>
      <c r="Q55">
        <v>0</v>
      </c>
      <c r="S55">
        <f t="shared" si="2"/>
        <v>2</v>
      </c>
      <c r="T55">
        <v>4</v>
      </c>
      <c r="W55">
        <v>4</v>
      </c>
    </row>
    <row r="56" spans="1:23" x14ac:dyDescent="0.2">
      <c r="A56">
        <v>13.5</v>
      </c>
      <c r="B56">
        <v>950</v>
      </c>
      <c r="C56">
        <v>950</v>
      </c>
      <c r="D56">
        <f t="shared" si="3"/>
        <v>13.761710537717299</v>
      </c>
      <c r="E56" t="s">
        <v>25</v>
      </c>
      <c r="G56" s="4">
        <v>40975</v>
      </c>
      <c r="H56">
        <v>0.25</v>
      </c>
      <c r="I56">
        <v>0.25</v>
      </c>
      <c r="J56">
        <v>1</v>
      </c>
      <c r="L56">
        <v>0</v>
      </c>
      <c r="M56">
        <v>1</v>
      </c>
      <c r="N56">
        <v>1</v>
      </c>
      <c r="O56">
        <v>0</v>
      </c>
      <c r="P56">
        <v>0</v>
      </c>
      <c r="Q56" t="s">
        <v>55</v>
      </c>
      <c r="S56">
        <f t="shared" si="2"/>
        <v>3.5</v>
      </c>
      <c r="T56">
        <v>6</v>
      </c>
      <c r="W56">
        <v>4</v>
      </c>
    </row>
    <row r="57" spans="1:23" x14ac:dyDescent="0.2">
      <c r="A57">
        <v>13.5</v>
      </c>
      <c r="B57">
        <v>950</v>
      </c>
      <c r="C57">
        <v>950</v>
      </c>
      <c r="D57">
        <f t="shared" si="3"/>
        <v>13.761710537717299</v>
      </c>
      <c r="E57" t="s">
        <v>24</v>
      </c>
      <c r="G57" s="4">
        <v>40975</v>
      </c>
      <c r="H57">
        <v>0.25</v>
      </c>
      <c r="I57">
        <v>0.25</v>
      </c>
      <c r="J57">
        <v>1</v>
      </c>
      <c r="L57">
        <v>0</v>
      </c>
      <c r="M57">
        <v>1</v>
      </c>
      <c r="N57">
        <v>1</v>
      </c>
      <c r="O57">
        <v>0</v>
      </c>
      <c r="P57">
        <v>0</v>
      </c>
      <c r="Q57" t="s">
        <v>55</v>
      </c>
      <c r="S57">
        <f t="shared" si="2"/>
        <v>3.5</v>
      </c>
      <c r="T57">
        <v>6</v>
      </c>
      <c r="W57">
        <v>4</v>
      </c>
    </row>
    <row r="58" spans="1:23" x14ac:dyDescent="0.2">
      <c r="A58">
        <v>13.5</v>
      </c>
      <c r="B58">
        <v>998</v>
      </c>
      <c r="C58">
        <v>998</v>
      </c>
      <c r="D58">
        <f t="shared" si="3"/>
        <v>13.836026763087649</v>
      </c>
      <c r="E58" t="s">
        <v>25</v>
      </c>
      <c r="G58" s="4">
        <v>41001</v>
      </c>
      <c r="H58">
        <v>1</v>
      </c>
      <c r="I58">
        <v>1</v>
      </c>
      <c r="J58">
        <v>0.5</v>
      </c>
      <c r="L58">
        <v>0.5</v>
      </c>
      <c r="M58">
        <v>1</v>
      </c>
      <c r="N58">
        <v>1</v>
      </c>
      <c r="O58">
        <v>0</v>
      </c>
      <c r="P58">
        <v>0</v>
      </c>
      <c r="Q58" t="s">
        <v>66</v>
      </c>
      <c r="S58">
        <f t="shared" si="2"/>
        <v>5</v>
      </c>
      <c r="T58">
        <v>6</v>
      </c>
      <c r="W58">
        <v>4</v>
      </c>
    </row>
    <row r="59" spans="1:23" x14ac:dyDescent="0.2">
      <c r="A59">
        <v>13.5</v>
      </c>
      <c r="B59">
        <v>1010</v>
      </c>
      <c r="C59">
        <v>1010</v>
      </c>
      <c r="D59">
        <f t="shared" si="3"/>
        <v>13.854174509479188</v>
      </c>
      <c r="E59" t="s">
        <v>24</v>
      </c>
      <c r="G59" s="4">
        <v>40819</v>
      </c>
      <c r="H59">
        <v>0.5</v>
      </c>
      <c r="I59">
        <v>0.5</v>
      </c>
      <c r="J59">
        <v>1</v>
      </c>
      <c r="L59">
        <v>1</v>
      </c>
      <c r="M59">
        <v>1</v>
      </c>
      <c r="N59">
        <v>1</v>
      </c>
      <c r="Q59" t="s">
        <v>46</v>
      </c>
      <c r="S59">
        <f t="shared" si="2"/>
        <v>5</v>
      </c>
      <c r="T59">
        <v>6</v>
      </c>
      <c r="W59">
        <v>4</v>
      </c>
    </row>
    <row r="60" spans="1:23" x14ac:dyDescent="0.2">
      <c r="A60">
        <v>13.5</v>
      </c>
      <c r="B60">
        <v>1010</v>
      </c>
      <c r="C60">
        <v>1010</v>
      </c>
      <c r="D60">
        <f t="shared" si="3"/>
        <v>13.854174509479188</v>
      </c>
      <c r="E60" t="s">
        <v>25</v>
      </c>
      <c r="G60" s="4">
        <v>40819</v>
      </c>
      <c r="H60">
        <v>1</v>
      </c>
      <c r="I60">
        <v>1</v>
      </c>
      <c r="J60">
        <v>1</v>
      </c>
      <c r="L60">
        <v>1</v>
      </c>
      <c r="M60">
        <v>1</v>
      </c>
      <c r="N60">
        <v>1</v>
      </c>
      <c r="Q60" t="s">
        <v>46</v>
      </c>
      <c r="S60">
        <f t="shared" si="2"/>
        <v>6</v>
      </c>
      <c r="T60">
        <v>6</v>
      </c>
      <c r="W60">
        <v>4</v>
      </c>
    </row>
    <row r="61" spans="1:23" x14ac:dyDescent="0.2">
      <c r="A61">
        <v>13.5</v>
      </c>
      <c r="B61">
        <v>1019</v>
      </c>
      <c r="C61">
        <v>1019</v>
      </c>
      <c r="D61">
        <f t="shared" si="3"/>
        <v>13.867676669850416</v>
      </c>
      <c r="E61" t="s">
        <v>25</v>
      </c>
      <c r="F61" t="s">
        <v>62</v>
      </c>
      <c r="G61" s="4">
        <v>40975</v>
      </c>
      <c r="H61">
        <v>1</v>
      </c>
      <c r="I61">
        <v>1</v>
      </c>
      <c r="J61">
        <v>0</v>
      </c>
      <c r="L61">
        <v>0</v>
      </c>
      <c r="M61">
        <v>1</v>
      </c>
      <c r="N61">
        <v>1</v>
      </c>
      <c r="O61">
        <v>0</v>
      </c>
      <c r="P61">
        <v>0</v>
      </c>
      <c r="Q61" t="s">
        <v>55</v>
      </c>
      <c r="S61">
        <f t="shared" si="2"/>
        <v>4</v>
      </c>
      <c r="T61">
        <v>6</v>
      </c>
      <c r="W61">
        <v>4</v>
      </c>
    </row>
    <row r="62" spans="1:23" x14ac:dyDescent="0.2">
      <c r="A62">
        <v>14</v>
      </c>
      <c r="B62">
        <v>1047</v>
      </c>
      <c r="C62">
        <v>1047</v>
      </c>
      <c r="D62">
        <f t="shared" si="3"/>
        <v>13.909104462703199</v>
      </c>
      <c r="E62" t="s">
        <v>25</v>
      </c>
      <c r="G62" s="4">
        <v>41085</v>
      </c>
      <c r="H62">
        <v>1</v>
      </c>
      <c r="I62">
        <v>1</v>
      </c>
      <c r="J62">
        <v>1</v>
      </c>
      <c r="L62">
        <v>1</v>
      </c>
      <c r="N62">
        <v>1</v>
      </c>
      <c r="O62">
        <v>0</v>
      </c>
      <c r="P62">
        <v>0</v>
      </c>
      <c r="Q62" t="s">
        <v>51</v>
      </c>
      <c r="S62">
        <f t="shared" si="2"/>
        <v>5</v>
      </c>
      <c r="T62">
        <v>6</v>
      </c>
      <c r="W62">
        <v>4</v>
      </c>
    </row>
    <row r="63" spans="1:23" x14ac:dyDescent="0.2">
      <c r="A63">
        <v>14</v>
      </c>
      <c r="B63">
        <v>1047</v>
      </c>
      <c r="C63">
        <v>1047</v>
      </c>
      <c r="D63">
        <f t="shared" si="3"/>
        <v>13.909104462703199</v>
      </c>
      <c r="E63" t="s">
        <v>24</v>
      </c>
      <c r="G63" s="4">
        <v>41085</v>
      </c>
      <c r="H63">
        <v>1</v>
      </c>
      <c r="I63">
        <v>1</v>
      </c>
      <c r="J63">
        <v>1</v>
      </c>
      <c r="L63">
        <v>1</v>
      </c>
      <c r="N63">
        <v>1</v>
      </c>
      <c r="O63">
        <v>0</v>
      </c>
      <c r="P63">
        <v>0</v>
      </c>
      <c r="Q63" t="s">
        <v>51</v>
      </c>
      <c r="S63">
        <f t="shared" si="2"/>
        <v>5</v>
      </c>
      <c r="T63">
        <v>6</v>
      </c>
      <c r="W63">
        <v>4</v>
      </c>
    </row>
    <row r="64" spans="1:23" x14ac:dyDescent="0.2">
      <c r="A64">
        <v>13.75</v>
      </c>
      <c r="B64">
        <v>1058</v>
      </c>
      <c r="C64">
        <v>1058</v>
      </c>
      <c r="D64">
        <f t="shared" si="3"/>
        <v>13.9251464160771</v>
      </c>
      <c r="G64" s="4">
        <v>41297</v>
      </c>
      <c r="H64">
        <v>1</v>
      </c>
      <c r="I64">
        <v>1</v>
      </c>
      <c r="J64">
        <v>1</v>
      </c>
      <c r="L64">
        <v>1</v>
      </c>
      <c r="M64">
        <v>1</v>
      </c>
      <c r="N64">
        <v>1</v>
      </c>
      <c r="O64">
        <v>0</v>
      </c>
      <c r="P64">
        <v>0</v>
      </c>
      <c r="Q64" t="s">
        <v>46</v>
      </c>
      <c r="S64">
        <f t="shared" si="2"/>
        <v>6</v>
      </c>
      <c r="T64">
        <v>6</v>
      </c>
      <c r="W64">
        <v>4</v>
      </c>
    </row>
    <row r="65" spans="1:23" x14ac:dyDescent="0.2">
      <c r="A65">
        <v>13.75</v>
      </c>
      <c r="B65">
        <v>1061</v>
      </c>
      <c r="C65">
        <v>1061</v>
      </c>
      <c r="D65">
        <f t="shared" si="3"/>
        <v>13.929499194936044</v>
      </c>
      <c r="E65">
        <v>1</v>
      </c>
      <c r="G65" s="4">
        <v>41085</v>
      </c>
      <c r="H65">
        <v>1</v>
      </c>
      <c r="I65">
        <v>1</v>
      </c>
      <c r="J65">
        <v>1</v>
      </c>
      <c r="L65">
        <v>1</v>
      </c>
      <c r="N65">
        <v>1</v>
      </c>
      <c r="O65">
        <v>0</v>
      </c>
      <c r="P65">
        <v>0</v>
      </c>
      <c r="Q65" t="s">
        <v>51</v>
      </c>
      <c r="S65">
        <f t="shared" si="2"/>
        <v>5</v>
      </c>
      <c r="T65">
        <v>6</v>
      </c>
      <c r="W65">
        <v>4</v>
      </c>
    </row>
    <row r="66" spans="1:23" x14ac:dyDescent="0.2">
      <c r="A66">
        <v>13.75</v>
      </c>
      <c r="B66">
        <v>1061</v>
      </c>
      <c r="C66">
        <v>1061</v>
      </c>
      <c r="D66">
        <f t="shared" ref="D66:D96" si="4">((C66)^0.23+5.3791)/0.7426</f>
        <v>13.929499194936044</v>
      </c>
      <c r="E66">
        <v>2</v>
      </c>
      <c r="G66" s="4">
        <v>41085</v>
      </c>
      <c r="H66">
        <v>1</v>
      </c>
      <c r="I66">
        <v>1</v>
      </c>
      <c r="J66">
        <v>1</v>
      </c>
      <c r="L66">
        <v>1</v>
      </c>
      <c r="N66">
        <v>1</v>
      </c>
      <c r="O66">
        <v>0</v>
      </c>
      <c r="P66">
        <v>0</v>
      </c>
      <c r="Q66" t="s">
        <v>51</v>
      </c>
      <c r="S66">
        <f t="shared" si="2"/>
        <v>5</v>
      </c>
      <c r="T66">
        <v>6</v>
      </c>
      <c r="W66">
        <v>4</v>
      </c>
    </row>
    <row r="67" spans="1:23" x14ac:dyDescent="0.2">
      <c r="A67">
        <v>13.75</v>
      </c>
      <c r="B67">
        <v>1116</v>
      </c>
      <c r="C67">
        <v>1116</v>
      </c>
      <c r="D67">
        <f t="shared" si="4"/>
        <v>14.007669295248695</v>
      </c>
      <c r="F67" t="s">
        <v>77</v>
      </c>
      <c r="G67" s="4">
        <v>41093</v>
      </c>
      <c r="H67">
        <v>1</v>
      </c>
      <c r="I67">
        <v>1</v>
      </c>
      <c r="J67">
        <v>0</v>
      </c>
      <c r="L67">
        <v>0</v>
      </c>
      <c r="M67">
        <v>1</v>
      </c>
      <c r="N67">
        <v>1</v>
      </c>
      <c r="O67">
        <v>0</v>
      </c>
      <c r="P67">
        <v>0</v>
      </c>
      <c r="Q67" t="s">
        <v>51</v>
      </c>
      <c r="S67">
        <f t="shared" si="2"/>
        <v>4</v>
      </c>
      <c r="T67">
        <v>6</v>
      </c>
      <c r="W67">
        <v>4</v>
      </c>
    </row>
    <row r="68" spans="1:23" x14ac:dyDescent="0.2">
      <c r="A68">
        <v>13.5</v>
      </c>
      <c r="B68">
        <v>1124</v>
      </c>
      <c r="C68">
        <v>1124</v>
      </c>
      <c r="D68">
        <f t="shared" si="4"/>
        <v>14.018790869327743</v>
      </c>
      <c r="E68" t="s">
        <v>24</v>
      </c>
      <c r="G68" s="4">
        <v>41001</v>
      </c>
      <c r="H68">
        <v>1</v>
      </c>
      <c r="I68">
        <v>1</v>
      </c>
      <c r="J68">
        <v>0.5</v>
      </c>
      <c r="L68">
        <v>0.5</v>
      </c>
      <c r="M68">
        <v>1</v>
      </c>
      <c r="N68">
        <v>1</v>
      </c>
      <c r="O68">
        <v>0</v>
      </c>
      <c r="P68">
        <v>0</v>
      </c>
      <c r="Q68" t="s">
        <v>66</v>
      </c>
      <c r="S68">
        <f t="shared" si="2"/>
        <v>5</v>
      </c>
      <c r="T68">
        <v>6</v>
      </c>
      <c r="W68">
        <v>4</v>
      </c>
    </row>
    <row r="69" spans="1:23" x14ac:dyDescent="0.2">
      <c r="A69">
        <v>13.5</v>
      </c>
      <c r="B69">
        <v>1124</v>
      </c>
      <c r="C69">
        <v>1124</v>
      </c>
      <c r="D69">
        <f t="shared" si="4"/>
        <v>14.018790869327743</v>
      </c>
      <c r="E69" t="s">
        <v>25</v>
      </c>
      <c r="G69" s="4">
        <v>41001</v>
      </c>
      <c r="H69">
        <v>1</v>
      </c>
      <c r="I69">
        <v>1</v>
      </c>
      <c r="J69">
        <v>0.5</v>
      </c>
      <c r="L69">
        <v>0.5</v>
      </c>
      <c r="M69">
        <v>1</v>
      </c>
      <c r="N69">
        <v>1</v>
      </c>
      <c r="O69">
        <v>0</v>
      </c>
      <c r="P69">
        <v>0</v>
      </c>
      <c r="Q69" t="s">
        <v>66</v>
      </c>
      <c r="S69">
        <f t="shared" si="2"/>
        <v>5</v>
      </c>
      <c r="T69">
        <v>6</v>
      </c>
      <c r="W69">
        <v>4</v>
      </c>
    </row>
    <row r="70" spans="1:23" x14ac:dyDescent="0.2">
      <c r="A70">
        <v>14</v>
      </c>
      <c r="B70" t="s">
        <v>47</v>
      </c>
      <c r="C70">
        <v>1154</v>
      </c>
      <c r="D70">
        <f t="shared" si="4"/>
        <v>14.059961544463171</v>
      </c>
      <c r="E70" t="s">
        <v>30</v>
      </c>
      <c r="G70" s="4">
        <v>40842</v>
      </c>
      <c r="H70">
        <v>1</v>
      </c>
      <c r="I70">
        <v>1</v>
      </c>
      <c r="J70">
        <v>0</v>
      </c>
      <c r="L70">
        <v>0.25</v>
      </c>
      <c r="M70">
        <v>1</v>
      </c>
      <c r="N70">
        <v>1</v>
      </c>
      <c r="Q70" t="s">
        <v>44</v>
      </c>
      <c r="S70">
        <f t="shared" ref="S70:S96" si="5">H70+I70+J70+L70+M70+N70+O70+P70</f>
        <v>4.25</v>
      </c>
      <c r="T70">
        <v>6</v>
      </c>
      <c r="W70">
        <v>4</v>
      </c>
    </row>
    <row r="71" spans="1:23" x14ac:dyDescent="0.2">
      <c r="A71">
        <v>14</v>
      </c>
      <c r="B71" t="s">
        <v>47</v>
      </c>
      <c r="C71">
        <v>1154</v>
      </c>
      <c r="D71">
        <f t="shared" si="4"/>
        <v>14.059961544463171</v>
      </c>
      <c r="E71" t="s">
        <v>24</v>
      </c>
      <c r="G71" s="4">
        <v>40842</v>
      </c>
      <c r="H71">
        <v>1</v>
      </c>
      <c r="I71">
        <v>1</v>
      </c>
      <c r="J71">
        <v>0</v>
      </c>
      <c r="L71">
        <v>0</v>
      </c>
      <c r="M71">
        <v>1</v>
      </c>
      <c r="N71">
        <v>1</v>
      </c>
      <c r="Q71" t="s">
        <v>29</v>
      </c>
      <c r="S71">
        <f t="shared" si="5"/>
        <v>4</v>
      </c>
      <c r="T71">
        <v>6</v>
      </c>
      <c r="W71">
        <v>4</v>
      </c>
    </row>
    <row r="72" spans="1:23" x14ac:dyDescent="0.2">
      <c r="A72">
        <v>14</v>
      </c>
      <c r="B72" t="s">
        <v>47</v>
      </c>
      <c r="C72">
        <v>1154</v>
      </c>
      <c r="D72">
        <f t="shared" si="4"/>
        <v>14.059961544463171</v>
      </c>
      <c r="E72" t="s">
        <v>25</v>
      </c>
      <c r="G72" s="4">
        <v>40842</v>
      </c>
      <c r="H72">
        <v>1</v>
      </c>
      <c r="I72">
        <v>1</v>
      </c>
      <c r="J72">
        <v>0</v>
      </c>
      <c r="L72">
        <v>0</v>
      </c>
      <c r="M72">
        <v>1</v>
      </c>
      <c r="N72">
        <v>1</v>
      </c>
      <c r="Q72" t="s">
        <v>44</v>
      </c>
      <c r="S72">
        <f t="shared" si="5"/>
        <v>4</v>
      </c>
      <c r="T72">
        <v>6</v>
      </c>
      <c r="W72">
        <v>4</v>
      </c>
    </row>
    <row r="73" spans="1:23" x14ac:dyDescent="0.2">
      <c r="A73">
        <v>13.5</v>
      </c>
      <c r="B73" t="s">
        <v>35</v>
      </c>
      <c r="C73">
        <v>1189</v>
      </c>
      <c r="D73">
        <f t="shared" si="4"/>
        <v>14.106965172995631</v>
      </c>
      <c r="E73" t="s">
        <v>25</v>
      </c>
      <c r="F73" t="s">
        <v>36</v>
      </c>
      <c r="G73" s="4">
        <v>40926</v>
      </c>
      <c r="H73">
        <v>0</v>
      </c>
      <c r="I73">
        <v>0</v>
      </c>
      <c r="J73">
        <v>0</v>
      </c>
      <c r="L73">
        <v>0</v>
      </c>
      <c r="M73">
        <v>1</v>
      </c>
      <c r="N73">
        <v>1</v>
      </c>
      <c r="Q73">
        <v>1</v>
      </c>
      <c r="S73">
        <f t="shared" si="5"/>
        <v>2</v>
      </c>
      <c r="T73">
        <v>6</v>
      </c>
      <c r="W73">
        <v>4</v>
      </c>
    </row>
    <row r="74" spans="1:23" x14ac:dyDescent="0.2">
      <c r="A74">
        <v>13.5</v>
      </c>
      <c r="B74" t="s">
        <v>35</v>
      </c>
      <c r="C74">
        <v>1189</v>
      </c>
      <c r="D74">
        <f t="shared" si="4"/>
        <v>14.106965172995631</v>
      </c>
      <c r="E74" t="s">
        <v>24</v>
      </c>
      <c r="F74" t="s">
        <v>36</v>
      </c>
      <c r="G74" s="4">
        <v>40926</v>
      </c>
      <c r="H74">
        <v>1</v>
      </c>
      <c r="I74">
        <v>1</v>
      </c>
      <c r="J74">
        <v>0</v>
      </c>
      <c r="L74">
        <v>0</v>
      </c>
      <c r="M74">
        <v>1</v>
      </c>
      <c r="N74">
        <v>1</v>
      </c>
      <c r="Q74">
        <v>1</v>
      </c>
      <c r="S74">
        <f t="shared" si="5"/>
        <v>4</v>
      </c>
      <c r="T74">
        <v>6</v>
      </c>
      <c r="W74">
        <v>4</v>
      </c>
    </row>
    <row r="75" spans="1:23" x14ac:dyDescent="0.2">
      <c r="A75">
        <v>14</v>
      </c>
      <c r="B75">
        <v>1209</v>
      </c>
      <c r="C75">
        <v>1209</v>
      </c>
      <c r="D75">
        <f t="shared" si="4"/>
        <v>14.133347857142434</v>
      </c>
      <c r="E75" t="s">
        <v>25</v>
      </c>
      <c r="G75" s="4">
        <v>40975</v>
      </c>
      <c r="H75">
        <v>1</v>
      </c>
      <c r="I75">
        <v>1</v>
      </c>
      <c r="J75">
        <v>0</v>
      </c>
      <c r="L75">
        <v>0</v>
      </c>
      <c r="M75">
        <v>1</v>
      </c>
      <c r="N75">
        <v>1</v>
      </c>
      <c r="O75">
        <v>0</v>
      </c>
      <c r="P75">
        <v>0</v>
      </c>
      <c r="Q75" t="s">
        <v>61</v>
      </c>
      <c r="S75">
        <f t="shared" si="5"/>
        <v>4</v>
      </c>
      <c r="T75">
        <v>6</v>
      </c>
      <c r="W75">
        <v>4</v>
      </c>
    </row>
    <row r="76" spans="1:23" x14ac:dyDescent="0.2">
      <c r="A76">
        <v>14</v>
      </c>
      <c r="B76">
        <v>1209</v>
      </c>
      <c r="C76">
        <v>1209</v>
      </c>
      <c r="D76">
        <f t="shared" si="4"/>
        <v>14.133347857142434</v>
      </c>
      <c r="E76" t="s">
        <v>24</v>
      </c>
      <c r="G76" s="4">
        <v>40975</v>
      </c>
      <c r="H76">
        <v>1</v>
      </c>
      <c r="I76">
        <v>1</v>
      </c>
      <c r="J76">
        <v>0</v>
      </c>
      <c r="L76">
        <v>0</v>
      </c>
      <c r="M76">
        <v>1</v>
      </c>
      <c r="N76">
        <v>1</v>
      </c>
      <c r="O76">
        <v>0</v>
      </c>
      <c r="P76">
        <v>0</v>
      </c>
      <c r="Q76" t="s">
        <v>61</v>
      </c>
      <c r="S76">
        <f t="shared" si="5"/>
        <v>4</v>
      </c>
      <c r="T76">
        <v>6</v>
      </c>
      <c r="W76">
        <v>4</v>
      </c>
    </row>
    <row r="77" spans="1:23" x14ac:dyDescent="0.2">
      <c r="A77">
        <v>14</v>
      </c>
      <c r="B77">
        <v>1209</v>
      </c>
      <c r="C77">
        <v>1209</v>
      </c>
      <c r="D77">
        <f t="shared" si="4"/>
        <v>14.133347857142434</v>
      </c>
      <c r="E77" t="s">
        <v>24</v>
      </c>
      <c r="G77" s="4">
        <v>41001</v>
      </c>
      <c r="H77">
        <v>1</v>
      </c>
      <c r="I77">
        <v>1</v>
      </c>
      <c r="J77">
        <v>0</v>
      </c>
      <c r="L77">
        <v>0</v>
      </c>
      <c r="M77">
        <v>1</v>
      </c>
      <c r="N77">
        <v>1</v>
      </c>
      <c r="O77">
        <v>0</v>
      </c>
      <c r="P77">
        <v>0</v>
      </c>
      <c r="Q77" t="s">
        <v>51</v>
      </c>
      <c r="S77">
        <f t="shared" si="5"/>
        <v>4</v>
      </c>
      <c r="T77">
        <v>6</v>
      </c>
      <c r="W77">
        <v>4</v>
      </c>
    </row>
    <row r="78" spans="1:23" x14ac:dyDescent="0.2">
      <c r="A78">
        <v>14</v>
      </c>
      <c r="B78">
        <v>1352</v>
      </c>
      <c r="C78">
        <v>1352</v>
      </c>
      <c r="D78">
        <f t="shared" si="4"/>
        <v>14.312794201996359</v>
      </c>
      <c r="E78" t="s">
        <v>25</v>
      </c>
      <c r="G78" s="4">
        <v>40842</v>
      </c>
      <c r="H78">
        <v>1</v>
      </c>
      <c r="I78">
        <v>1</v>
      </c>
      <c r="J78">
        <v>0</v>
      </c>
      <c r="L78">
        <v>0</v>
      </c>
      <c r="M78">
        <v>1</v>
      </c>
      <c r="N78">
        <v>1</v>
      </c>
      <c r="Q78" t="s">
        <v>44</v>
      </c>
      <c r="S78">
        <f t="shared" si="5"/>
        <v>4</v>
      </c>
      <c r="T78">
        <v>6</v>
      </c>
      <c r="W78">
        <v>4</v>
      </c>
    </row>
    <row r="79" spans="1:23" x14ac:dyDescent="0.2">
      <c r="A79">
        <v>14</v>
      </c>
      <c r="B79">
        <v>1352</v>
      </c>
      <c r="C79">
        <v>1352</v>
      </c>
      <c r="D79">
        <f t="shared" si="4"/>
        <v>14.312794201996359</v>
      </c>
      <c r="E79" t="s">
        <v>24</v>
      </c>
      <c r="G79" s="4">
        <v>40842</v>
      </c>
      <c r="H79">
        <v>1</v>
      </c>
      <c r="I79">
        <v>1</v>
      </c>
      <c r="J79">
        <v>0</v>
      </c>
      <c r="L79">
        <v>0</v>
      </c>
      <c r="M79">
        <v>1</v>
      </c>
      <c r="N79">
        <v>1</v>
      </c>
      <c r="Q79" t="s">
        <v>44</v>
      </c>
      <c r="S79">
        <f t="shared" si="5"/>
        <v>4</v>
      </c>
      <c r="T79">
        <v>6</v>
      </c>
      <c r="W79">
        <v>4</v>
      </c>
    </row>
    <row r="80" spans="1:23" x14ac:dyDescent="0.2">
      <c r="A80">
        <v>14.5</v>
      </c>
      <c r="B80">
        <v>1371</v>
      </c>
      <c r="C80">
        <v>1371</v>
      </c>
      <c r="D80">
        <f t="shared" si="4"/>
        <v>14.335520971533326</v>
      </c>
      <c r="E80" t="s">
        <v>25</v>
      </c>
      <c r="F80" t="s">
        <v>77</v>
      </c>
      <c r="G80" s="4">
        <v>41093</v>
      </c>
      <c r="H80">
        <v>0</v>
      </c>
      <c r="I80">
        <v>0</v>
      </c>
      <c r="J80">
        <v>0</v>
      </c>
      <c r="L80">
        <v>0</v>
      </c>
      <c r="M80">
        <v>1</v>
      </c>
      <c r="N80">
        <v>0</v>
      </c>
      <c r="O80">
        <v>1</v>
      </c>
      <c r="P80">
        <v>1</v>
      </c>
      <c r="Q80" t="s">
        <v>51</v>
      </c>
      <c r="S80">
        <f t="shared" si="5"/>
        <v>3</v>
      </c>
      <c r="T80">
        <v>7</v>
      </c>
      <c r="W80">
        <v>5</v>
      </c>
    </row>
    <row r="81" spans="1:23" x14ac:dyDescent="0.2">
      <c r="A81">
        <v>14.5</v>
      </c>
      <c r="B81">
        <v>1371</v>
      </c>
      <c r="C81">
        <v>1371</v>
      </c>
      <c r="D81">
        <f t="shared" si="4"/>
        <v>14.335520971533326</v>
      </c>
      <c r="E81" t="s">
        <v>24</v>
      </c>
      <c r="F81" t="s">
        <v>77</v>
      </c>
      <c r="G81" s="4">
        <v>41093</v>
      </c>
      <c r="H81">
        <v>0</v>
      </c>
      <c r="I81">
        <v>0</v>
      </c>
      <c r="J81">
        <v>0</v>
      </c>
      <c r="L81">
        <v>0</v>
      </c>
      <c r="M81">
        <v>1</v>
      </c>
      <c r="N81">
        <v>0</v>
      </c>
      <c r="O81">
        <v>0</v>
      </c>
      <c r="P81">
        <v>1</v>
      </c>
      <c r="Q81" t="s">
        <v>51</v>
      </c>
      <c r="S81">
        <f t="shared" si="5"/>
        <v>2</v>
      </c>
      <c r="T81">
        <v>6</v>
      </c>
      <c r="W81">
        <v>4</v>
      </c>
    </row>
    <row r="82" spans="1:23" x14ac:dyDescent="0.2">
      <c r="A82">
        <v>14.5</v>
      </c>
      <c r="B82">
        <v>1485</v>
      </c>
      <c r="C82">
        <v>1485</v>
      </c>
      <c r="D82">
        <f t="shared" si="4"/>
        <v>14.467011449077853</v>
      </c>
      <c r="E82" t="s">
        <v>24</v>
      </c>
      <c r="G82" s="4">
        <v>40819</v>
      </c>
      <c r="H82">
        <v>1</v>
      </c>
      <c r="I82">
        <v>1</v>
      </c>
      <c r="J82">
        <v>0</v>
      </c>
      <c r="L82">
        <v>0</v>
      </c>
      <c r="M82">
        <v>1</v>
      </c>
      <c r="N82">
        <v>1</v>
      </c>
      <c r="P82" t="s">
        <v>21</v>
      </c>
      <c r="Q82" t="s">
        <v>51</v>
      </c>
      <c r="S82" t="e">
        <f t="shared" si="5"/>
        <v>#VALUE!</v>
      </c>
    </row>
    <row r="83" spans="1:23" x14ac:dyDescent="0.2">
      <c r="A83">
        <v>14.5</v>
      </c>
      <c r="B83">
        <v>1485</v>
      </c>
      <c r="C83">
        <v>1485</v>
      </c>
      <c r="D83">
        <f t="shared" si="4"/>
        <v>14.467011449077853</v>
      </c>
      <c r="E83" t="s">
        <v>25</v>
      </c>
      <c r="G83" s="4">
        <v>40819</v>
      </c>
      <c r="H83">
        <v>1</v>
      </c>
      <c r="I83">
        <v>1</v>
      </c>
      <c r="J83">
        <v>0</v>
      </c>
      <c r="L83">
        <v>0</v>
      </c>
      <c r="M83">
        <v>1</v>
      </c>
      <c r="N83">
        <v>1</v>
      </c>
      <c r="P83">
        <v>0</v>
      </c>
      <c r="Q83" t="s">
        <v>51</v>
      </c>
      <c r="S83">
        <f t="shared" si="5"/>
        <v>4</v>
      </c>
    </row>
    <row r="84" spans="1:23" x14ac:dyDescent="0.2">
      <c r="A84">
        <v>14.5</v>
      </c>
      <c r="B84" t="s">
        <v>45</v>
      </c>
      <c r="C84">
        <v>1612</v>
      </c>
      <c r="D84">
        <f t="shared" si="4"/>
        <v>14.604640775831074</v>
      </c>
      <c r="E84" t="s">
        <v>31</v>
      </c>
      <c r="G84" s="4">
        <v>40842</v>
      </c>
      <c r="H84">
        <v>1</v>
      </c>
      <c r="I84">
        <v>1</v>
      </c>
      <c r="J84">
        <v>0</v>
      </c>
      <c r="L84">
        <v>0</v>
      </c>
      <c r="M84">
        <v>1</v>
      </c>
      <c r="N84">
        <v>1</v>
      </c>
      <c r="Q84" t="s">
        <v>44</v>
      </c>
      <c r="S84">
        <f t="shared" si="5"/>
        <v>4</v>
      </c>
    </row>
    <row r="85" spans="1:23" x14ac:dyDescent="0.2">
      <c r="A85">
        <v>14.5</v>
      </c>
      <c r="B85" t="s">
        <v>45</v>
      </c>
      <c r="C85">
        <v>1612</v>
      </c>
      <c r="D85">
        <f t="shared" si="4"/>
        <v>14.604640775831074</v>
      </c>
      <c r="E85" t="s">
        <v>24</v>
      </c>
      <c r="G85" s="4">
        <v>40842</v>
      </c>
      <c r="H85">
        <v>1</v>
      </c>
      <c r="I85">
        <v>1</v>
      </c>
      <c r="J85">
        <v>0</v>
      </c>
      <c r="L85">
        <v>0</v>
      </c>
      <c r="M85">
        <v>1</v>
      </c>
      <c r="N85">
        <v>1</v>
      </c>
      <c r="Q85" t="s">
        <v>44</v>
      </c>
      <c r="S85">
        <f t="shared" si="5"/>
        <v>4</v>
      </c>
    </row>
    <row r="86" spans="1:23" x14ac:dyDescent="0.2">
      <c r="A86">
        <v>14.5</v>
      </c>
      <c r="B86" t="s">
        <v>45</v>
      </c>
      <c r="C86">
        <v>1612</v>
      </c>
      <c r="D86">
        <f t="shared" si="4"/>
        <v>14.604640775831074</v>
      </c>
      <c r="E86" t="s">
        <v>25</v>
      </c>
      <c r="G86" s="4">
        <v>40842</v>
      </c>
      <c r="H86">
        <v>1</v>
      </c>
      <c r="I86">
        <v>1</v>
      </c>
      <c r="J86">
        <v>0</v>
      </c>
      <c r="L86">
        <v>0</v>
      </c>
      <c r="M86">
        <v>1</v>
      </c>
      <c r="N86">
        <v>1</v>
      </c>
      <c r="Q86" t="s">
        <v>44</v>
      </c>
      <c r="S86">
        <f t="shared" si="5"/>
        <v>4</v>
      </c>
    </row>
    <row r="87" spans="1:23" x14ac:dyDescent="0.2">
      <c r="A87">
        <v>14.5</v>
      </c>
      <c r="B87" t="s">
        <v>45</v>
      </c>
      <c r="C87">
        <v>1612</v>
      </c>
      <c r="D87">
        <f t="shared" si="4"/>
        <v>14.604640775831074</v>
      </c>
      <c r="E87" t="s">
        <v>30</v>
      </c>
      <c r="G87" s="4">
        <v>40842</v>
      </c>
      <c r="H87">
        <v>1</v>
      </c>
      <c r="I87">
        <v>1</v>
      </c>
      <c r="J87">
        <v>0</v>
      </c>
      <c r="L87">
        <v>0</v>
      </c>
      <c r="M87">
        <v>1</v>
      </c>
      <c r="N87">
        <v>1</v>
      </c>
      <c r="Q87" t="s">
        <v>44</v>
      </c>
      <c r="S87">
        <f t="shared" si="5"/>
        <v>4</v>
      </c>
    </row>
    <row r="88" spans="1:23" x14ac:dyDescent="0.2">
      <c r="A88">
        <v>14.5</v>
      </c>
      <c r="B88">
        <v>1625</v>
      </c>
      <c r="C88">
        <v>1625</v>
      </c>
      <c r="D88">
        <f t="shared" si="4"/>
        <v>14.618252121166353</v>
      </c>
      <c r="E88" t="s">
        <v>25</v>
      </c>
      <c r="F88" t="s">
        <v>78</v>
      </c>
      <c r="G88" s="4">
        <v>41093</v>
      </c>
      <c r="H88">
        <v>0</v>
      </c>
      <c r="I88">
        <v>0</v>
      </c>
      <c r="J88">
        <v>0</v>
      </c>
      <c r="L88">
        <v>0</v>
      </c>
      <c r="M88">
        <v>1</v>
      </c>
      <c r="N88">
        <v>0</v>
      </c>
      <c r="O88">
        <v>0</v>
      </c>
      <c r="P88">
        <v>1</v>
      </c>
      <c r="Q88" t="s">
        <v>51</v>
      </c>
      <c r="S88">
        <f t="shared" si="5"/>
        <v>2</v>
      </c>
      <c r="T88">
        <v>6</v>
      </c>
      <c r="W88">
        <v>4</v>
      </c>
    </row>
    <row r="89" spans="1:23" x14ac:dyDescent="0.2">
      <c r="A89">
        <v>14.5</v>
      </c>
      <c r="B89">
        <v>1625</v>
      </c>
      <c r="C89">
        <v>1625</v>
      </c>
      <c r="D89">
        <f t="shared" si="4"/>
        <v>14.618252121166353</v>
      </c>
      <c r="E89" t="s">
        <v>24</v>
      </c>
      <c r="F89" t="s">
        <v>78</v>
      </c>
      <c r="G89" s="4">
        <v>41093</v>
      </c>
      <c r="H89">
        <v>0</v>
      </c>
      <c r="I89">
        <v>0</v>
      </c>
      <c r="J89">
        <v>0</v>
      </c>
      <c r="L89">
        <v>0</v>
      </c>
      <c r="M89">
        <v>1</v>
      </c>
      <c r="N89">
        <v>0</v>
      </c>
      <c r="O89">
        <v>0</v>
      </c>
      <c r="P89">
        <v>1</v>
      </c>
      <c r="Q89" t="s">
        <v>51</v>
      </c>
      <c r="S89">
        <f t="shared" si="5"/>
        <v>2</v>
      </c>
      <c r="T89">
        <v>6</v>
      </c>
      <c r="W89">
        <v>4</v>
      </c>
    </row>
    <row r="90" spans="1:23" x14ac:dyDescent="0.2">
      <c r="A90">
        <v>14.5</v>
      </c>
      <c r="B90">
        <v>1670</v>
      </c>
      <c r="C90">
        <v>1670</v>
      </c>
      <c r="D90">
        <f t="shared" si="4"/>
        <v>14.664730206621684</v>
      </c>
      <c r="F90" t="s">
        <v>74</v>
      </c>
      <c r="G90" s="4">
        <v>41085</v>
      </c>
      <c r="H90">
        <v>0</v>
      </c>
      <c r="I90">
        <v>0</v>
      </c>
      <c r="J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51</v>
      </c>
      <c r="S90">
        <f t="shared" si="5"/>
        <v>0</v>
      </c>
      <c r="T90">
        <v>6</v>
      </c>
      <c r="W90">
        <v>4</v>
      </c>
    </row>
    <row r="91" spans="1:23" x14ac:dyDescent="0.2">
      <c r="A91">
        <v>15</v>
      </c>
      <c r="B91">
        <v>1732</v>
      </c>
      <c r="C91">
        <v>1732</v>
      </c>
      <c r="D91">
        <f t="shared" si="4"/>
        <v>14.727212221900141</v>
      </c>
      <c r="E91" t="s">
        <v>25</v>
      </c>
      <c r="G91" s="4">
        <v>40819</v>
      </c>
      <c r="H91">
        <v>0</v>
      </c>
      <c r="I91">
        <v>0</v>
      </c>
      <c r="J91">
        <v>0</v>
      </c>
      <c r="L91">
        <v>0</v>
      </c>
      <c r="M91">
        <v>0</v>
      </c>
      <c r="N91">
        <v>0</v>
      </c>
      <c r="O91">
        <v>1</v>
      </c>
      <c r="P91" t="s">
        <v>52</v>
      </c>
      <c r="Q91" t="s">
        <v>53</v>
      </c>
      <c r="S91" t="e">
        <f t="shared" si="5"/>
        <v>#VALUE!</v>
      </c>
      <c r="T91">
        <v>7</v>
      </c>
      <c r="W91">
        <v>5</v>
      </c>
    </row>
    <row r="92" spans="1:23" x14ac:dyDescent="0.2">
      <c r="A92">
        <v>15</v>
      </c>
      <c r="B92">
        <v>1732</v>
      </c>
      <c r="C92">
        <v>1732</v>
      </c>
      <c r="D92">
        <f t="shared" si="4"/>
        <v>14.727212221900141</v>
      </c>
      <c r="E92" t="s">
        <v>24</v>
      </c>
      <c r="G92" s="4">
        <v>40819</v>
      </c>
      <c r="H92">
        <v>0</v>
      </c>
      <c r="I92">
        <v>0</v>
      </c>
      <c r="J92">
        <v>0</v>
      </c>
      <c r="L92">
        <v>0</v>
      </c>
      <c r="M92">
        <v>0</v>
      </c>
      <c r="N92">
        <v>0</v>
      </c>
      <c r="O92">
        <v>0</v>
      </c>
      <c r="P92" t="s">
        <v>21</v>
      </c>
      <c r="Q92" t="s">
        <v>51</v>
      </c>
      <c r="S92" t="e">
        <f t="shared" si="5"/>
        <v>#VALUE!</v>
      </c>
      <c r="T92">
        <v>6</v>
      </c>
      <c r="W92">
        <v>4</v>
      </c>
    </row>
    <row r="93" spans="1:23" x14ac:dyDescent="0.2">
      <c r="A93">
        <v>15</v>
      </c>
      <c r="B93">
        <v>1810</v>
      </c>
      <c r="C93">
        <v>1810</v>
      </c>
      <c r="D93">
        <f t="shared" si="4"/>
        <v>14.803417850701415</v>
      </c>
      <c r="E93" t="s">
        <v>24</v>
      </c>
      <c r="G93" s="4">
        <v>40819</v>
      </c>
      <c r="H93">
        <v>0</v>
      </c>
      <c r="I93">
        <v>0</v>
      </c>
      <c r="J93">
        <v>0</v>
      </c>
      <c r="L93">
        <v>0</v>
      </c>
      <c r="M93">
        <v>0</v>
      </c>
      <c r="N93">
        <v>0</v>
      </c>
      <c r="O93">
        <v>1</v>
      </c>
      <c r="P93" t="s">
        <v>52</v>
      </c>
      <c r="Q93" t="s">
        <v>53</v>
      </c>
      <c r="S93" t="e">
        <f t="shared" si="5"/>
        <v>#VALUE!</v>
      </c>
      <c r="T93">
        <v>7</v>
      </c>
      <c r="W93">
        <v>5</v>
      </c>
    </row>
    <row r="94" spans="1:23" x14ac:dyDescent="0.2">
      <c r="A94">
        <v>15</v>
      </c>
      <c r="B94">
        <v>1810</v>
      </c>
      <c r="C94">
        <v>1810</v>
      </c>
      <c r="D94">
        <f t="shared" si="4"/>
        <v>14.803417850701415</v>
      </c>
      <c r="E94" t="s">
        <v>25</v>
      </c>
      <c r="G94" s="4">
        <v>40819</v>
      </c>
      <c r="H94">
        <v>0</v>
      </c>
      <c r="I94">
        <v>0</v>
      </c>
      <c r="J94">
        <v>0</v>
      </c>
      <c r="L94">
        <v>0</v>
      </c>
      <c r="M94">
        <v>0</v>
      </c>
      <c r="N94">
        <v>0</v>
      </c>
      <c r="O94">
        <v>1</v>
      </c>
      <c r="P94" t="s">
        <v>52</v>
      </c>
      <c r="Q94" t="s">
        <v>53</v>
      </c>
      <c r="S94" t="e">
        <f t="shared" si="5"/>
        <v>#VALUE!</v>
      </c>
      <c r="T94">
        <v>7</v>
      </c>
      <c r="W94">
        <v>5</v>
      </c>
    </row>
    <row r="95" spans="1:23" x14ac:dyDescent="0.2">
      <c r="A95">
        <v>14.5</v>
      </c>
      <c r="B95">
        <v>1852</v>
      </c>
      <c r="C95">
        <v>1852</v>
      </c>
      <c r="D95">
        <f t="shared" si="4"/>
        <v>14.843409114940632</v>
      </c>
      <c r="E95" t="s">
        <v>25</v>
      </c>
      <c r="G95" s="4">
        <v>40842</v>
      </c>
      <c r="H95">
        <v>1</v>
      </c>
      <c r="I95">
        <v>1</v>
      </c>
      <c r="J95">
        <v>0</v>
      </c>
      <c r="L95">
        <v>0</v>
      </c>
      <c r="M95">
        <v>1</v>
      </c>
      <c r="N95">
        <v>1</v>
      </c>
      <c r="S95">
        <f t="shared" si="5"/>
        <v>4</v>
      </c>
    </row>
    <row r="96" spans="1:23" x14ac:dyDescent="0.2">
      <c r="A96">
        <v>14.5</v>
      </c>
      <c r="B96">
        <v>1852</v>
      </c>
      <c r="C96">
        <v>1852</v>
      </c>
      <c r="D96">
        <f t="shared" si="4"/>
        <v>14.843409114940632</v>
      </c>
      <c r="E96" t="s">
        <v>24</v>
      </c>
      <c r="G96" s="4">
        <v>40842</v>
      </c>
      <c r="H96">
        <v>1</v>
      </c>
      <c r="I96">
        <v>1</v>
      </c>
      <c r="J96">
        <v>0</v>
      </c>
      <c r="L96">
        <v>0</v>
      </c>
      <c r="M96">
        <v>1</v>
      </c>
      <c r="N96">
        <v>1</v>
      </c>
      <c r="S96">
        <f t="shared" si="5"/>
        <v>4</v>
      </c>
    </row>
  </sheetData>
  <sortState ref="A2:Q205">
    <sortCondition ref="C2:C205"/>
  </sortState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baseColWidth="10" defaultRowHeight="16" x14ac:dyDescent="0.2"/>
  <sheetData>
    <row r="1" spans="1:1" x14ac:dyDescent="0.2">
      <c r="A1">
        <f>((631)^0.23+5.3791)/0.7426</f>
        <v>13.176295630561244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114"/>
  <sheetViews>
    <sheetView workbookViewId="0">
      <selection activeCell="B2" sqref="B2"/>
    </sheetView>
  </sheetViews>
  <sheetFormatPr baseColWidth="10" defaultRowHeight="16" x14ac:dyDescent="0.2"/>
  <cols>
    <col min="2" max="2" width="24.5" customWidth="1"/>
    <col min="20" max="20" width="21.6640625" customWidth="1"/>
  </cols>
  <sheetData>
    <row r="1" spans="2:20" ht="34" x14ac:dyDescent="0.4">
      <c r="B1" t="s">
        <v>3</v>
      </c>
      <c r="C1" t="s">
        <v>80</v>
      </c>
      <c r="D1" t="s">
        <v>3</v>
      </c>
      <c r="E1" t="s">
        <v>85</v>
      </c>
      <c r="K1" s="8" t="s">
        <v>83</v>
      </c>
      <c r="Q1" t="s">
        <v>3</v>
      </c>
      <c r="R1" t="s">
        <v>81</v>
      </c>
      <c r="S1" t="s">
        <v>3</v>
      </c>
      <c r="T1" s="6" t="s">
        <v>86</v>
      </c>
    </row>
    <row r="2" spans="2:20" x14ac:dyDescent="0.2">
      <c r="B2">
        <v>11.570660903352101</v>
      </c>
      <c r="C2">
        <v>-1</v>
      </c>
      <c r="D2">
        <v>11.57066090335211</v>
      </c>
      <c r="E2">
        <v>-1</v>
      </c>
      <c r="G2" t="s">
        <v>58</v>
      </c>
      <c r="Q2">
        <v>11.57066090335211</v>
      </c>
      <c r="R2">
        <v>-1</v>
      </c>
      <c r="S2">
        <v>11.57066090335211</v>
      </c>
      <c r="T2">
        <v>-1</v>
      </c>
    </row>
    <row r="3" spans="2:20" x14ac:dyDescent="0.2">
      <c r="B3">
        <v>11.57066090335211</v>
      </c>
      <c r="C3">
        <v>-1</v>
      </c>
      <c r="D3">
        <v>11.57066090335211</v>
      </c>
      <c r="E3">
        <v>-1</v>
      </c>
      <c r="Q3">
        <v>11.57066090335211</v>
      </c>
      <c r="R3">
        <v>-1</v>
      </c>
      <c r="S3">
        <v>11.57066090335211</v>
      </c>
      <c r="T3">
        <v>-1</v>
      </c>
    </row>
    <row r="4" spans="2:20" x14ac:dyDescent="0.2">
      <c r="B4">
        <v>11.824478575815823</v>
      </c>
      <c r="C4">
        <v>-1</v>
      </c>
      <c r="D4">
        <v>11.824478575815823</v>
      </c>
      <c r="E4">
        <v>-1</v>
      </c>
      <c r="Q4">
        <v>11.57066090335211</v>
      </c>
      <c r="R4">
        <v>-1</v>
      </c>
      <c r="S4">
        <v>11.57066090335211</v>
      </c>
      <c r="T4">
        <v>-1</v>
      </c>
    </row>
    <row r="5" spans="2:20" x14ac:dyDescent="0.2">
      <c r="B5">
        <v>11.824478575815823</v>
      </c>
      <c r="C5">
        <v>-1</v>
      </c>
      <c r="D5">
        <v>11.824478575815823</v>
      </c>
      <c r="E5">
        <v>-1</v>
      </c>
      <c r="Q5">
        <v>11.824478575815823</v>
      </c>
      <c r="R5">
        <v>-1</v>
      </c>
      <c r="S5">
        <v>11.824478575815823</v>
      </c>
      <c r="T5">
        <v>-1</v>
      </c>
    </row>
    <row r="6" spans="2:20" x14ac:dyDescent="0.2">
      <c r="B6">
        <v>11.829608469551863</v>
      </c>
      <c r="C6">
        <v>-1</v>
      </c>
      <c r="D6">
        <v>11.829608469551863</v>
      </c>
      <c r="E6">
        <v>-1</v>
      </c>
      <c r="Q6">
        <v>11.824478575815823</v>
      </c>
      <c r="R6">
        <v>-1</v>
      </c>
      <c r="S6">
        <v>11.824478575815823</v>
      </c>
      <c r="T6">
        <v>-1</v>
      </c>
    </row>
    <row r="7" spans="2:20" x14ac:dyDescent="0.2">
      <c r="B7">
        <v>11.829608469551863</v>
      </c>
      <c r="C7">
        <v>-1</v>
      </c>
      <c r="D7">
        <v>11.829608469551863</v>
      </c>
      <c r="E7">
        <v>-1</v>
      </c>
      <c r="Q7">
        <v>11.829608469551863</v>
      </c>
      <c r="R7">
        <v>-1</v>
      </c>
      <c r="S7">
        <v>11.829608469551863</v>
      </c>
      <c r="T7">
        <v>-1</v>
      </c>
    </row>
    <row r="8" spans="2:20" x14ac:dyDescent="0.2">
      <c r="B8">
        <v>11.894612786646491</v>
      </c>
      <c r="C8">
        <v>0</v>
      </c>
      <c r="D8">
        <v>11.894612786646491</v>
      </c>
      <c r="E8">
        <v>0</v>
      </c>
      <c r="Q8">
        <v>11.829608469551863</v>
      </c>
      <c r="R8">
        <v>-1</v>
      </c>
      <c r="S8">
        <v>11.829608469551863</v>
      </c>
      <c r="T8">
        <v>-1</v>
      </c>
    </row>
    <row r="9" spans="2:20" x14ac:dyDescent="0.2">
      <c r="B9">
        <v>11.894612786646491</v>
      </c>
      <c r="C9">
        <v>0</v>
      </c>
      <c r="D9">
        <v>11.894612786646491</v>
      </c>
      <c r="E9">
        <v>0</v>
      </c>
      <c r="Q9">
        <v>11.894612786646491</v>
      </c>
      <c r="R9">
        <v>0</v>
      </c>
      <c r="S9">
        <v>11.894612786646491</v>
      </c>
      <c r="T9">
        <v>0</v>
      </c>
    </row>
    <row r="10" spans="2:20" x14ac:dyDescent="0.2">
      <c r="B10">
        <v>11.914015341113508</v>
      </c>
      <c r="C10">
        <v>0</v>
      </c>
      <c r="D10">
        <v>11.914015341113508</v>
      </c>
      <c r="E10">
        <v>0</v>
      </c>
      <c r="Q10">
        <v>11.894612786646491</v>
      </c>
      <c r="R10">
        <v>0</v>
      </c>
      <c r="S10">
        <v>11.894612786646491</v>
      </c>
      <c r="T10">
        <v>0</v>
      </c>
    </row>
    <row r="11" spans="2:20" x14ac:dyDescent="0.2">
      <c r="B11">
        <v>11.961375212109754</v>
      </c>
      <c r="C11">
        <v>0</v>
      </c>
      <c r="D11">
        <v>11.961375212109754</v>
      </c>
      <c r="E11">
        <v>0</v>
      </c>
      <c r="Q11">
        <v>11.914015341113508</v>
      </c>
      <c r="R11">
        <v>-1</v>
      </c>
      <c r="S11">
        <v>11.914015341113508</v>
      </c>
      <c r="T11">
        <v>-1</v>
      </c>
    </row>
    <row r="12" spans="2:20" x14ac:dyDescent="0.2">
      <c r="B12">
        <v>11.961375212109754</v>
      </c>
      <c r="C12">
        <v>0</v>
      </c>
      <c r="D12">
        <v>11.961375212109754</v>
      </c>
      <c r="E12">
        <v>0</v>
      </c>
      <c r="Q12">
        <v>11.961375212109754</v>
      </c>
      <c r="R12">
        <v>-1</v>
      </c>
      <c r="S12">
        <v>11.961375212109754</v>
      </c>
      <c r="T12">
        <v>-1</v>
      </c>
    </row>
    <row r="13" spans="2:20" x14ac:dyDescent="0.2">
      <c r="B13">
        <v>12.02511670353193</v>
      </c>
      <c r="C13">
        <v>0.5</v>
      </c>
      <c r="D13">
        <v>12.02511670353193</v>
      </c>
      <c r="E13">
        <v>0.5</v>
      </c>
      <c r="Q13">
        <v>12.02511670353193</v>
      </c>
      <c r="R13">
        <v>0</v>
      </c>
      <c r="S13">
        <v>12.02511670353193</v>
      </c>
      <c r="T13">
        <v>0</v>
      </c>
    </row>
    <row r="14" spans="2:20" x14ac:dyDescent="0.2">
      <c r="B14">
        <v>12.02511670353193</v>
      </c>
      <c r="C14">
        <v>0</v>
      </c>
      <c r="D14">
        <v>12.02511670353193</v>
      </c>
      <c r="E14">
        <v>0</v>
      </c>
      <c r="Q14">
        <v>12.02511670353193</v>
      </c>
      <c r="R14">
        <v>0</v>
      </c>
      <c r="S14">
        <v>12.02511670353193</v>
      </c>
      <c r="T14">
        <v>0</v>
      </c>
    </row>
    <row r="15" spans="2:20" x14ac:dyDescent="0.2">
      <c r="B15">
        <v>12.02511670353193</v>
      </c>
      <c r="C15">
        <v>0</v>
      </c>
      <c r="D15">
        <v>12.02511670353193</v>
      </c>
      <c r="E15">
        <v>0</v>
      </c>
      <c r="Q15">
        <v>12.10310377499149</v>
      </c>
      <c r="R15">
        <v>0</v>
      </c>
      <c r="S15">
        <v>12.10310377499149</v>
      </c>
      <c r="T15">
        <v>0</v>
      </c>
    </row>
    <row r="16" spans="2:20" x14ac:dyDescent="0.2">
      <c r="B16">
        <v>12.10310377499149</v>
      </c>
      <c r="C16">
        <v>0</v>
      </c>
      <c r="D16">
        <v>12.10310377499149</v>
      </c>
      <c r="E16">
        <v>0</v>
      </c>
      <c r="Q16">
        <v>12.10310377499149</v>
      </c>
      <c r="R16">
        <v>0</v>
      </c>
      <c r="S16">
        <v>12.10310377499149</v>
      </c>
      <c r="T16">
        <v>0</v>
      </c>
    </row>
    <row r="17" spans="2:20" x14ac:dyDescent="0.2">
      <c r="B17">
        <v>12.10310377499149</v>
      </c>
      <c r="C17">
        <v>0</v>
      </c>
      <c r="D17">
        <v>12.10310377499149</v>
      </c>
      <c r="E17">
        <v>0</v>
      </c>
      <c r="Q17">
        <v>12.111514732148718</v>
      </c>
      <c r="R17">
        <v>0</v>
      </c>
      <c r="S17">
        <v>12.111514732148718</v>
      </c>
      <c r="T17">
        <v>0</v>
      </c>
    </row>
    <row r="18" spans="2:20" x14ac:dyDescent="0.2">
      <c r="B18">
        <v>12.111514732148718</v>
      </c>
      <c r="C18">
        <v>0.5</v>
      </c>
      <c r="D18">
        <v>12.111514732148718</v>
      </c>
      <c r="E18">
        <v>0.5</v>
      </c>
      <c r="Q18">
        <v>12.111514732148718</v>
      </c>
      <c r="R18">
        <v>0</v>
      </c>
      <c r="S18">
        <v>12.111514732148718</v>
      </c>
      <c r="T18">
        <v>0</v>
      </c>
    </row>
    <row r="19" spans="2:20" x14ac:dyDescent="0.2">
      <c r="B19">
        <v>12.111514732148718</v>
      </c>
      <c r="C19">
        <v>0.5</v>
      </c>
      <c r="D19">
        <v>12.111514732148718</v>
      </c>
      <c r="E19">
        <v>0.5</v>
      </c>
      <c r="Q19">
        <v>12.148774464621154</v>
      </c>
      <c r="R19">
        <v>0</v>
      </c>
      <c r="S19">
        <v>12.148774464621154</v>
      </c>
      <c r="T19">
        <v>0</v>
      </c>
    </row>
    <row r="20" spans="2:20" x14ac:dyDescent="0.2">
      <c r="B20">
        <v>12.148774464621154</v>
      </c>
      <c r="C20">
        <v>1</v>
      </c>
      <c r="D20">
        <v>12.148774464621154</v>
      </c>
      <c r="E20">
        <v>1</v>
      </c>
      <c r="Q20">
        <v>12.148774464621154</v>
      </c>
      <c r="R20">
        <v>0</v>
      </c>
      <c r="S20">
        <v>12.148774464621154</v>
      </c>
      <c r="T20">
        <v>0</v>
      </c>
    </row>
    <row r="21" spans="2:20" x14ac:dyDescent="0.2">
      <c r="B21">
        <v>12.148774464621154</v>
      </c>
      <c r="C21">
        <v>1</v>
      </c>
      <c r="D21">
        <v>12.148774464621154</v>
      </c>
      <c r="E21">
        <v>1</v>
      </c>
      <c r="Q21">
        <v>12.181116796427673</v>
      </c>
      <c r="R21">
        <v>0</v>
      </c>
      <c r="S21">
        <v>12.181116796427673</v>
      </c>
      <c r="T21">
        <v>0</v>
      </c>
    </row>
    <row r="22" spans="2:20" x14ac:dyDescent="0.2">
      <c r="B22">
        <v>12.181116796427673</v>
      </c>
      <c r="C22">
        <v>0</v>
      </c>
      <c r="D22">
        <v>12.181116796427673</v>
      </c>
      <c r="E22">
        <v>0</v>
      </c>
      <c r="Q22">
        <v>12.197025539252373</v>
      </c>
      <c r="R22">
        <v>0</v>
      </c>
      <c r="S22">
        <v>12.197025539252373</v>
      </c>
      <c r="T22">
        <v>0</v>
      </c>
    </row>
    <row r="23" spans="2:20" x14ac:dyDescent="0.2">
      <c r="B23">
        <v>12.181116796427673</v>
      </c>
      <c r="C23">
        <v>0</v>
      </c>
      <c r="D23">
        <v>12.181116796427673</v>
      </c>
      <c r="E23">
        <v>0</v>
      </c>
      <c r="Q23">
        <v>12.197025539252373</v>
      </c>
      <c r="R23">
        <v>0</v>
      </c>
      <c r="S23">
        <v>12.197025539252373</v>
      </c>
      <c r="T23">
        <v>0</v>
      </c>
    </row>
    <row r="24" spans="2:20" x14ac:dyDescent="0.2">
      <c r="B24">
        <v>12.197025539252373</v>
      </c>
      <c r="C24">
        <v>0</v>
      </c>
      <c r="D24">
        <v>12.197025539252373</v>
      </c>
      <c r="E24">
        <v>0</v>
      </c>
      <c r="Q24">
        <v>12.311214817996678</v>
      </c>
      <c r="R24">
        <v>0</v>
      </c>
      <c r="S24">
        <v>12.311214817996678</v>
      </c>
      <c r="T24">
        <v>0</v>
      </c>
    </row>
    <row r="25" spans="2:20" x14ac:dyDescent="0.2">
      <c r="B25">
        <v>12.382808015236202</v>
      </c>
      <c r="C25">
        <v>0.5</v>
      </c>
      <c r="D25">
        <v>12.382808015236202</v>
      </c>
      <c r="E25">
        <v>0.5</v>
      </c>
      <c r="Q25">
        <v>12.311214817996678</v>
      </c>
      <c r="R25">
        <v>0</v>
      </c>
      <c r="S25">
        <v>12.311214817996678</v>
      </c>
      <c r="T25">
        <v>0</v>
      </c>
    </row>
    <row r="26" spans="2:20" x14ac:dyDescent="0.2">
      <c r="B26">
        <v>12.382808015236202</v>
      </c>
      <c r="C26">
        <v>1</v>
      </c>
      <c r="D26">
        <v>12.382808015236202</v>
      </c>
      <c r="E26">
        <v>1</v>
      </c>
      <c r="Q26">
        <v>12.382808015236202</v>
      </c>
      <c r="R26">
        <v>0.5</v>
      </c>
      <c r="S26">
        <v>12.382808015236202</v>
      </c>
      <c r="T26">
        <v>0.5</v>
      </c>
    </row>
    <row r="27" spans="2:20" x14ac:dyDescent="0.2">
      <c r="B27">
        <v>12.545345400455899</v>
      </c>
      <c r="C27">
        <v>1</v>
      </c>
      <c r="D27">
        <v>12.545345400455899</v>
      </c>
      <c r="E27">
        <v>1</v>
      </c>
      <c r="Q27">
        <v>12.382808015236202</v>
      </c>
      <c r="R27">
        <v>0.5</v>
      </c>
      <c r="S27">
        <v>12.382808015236202</v>
      </c>
      <c r="T27">
        <v>0.5</v>
      </c>
    </row>
    <row r="28" spans="2:20" x14ac:dyDescent="0.2">
      <c r="B28">
        <v>12.545345400455899</v>
      </c>
      <c r="C28">
        <v>1</v>
      </c>
      <c r="D28">
        <v>12.545345400455899</v>
      </c>
      <c r="E28">
        <v>1</v>
      </c>
      <c r="Q28">
        <v>12.490849875141592</v>
      </c>
      <c r="R28">
        <v>0.5</v>
      </c>
      <c r="S28">
        <v>12.490849875141592</v>
      </c>
      <c r="T28">
        <v>0.5</v>
      </c>
    </row>
    <row r="29" spans="2:20" x14ac:dyDescent="0.2">
      <c r="B29">
        <v>12.545345400455899</v>
      </c>
      <c r="C29">
        <v>0.5</v>
      </c>
      <c r="D29">
        <v>12.545345400455899</v>
      </c>
      <c r="E29">
        <v>0.5</v>
      </c>
      <c r="Q29">
        <v>12.490849875141592</v>
      </c>
      <c r="R29">
        <v>1</v>
      </c>
      <c r="S29">
        <v>12.490849875141592</v>
      </c>
      <c r="T29">
        <v>1</v>
      </c>
    </row>
    <row r="30" spans="2:20" x14ac:dyDescent="0.2">
      <c r="B30">
        <v>12.545345400455899</v>
      </c>
      <c r="C30">
        <v>0.5</v>
      </c>
      <c r="D30">
        <v>12.545345400455899</v>
      </c>
      <c r="E30">
        <v>0.5</v>
      </c>
      <c r="Q30">
        <v>12.545345400455899</v>
      </c>
      <c r="R30">
        <v>-2</v>
      </c>
      <c r="S30">
        <v>12.545345400455899</v>
      </c>
      <c r="T30">
        <v>-2</v>
      </c>
    </row>
    <row r="31" spans="2:20" x14ac:dyDescent="0.2">
      <c r="B31">
        <v>12.579632315347203</v>
      </c>
      <c r="C31">
        <v>1</v>
      </c>
      <c r="D31">
        <v>12.579632315347203</v>
      </c>
      <c r="E31">
        <v>1</v>
      </c>
      <c r="Q31">
        <v>12.545345400455899</v>
      </c>
      <c r="R31">
        <v>-2</v>
      </c>
      <c r="S31">
        <v>12.545345400455899</v>
      </c>
      <c r="T31">
        <v>-2</v>
      </c>
    </row>
    <row r="32" spans="2:20" x14ac:dyDescent="0.2">
      <c r="B32">
        <v>12.678294189495604</v>
      </c>
      <c r="C32">
        <v>1</v>
      </c>
      <c r="D32">
        <v>12.678294189495604</v>
      </c>
      <c r="E32">
        <v>1</v>
      </c>
      <c r="Q32">
        <v>12.545345400455899</v>
      </c>
      <c r="R32">
        <v>0.5</v>
      </c>
      <c r="S32">
        <v>12.545345400455899</v>
      </c>
      <c r="T32">
        <v>0.5</v>
      </c>
    </row>
    <row r="33" spans="2:23" x14ac:dyDescent="0.2">
      <c r="B33">
        <v>12.704188541722447</v>
      </c>
      <c r="C33">
        <v>1</v>
      </c>
      <c r="D33">
        <v>12.704188541722447</v>
      </c>
      <c r="E33">
        <v>1</v>
      </c>
      <c r="Q33">
        <v>12.579632315347203</v>
      </c>
      <c r="R33">
        <v>-2</v>
      </c>
      <c r="S33">
        <v>12.579632315347203</v>
      </c>
      <c r="T33">
        <v>-2</v>
      </c>
    </row>
    <row r="34" spans="2:23" x14ac:dyDescent="0.2">
      <c r="B34">
        <v>12.763059458047271</v>
      </c>
      <c r="C34">
        <v>2</v>
      </c>
      <c r="D34">
        <v>12.763059458047271</v>
      </c>
      <c r="E34">
        <v>2</v>
      </c>
      <c r="Q34">
        <v>12.678294189495604</v>
      </c>
      <c r="R34">
        <v>0</v>
      </c>
      <c r="S34">
        <v>12.678294189495604</v>
      </c>
      <c r="T34">
        <v>0</v>
      </c>
    </row>
    <row r="35" spans="2:23" x14ac:dyDescent="0.2">
      <c r="B35">
        <v>12.763059458047271</v>
      </c>
      <c r="C35">
        <v>2</v>
      </c>
      <c r="D35">
        <v>12.763059458047271</v>
      </c>
      <c r="E35">
        <v>2</v>
      </c>
      <c r="Q35">
        <v>12.704188541722447</v>
      </c>
      <c r="R35">
        <v>-2</v>
      </c>
      <c r="S35">
        <v>12.704188541722447</v>
      </c>
      <c r="T35">
        <v>-2</v>
      </c>
      <c r="W35" t="s">
        <v>82</v>
      </c>
    </row>
    <row r="36" spans="2:23" x14ac:dyDescent="0.2">
      <c r="B36">
        <v>12.86194079279867</v>
      </c>
      <c r="C36">
        <v>2</v>
      </c>
      <c r="D36">
        <v>12.86194079279867</v>
      </c>
      <c r="E36">
        <v>2</v>
      </c>
      <c r="Q36">
        <v>12.763059458047271</v>
      </c>
      <c r="R36">
        <v>-2</v>
      </c>
      <c r="S36">
        <v>12.763059458047271</v>
      </c>
      <c r="T36">
        <v>-2</v>
      </c>
    </row>
    <row r="37" spans="2:23" x14ac:dyDescent="0.2">
      <c r="B37">
        <v>12.86194079279867</v>
      </c>
      <c r="C37">
        <v>2</v>
      </c>
      <c r="D37">
        <v>12.86194079279867</v>
      </c>
      <c r="E37">
        <v>2</v>
      </c>
      <c r="Q37">
        <v>12.763059458047271</v>
      </c>
      <c r="R37">
        <v>-2</v>
      </c>
      <c r="S37">
        <v>12.763059458047271</v>
      </c>
      <c r="T37">
        <v>-2</v>
      </c>
    </row>
    <row r="38" spans="2:23" x14ac:dyDescent="0.2">
      <c r="B38">
        <v>12.97727498653639</v>
      </c>
      <c r="C38">
        <v>2</v>
      </c>
      <c r="D38">
        <v>12.97727498653639</v>
      </c>
      <c r="E38">
        <v>2</v>
      </c>
      <c r="Q38">
        <v>12.86194079279867</v>
      </c>
      <c r="R38">
        <v>-2</v>
      </c>
      <c r="S38">
        <v>12.86194079279867</v>
      </c>
      <c r="T38">
        <v>-2</v>
      </c>
    </row>
    <row r="39" spans="2:23" x14ac:dyDescent="0.2">
      <c r="B39">
        <v>13.006121053476392</v>
      </c>
      <c r="C39">
        <v>2</v>
      </c>
      <c r="D39">
        <v>13.006121053476392</v>
      </c>
      <c r="E39">
        <v>2</v>
      </c>
      <c r="Q39">
        <v>12.86194079279867</v>
      </c>
      <c r="R39">
        <v>-2</v>
      </c>
      <c r="S39">
        <v>12.86194079279867</v>
      </c>
      <c r="T39">
        <v>-2</v>
      </c>
    </row>
    <row r="40" spans="2:23" x14ac:dyDescent="0.2">
      <c r="B40">
        <v>13.006121053476392</v>
      </c>
      <c r="C40">
        <v>2</v>
      </c>
      <c r="D40">
        <v>13.006121053476392</v>
      </c>
      <c r="E40">
        <v>2</v>
      </c>
      <c r="Q40">
        <v>12.97727498653639</v>
      </c>
      <c r="R40">
        <v>1</v>
      </c>
      <c r="S40">
        <v>12.97727498653639</v>
      </c>
      <c r="T40">
        <v>1</v>
      </c>
    </row>
    <row r="41" spans="2:23" x14ac:dyDescent="0.2">
      <c r="B41">
        <v>13.006121053476392</v>
      </c>
      <c r="C41">
        <v>2</v>
      </c>
      <c r="D41">
        <v>13.006121053476392</v>
      </c>
      <c r="E41">
        <v>2</v>
      </c>
      <c r="Q41">
        <v>12.97727498653639</v>
      </c>
      <c r="R41">
        <v>1</v>
      </c>
      <c r="S41">
        <v>12.97727498653639</v>
      </c>
      <c r="T41">
        <v>1</v>
      </c>
    </row>
    <row r="42" spans="2:23" x14ac:dyDescent="0.2">
      <c r="B42">
        <v>13.006121053476392</v>
      </c>
      <c r="C42">
        <v>2</v>
      </c>
      <c r="D42">
        <v>13.006121053476392</v>
      </c>
      <c r="E42">
        <v>2</v>
      </c>
      <c r="Q42">
        <v>13.006121053476392</v>
      </c>
      <c r="R42">
        <v>1</v>
      </c>
      <c r="S42">
        <v>13.006121053476392</v>
      </c>
      <c r="T42">
        <v>1</v>
      </c>
    </row>
    <row r="43" spans="2:23" x14ac:dyDescent="0.2">
      <c r="B43">
        <v>13.057783355208748</v>
      </c>
      <c r="C43">
        <v>2</v>
      </c>
      <c r="D43">
        <v>13.057783355208748</v>
      </c>
      <c r="E43">
        <v>2</v>
      </c>
      <c r="Q43">
        <v>13.006121053476392</v>
      </c>
      <c r="R43">
        <v>-2</v>
      </c>
      <c r="S43">
        <v>13.006121053476392</v>
      </c>
      <c r="T43">
        <v>-2</v>
      </c>
    </row>
    <row r="44" spans="2:23" x14ac:dyDescent="0.2">
      <c r="B44">
        <v>13.174131838947943</v>
      </c>
      <c r="C44">
        <v>2</v>
      </c>
      <c r="D44">
        <v>13.174131838947943</v>
      </c>
      <c r="E44">
        <v>2</v>
      </c>
      <c r="Q44">
        <v>13.006121053476392</v>
      </c>
      <c r="R44">
        <v>-2</v>
      </c>
      <c r="S44">
        <v>13.006121053476392</v>
      </c>
      <c r="T44">
        <v>-2</v>
      </c>
    </row>
    <row r="45" spans="2:23" x14ac:dyDescent="0.2">
      <c r="B45">
        <v>13.40729653393611</v>
      </c>
      <c r="C45">
        <v>2</v>
      </c>
      <c r="D45">
        <v>13.40729653393611</v>
      </c>
      <c r="E45">
        <v>2</v>
      </c>
      <c r="Q45">
        <v>13.006121053476392</v>
      </c>
      <c r="R45">
        <v>-2</v>
      </c>
      <c r="S45">
        <v>13.006121053476392</v>
      </c>
      <c r="T45">
        <v>-2</v>
      </c>
    </row>
    <row r="46" spans="2:23" x14ac:dyDescent="0.2">
      <c r="B46">
        <v>13.40729653393611</v>
      </c>
      <c r="C46">
        <v>2</v>
      </c>
      <c r="D46">
        <v>13.40729653393611</v>
      </c>
      <c r="E46">
        <v>2</v>
      </c>
      <c r="Q46">
        <v>13.057783355208748</v>
      </c>
      <c r="R46">
        <v>1</v>
      </c>
      <c r="S46">
        <v>13.057783355208748</v>
      </c>
      <c r="T46">
        <v>1</v>
      </c>
    </row>
    <row r="47" spans="2:23" x14ac:dyDescent="0.2">
      <c r="B47">
        <v>13.40729653393611</v>
      </c>
      <c r="C47">
        <v>3</v>
      </c>
      <c r="D47">
        <v>13.40729653393611</v>
      </c>
      <c r="E47">
        <v>3</v>
      </c>
      <c r="Q47">
        <v>13.057783355208748</v>
      </c>
      <c r="R47">
        <v>1</v>
      </c>
      <c r="S47">
        <v>13.057783355208748</v>
      </c>
      <c r="T47">
        <v>1</v>
      </c>
    </row>
    <row r="48" spans="2:23" x14ac:dyDescent="0.2">
      <c r="B48">
        <v>13.465363505028755</v>
      </c>
      <c r="C48">
        <v>3</v>
      </c>
      <c r="D48">
        <v>13.465363505028755</v>
      </c>
      <c r="E48">
        <v>3</v>
      </c>
      <c r="F48" t="s">
        <v>87</v>
      </c>
      <c r="Q48">
        <v>13.174131838947943</v>
      </c>
      <c r="R48">
        <v>2</v>
      </c>
      <c r="S48">
        <v>13.174131838947943</v>
      </c>
      <c r="T48">
        <v>2</v>
      </c>
    </row>
    <row r="49" spans="2:20" x14ac:dyDescent="0.2">
      <c r="B49">
        <v>13.516295307654485</v>
      </c>
      <c r="C49">
        <v>4</v>
      </c>
      <c r="D49">
        <v>13.516295307654485</v>
      </c>
      <c r="E49">
        <v>4</v>
      </c>
      <c r="Q49">
        <v>13.465363505028755</v>
      </c>
      <c r="R49">
        <v>2</v>
      </c>
      <c r="S49">
        <v>13.465363505028755</v>
      </c>
      <c r="T49">
        <v>2</v>
      </c>
    </row>
    <row r="50" spans="2:20" x14ac:dyDescent="0.2">
      <c r="B50">
        <v>13.516295307654485</v>
      </c>
      <c r="C50">
        <v>4</v>
      </c>
      <c r="D50">
        <v>13.516295307654485</v>
      </c>
      <c r="E50">
        <v>4</v>
      </c>
      <c r="Q50">
        <v>13.465363505028755</v>
      </c>
      <c r="R50">
        <v>2</v>
      </c>
      <c r="S50">
        <v>13.465363505028755</v>
      </c>
      <c r="T50">
        <v>2</v>
      </c>
    </row>
    <row r="51" spans="2:20" x14ac:dyDescent="0.2">
      <c r="B51">
        <v>13.614194190906861</v>
      </c>
      <c r="C51">
        <v>4</v>
      </c>
      <c r="D51">
        <v>13.614194190906861</v>
      </c>
      <c r="E51">
        <v>4</v>
      </c>
      <c r="Q51">
        <v>13.476395187735781</v>
      </c>
      <c r="R51">
        <v>3</v>
      </c>
      <c r="S51">
        <v>13.476395187735781</v>
      </c>
      <c r="T51">
        <v>3</v>
      </c>
    </row>
    <row r="52" spans="2:20" x14ac:dyDescent="0.2">
      <c r="B52">
        <v>13.614194190906861</v>
      </c>
      <c r="C52">
        <v>4</v>
      </c>
      <c r="D52">
        <v>13.614194190906861</v>
      </c>
      <c r="E52">
        <v>4</v>
      </c>
      <c r="Q52">
        <v>13.516295307654485</v>
      </c>
      <c r="R52">
        <v>3</v>
      </c>
      <c r="S52">
        <v>13.516295307654485</v>
      </c>
      <c r="T52">
        <v>3</v>
      </c>
    </row>
    <row r="53" spans="2:20" x14ac:dyDescent="0.2">
      <c r="B53">
        <v>13.705677253639143</v>
      </c>
      <c r="C53">
        <v>6</v>
      </c>
      <c r="D53">
        <v>13.705677253639143</v>
      </c>
      <c r="E53">
        <v>4</v>
      </c>
      <c r="Q53">
        <v>13.516295307654485</v>
      </c>
      <c r="R53">
        <v>3</v>
      </c>
      <c r="S53">
        <v>13.516295307654485</v>
      </c>
      <c r="T53">
        <v>3</v>
      </c>
    </row>
    <row r="54" spans="2:20" x14ac:dyDescent="0.2">
      <c r="B54">
        <v>13.705677253639143</v>
      </c>
      <c r="C54">
        <v>6</v>
      </c>
      <c r="D54">
        <v>13.705677253639143</v>
      </c>
      <c r="E54">
        <v>4</v>
      </c>
      <c r="Q54">
        <v>13.614194190906861</v>
      </c>
      <c r="R54">
        <v>4</v>
      </c>
      <c r="S54">
        <v>13.614194190906861</v>
      </c>
      <c r="T54">
        <v>3</v>
      </c>
    </row>
    <row r="55" spans="2:20" x14ac:dyDescent="0.2">
      <c r="B55">
        <v>13.755388007672726</v>
      </c>
      <c r="C55">
        <v>4</v>
      </c>
      <c r="D55">
        <v>13.755388007672726</v>
      </c>
      <c r="E55">
        <v>4</v>
      </c>
      <c r="Q55">
        <v>13.614194190906861</v>
      </c>
      <c r="R55">
        <v>4</v>
      </c>
      <c r="S55">
        <v>13.614194190906861</v>
      </c>
      <c r="T55">
        <v>3</v>
      </c>
    </row>
    <row r="56" spans="2:20" x14ac:dyDescent="0.2">
      <c r="B56">
        <v>13.761710537717299</v>
      </c>
      <c r="C56">
        <v>6</v>
      </c>
      <c r="D56">
        <v>13.761710537717299</v>
      </c>
      <c r="E56">
        <v>4</v>
      </c>
      <c r="Q56">
        <v>13.705677253639143</v>
      </c>
      <c r="R56">
        <v>4</v>
      </c>
      <c r="S56">
        <v>13.705677253639143</v>
      </c>
      <c r="T56">
        <v>3</v>
      </c>
    </row>
    <row r="57" spans="2:20" x14ac:dyDescent="0.2">
      <c r="B57">
        <v>13.761710537717299</v>
      </c>
      <c r="C57">
        <v>6</v>
      </c>
      <c r="D57">
        <v>13.761710537717299</v>
      </c>
      <c r="E57">
        <v>4</v>
      </c>
      <c r="Q57">
        <v>13.755388007672726</v>
      </c>
      <c r="R57">
        <v>4</v>
      </c>
      <c r="S57">
        <v>13.755388007672726</v>
      </c>
      <c r="T57">
        <v>3</v>
      </c>
    </row>
    <row r="58" spans="2:20" x14ac:dyDescent="0.2">
      <c r="B58">
        <v>13.836026763087649</v>
      </c>
      <c r="C58">
        <v>6</v>
      </c>
      <c r="D58">
        <v>13.836026763087649</v>
      </c>
      <c r="E58">
        <v>4</v>
      </c>
      <c r="Q58">
        <v>13.761710537717299</v>
      </c>
      <c r="R58">
        <v>4</v>
      </c>
      <c r="S58">
        <v>13.761710537717299</v>
      </c>
      <c r="T58">
        <v>3</v>
      </c>
    </row>
    <row r="59" spans="2:20" x14ac:dyDescent="0.2">
      <c r="B59">
        <v>13.854174509479188</v>
      </c>
      <c r="C59">
        <v>6</v>
      </c>
      <c r="D59">
        <v>13.854174509479188</v>
      </c>
      <c r="E59">
        <v>4</v>
      </c>
      <c r="Q59">
        <v>13.761710537717299</v>
      </c>
      <c r="R59">
        <v>4</v>
      </c>
      <c r="S59">
        <v>13.761710537717299</v>
      </c>
      <c r="T59">
        <v>3</v>
      </c>
    </row>
    <row r="60" spans="2:20" x14ac:dyDescent="0.2">
      <c r="B60">
        <v>13.854174509479188</v>
      </c>
      <c r="C60">
        <v>6</v>
      </c>
      <c r="D60">
        <v>13.854174509479188</v>
      </c>
      <c r="E60">
        <v>4</v>
      </c>
      <c r="Q60">
        <v>13.836026763087649</v>
      </c>
      <c r="R60">
        <v>6</v>
      </c>
      <c r="S60">
        <v>13.836026763087649</v>
      </c>
      <c r="T60">
        <v>4</v>
      </c>
    </row>
    <row r="61" spans="2:20" x14ac:dyDescent="0.2">
      <c r="B61">
        <v>13.867676669850416</v>
      </c>
      <c r="C61">
        <v>6</v>
      </c>
      <c r="D61">
        <v>13.867676669850416</v>
      </c>
      <c r="E61">
        <v>4</v>
      </c>
      <c r="Q61">
        <v>13.836026763087649</v>
      </c>
      <c r="R61">
        <v>6</v>
      </c>
      <c r="S61">
        <v>13.836026763087649</v>
      </c>
      <c r="T61">
        <v>4</v>
      </c>
    </row>
    <row r="62" spans="2:20" x14ac:dyDescent="0.2">
      <c r="B62">
        <v>13.909104462703199</v>
      </c>
      <c r="C62">
        <v>6</v>
      </c>
      <c r="D62">
        <v>13.909104462703199</v>
      </c>
      <c r="E62">
        <v>4</v>
      </c>
      <c r="Q62">
        <v>13.854174509479188</v>
      </c>
      <c r="R62">
        <v>4</v>
      </c>
      <c r="S62">
        <v>13.854174509479188</v>
      </c>
      <c r="T62">
        <v>4</v>
      </c>
    </row>
    <row r="63" spans="2:20" x14ac:dyDescent="0.2">
      <c r="B63">
        <v>13.909104462703199</v>
      </c>
      <c r="C63">
        <v>6</v>
      </c>
      <c r="D63">
        <v>13.909104462703199</v>
      </c>
      <c r="E63">
        <v>4</v>
      </c>
      <c r="Q63">
        <v>13.854174509479188</v>
      </c>
      <c r="R63">
        <v>4</v>
      </c>
      <c r="S63">
        <v>13.854174509479188</v>
      </c>
      <c r="T63">
        <v>4</v>
      </c>
    </row>
    <row r="64" spans="2:20" x14ac:dyDescent="0.2">
      <c r="B64">
        <v>13.9251464160771</v>
      </c>
      <c r="C64">
        <v>6</v>
      </c>
      <c r="D64">
        <v>13.9251464160771</v>
      </c>
      <c r="E64">
        <v>4</v>
      </c>
      <c r="Q64">
        <v>13.909104462703199</v>
      </c>
      <c r="R64">
        <v>6</v>
      </c>
      <c r="S64">
        <v>13.909104462703199</v>
      </c>
      <c r="T64">
        <v>4</v>
      </c>
    </row>
    <row r="65" spans="2:20" x14ac:dyDescent="0.2">
      <c r="B65">
        <v>13.929499194936044</v>
      </c>
      <c r="C65">
        <v>6</v>
      </c>
      <c r="D65">
        <v>13.929499194936044</v>
      </c>
      <c r="E65">
        <v>4</v>
      </c>
      <c r="Q65">
        <v>13.909104462703199</v>
      </c>
      <c r="R65">
        <v>6</v>
      </c>
      <c r="S65">
        <v>13.909104462703199</v>
      </c>
      <c r="T65">
        <v>4</v>
      </c>
    </row>
    <row r="66" spans="2:20" x14ac:dyDescent="0.2">
      <c r="B66">
        <v>13.929499194936044</v>
      </c>
      <c r="C66">
        <v>6</v>
      </c>
      <c r="D66">
        <v>13.929499194936044</v>
      </c>
      <c r="E66">
        <v>4</v>
      </c>
      <c r="Q66">
        <v>13.9251464160771</v>
      </c>
      <c r="R66">
        <v>6</v>
      </c>
      <c r="S66">
        <v>13.9251464160771</v>
      </c>
      <c r="T66">
        <v>4</v>
      </c>
    </row>
    <row r="67" spans="2:20" x14ac:dyDescent="0.2">
      <c r="B67">
        <v>14.007669295248695</v>
      </c>
      <c r="C67">
        <v>6</v>
      </c>
      <c r="D67">
        <v>14.007669295248695</v>
      </c>
      <c r="E67">
        <v>4</v>
      </c>
      <c r="Q67">
        <v>14.007669295248695</v>
      </c>
      <c r="S67">
        <v>14.007669295248695</v>
      </c>
    </row>
    <row r="68" spans="2:20" x14ac:dyDescent="0.2">
      <c r="B68">
        <v>14.018790869327743</v>
      </c>
      <c r="C68">
        <v>6</v>
      </c>
      <c r="D68">
        <v>14.018790869327743</v>
      </c>
      <c r="E68">
        <v>4</v>
      </c>
      <c r="Q68">
        <v>14.018790869327743</v>
      </c>
      <c r="R68">
        <v>6</v>
      </c>
      <c r="S68">
        <v>14.018790869327743</v>
      </c>
      <c r="T68">
        <v>4</v>
      </c>
    </row>
    <row r="69" spans="2:20" x14ac:dyDescent="0.2">
      <c r="B69">
        <v>14.018790869327743</v>
      </c>
      <c r="C69">
        <v>6</v>
      </c>
      <c r="D69">
        <v>14.018790869327743</v>
      </c>
      <c r="E69">
        <v>4</v>
      </c>
      <c r="Q69">
        <v>14.018790869327743</v>
      </c>
      <c r="R69">
        <v>6</v>
      </c>
      <c r="S69">
        <v>14.018790869327743</v>
      </c>
      <c r="T69">
        <v>4</v>
      </c>
    </row>
    <row r="70" spans="2:20" x14ac:dyDescent="0.2">
      <c r="B70">
        <v>14.059961544463171</v>
      </c>
      <c r="C70">
        <v>6</v>
      </c>
      <c r="D70">
        <v>14.059961544463171</v>
      </c>
      <c r="E70">
        <v>4</v>
      </c>
      <c r="Q70">
        <v>14.059961544463171</v>
      </c>
      <c r="R70">
        <v>6</v>
      </c>
      <c r="S70">
        <v>14.059961544463171</v>
      </c>
      <c r="T70">
        <v>4</v>
      </c>
    </row>
    <row r="71" spans="2:20" x14ac:dyDescent="0.2">
      <c r="B71">
        <v>14.059961544463171</v>
      </c>
      <c r="C71">
        <v>6</v>
      </c>
      <c r="D71">
        <v>14.059961544463171</v>
      </c>
      <c r="E71">
        <v>4</v>
      </c>
      <c r="Q71">
        <v>14.059961544463171</v>
      </c>
      <c r="R71">
        <v>6</v>
      </c>
      <c r="S71">
        <v>14.059961544463171</v>
      </c>
      <c r="T71">
        <v>4</v>
      </c>
    </row>
    <row r="72" spans="2:20" x14ac:dyDescent="0.2">
      <c r="B72">
        <v>14.059961544463171</v>
      </c>
      <c r="C72">
        <v>6</v>
      </c>
      <c r="D72">
        <v>14.059961544463171</v>
      </c>
      <c r="E72">
        <v>4</v>
      </c>
      <c r="Q72">
        <v>14.059961544463171</v>
      </c>
      <c r="R72">
        <v>6</v>
      </c>
      <c r="S72">
        <v>14.059961544463171</v>
      </c>
      <c r="T72">
        <v>4</v>
      </c>
    </row>
    <row r="73" spans="2:20" x14ac:dyDescent="0.2">
      <c r="B73">
        <v>14.106965172995631</v>
      </c>
      <c r="C73">
        <v>6</v>
      </c>
      <c r="D73">
        <v>14.106965172995631</v>
      </c>
      <c r="E73">
        <v>4</v>
      </c>
      <c r="Q73">
        <v>14.059961544463171</v>
      </c>
      <c r="R73">
        <v>6</v>
      </c>
      <c r="S73">
        <v>14.059961544463171</v>
      </c>
      <c r="T73">
        <v>4</v>
      </c>
    </row>
    <row r="74" spans="2:20" x14ac:dyDescent="0.2">
      <c r="B74">
        <v>14.106965172995631</v>
      </c>
      <c r="C74">
        <v>6</v>
      </c>
      <c r="D74">
        <v>14.106965172995631</v>
      </c>
      <c r="E74">
        <v>4</v>
      </c>
      <c r="Q74">
        <v>14.106965172995631</v>
      </c>
      <c r="R74">
        <v>6</v>
      </c>
      <c r="S74">
        <v>14.106965172995631</v>
      </c>
      <c r="T74">
        <v>4</v>
      </c>
    </row>
    <row r="75" spans="2:20" x14ac:dyDescent="0.2">
      <c r="B75">
        <v>14.133347857142434</v>
      </c>
      <c r="C75">
        <v>6</v>
      </c>
      <c r="D75">
        <v>14.133347857142434</v>
      </c>
      <c r="E75">
        <v>4</v>
      </c>
      <c r="Q75">
        <v>14.106965172995631</v>
      </c>
      <c r="R75">
        <v>6</v>
      </c>
      <c r="S75">
        <v>14.106965172995631</v>
      </c>
      <c r="T75">
        <v>4</v>
      </c>
    </row>
    <row r="76" spans="2:20" x14ac:dyDescent="0.2">
      <c r="B76">
        <v>14.133347857142434</v>
      </c>
      <c r="C76">
        <v>6</v>
      </c>
      <c r="D76">
        <v>14.133347857142434</v>
      </c>
      <c r="E76">
        <v>4</v>
      </c>
      <c r="Q76">
        <v>14.133347857142434</v>
      </c>
      <c r="R76">
        <v>6</v>
      </c>
      <c r="S76">
        <v>14.133347857142434</v>
      </c>
      <c r="T76">
        <v>4</v>
      </c>
    </row>
    <row r="77" spans="2:20" x14ac:dyDescent="0.2">
      <c r="B77">
        <v>14.133347857142434</v>
      </c>
      <c r="C77">
        <v>6</v>
      </c>
      <c r="D77">
        <v>14.133347857142434</v>
      </c>
      <c r="E77">
        <v>4</v>
      </c>
      <c r="Q77">
        <v>14.133347857142434</v>
      </c>
      <c r="R77">
        <v>6</v>
      </c>
      <c r="S77">
        <v>14.133347857142434</v>
      </c>
      <c r="T77">
        <v>4</v>
      </c>
    </row>
    <row r="78" spans="2:20" x14ac:dyDescent="0.2">
      <c r="B78">
        <v>14.312794201996359</v>
      </c>
      <c r="C78">
        <v>6</v>
      </c>
      <c r="D78">
        <v>14.312794201996359</v>
      </c>
      <c r="E78">
        <v>4</v>
      </c>
      <c r="Q78">
        <v>14.312794201996359</v>
      </c>
      <c r="R78">
        <v>6</v>
      </c>
      <c r="S78">
        <v>14.312794201996359</v>
      </c>
      <c r="T78">
        <v>4</v>
      </c>
    </row>
    <row r="79" spans="2:20" x14ac:dyDescent="0.2">
      <c r="B79">
        <v>14.312794201996359</v>
      </c>
      <c r="C79">
        <v>6</v>
      </c>
      <c r="D79">
        <v>14.312794201996359</v>
      </c>
      <c r="E79">
        <v>4</v>
      </c>
      <c r="Q79">
        <v>14.312794201996359</v>
      </c>
      <c r="R79">
        <v>6</v>
      </c>
      <c r="S79">
        <v>14.312794201996359</v>
      </c>
      <c r="T79">
        <v>4</v>
      </c>
    </row>
    <row r="80" spans="2:20" x14ac:dyDescent="0.2">
      <c r="B80">
        <v>14.335520971533326</v>
      </c>
      <c r="C80">
        <v>7</v>
      </c>
      <c r="D80">
        <v>14.335520971533326</v>
      </c>
      <c r="E80">
        <v>5</v>
      </c>
      <c r="Q80">
        <v>14.467011449077853</v>
      </c>
      <c r="R80">
        <v>6</v>
      </c>
      <c r="S80">
        <v>14.467011449077853</v>
      </c>
      <c r="T80">
        <v>4</v>
      </c>
    </row>
    <row r="81" spans="2:20" x14ac:dyDescent="0.2">
      <c r="B81">
        <v>14.335520971533326</v>
      </c>
      <c r="C81">
        <v>6</v>
      </c>
      <c r="D81">
        <v>14.335520971533326</v>
      </c>
      <c r="E81">
        <v>4</v>
      </c>
      <c r="Q81">
        <v>14.467011449077853</v>
      </c>
      <c r="R81">
        <v>6</v>
      </c>
      <c r="S81">
        <v>14.467011449077853</v>
      </c>
      <c r="T81">
        <v>4</v>
      </c>
    </row>
    <row r="82" spans="2:20" x14ac:dyDescent="0.2">
      <c r="B82">
        <v>14.467011449077853</v>
      </c>
      <c r="D82">
        <v>14.467011449077853</v>
      </c>
      <c r="Q82">
        <v>14.604640775831074</v>
      </c>
      <c r="R82">
        <v>6</v>
      </c>
      <c r="S82">
        <v>14.604640775831074</v>
      </c>
      <c r="T82">
        <v>4</v>
      </c>
    </row>
    <row r="83" spans="2:20" x14ac:dyDescent="0.2">
      <c r="B83">
        <v>14.467011449077853</v>
      </c>
      <c r="D83">
        <v>14.467011449077853</v>
      </c>
      <c r="Q83">
        <v>14.604640775831074</v>
      </c>
      <c r="R83">
        <v>6</v>
      </c>
      <c r="S83">
        <v>14.604640775831074</v>
      </c>
      <c r="T83">
        <v>4</v>
      </c>
    </row>
    <row r="84" spans="2:20" x14ac:dyDescent="0.2">
      <c r="B84">
        <v>14.604640775831074</v>
      </c>
      <c r="D84">
        <v>14.604640775831074</v>
      </c>
      <c r="Q84">
        <v>14.604640775831074</v>
      </c>
      <c r="R84">
        <v>6</v>
      </c>
      <c r="S84">
        <v>14.604640775831074</v>
      </c>
      <c r="T84">
        <v>4</v>
      </c>
    </row>
    <row r="85" spans="2:20" x14ac:dyDescent="0.2">
      <c r="B85">
        <v>14.604640775831074</v>
      </c>
      <c r="D85">
        <v>14.604640775831074</v>
      </c>
      <c r="Q85">
        <v>14.727212221900141</v>
      </c>
      <c r="R85">
        <v>6</v>
      </c>
      <c r="S85">
        <v>14.727212221900141</v>
      </c>
      <c r="T85">
        <v>4</v>
      </c>
    </row>
    <row r="86" spans="2:20" x14ac:dyDescent="0.2">
      <c r="B86">
        <v>14.604640775831074</v>
      </c>
      <c r="D86">
        <v>14.604640775831074</v>
      </c>
      <c r="Q86">
        <v>14.803417850701415</v>
      </c>
      <c r="R86">
        <v>6</v>
      </c>
      <c r="S86">
        <v>14.803417850701415</v>
      </c>
      <c r="T86">
        <v>4</v>
      </c>
    </row>
    <row r="87" spans="2:20" x14ac:dyDescent="0.2">
      <c r="B87">
        <v>14.604640775831074</v>
      </c>
      <c r="D87">
        <v>14.604640775831074</v>
      </c>
      <c r="Q87">
        <v>14.803417850701415</v>
      </c>
      <c r="R87">
        <v>6</v>
      </c>
      <c r="S87">
        <v>14.803417850701415</v>
      </c>
      <c r="T87">
        <v>4</v>
      </c>
    </row>
    <row r="88" spans="2:20" x14ac:dyDescent="0.2">
      <c r="B88">
        <v>14.618252121166353</v>
      </c>
      <c r="C88">
        <v>6</v>
      </c>
      <c r="D88">
        <v>14.618252121166353</v>
      </c>
      <c r="E88">
        <v>4</v>
      </c>
      <c r="Q88">
        <v>14.843409114940632</v>
      </c>
      <c r="R88">
        <v>6</v>
      </c>
      <c r="S88">
        <v>14.843409114940632</v>
      </c>
      <c r="T88">
        <v>4</v>
      </c>
    </row>
    <row r="89" spans="2:20" x14ac:dyDescent="0.2">
      <c r="B89">
        <v>14.618252121166353</v>
      </c>
      <c r="C89">
        <v>6</v>
      </c>
      <c r="D89">
        <v>14.618252121166353</v>
      </c>
      <c r="E89">
        <v>4</v>
      </c>
    </row>
    <row r="90" spans="2:20" x14ac:dyDescent="0.2">
      <c r="B90">
        <v>14.664730206621684</v>
      </c>
      <c r="C90">
        <v>6</v>
      </c>
      <c r="D90">
        <v>14.664730206621684</v>
      </c>
      <c r="E90">
        <v>4</v>
      </c>
    </row>
    <row r="91" spans="2:20" x14ac:dyDescent="0.2">
      <c r="B91">
        <v>14.727212221900141</v>
      </c>
      <c r="C91">
        <v>7</v>
      </c>
      <c r="D91">
        <v>14.727212221900141</v>
      </c>
      <c r="E91">
        <v>5</v>
      </c>
    </row>
    <row r="92" spans="2:20" x14ac:dyDescent="0.2">
      <c r="B92">
        <v>14.727212221900141</v>
      </c>
      <c r="C92">
        <v>6</v>
      </c>
      <c r="D92">
        <v>14.727212221900141</v>
      </c>
      <c r="E92">
        <v>4</v>
      </c>
    </row>
    <row r="93" spans="2:20" x14ac:dyDescent="0.2">
      <c r="B93">
        <v>14.803417850701415</v>
      </c>
      <c r="C93">
        <v>7</v>
      </c>
      <c r="D93">
        <v>14.803417850701415</v>
      </c>
      <c r="E93">
        <v>5</v>
      </c>
    </row>
    <row r="94" spans="2:20" x14ac:dyDescent="0.2">
      <c r="B94">
        <v>14.803417850701415</v>
      </c>
      <c r="C94">
        <v>7</v>
      </c>
      <c r="D94">
        <v>14.803417850701415</v>
      </c>
      <c r="E94">
        <v>5</v>
      </c>
    </row>
    <row r="95" spans="2:20" x14ac:dyDescent="0.2">
      <c r="B95">
        <v>14.843409114940632</v>
      </c>
      <c r="D95">
        <v>14.843409114940632</v>
      </c>
    </row>
    <row r="96" spans="2:20" x14ac:dyDescent="0.2">
      <c r="B96">
        <v>14.843409114940632</v>
      </c>
      <c r="D96">
        <v>14.843409114940632</v>
      </c>
    </row>
    <row r="98" spans="1:19" x14ac:dyDescent="0.2">
      <c r="A98" s="10" t="s">
        <v>88</v>
      </c>
      <c r="C98" s="11" t="s">
        <v>94</v>
      </c>
    </row>
    <row r="99" spans="1:19" x14ac:dyDescent="0.2">
      <c r="A99" s="10">
        <v>314</v>
      </c>
      <c r="B99">
        <f t="shared" ref="B99:B114" si="0">((A99)^0.23+5.3791)/0.7426</f>
        <v>12.296482272851188</v>
      </c>
      <c r="C99" s="10">
        <v>0.5</v>
      </c>
      <c r="D99" s="10" t="s">
        <v>91</v>
      </c>
      <c r="E99" s="10"/>
      <c r="F99" s="10"/>
      <c r="G99" s="10"/>
      <c r="H99" s="10">
        <v>0.5</v>
      </c>
      <c r="I99" s="10" t="s">
        <v>91</v>
      </c>
      <c r="J99" s="10"/>
      <c r="K99" s="10"/>
      <c r="L99" s="10"/>
      <c r="M99" s="10"/>
      <c r="N99" s="10"/>
      <c r="O99" s="10"/>
      <c r="P99" s="10"/>
      <c r="Q99" s="10">
        <v>12.296482272851188</v>
      </c>
      <c r="R99" s="10">
        <v>0.5</v>
      </c>
      <c r="S99" s="10" t="s">
        <v>92</v>
      </c>
    </row>
    <row r="100" spans="1:19" x14ac:dyDescent="0.2">
      <c r="A100">
        <v>247</v>
      </c>
      <c r="B100">
        <f t="shared" si="0"/>
        <v>12.02511670353193</v>
      </c>
      <c r="C100">
        <v>0</v>
      </c>
      <c r="D100" t="s">
        <v>23</v>
      </c>
      <c r="H100">
        <v>0</v>
      </c>
      <c r="I100" t="s">
        <v>23</v>
      </c>
      <c r="Q100">
        <v>12.02511670353193</v>
      </c>
      <c r="R100">
        <v>0</v>
      </c>
      <c r="S100" t="s">
        <v>23</v>
      </c>
    </row>
    <row r="101" spans="1:19" x14ac:dyDescent="0.2">
      <c r="A101" s="10">
        <v>431</v>
      </c>
      <c r="B101">
        <f t="shared" si="0"/>
        <v>12.678294189495604</v>
      </c>
      <c r="C101" s="10">
        <v>1</v>
      </c>
      <c r="D101" s="10" t="s">
        <v>28</v>
      </c>
      <c r="E101" s="10"/>
      <c r="F101" s="10"/>
      <c r="G101" s="10"/>
      <c r="H101" s="10">
        <v>1</v>
      </c>
      <c r="I101" s="10" t="s">
        <v>28</v>
      </c>
      <c r="J101" s="10"/>
      <c r="K101" s="10"/>
      <c r="L101" s="10"/>
      <c r="M101" s="10"/>
      <c r="N101" s="10"/>
      <c r="O101" s="10"/>
      <c r="P101" s="10"/>
      <c r="Q101" s="10">
        <v>12.678294189495604</v>
      </c>
      <c r="R101" s="10">
        <v>1</v>
      </c>
      <c r="S101" s="10" t="s">
        <v>28</v>
      </c>
    </row>
    <row r="102" spans="1:19" x14ac:dyDescent="0.2">
      <c r="A102">
        <v>370</v>
      </c>
      <c r="B102">
        <f t="shared" si="0"/>
        <v>12.490849875141592</v>
      </c>
      <c r="C102">
        <v>1</v>
      </c>
      <c r="H102">
        <v>1</v>
      </c>
      <c r="Q102">
        <v>12.490849875141592</v>
      </c>
      <c r="R102">
        <v>1</v>
      </c>
    </row>
    <row r="103" spans="1:19" x14ac:dyDescent="0.2">
      <c r="A103">
        <v>548</v>
      </c>
      <c r="B103">
        <f t="shared" si="0"/>
        <v>12.986944305157243</v>
      </c>
      <c r="C103">
        <v>2</v>
      </c>
      <c r="H103">
        <v>2</v>
      </c>
      <c r="Q103">
        <v>12.986944305157243</v>
      </c>
      <c r="R103">
        <v>1</v>
      </c>
    </row>
    <row r="104" spans="1:19" x14ac:dyDescent="0.2">
      <c r="A104" s="10">
        <v>532</v>
      </c>
      <c r="B104">
        <f t="shared" si="0"/>
        <v>12.947934719968258</v>
      </c>
      <c r="C104" s="10">
        <v>2</v>
      </c>
      <c r="D104" s="10"/>
      <c r="E104" s="10"/>
      <c r="F104" s="10"/>
      <c r="G104" s="10"/>
      <c r="H104" s="10">
        <v>2</v>
      </c>
      <c r="I104" s="10"/>
      <c r="J104" s="10"/>
      <c r="K104" s="10"/>
      <c r="L104" s="10"/>
      <c r="M104" s="10"/>
      <c r="N104" s="10"/>
      <c r="O104" s="10"/>
      <c r="P104" s="10"/>
      <c r="Q104" s="10">
        <v>12.947934719968258</v>
      </c>
      <c r="R104" s="10">
        <v>1</v>
      </c>
      <c r="S104" s="10"/>
    </row>
    <row r="105" spans="1:19" x14ac:dyDescent="0.2">
      <c r="A105" s="10">
        <v>776</v>
      </c>
      <c r="B105">
        <f t="shared" si="0"/>
        <v>13.465363505028755</v>
      </c>
      <c r="C105" s="10">
        <v>3</v>
      </c>
      <c r="D105" s="10"/>
      <c r="E105" s="10"/>
      <c r="F105" s="10"/>
      <c r="G105" s="10"/>
      <c r="H105" s="10">
        <v>3</v>
      </c>
      <c r="I105" s="10"/>
      <c r="J105" s="10"/>
      <c r="K105" s="10"/>
      <c r="L105" s="10"/>
      <c r="M105" s="10"/>
      <c r="N105" s="10"/>
      <c r="O105" s="10"/>
      <c r="P105" s="10"/>
      <c r="Q105" s="10">
        <v>13.465363505028755</v>
      </c>
      <c r="R105" s="10">
        <v>2</v>
      </c>
      <c r="S105" s="10"/>
    </row>
    <row r="106" spans="1:19" x14ac:dyDescent="0.2">
      <c r="A106">
        <v>849</v>
      </c>
      <c r="B106">
        <f t="shared" si="0"/>
        <v>13.595359809032489</v>
      </c>
      <c r="C106" t="s">
        <v>29</v>
      </c>
      <c r="H106" t="s">
        <v>29</v>
      </c>
      <c r="Q106">
        <v>13.595359809032489</v>
      </c>
      <c r="R106" t="s">
        <v>29</v>
      </c>
    </row>
    <row r="107" spans="1:19" x14ac:dyDescent="0.2">
      <c r="A107" s="10">
        <v>958</v>
      </c>
      <c r="B107">
        <f t="shared" si="0"/>
        <v>13.774294353846731</v>
      </c>
      <c r="C107" s="10">
        <v>6</v>
      </c>
      <c r="D107" s="10"/>
      <c r="E107" s="10"/>
      <c r="F107" s="10"/>
      <c r="G107" s="10"/>
      <c r="H107" s="10">
        <v>6</v>
      </c>
      <c r="I107" s="10"/>
      <c r="J107" s="10"/>
      <c r="K107" s="10"/>
      <c r="L107" s="10"/>
      <c r="M107" s="10"/>
      <c r="N107" s="10"/>
      <c r="O107" s="10"/>
      <c r="P107" s="10"/>
      <c r="Q107" s="10">
        <v>13.774294353846731</v>
      </c>
      <c r="R107" s="10">
        <v>4</v>
      </c>
      <c r="S107" s="10"/>
    </row>
    <row r="108" spans="1:19" x14ac:dyDescent="0.2">
      <c r="A108">
        <v>1019</v>
      </c>
      <c r="B108">
        <f t="shared" si="0"/>
        <v>13.867676669850416</v>
      </c>
      <c r="C108">
        <v>6</v>
      </c>
      <c r="H108">
        <v>6</v>
      </c>
      <c r="Q108">
        <v>13.867676669850416</v>
      </c>
      <c r="R108">
        <v>6</v>
      </c>
    </row>
    <row r="109" spans="1:19" x14ac:dyDescent="0.2">
      <c r="A109" s="10">
        <v>1059</v>
      </c>
      <c r="B109">
        <f t="shared" si="0"/>
        <v>13.926598397129643</v>
      </c>
      <c r="C109" s="10">
        <v>6</v>
      </c>
      <c r="D109" s="10"/>
      <c r="E109" s="10"/>
      <c r="F109" s="10"/>
      <c r="G109" s="10"/>
      <c r="H109" s="10">
        <v>6</v>
      </c>
      <c r="I109" s="10"/>
      <c r="J109" s="10"/>
      <c r="K109" s="10"/>
      <c r="L109" s="10"/>
      <c r="M109" s="10"/>
      <c r="N109" s="10"/>
      <c r="O109" s="10"/>
      <c r="P109" s="10"/>
      <c r="Q109" s="10">
        <v>13.926598397129643</v>
      </c>
      <c r="R109" s="10">
        <v>6</v>
      </c>
      <c r="S109" s="10"/>
    </row>
    <row r="110" spans="1:19" x14ac:dyDescent="0.2">
      <c r="A110">
        <v>1054</v>
      </c>
      <c r="B110">
        <f t="shared" si="0"/>
        <v>13.919327902938793</v>
      </c>
      <c r="C110">
        <v>6</v>
      </c>
      <c r="H110">
        <v>6</v>
      </c>
      <c r="Q110">
        <v>13.919327902938793</v>
      </c>
      <c r="R110">
        <v>6</v>
      </c>
    </row>
    <row r="111" spans="1:19" x14ac:dyDescent="0.2">
      <c r="A111" s="10">
        <v>1195</v>
      </c>
      <c r="B111">
        <f t="shared" si="0"/>
        <v>14.114915629202489</v>
      </c>
      <c r="C111" s="10">
        <v>6</v>
      </c>
      <c r="D111" s="10"/>
      <c r="E111" s="10"/>
      <c r="F111" s="10"/>
      <c r="G111" s="10"/>
      <c r="H111" s="10">
        <v>6</v>
      </c>
      <c r="I111" s="10"/>
      <c r="J111" s="10"/>
      <c r="K111" s="10"/>
      <c r="L111" s="10"/>
      <c r="M111" s="10"/>
      <c r="N111" s="10"/>
      <c r="O111" s="10"/>
      <c r="P111" s="10"/>
      <c r="Q111" s="10">
        <v>14.114915629202489</v>
      </c>
      <c r="R111" s="10">
        <v>6</v>
      </c>
      <c r="S111" s="10"/>
    </row>
    <row r="112" spans="1:19" x14ac:dyDescent="0.2">
      <c r="A112">
        <v>1035</v>
      </c>
      <c r="B112">
        <f t="shared" si="0"/>
        <v>13.891455452561791</v>
      </c>
      <c r="C112">
        <v>6</v>
      </c>
      <c r="H112">
        <v>6</v>
      </c>
      <c r="Q112">
        <v>13.891455452561791</v>
      </c>
      <c r="R112">
        <v>6</v>
      </c>
    </row>
    <row r="113" spans="1:19" x14ac:dyDescent="0.2">
      <c r="A113" s="10">
        <v>1667</v>
      </c>
      <c r="B113">
        <f t="shared" si="0"/>
        <v>14.661661869720511</v>
      </c>
      <c r="C113" s="10">
        <v>6</v>
      </c>
      <c r="D113" s="10"/>
      <c r="E113" s="10"/>
      <c r="F113" s="10"/>
      <c r="G113" s="10"/>
      <c r="H113" s="10">
        <v>6</v>
      </c>
      <c r="I113" s="10"/>
      <c r="J113" s="10"/>
      <c r="K113" s="10"/>
      <c r="L113" s="10"/>
      <c r="M113" s="10"/>
      <c r="N113" s="10"/>
      <c r="O113" s="10"/>
      <c r="P113" s="10"/>
      <c r="Q113" s="10">
        <v>14.661661869720511</v>
      </c>
      <c r="R113" s="10">
        <v>6</v>
      </c>
      <c r="S113" s="10"/>
    </row>
    <row r="114" spans="1:19" x14ac:dyDescent="0.2">
      <c r="A114">
        <v>1570</v>
      </c>
      <c r="B114">
        <f t="shared" si="0"/>
        <v>14.560079939703092</v>
      </c>
      <c r="C114">
        <v>7</v>
      </c>
      <c r="H114">
        <v>7</v>
      </c>
      <c r="Q114">
        <v>14.560079939703092</v>
      </c>
      <c r="R114">
        <v>6</v>
      </c>
    </row>
  </sheetData>
  <phoneticPr fontId="5" type="noConversion"/>
  <pageMargins left="0.75" right="0.75" top="1" bottom="1" header="0.5" footer="0.5"/>
  <pageSetup paperSize="9" scale="74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workbookViewId="0">
      <pane ySplit="1" topLeftCell="A43" activePane="bottomLeft" state="frozen"/>
      <selection pane="bottomLeft" activeCell="C63" sqref="C63:N63"/>
    </sheetView>
  </sheetViews>
  <sheetFormatPr baseColWidth="10" defaultRowHeight="16" x14ac:dyDescent="0.2"/>
  <cols>
    <col min="1" max="1" width="15.33203125" customWidth="1"/>
    <col min="6" max="6" width="26.1640625" customWidth="1"/>
    <col min="11" max="11" width="12.6640625" customWidth="1"/>
    <col min="19" max="20" width="21.6640625" customWidth="1"/>
  </cols>
  <sheetData>
    <row r="1" spans="1:3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14</v>
      </c>
      <c r="L1" s="7" t="s">
        <v>10</v>
      </c>
      <c r="M1" s="6" t="s">
        <v>11</v>
      </c>
      <c r="N1" s="6" t="s">
        <v>12</v>
      </c>
      <c r="O1" s="7" t="s">
        <v>13</v>
      </c>
      <c r="P1" s="6" t="s">
        <v>21</v>
      </c>
      <c r="Q1" s="6"/>
      <c r="R1" s="6" t="s">
        <v>79</v>
      </c>
      <c r="S1" s="6" t="s">
        <v>81</v>
      </c>
      <c r="T1" s="6" t="s">
        <v>86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s="2" customFormat="1" x14ac:dyDescent="0.2">
      <c r="A2">
        <v>11.5</v>
      </c>
      <c r="B2">
        <v>160</v>
      </c>
      <c r="C2">
        <v>160</v>
      </c>
      <c r="D2">
        <f t="shared" ref="D2:D33" si="0">((C2)^0.23+5.3791)/0.7426</f>
        <v>11.57066090335211</v>
      </c>
      <c r="E2" t="s">
        <v>24</v>
      </c>
      <c r="F2"/>
      <c r="G2" s="4">
        <v>41001</v>
      </c>
      <c r="H2"/>
      <c r="I2"/>
      <c r="J2">
        <v>0.5</v>
      </c>
      <c r="K2" t="s">
        <v>33</v>
      </c>
      <c r="L2"/>
      <c r="M2"/>
      <c r="N2"/>
      <c r="O2"/>
      <c r="P2"/>
      <c r="Q2"/>
      <c r="R2">
        <f>H2+I2+J2+L2+M2+N2</f>
        <v>0.5</v>
      </c>
      <c r="S2">
        <v>-1</v>
      </c>
      <c r="T2">
        <v>-1</v>
      </c>
      <c r="U2"/>
      <c r="V2"/>
      <c r="W2"/>
      <c r="X2"/>
      <c r="Y2"/>
      <c r="Z2"/>
      <c r="AA2"/>
      <c r="AB2"/>
      <c r="AC2"/>
      <c r="AD2"/>
      <c r="AE2"/>
    </row>
    <row r="3" spans="1:31" x14ac:dyDescent="0.2">
      <c r="A3">
        <v>11.5</v>
      </c>
      <c r="B3">
        <v>160</v>
      </c>
      <c r="C3">
        <v>160</v>
      </c>
      <c r="D3">
        <f t="shared" si="0"/>
        <v>11.57066090335211</v>
      </c>
      <c r="E3" t="s">
        <v>30</v>
      </c>
      <c r="G3" s="4">
        <v>41001</v>
      </c>
      <c r="J3">
        <v>0.5</v>
      </c>
      <c r="K3" t="s">
        <v>33</v>
      </c>
      <c r="R3">
        <f t="shared" ref="R3:R66" si="1">H3+I3+J3+L3+M3+N3</f>
        <v>0.5</v>
      </c>
      <c r="S3">
        <v>-1</v>
      </c>
      <c r="T3">
        <v>-1</v>
      </c>
    </row>
    <row r="4" spans="1:31" x14ac:dyDescent="0.2">
      <c r="A4">
        <v>11.5</v>
      </c>
      <c r="B4">
        <v>160</v>
      </c>
      <c r="C4">
        <v>160</v>
      </c>
      <c r="D4">
        <f t="shared" si="0"/>
        <v>11.57066090335211</v>
      </c>
      <c r="E4" t="s">
        <v>31</v>
      </c>
      <c r="G4" s="4">
        <v>41001</v>
      </c>
      <c r="J4">
        <v>0</v>
      </c>
      <c r="K4" t="s">
        <v>32</v>
      </c>
      <c r="R4">
        <f t="shared" si="1"/>
        <v>0</v>
      </c>
      <c r="S4">
        <v>-1</v>
      </c>
      <c r="T4">
        <v>-1</v>
      </c>
    </row>
    <row r="5" spans="1:31" x14ac:dyDescent="0.2">
      <c r="A5">
        <v>12</v>
      </c>
      <c r="B5">
        <v>205</v>
      </c>
      <c r="C5">
        <v>205</v>
      </c>
      <c r="D5">
        <f t="shared" si="0"/>
        <v>11.824478575815823</v>
      </c>
      <c r="E5" t="s">
        <v>25</v>
      </c>
      <c r="G5" s="4">
        <v>40819</v>
      </c>
      <c r="K5" t="s">
        <v>32</v>
      </c>
      <c r="R5">
        <f t="shared" si="1"/>
        <v>0</v>
      </c>
      <c r="S5">
        <v>-1</v>
      </c>
      <c r="T5">
        <v>-1</v>
      </c>
    </row>
    <row r="6" spans="1:31" x14ac:dyDescent="0.2">
      <c r="A6">
        <v>12</v>
      </c>
      <c r="B6">
        <v>205</v>
      </c>
      <c r="C6">
        <v>205</v>
      </c>
      <c r="D6">
        <f t="shared" si="0"/>
        <v>11.824478575815823</v>
      </c>
      <c r="E6" t="s">
        <v>24</v>
      </c>
      <c r="G6" s="4">
        <v>40819</v>
      </c>
      <c r="K6" t="s">
        <v>32</v>
      </c>
      <c r="R6">
        <f t="shared" si="1"/>
        <v>0</v>
      </c>
      <c r="S6">
        <v>-1</v>
      </c>
      <c r="T6">
        <v>-1</v>
      </c>
    </row>
    <row r="7" spans="1:31" x14ac:dyDescent="0.2">
      <c r="A7">
        <v>12</v>
      </c>
      <c r="B7">
        <v>206</v>
      </c>
      <c r="C7">
        <v>206</v>
      </c>
      <c r="D7">
        <f t="shared" si="0"/>
        <v>11.829608469551863</v>
      </c>
      <c r="E7" t="s">
        <v>25</v>
      </c>
      <c r="G7" s="4">
        <v>41093</v>
      </c>
      <c r="H7">
        <v>0</v>
      </c>
      <c r="I7">
        <v>0</v>
      </c>
      <c r="J7">
        <v>0</v>
      </c>
      <c r="K7" t="s">
        <v>32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1"/>
        <v>0</v>
      </c>
      <c r="S7">
        <v>-1</v>
      </c>
      <c r="T7">
        <v>-1</v>
      </c>
    </row>
    <row r="8" spans="1:31" x14ac:dyDescent="0.2">
      <c r="A8">
        <v>12</v>
      </c>
      <c r="B8">
        <v>206</v>
      </c>
      <c r="C8">
        <v>206</v>
      </c>
      <c r="D8">
        <f t="shared" si="0"/>
        <v>11.829608469551863</v>
      </c>
      <c r="E8" t="s">
        <v>24</v>
      </c>
      <c r="G8" s="4">
        <v>41093</v>
      </c>
      <c r="H8">
        <v>0</v>
      </c>
      <c r="I8">
        <v>0</v>
      </c>
      <c r="J8">
        <v>0</v>
      </c>
      <c r="K8" t="s">
        <v>32</v>
      </c>
      <c r="L8">
        <v>0</v>
      </c>
      <c r="M8">
        <v>0</v>
      </c>
      <c r="N8">
        <v>0</v>
      </c>
      <c r="O8">
        <v>0</v>
      </c>
      <c r="P8">
        <v>0</v>
      </c>
      <c r="R8">
        <f t="shared" si="1"/>
        <v>0</v>
      </c>
      <c r="S8">
        <v>-1</v>
      </c>
      <c r="T8">
        <v>-1</v>
      </c>
    </row>
    <row r="9" spans="1:31" x14ac:dyDescent="0.2">
      <c r="A9">
        <v>12</v>
      </c>
      <c r="B9">
        <v>219</v>
      </c>
      <c r="C9">
        <v>219</v>
      </c>
      <c r="D9">
        <f t="shared" si="0"/>
        <v>11.894612786646491</v>
      </c>
      <c r="E9" t="s">
        <v>25</v>
      </c>
      <c r="G9" s="4">
        <v>41093</v>
      </c>
      <c r="H9">
        <v>0</v>
      </c>
      <c r="I9">
        <v>0</v>
      </c>
      <c r="J9">
        <v>1</v>
      </c>
      <c r="K9" t="s">
        <v>76</v>
      </c>
      <c r="L9">
        <v>0</v>
      </c>
      <c r="M9">
        <v>0</v>
      </c>
      <c r="N9">
        <v>0</v>
      </c>
      <c r="O9">
        <v>0</v>
      </c>
      <c r="P9">
        <v>0</v>
      </c>
      <c r="R9">
        <f t="shared" si="1"/>
        <v>1</v>
      </c>
      <c r="S9">
        <v>0</v>
      </c>
      <c r="T9">
        <v>0</v>
      </c>
    </row>
    <row r="10" spans="1:31" x14ac:dyDescent="0.2">
      <c r="A10">
        <v>12</v>
      </c>
      <c r="B10">
        <v>219</v>
      </c>
      <c r="C10">
        <v>219</v>
      </c>
      <c r="D10">
        <f t="shared" si="0"/>
        <v>11.894612786646491</v>
      </c>
      <c r="E10" t="s">
        <v>24</v>
      </c>
      <c r="G10" s="4">
        <v>41093</v>
      </c>
      <c r="H10">
        <v>0</v>
      </c>
      <c r="I10">
        <v>0</v>
      </c>
      <c r="J10">
        <v>1</v>
      </c>
      <c r="K10" t="s">
        <v>76</v>
      </c>
      <c r="L10">
        <v>0</v>
      </c>
      <c r="M10">
        <v>0</v>
      </c>
      <c r="N10">
        <v>0</v>
      </c>
      <c r="O10">
        <v>0</v>
      </c>
      <c r="P10">
        <v>0</v>
      </c>
      <c r="R10">
        <f t="shared" si="1"/>
        <v>1</v>
      </c>
      <c r="S10">
        <v>0</v>
      </c>
      <c r="T10">
        <v>0</v>
      </c>
    </row>
    <row r="11" spans="1:31" x14ac:dyDescent="0.2">
      <c r="A11">
        <v>12</v>
      </c>
      <c r="B11" t="s">
        <v>72</v>
      </c>
      <c r="C11">
        <v>223</v>
      </c>
      <c r="D11">
        <f t="shared" si="0"/>
        <v>11.914015341113508</v>
      </c>
      <c r="E11" t="s">
        <v>24</v>
      </c>
      <c r="G11" s="4">
        <v>41085</v>
      </c>
      <c r="H11">
        <v>0</v>
      </c>
      <c r="I11">
        <v>0</v>
      </c>
      <c r="J11">
        <v>0</v>
      </c>
      <c r="K11" t="s">
        <v>32</v>
      </c>
      <c r="L11">
        <v>0</v>
      </c>
      <c r="M11">
        <v>0</v>
      </c>
      <c r="N11">
        <v>0</v>
      </c>
      <c r="O11">
        <v>0</v>
      </c>
      <c r="P11">
        <v>0</v>
      </c>
      <c r="R11">
        <f t="shared" si="1"/>
        <v>0</v>
      </c>
      <c r="S11">
        <v>-1</v>
      </c>
      <c r="T11">
        <v>-1</v>
      </c>
    </row>
    <row r="12" spans="1:31" x14ac:dyDescent="0.2">
      <c r="A12">
        <v>12</v>
      </c>
      <c r="B12" t="s">
        <v>73</v>
      </c>
      <c r="C12">
        <v>233</v>
      </c>
      <c r="D12">
        <f t="shared" si="0"/>
        <v>11.961375212109754</v>
      </c>
      <c r="E12" t="s">
        <v>25</v>
      </c>
      <c r="G12" s="4">
        <v>41085</v>
      </c>
      <c r="H12">
        <v>0</v>
      </c>
      <c r="I12">
        <v>0</v>
      </c>
      <c r="J12">
        <v>0</v>
      </c>
      <c r="K12" t="s">
        <v>32</v>
      </c>
      <c r="L12">
        <v>0</v>
      </c>
      <c r="M12">
        <v>0</v>
      </c>
      <c r="N12">
        <v>0</v>
      </c>
      <c r="O12">
        <v>0</v>
      </c>
      <c r="P12">
        <v>0</v>
      </c>
      <c r="R12">
        <f t="shared" si="1"/>
        <v>0</v>
      </c>
      <c r="S12">
        <v>-1</v>
      </c>
      <c r="T12">
        <v>-1</v>
      </c>
    </row>
    <row r="13" spans="1:31" x14ac:dyDescent="0.2">
      <c r="A13">
        <v>12</v>
      </c>
      <c r="B13" t="s">
        <v>64</v>
      </c>
      <c r="C13">
        <v>247</v>
      </c>
      <c r="D13">
        <f t="shared" si="0"/>
        <v>12.02511670353193</v>
      </c>
      <c r="E13" t="s">
        <v>24</v>
      </c>
      <c r="G13" s="4">
        <v>41001</v>
      </c>
      <c r="H13">
        <v>0</v>
      </c>
      <c r="I13">
        <v>0</v>
      </c>
      <c r="J13">
        <v>1</v>
      </c>
      <c r="K13" t="s">
        <v>23</v>
      </c>
      <c r="L13">
        <v>0</v>
      </c>
      <c r="M13">
        <v>0</v>
      </c>
      <c r="N13">
        <v>0</v>
      </c>
      <c r="O13">
        <v>0</v>
      </c>
      <c r="P13">
        <v>0</v>
      </c>
      <c r="R13">
        <f t="shared" si="1"/>
        <v>1</v>
      </c>
      <c r="S13">
        <v>0</v>
      </c>
      <c r="T13">
        <v>0</v>
      </c>
    </row>
    <row r="14" spans="1:31" x14ac:dyDescent="0.2">
      <c r="A14">
        <v>12</v>
      </c>
      <c r="B14" t="s">
        <v>64</v>
      </c>
      <c r="C14">
        <v>247</v>
      </c>
      <c r="D14">
        <f t="shared" si="0"/>
        <v>12.02511670353193</v>
      </c>
      <c r="E14" t="s">
        <v>25</v>
      </c>
      <c r="G14" s="4">
        <v>41001</v>
      </c>
      <c r="H14">
        <v>0</v>
      </c>
      <c r="I14">
        <v>0</v>
      </c>
      <c r="J14">
        <v>1</v>
      </c>
      <c r="K14" t="s">
        <v>23</v>
      </c>
      <c r="L14">
        <v>0</v>
      </c>
      <c r="M14">
        <v>0</v>
      </c>
      <c r="N14">
        <v>0</v>
      </c>
      <c r="O14">
        <v>0</v>
      </c>
      <c r="P14">
        <v>0</v>
      </c>
      <c r="R14">
        <f t="shared" si="1"/>
        <v>1</v>
      </c>
      <c r="S14">
        <v>0</v>
      </c>
      <c r="T14">
        <v>0</v>
      </c>
    </row>
    <row r="15" spans="1:31" x14ac:dyDescent="0.2">
      <c r="A15">
        <v>12</v>
      </c>
      <c r="B15">
        <v>265</v>
      </c>
      <c r="C15">
        <v>265</v>
      </c>
      <c r="D15">
        <f t="shared" si="0"/>
        <v>12.10310377499149</v>
      </c>
      <c r="E15" t="s">
        <v>25</v>
      </c>
      <c r="G15" s="4">
        <v>41093</v>
      </c>
      <c r="H15">
        <v>0</v>
      </c>
      <c r="I15">
        <v>0</v>
      </c>
      <c r="J15">
        <v>1</v>
      </c>
      <c r="K15" t="s">
        <v>76</v>
      </c>
      <c r="L15">
        <v>0</v>
      </c>
      <c r="M15">
        <v>0</v>
      </c>
      <c r="N15">
        <v>0</v>
      </c>
      <c r="O15">
        <v>0</v>
      </c>
      <c r="P15">
        <v>0</v>
      </c>
      <c r="R15">
        <f t="shared" si="1"/>
        <v>1</v>
      </c>
      <c r="S15">
        <v>0</v>
      </c>
      <c r="T15">
        <v>0</v>
      </c>
    </row>
    <row r="16" spans="1:31" x14ac:dyDescent="0.2">
      <c r="A16">
        <v>12</v>
      </c>
      <c r="B16">
        <v>265</v>
      </c>
      <c r="C16">
        <v>265</v>
      </c>
      <c r="D16">
        <f t="shared" si="0"/>
        <v>12.10310377499149</v>
      </c>
      <c r="E16" t="s">
        <v>24</v>
      </c>
      <c r="G16" s="4">
        <v>41093</v>
      </c>
      <c r="H16">
        <v>0</v>
      </c>
      <c r="I16">
        <v>0</v>
      </c>
      <c r="J16">
        <v>1</v>
      </c>
      <c r="K16" t="s">
        <v>23</v>
      </c>
      <c r="L16">
        <v>0</v>
      </c>
      <c r="M16">
        <v>0</v>
      </c>
      <c r="N16">
        <v>0</v>
      </c>
      <c r="O16">
        <v>0</v>
      </c>
      <c r="P16">
        <v>0</v>
      </c>
      <c r="R16">
        <f t="shared" si="1"/>
        <v>1</v>
      </c>
      <c r="S16">
        <v>0</v>
      </c>
      <c r="T16">
        <v>0</v>
      </c>
    </row>
    <row r="17" spans="1:20" x14ac:dyDescent="0.2">
      <c r="A17">
        <v>12</v>
      </c>
      <c r="B17">
        <v>267</v>
      </c>
      <c r="C17">
        <v>267</v>
      </c>
      <c r="D17">
        <f t="shared" si="0"/>
        <v>12.111514732148718</v>
      </c>
      <c r="E17" t="s">
        <v>24</v>
      </c>
      <c r="F17" t="s">
        <v>59</v>
      </c>
      <c r="G17" s="4">
        <v>40819</v>
      </c>
      <c r="H17">
        <v>0</v>
      </c>
      <c r="I17">
        <v>0</v>
      </c>
      <c r="J17">
        <v>1</v>
      </c>
      <c r="K17" t="s">
        <v>23</v>
      </c>
      <c r="L17">
        <v>0</v>
      </c>
      <c r="M17">
        <v>0</v>
      </c>
      <c r="N17">
        <v>0</v>
      </c>
      <c r="O17">
        <v>0</v>
      </c>
      <c r="P17">
        <v>0</v>
      </c>
      <c r="R17">
        <f t="shared" si="1"/>
        <v>1</v>
      </c>
      <c r="S17">
        <v>0</v>
      </c>
      <c r="T17">
        <v>0</v>
      </c>
    </row>
    <row r="18" spans="1:20" x14ac:dyDescent="0.2">
      <c r="A18">
        <v>12</v>
      </c>
      <c r="B18">
        <v>267</v>
      </c>
      <c r="C18">
        <v>267</v>
      </c>
      <c r="D18">
        <f t="shared" si="0"/>
        <v>12.111514732148718</v>
      </c>
      <c r="E18" t="s">
        <v>25</v>
      </c>
      <c r="G18" s="4">
        <v>40819</v>
      </c>
      <c r="H18">
        <v>0</v>
      </c>
      <c r="I18">
        <v>0</v>
      </c>
      <c r="J18">
        <v>1</v>
      </c>
      <c r="K18" t="s">
        <v>23</v>
      </c>
      <c r="L18">
        <v>0</v>
      </c>
      <c r="M18">
        <v>0</v>
      </c>
      <c r="N18">
        <v>0</v>
      </c>
      <c r="O18">
        <v>0</v>
      </c>
      <c r="P18">
        <v>0</v>
      </c>
      <c r="R18">
        <f t="shared" si="1"/>
        <v>1</v>
      </c>
      <c r="S18">
        <v>0</v>
      </c>
      <c r="T18">
        <v>0</v>
      </c>
    </row>
    <row r="19" spans="1:20" x14ac:dyDescent="0.2">
      <c r="A19">
        <v>12.5</v>
      </c>
      <c r="B19" t="s">
        <v>34</v>
      </c>
      <c r="C19">
        <v>276</v>
      </c>
      <c r="D19">
        <f t="shared" si="0"/>
        <v>12.148774464621154</v>
      </c>
      <c r="E19" t="s">
        <v>24</v>
      </c>
      <c r="G19" s="4">
        <v>40926</v>
      </c>
      <c r="J19">
        <v>1</v>
      </c>
      <c r="K19" t="s">
        <v>23</v>
      </c>
      <c r="R19">
        <f t="shared" si="1"/>
        <v>1</v>
      </c>
      <c r="S19">
        <v>0</v>
      </c>
      <c r="T19">
        <v>0</v>
      </c>
    </row>
    <row r="20" spans="1:20" x14ac:dyDescent="0.2">
      <c r="A20">
        <v>12.5</v>
      </c>
      <c r="B20" t="s">
        <v>34</v>
      </c>
      <c r="C20">
        <v>276</v>
      </c>
      <c r="D20">
        <f t="shared" si="0"/>
        <v>12.148774464621154</v>
      </c>
      <c r="E20" t="s">
        <v>25</v>
      </c>
      <c r="G20" s="4">
        <v>40926</v>
      </c>
      <c r="J20">
        <v>1</v>
      </c>
      <c r="K20" t="s">
        <v>23</v>
      </c>
      <c r="R20">
        <f t="shared" si="1"/>
        <v>1</v>
      </c>
      <c r="S20">
        <v>0</v>
      </c>
      <c r="T20">
        <v>0</v>
      </c>
    </row>
    <row r="21" spans="1:20" x14ac:dyDescent="0.2">
      <c r="A21">
        <v>12</v>
      </c>
      <c r="B21">
        <v>284</v>
      </c>
      <c r="C21">
        <v>284</v>
      </c>
      <c r="D21">
        <f t="shared" si="0"/>
        <v>12.181116796427673</v>
      </c>
      <c r="E21" t="s">
        <v>24</v>
      </c>
      <c r="G21" s="4">
        <v>41001</v>
      </c>
      <c r="J21">
        <v>1</v>
      </c>
      <c r="K21" t="s">
        <v>23</v>
      </c>
      <c r="R21">
        <f t="shared" si="1"/>
        <v>1</v>
      </c>
      <c r="S21">
        <v>0</v>
      </c>
      <c r="T21">
        <v>0</v>
      </c>
    </row>
    <row r="22" spans="1:20" x14ac:dyDescent="0.2">
      <c r="A22">
        <v>12.25</v>
      </c>
      <c r="B22" t="s">
        <v>22</v>
      </c>
      <c r="C22">
        <v>288</v>
      </c>
      <c r="D22">
        <f t="shared" si="0"/>
        <v>12.197025539252373</v>
      </c>
      <c r="E22" t="s">
        <v>24</v>
      </c>
      <c r="F22" s="4"/>
      <c r="G22" s="4">
        <v>41128</v>
      </c>
      <c r="J22">
        <v>1</v>
      </c>
      <c r="K22" t="s">
        <v>23</v>
      </c>
      <c r="R22">
        <f t="shared" si="1"/>
        <v>1</v>
      </c>
      <c r="S22">
        <v>0</v>
      </c>
      <c r="T22">
        <v>0</v>
      </c>
    </row>
    <row r="23" spans="1:20" x14ac:dyDescent="0.2">
      <c r="A23">
        <v>12.25</v>
      </c>
      <c r="B23" t="s">
        <v>22</v>
      </c>
      <c r="C23">
        <v>288</v>
      </c>
      <c r="D23">
        <f t="shared" si="0"/>
        <v>12.197025539252373</v>
      </c>
      <c r="E23" t="s">
        <v>25</v>
      </c>
      <c r="G23" s="4">
        <v>41128</v>
      </c>
      <c r="J23">
        <v>1</v>
      </c>
      <c r="K23" t="s">
        <v>23</v>
      </c>
      <c r="R23">
        <f t="shared" si="1"/>
        <v>1</v>
      </c>
      <c r="S23">
        <v>0</v>
      </c>
      <c r="T23">
        <v>0</v>
      </c>
    </row>
    <row r="24" spans="1:20" x14ac:dyDescent="0.2">
      <c r="A24">
        <v>12.25</v>
      </c>
      <c r="B24">
        <v>318</v>
      </c>
      <c r="C24">
        <v>318</v>
      </c>
      <c r="D24">
        <f t="shared" si="0"/>
        <v>12.311214817996678</v>
      </c>
      <c r="E24">
        <v>1</v>
      </c>
      <c r="G24" s="4">
        <v>41297</v>
      </c>
      <c r="H24">
        <v>0</v>
      </c>
      <c r="I24">
        <v>0</v>
      </c>
      <c r="J24">
        <v>1</v>
      </c>
      <c r="K24" t="s">
        <v>23</v>
      </c>
      <c r="L24">
        <v>0</v>
      </c>
      <c r="M24">
        <v>0</v>
      </c>
      <c r="N24">
        <v>0</v>
      </c>
      <c r="O24">
        <v>0</v>
      </c>
      <c r="P24">
        <v>0</v>
      </c>
      <c r="R24">
        <f t="shared" si="1"/>
        <v>1</v>
      </c>
      <c r="S24">
        <v>0</v>
      </c>
      <c r="T24">
        <v>0</v>
      </c>
    </row>
    <row r="25" spans="1:20" x14ac:dyDescent="0.2">
      <c r="A25">
        <v>12.25</v>
      </c>
      <c r="B25">
        <v>318</v>
      </c>
      <c r="C25">
        <v>318</v>
      </c>
      <c r="D25">
        <f t="shared" si="0"/>
        <v>12.311214817996678</v>
      </c>
      <c r="E25">
        <v>2</v>
      </c>
      <c r="G25" s="4">
        <v>41297</v>
      </c>
      <c r="H25">
        <v>0</v>
      </c>
      <c r="I25">
        <v>0</v>
      </c>
      <c r="J25">
        <v>1</v>
      </c>
      <c r="K25" t="s">
        <v>23</v>
      </c>
      <c r="L25">
        <v>0</v>
      </c>
      <c r="M25">
        <v>0</v>
      </c>
      <c r="N25">
        <v>0</v>
      </c>
      <c r="O25">
        <v>0</v>
      </c>
      <c r="P25">
        <v>0</v>
      </c>
      <c r="R25">
        <f t="shared" si="1"/>
        <v>1</v>
      </c>
      <c r="S25">
        <v>0</v>
      </c>
      <c r="T25">
        <v>0</v>
      </c>
    </row>
    <row r="26" spans="1:20" x14ac:dyDescent="0.2">
      <c r="A26">
        <v>12.25</v>
      </c>
      <c r="B26" t="s">
        <v>26</v>
      </c>
      <c r="C26">
        <v>338</v>
      </c>
      <c r="D26">
        <f t="shared" si="0"/>
        <v>12.382808015236202</v>
      </c>
      <c r="E26" t="s">
        <v>25</v>
      </c>
      <c r="G26" s="4">
        <v>41128</v>
      </c>
      <c r="J26">
        <v>1</v>
      </c>
      <c r="K26" t="s">
        <v>95</v>
      </c>
      <c r="R26">
        <f t="shared" si="1"/>
        <v>1</v>
      </c>
      <c r="S26">
        <v>0.5</v>
      </c>
      <c r="T26">
        <v>0.5</v>
      </c>
    </row>
    <row r="27" spans="1:20" x14ac:dyDescent="0.2">
      <c r="A27">
        <v>12.25</v>
      </c>
      <c r="B27" t="s">
        <v>26</v>
      </c>
      <c r="C27">
        <v>338</v>
      </c>
      <c r="D27">
        <f t="shared" si="0"/>
        <v>12.382808015236202</v>
      </c>
      <c r="E27" t="s">
        <v>24</v>
      </c>
      <c r="G27" s="4">
        <v>41128</v>
      </c>
      <c r="J27">
        <v>1</v>
      </c>
      <c r="K27" t="s">
        <v>95</v>
      </c>
      <c r="R27">
        <f t="shared" si="1"/>
        <v>1</v>
      </c>
      <c r="S27">
        <v>0.5</v>
      </c>
      <c r="T27">
        <v>0.5</v>
      </c>
    </row>
    <row r="28" spans="1:20" x14ac:dyDescent="0.2">
      <c r="A28">
        <v>12.25</v>
      </c>
      <c r="B28">
        <v>370</v>
      </c>
      <c r="C28">
        <v>370</v>
      </c>
      <c r="D28">
        <f t="shared" si="0"/>
        <v>12.490849875141592</v>
      </c>
      <c r="E28" t="s">
        <v>25</v>
      </c>
      <c r="G28" s="4">
        <v>41128</v>
      </c>
      <c r="J28">
        <v>1</v>
      </c>
      <c r="K28" t="s">
        <v>96</v>
      </c>
      <c r="R28">
        <f t="shared" si="1"/>
        <v>1</v>
      </c>
      <c r="S28">
        <v>0.5</v>
      </c>
      <c r="T28">
        <v>0.5</v>
      </c>
    </row>
    <row r="29" spans="1:20" x14ac:dyDescent="0.2">
      <c r="A29">
        <v>12.25</v>
      </c>
      <c r="B29">
        <v>370</v>
      </c>
      <c r="C29">
        <v>370</v>
      </c>
      <c r="D29">
        <f t="shared" si="0"/>
        <v>12.490849875141592</v>
      </c>
      <c r="E29" t="s">
        <v>24</v>
      </c>
      <c r="G29" s="4">
        <v>41128</v>
      </c>
      <c r="J29">
        <v>1</v>
      </c>
      <c r="K29" t="s">
        <v>28</v>
      </c>
      <c r="R29">
        <f t="shared" si="1"/>
        <v>1</v>
      </c>
      <c r="S29">
        <v>1</v>
      </c>
      <c r="T29">
        <v>1</v>
      </c>
    </row>
    <row r="30" spans="1:20" x14ac:dyDescent="0.2">
      <c r="A30">
        <v>13</v>
      </c>
      <c r="B30" t="s">
        <v>42</v>
      </c>
      <c r="C30">
        <v>387</v>
      </c>
      <c r="D30">
        <f t="shared" si="0"/>
        <v>12.545345400455899</v>
      </c>
      <c r="E30" t="s">
        <v>25</v>
      </c>
      <c r="F30" t="s">
        <v>41</v>
      </c>
      <c r="G30" s="4">
        <v>40926</v>
      </c>
      <c r="H30">
        <v>0</v>
      </c>
      <c r="I30">
        <v>0</v>
      </c>
      <c r="J30">
        <v>0</v>
      </c>
      <c r="L30">
        <v>0</v>
      </c>
      <c r="M30">
        <v>0</v>
      </c>
      <c r="N30">
        <v>0</v>
      </c>
      <c r="O30">
        <v>0</v>
      </c>
      <c r="R30">
        <f t="shared" si="1"/>
        <v>0</v>
      </c>
      <c r="S30">
        <v>-2</v>
      </c>
      <c r="T30">
        <v>-2</v>
      </c>
    </row>
    <row r="31" spans="1:20" x14ac:dyDescent="0.2">
      <c r="A31">
        <v>13</v>
      </c>
      <c r="B31" t="s">
        <v>42</v>
      </c>
      <c r="C31">
        <v>387</v>
      </c>
      <c r="D31">
        <f t="shared" si="0"/>
        <v>12.545345400455899</v>
      </c>
      <c r="E31" t="s">
        <v>24</v>
      </c>
      <c r="F31" t="s">
        <v>41</v>
      </c>
      <c r="G31" s="4">
        <v>40926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R31">
        <f t="shared" si="1"/>
        <v>0</v>
      </c>
      <c r="S31">
        <v>-2</v>
      </c>
      <c r="T31">
        <v>-2</v>
      </c>
    </row>
    <row r="32" spans="1:20" x14ac:dyDescent="0.2">
      <c r="A32">
        <v>12</v>
      </c>
      <c r="B32" t="s">
        <v>42</v>
      </c>
      <c r="C32">
        <v>387</v>
      </c>
      <c r="D32">
        <f t="shared" si="0"/>
        <v>12.545345400455899</v>
      </c>
      <c r="E32" t="s">
        <v>24</v>
      </c>
      <c r="G32" s="4">
        <v>41001</v>
      </c>
      <c r="H32">
        <v>0</v>
      </c>
      <c r="I32">
        <v>0</v>
      </c>
      <c r="J32">
        <v>1</v>
      </c>
      <c r="K32" t="s">
        <v>97</v>
      </c>
      <c r="L32">
        <v>0</v>
      </c>
      <c r="M32">
        <v>0</v>
      </c>
      <c r="N32">
        <v>0</v>
      </c>
      <c r="O32">
        <v>0</v>
      </c>
      <c r="P32">
        <v>0</v>
      </c>
      <c r="R32">
        <f t="shared" si="1"/>
        <v>1</v>
      </c>
      <c r="S32">
        <v>0.5</v>
      </c>
      <c r="T32">
        <v>0.5</v>
      </c>
    </row>
    <row r="33" spans="1:20" x14ac:dyDescent="0.2">
      <c r="A33">
        <v>12.5</v>
      </c>
      <c r="B33">
        <v>398</v>
      </c>
      <c r="C33">
        <v>398</v>
      </c>
      <c r="D33">
        <f t="shared" si="0"/>
        <v>12.579632315347203</v>
      </c>
      <c r="E33" t="s">
        <v>25</v>
      </c>
      <c r="F33" t="s">
        <v>57</v>
      </c>
      <c r="G33" s="4">
        <v>40819</v>
      </c>
      <c r="H33">
        <v>0</v>
      </c>
      <c r="I33">
        <v>0</v>
      </c>
      <c r="J33">
        <v>0</v>
      </c>
      <c r="L33">
        <v>0</v>
      </c>
      <c r="M33">
        <v>0</v>
      </c>
      <c r="N33">
        <v>0</v>
      </c>
      <c r="O33">
        <v>0</v>
      </c>
      <c r="R33">
        <f t="shared" si="1"/>
        <v>0</v>
      </c>
      <c r="S33">
        <v>-2</v>
      </c>
      <c r="T33">
        <v>-2</v>
      </c>
    </row>
    <row r="34" spans="1:20" x14ac:dyDescent="0.2">
      <c r="A34">
        <v>12.5</v>
      </c>
      <c r="B34">
        <v>431</v>
      </c>
      <c r="C34">
        <v>431</v>
      </c>
      <c r="D34">
        <f t="shared" ref="D34:D65" si="2">((C34)^0.23+5.3791)/0.7426</f>
        <v>12.678294189495604</v>
      </c>
      <c r="E34">
        <v>1</v>
      </c>
      <c r="G34" s="4">
        <v>40975</v>
      </c>
      <c r="H34">
        <v>0</v>
      </c>
      <c r="I34">
        <v>0</v>
      </c>
      <c r="J34">
        <v>1</v>
      </c>
      <c r="K34" t="s">
        <v>23</v>
      </c>
      <c r="L34">
        <v>0</v>
      </c>
      <c r="M34">
        <v>0</v>
      </c>
      <c r="N34">
        <v>0</v>
      </c>
      <c r="O34">
        <v>0</v>
      </c>
      <c r="P34">
        <v>0</v>
      </c>
      <c r="R34">
        <f t="shared" si="1"/>
        <v>1</v>
      </c>
      <c r="S34">
        <v>0</v>
      </c>
      <c r="T34">
        <v>0</v>
      </c>
    </row>
    <row r="35" spans="1:20" x14ac:dyDescent="0.2">
      <c r="A35">
        <v>13</v>
      </c>
      <c r="B35">
        <v>440</v>
      </c>
      <c r="C35">
        <v>440</v>
      </c>
      <c r="D35">
        <f t="shared" si="2"/>
        <v>12.704188541722447</v>
      </c>
      <c r="G35" s="4">
        <v>40926</v>
      </c>
      <c r="H35">
        <v>0</v>
      </c>
      <c r="I35">
        <v>0</v>
      </c>
      <c r="J35">
        <v>0</v>
      </c>
      <c r="L35" t="s">
        <v>40</v>
      </c>
      <c r="M35">
        <v>0</v>
      </c>
      <c r="N35">
        <v>0</v>
      </c>
      <c r="O35">
        <v>0</v>
      </c>
      <c r="R35" t="e">
        <f t="shared" si="1"/>
        <v>#VALUE!</v>
      </c>
      <c r="S35">
        <v>-2</v>
      </c>
      <c r="T35">
        <v>-2</v>
      </c>
    </row>
    <row r="36" spans="1:20" x14ac:dyDescent="0.2">
      <c r="A36">
        <v>12.5</v>
      </c>
      <c r="B36">
        <v>461</v>
      </c>
      <c r="C36">
        <v>461</v>
      </c>
      <c r="D36">
        <f t="shared" si="2"/>
        <v>12.763059458047271</v>
      </c>
      <c r="E36" t="s">
        <v>24</v>
      </c>
      <c r="F36" t="s">
        <v>50</v>
      </c>
      <c r="G36" s="4">
        <v>40842</v>
      </c>
      <c r="H36">
        <v>0</v>
      </c>
      <c r="I36">
        <v>0</v>
      </c>
      <c r="J36">
        <v>0</v>
      </c>
      <c r="L36">
        <v>0</v>
      </c>
      <c r="M36">
        <v>0</v>
      </c>
      <c r="N36">
        <v>0</v>
      </c>
      <c r="O36">
        <v>0</v>
      </c>
      <c r="R36">
        <f t="shared" si="1"/>
        <v>0</v>
      </c>
      <c r="S36">
        <v>-2</v>
      </c>
      <c r="T36">
        <v>-2</v>
      </c>
    </row>
    <row r="37" spans="1:20" x14ac:dyDescent="0.2">
      <c r="A37">
        <v>12.5</v>
      </c>
      <c r="B37">
        <v>461</v>
      </c>
      <c r="C37">
        <v>461</v>
      </c>
      <c r="D37">
        <f t="shared" si="2"/>
        <v>12.763059458047271</v>
      </c>
      <c r="E37" t="s">
        <v>25</v>
      </c>
      <c r="F37" t="s">
        <v>50</v>
      </c>
      <c r="G37" s="4">
        <v>40842</v>
      </c>
      <c r="H37">
        <v>0</v>
      </c>
      <c r="I37">
        <v>0</v>
      </c>
      <c r="J37">
        <v>0</v>
      </c>
      <c r="L37">
        <v>0</v>
      </c>
      <c r="M37">
        <v>0</v>
      </c>
      <c r="N37">
        <v>0</v>
      </c>
      <c r="O37">
        <v>0</v>
      </c>
      <c r="R37">
        <f t="shared" si="1"/>
        <v>0</v>
      </c>
      <c r="S37">
        <v>-2</v>
      </c>
      <c r="T37">
        <v>-2</v>
      </c>
    </row>
    <row r="38" spans="1:20" x14ac:dyDescent="0.2">
      <c r="A38">
        <v>13</v>
      </c>
      <c r="B38">
        <v>498</v>
      </c>
      <c r="C38">
        <v>498</v>
      </c>
      <c r="D38">
        <f t="shared" si="2"/>
        <v>12.86194079279867</v>
      </c>
      <c r="E38" t="s">
        <v>30</v>
      </c>
      <c r="F38" t="s">
        <v>50</v>
      </c>
      <c r="G38" s="4">
        <v>40842</v>
      </c>
      <c r="H38">
        <v>0</v>
      </c>
      <c r="I38">
        <v>0</v>
      </c>
      <c r="J38">
        <v>0</v>
      </c>
      <c r="L38">
        <v>0</v>
      </c>
      <c r="M38">
        <v>0</v>
      </c>
      <c r="N38">
        <v>0</v>
      </c>
      <c r="O38">
        <v>0</v>
      </c>
      <c r="R38">
        <f t="shared" si="1"/>
        <v>0</v>
      </c>
      <c r="S38">
        <v>-2</v>
      </c>
      <c r="T38">
        <v>-2</v>
      </c>
    </row>
    <row r="39" spans="1:20" x14ac:dyDescent="0.2">
      <c r="A39">
        <v>13</v>
      </c>
      <c r="B39">
        <v>498</v>
      </c>
      <c r="C39">
        <v>498</v>
      </c>
      <c r="D39">
        <f t="shared" si="2"/>
        <v>12.86194079279867</v>
      </c>
      <c r="E39" t="s">
        <v>24</v>
      </c>
      <c r="F39" t="s">
        <v>50</v>
      </c>
      <c r="G39" s="4">
        <v>40842</v>
      </c>
      <c r="H39">
        <v>0</v>
      </c>
      <c r="I39">
        <v>0</v>
      </c>
      <c r="J39">
        <v>0</v>
      </c>
      <c r="L39">
        <v>0</v>
      </c>
      <c r="M39">
        <v>0</v>
      </c>
      <c r="N39">
        <v>0</v>
      </c>
      <c r="O39">
        <v>0</v>
      </c>
      <c r="R39">
        <f t="shared" si="1"/>
        <v>0</v>
      </c>
      <c r="S39">
        <v>-2</v>
      </c>
      <c r="T39">
        <v>-2</v>
      </c>
    </row>
    <row r="40" spans="1:20" x14ac:dyDescent="0.2">
      <c r="A40">
        <v>13</v>
      </c>
      <c r="B40">
        <v>544</v>
      </c>
      <c r="C40">
        <v>544</v>
      </c>
      <c r="D40">
        <f t="shared" si="2"/>
        <v>12.97727498653639</v>
      </c>
      <c r="E40" t="s">
        <v>25</v>
      </c>
      <c r="G40" s="4">
        <v>41085</v>
      </c>
      <c r="H40">
        <v>0</v>
      </c>
      <c r="I40">
        <v>0</v>
      </c>
      <c r="J40">
        <v>1</v>
      </c>
      <c r="K40" t="s">
        <v>28</v>
      </c>
      <c r="L40">
        <v>0</v>
      </c>
      <c r="M40">
        <v>0</v>
      </c>
      <c r="N40">
        <v>0</v>
      </c>
      <c r="O40">
        <v>0</v>
      </c>
      <c r="P40">
        <v>0</v>
      </c>
      <c r="R40">
        <f t="shared" si="1"/>
        <v>1</v>
      </c>
      <c r="S40">
        <v>1</v>
      </c>
      <c r="T40">
        <v>1</v>
      </c>
    </row>
    <row r="41" spans="1:20" x14ac:dyDescent="0.2">
      <c r="A41">
        <v>13</v>
      </c>
      <c r="B41">
        <v>544</v>
      </c>
      <c r="C41">
        <v>544</v>
      </c>
      <c r="D41">
        <f t="shared" si="2"/>
        <v>12.97727498653639</v>
      </c>
      <c r="E41" t="s">
        <v>24</v>
      </c>
      <c r="G41" s="4">
        <v>41085</v>
      </c>
      <c r="H41">
        <v>0</v>
      </c>
      <c r="I41">
        <v>0</v>
      </c>
      <c r="J41">
        <v>1</v>
      </c>
      <c r="K41" t="s">
        <v>28</v>
      </c>
      <c r="L41">
        <v>0</v>
      </c>
      <c r="M41">
        <v>0</v>
      </c>
      <c r="N41">
        <v>0</v>
      </c>
      <c r="O41">
        <v>0</v>
      </c>
      <c r="P41">
        <v>0</v>
      </c>
      <c r="R41">
        <f t="shared" si="1"/>
        <v>1</v>
      </c>
      <c r="S41">
        <v>1</v>
      </c>
      <c r="T41">
        <v>1</v>
      </c>
    </row>
    <row r="42" spans="1:20" x14ac:dyDescent="0.2">
      <c r="A42">
        <v>13</v>
      </c>
      <c r="B42" t="s">
        <v>65</v>
      </c>
      <c r="C42">
        <v>556</v>
      </c>
      <c r="D42">
        <f t="shared" si="2"/>
        <v>13.006121053476392</v>
      </c>
      <c r="E42" t="s">
        <v>25</v>
      </c>
      <c r="G42" s="4">
        <v>41001</v>
      </c>
      <c r="H42">
        <v>0</v>
      </c>
      <c r="I42">
        <v>0</v>
      </c>
      <c r="J42">
        <v>0.25</v>
      </c>
      <c r="K42" t="s">
        <v>28</v>
      </c>
      <c r="L42">
        <v>0</v>
      </c>
      <c r="M42">
        <v>0</v>
      </c>
      <c r="N42">
        <v>0</v>
      </c>
      <c r="O42">
        <v>0</v>
      </c>
      <c r="P42">
        <v>0</v>
      </c>
      <c r="R42">
        <f t="shared" si="1"/>
        <v>0.25</v>
      </c>
      <c r="S42">
        <v>1</v>
      </c>
      <c r="T42">
        <v>1</v>
      </c>
    </row>
    <row r="43" spans="1:20" x14ac:dyDescent="0.2">
      <c r="A43">
        <v>13</v>
      </c>
      <c r="B43" t="s">
        <v>65</v>
      </c>
      <c r="C43">
        <v>556</v>
      </c>
      <c r="D43">
        <f t="shared" si="2"/>
        <v>13.006121053476392</v>
      </c>
      <c r="E43" t="s">
        <v>24</v>
      </c>
      <c r="G43" s="4">
        <v>41001</v>
      </c>
      <c r="H43">
        <v>0</v>
      </c>
      <c r="I43">
        <v>0</v>
      </c>
      <c r="J43">
        <v>0</v>
      </c>
      <c r="K43" t="s">
        <v>28</v>
      </c>
      <c r="L43">
        <v>0</v>
      </c>
      <c r="M43">
        <v>0</v>
      </c>
      <c r="N43">
        <v>0</v>
      </c>
      <c r="O43">
        <v>0</v>
      </c>
      <c r="P43">
        <v>0</v>
      </c>
      <c r="R43">
        <f t="shared" si="1"/>
        <v>0</v>
      </c>
      <c r="S43">
        <v>-2</v>
      </c>
      <c r="T43">
        <v>-2</v>
      </c>
    </row>
    <row r="44" spans="1:20" x14ac:dyDescent="0.2">
      <c r="A44">
        <v>13</v>
      </c>
      <c r="B44" t="s">
        <v>65</v>
      </c>
      <c r="C44">
        <v>556</v>
      </c>
      <c r="D44">
        <f t="shared" si="2"/>
        <v>13.006121053476392</v>
      </c>
      <c r="E44" t="s">
        <v>31</v>
      </c>
      <c r="G44" s="4">
        <v>41001</v>
      </c>
      <c r="H44">
        <v>0</v>
      </c>
      <c r="I44">
        <v>0</v>
      </c>
      <c r="J44">
        <v>0</v>
      </c>
      <c r="K44" t="s">
        <v>28</v>
      </c>
      <c r="L44">
        <v>0</v>
      </c>
      <c r="M44">
        <v>0</v>
      </c>
      <c r="N44">
        <v>0</v>
      </c>
      <c r="O44">
        <v>0</v>
      </c>
      <c r="P44">
        <v>0</v>
      </c>
      <c r="R44">
        <f t="shared" si="1"/>
        <v>0</v>
      </c>
      <c r="S44">
        <v>-2</v>
      </c>
      <c r="T44">
        <v>-2</v>
      </c>
    </row>
    <row r="45" spans="1:20" x14ac:dyDescent="0.2">
      <c r="A45">
        <v>13</v>
      </c>
      <c r="B45" t="s">
        <v>65</v>
      </c>
      <c r="C45">
        <v>556</v>
      </c>
      <c r="D45">
        <f t="shared" si="2"/>
        <v>13.006121053476392</v>
      </c>
      <c r="E45" t="s">
        <v>30</v>
      </c>
      <c r="G45" s="4">
        <v>41001</v>
      </c>
      <c r="H45">
        <v>0</v>
      </c>
      <c r="I45">
        <v>0</v>
      </c>
      <c r="J45">
        <v>0</v>
      </c>
      <c r="K45" t="s">
        <v>28</v>
      </c>
      <c r="L45">
        <v>0</v>
      </c>
      <c r="M45">
        <v>0</v>
      </c>
      <c r="N45">
        <v>0</v>
      </c>
      <c r="O45">
        <v>0</v>
      </c>
      <c r="P45">
        <v>0</v>
      </c>
      <c r="R45">
        <f t="shared" si="1"/>
        <v>0</v>
      </c>
      <c r="S45">
        <v>-2</v>
      </c>
      <c r="T45">
        <v>-2</v>
      </c>
    </row>
    <row r="46" spans="1:20" x14ac:dyDescent="0.2">
      <c r="A46">
        <v>13</v>
      </c>
      <c r="B46">
        <v>578</v>
      </c>
      <c r="C46">
        <v>578</v>
      </c>
      <c r="D46">
        <f t="shared" si="2"/>
        <v>13.057783355208748</v>
      </c>
      <c r="E46" t="s">
        <v>24</v>
      </c>
      <c r="G46" s="4">
        <v>41093</v>
      </c>
      <c r="H46">
        <v>0</v>
      </c>
      <c r="I46">
        <v>0</v>
      </c>
      <c r="J46">
        <v>1</v>
      </c>
      <c r="K46" t="s">
        <v>28</v>
      </c>
      <c r="L46">
        <v>0</v>
      </c>
      <c r="M46">
        <v>0</v>
      </c>
      <c r="N46">
        <v>0</v>
      </c>
      <c r="O46">
        <v>0</v>
      </c>
      <c r="P46">
        <v>0</v>
      </c>
      <c r="R46">
        <f t="shared" si="1"/>
        <v>1</v>
      </c>
      <c r="S46">
        <v>1</v>
      </c>
      <c r="T46">
        <v>1</v>
      </c>
    </row>
    <row r="47" spans="1:20" x14ac:dyDescent="0.2">
      <c r="A47">
        <v>13</v>
      </c>
      <c r="B47">
        <v>578</v>
      </c>
      <c r="C47">
        <v>578</v>
      </c>
      <c r="D47">
        <f t="shared" si="2"/>
        <v>13.057783355208748</v>
      </c>
      <c r="E47" t="s">
        <v>25</v>
      </c>
      <c r="G47" s="4">
        <v>41093</v>
      </c>
      <c r="H47">
        <v>0</v>
      </c>
      <c r="I47">
        <v>0</v>
      </c>
      <c r="J47">
        <v>1</v>
      </c>
      <c r="K47" t="s">
        <v>28</v>
      </c>
      <c r="L47">
        <v>0</v>
      </c>
      <c r="M47">
        <v>0</v>
      </c>
      <c r="N47">
        <v>0</v>
      </c>
      <c r="O47">
        <v>0</v>
      </c>
      <c r="P47">
        <v>0</v>
      </c>
      <c r="R47">
        <f t="shared" si="1"/>
        <v>1</v>
      </c>
      <c r="S47">
        <v>1</v>
      </c>
      <c r="T47">
        <v>1</v>
      </c>
    </row>
    <row r="48" spans="1:20" x14ac:dyDescent="0.2">
      <c r="A48">
        <v>13</v>
      </c>
      <c r="B48">
        <v>630</v>
      </c>
      <c r="C48">
        <v>630</v>
      </c>
      <c r="D48">
        <f t="shared" si="2"/>
        <v>13.174131838947943</v>
      </c>
      <c r="E48" t="s">
        <v>24</v>
      </c>
      <c r="G48" s="4">
        <v>40926</v>
      </c>
      <c r="H48">
        <v>0</v>
      </c>
      <c r="I48">
        <v>0</v>
      </c>
      <c r="J48" t="s">
        <v>40</v>
      </c>
      <c r="L48" t="s">
        <v>40</v>
      </c>
      <c r="M48">
        <v>0</v>
      </c>
      <c r="N48">
        <v>0</v>
      </c>
      <c r="O48">
        <v>0</v>
      </c>
      <c r="R48" t="e">
        <f t="shared" si="1"/>
        <v>#VALUE!</v>
      </c>
      <c r="S48">
        <v>2</v>
      </c>
      <c r="T48">
        <v>2</v>
      </c>
    </row>
    <row r="49" spans="1:20" x14ac:dyDescent="0.2">
      <c r="A49">
        <v>13.25</v>
      </c>
      <c r="B49">
        <v>776</v>
      </c>
      <c r="C49">
        <v>776</v>
      </c>
      <c r="D49">
        <f t="shared" si="2"/>
        <v>13.465363505028755</v>
      </c>
      <c r="E49" t="s">
        <v>25</v>
      </c>
      <c r="G49" s="4">
        <v>41199</v>
      </c>
      <c r="H49">
        <v>0</v>
      </c>
      <c r="I49">
        <v>0</v>
      </c>
      <c r="J49">
        <v>0.5</v>
      </c>
      <c r="L49">
        <v>1</v>
      </c>
      <c r="M49">
        <v>0</v>
      </c>
      <c r="N49">
        <v>0</v>
      </c>
      <c r="O49">
        <v>0</v>
      </c>
      <c r="P49">
        <v>0</v>
      </c>
      <c r="R49">
        <f t="shared" si="1"/>
        <v>1.5</v>
      </c>
      <c r="S49">
        <v>2</v>
      </c>
      <c r="T49">
        <v>2</v>
      </c>
    </row>
    <row r="50" spans="1:20" x14ac:dyDescent="0.2">
      <c r="A50">
        <v>13.25</v>
      </c>
      <c r="B50">
        <v>776</v>
      </c>
      <c r="C50">
        <v>776</v>
      </c>
      <c r="D50">
        <f t="shared" si="2"/>
        <v>13.465363505028755</v>
      </c>
      <c r="E50" t="s">
        <v>24</v>
      </c>
      <c r="G50" s="4">
        <v>41199</v>
      </c>
      <c r="H50">
        <v>0</v>
      </c>
      <c r="I50">
        <v>0</v>
      </c>
      <c r="J50">
        <v>0.5</v>
      </c>
      <c r="L50">
        <v>1</v>
      </c>
      <c r="M50">
        <v>0</v>
      </c>
      <c r="N50">
        <v>0</v>
      </c>
      <c r="O50">
        <v>0</v>
      </c>
      <c r="P50">
        <v>0</v>
      </c>
      <c r="R50">
        <f t="shared" si="1"/>
        <v>1.5</v>
      </c>
      <c r="S50">
        <v>2</v>
      </c>
      <c r="T50">
        <v>2</v>
      </c>
    </row>
    <row r="51" spans="1:20" x14ac:dyDescent="0.2">
      <c r="A51">
        <v>13.5</v>
      </c>
      <c r="B51">
        <v>782</v>
      </c>
      <c r="C51">
        <v>782</v>
      </c>
      <c r="D51">
        <f t="shared" si="2"/>
        <v>13.476395187735781</v>
      </c>
      <c r="E51" t="s">
        <v>25</v>
      </c>
      <c r="F51" t="s">
        <v>38</v>
      </c>
      <c r="G51" s="4">
        <v>40926</v>
      </c>
      <c r="H51">
        <v>0.25</v>
      </c>
      <c r="I51">
        <v>0</v>
      </c>
      <c r="J51">
        <v>0</v>
      </c>
      <c r="L51">
        <v>1</v>
      </c>
      <c r="M51">
        <v>1</v>
      </c>
      <c r="N51">
        <v>0</v>
      </c>
      <c r="O51">
        <v>0</v>
      </c>
      <c r="R51">
        <f t="shared" si="1"/>
        <v>2.25</v>
      </c>
      <c r="S51">
        <v>3</v>
      </c>
      <c r="T51">
        <v>3</v>
      </c>
    </row>
    <row r="52" spans="1:20" x14ac:dyDescent="0.2">
      <c r="A52">
        <v>13.25</v>
      </c>
      <c r="B52" t="s">
        <v>68</v>
      </c>
      <c r="C52">
        <v>804</v>
      </c>
      <c r="D52">
        <f t="shared" si="2"/>
        <v>13.516295307654485</v>
      </c>
      <c r="E52" t="s">
        <v>25</v>
      </c>
      <c r="G52" s="4">
        <v>41199</v>
      </c>
      <c r="H52">
        <v>0</v>
      </c>
      <c r="I52">
        <v>0</v>
      </c>
      <c r="J52">
        <v>1</v>
      </c>
      <c r="L52">
        <v>1</v>
      </c>
      <c r="M52">
        <v>1</v>
      </c>
      <c r="N52">
        <v>0</v>
      </c>
      <c r="O52">
        <v>0</v>
      </c>
      <c r="P52">
        <v>0</v>
      </c>
      <c r="R52">
        <f t="shared" si="1"/>
        <v>3</v>
      </c>
      <c r="S52">
        <v>3</v>
      </c>
      <c r="T52">
        <v>3</v>
      </c>
    </row>
    <row r="53" spans="1:20" x14ac:dyDescent="0.2">
      <c r="A53">
        <v>13.25</v>
      </c>
      <c r="B53" t="s">
        <v>68</v>
      </c>
      <c r="C53">
        <v>804</v>
      </c>
      <c r="D53">
        <f t="shared" si="2"/>
        <v>13.516295307654485</v>
      </c>
      <c r="E53" t="s">
        <v>24</v>
      </c>
      <c r="G53" s="4">
        <v>41199</v>
      </c>
      <c r="H53">
        <v>1</v>
      </c>
      <c r="I53">
        <v>0</v>
      </c>
      <c r="J53">
        <v>1</v>
      </c>
      <c r="L53">
        <v>1</v>
      </c>
      <c r="M53">
        <v>1</v>
      </c>
      <c r="N53">
        <v>0</v>
      </c>
      <c r="O53">
        <v>0</v>
      </c>
      <c r="P53">
        <v>0</v>
      </c>
      <c r="R53">
        <f t="shared" si="1"/>
        <v>4</v>
      </c>
      <c r="S53">
        <v>4</v>
      </c>
      <c r="T53">
        <v>3</v>
      </c>
    </row>
    <row r="54" spans="1:20" x14ac:dyDescent="0.2">
      <c r="A54">
        <v>13.5</v>
      </c>
      <c r="B54">
        <v>860</v>
      </c>
      <c r="C54">
        <v>860</v>
      </c>
      <c r="D54">
        <f t="shared" si="2"/>
        <v>13.614194190906861</v>
      </c>
      <c r="E54" t="s">
        <v>24</v>
      </c>
      <c r="G54" s="4">
        <v>40842</v>
      </c>
      <c r="H54">
        <v>0.5</v>
      </c>
      <c r="I54">
        <v>0</v>
      </c>
      <c r="J54">
        <v>0</v>
      </c>
      <c r="L54">
        <v>1</v>
      </c>
      <c r="M54">
        <v>0.5</v>
      </c>
      <c r="N54">
        <v>0</v>
      </c>
      <c r="O54">
        <v>0</v>
      </c>
      <c r="R54">
        <f t="shared" si="1"/>
        <v>2</v>
      </c>
      <c r="S54">
        <v>4</v>
      </c>
      <c r="T54">
        <v>3</v>
      </c>
    </row>
    <row r="55" spans="1:20" x14ac:dyDescent="0.2">
      <c r="A55">
        <v>13.5</v>
      </c>
      <c r="B55">
        <v>860</v>
      </c>
      <c r="C55">
        <v>860</v>
      </c>
      <c r="D55">
        <f t="shared" si="2"/>
        <v>13.614194190906861</v>
      </c>
      <c r="E55" t="s">
        <v>25</v>
      </c>
      <c r="G55" s="4">
        <v>40842</v>
      </c>
      <c r="H55">
        <v>0.5</v>
      </c>
      <c r="I55">
        <v>0</v>
      </c>
      <c r="J55">
        <v>0</v>
      </c>
      <c r="L55">
        <v>1</v>
      </c>
      <c r="M55">
        <v>1</v>
      </c>
      <c r="N55">
        <v>0</v>
      </c>
      <c r="O55">
        <v>0</v>
      </c>
      <c r="R55">
        <f t="shared" si="1"/>
        <v>2.5</v>
      </c>
      <c r="S55">
        <v>4</v>
      </c>
      <c r="T55">
        <v>3</v>
      </c>
    </row>
    <row r="56" spans="1:20" x14ac:dyDescent="0.2">
      <c r="A56">
        <v>14</v>
      </c>
      <c r="B56">
        <v>915</v>
      </c>
      <c r="C56">
        <v>915</v>
      </c>
      <c r="D56">
        <f t="shared" si="2"/>
        <v>13.705677253639143</v>
      </c>
      <c r="E56" t="s">
        <v>24</v>
      </c>
      <c r="G56" s="4">
        <v>41093</v>
      </c>
      <c r="H56">
        <v>1</v>
      </c>
      <c r="I56">
        <v>0</v>
      </c>
      <c r="J56">
        <v>1</v>
      </c>
      <c r="L56">
        <v>1</v>
      </c>
      <c r="M56">
        <v>1</v>
      </c>
      <c r="N56">
        <v>0</v>
      </c>
      <c r="O56">
        <v>0</v>
      </c>
      <c r="P56">
        <v>0</v>
      </c>
      <c r="R56">
        <f t="shared" si="1"/>
        <v>4</v>
      </c>
      <c r="S56">
        <v>4</v>
      </c>
      <c r="T56">
        <v>3</v>
      </c>
    </row>
    <row r="57" spans="1:20" x14ac:dyDescent="0.2">
      <c r="A57">
        <v>13.5</v>
      </c>
      <c r="B57">
        <v>946</v>
      </c>
      <c r="C57">
        <v>946</v>
      </c>
      <c r="D57">
        <f t="shared" si="2"/>
        <v>13.755388007672726</v>
      </c>
      <c r="E57" t="s">
        <v>25</v>
      </c>
      <c r="F57" t="s">
        <v>37</v>
      </c>
      <c r="G57" s="4">
        <v>40926</v>
      </c>
      <c r="H57">
        <v>1</v>
      </c>
      <c r="I57">
        <v>0</v>
      </c>
      <c r="J57">
        <v>0</v>
      </c>
      <c r="L57">
        <v>1</v>
      </c>
      <c r="M57">
        <v>1</v>
      </c>
      <c r="O57">
        <v>0</v>
      </c>
      <c r="R57">
        <f t="shared" si="1"/>
        <v>3</v>
      </c>
      <c r="S57">
        <v>4</v>
      </c>
      <c r="T57">
        <v>3</v>
      </c>
    </row>
    <row r="58" spans="1:20" x14ac:dyDescent="0.2">
      <c r="A58">
        <v>13.5</v>
      </c>
      <c r="B58">
        <v>950</v>
      </c>
      <c r="C58">
        <v>950</v>
      </c>
      <c r="D58">
        <f t="shared" si="2"/>
        <v>13.761710537717299</v>
      </c>
      <c r="E58" t="s">
        <v>25</v>
      </c>
      <c r="G58" s="4">
        <v>40975</v>
      </c>
      <c r="H58">
        <v>1</v>
      </c>
      <c r="I58">
        <v>0</v>
      </c>
      <c r="J58">
        <v>0.5</v>
      </c>
      <c r="L58">
        <v>1</v>
      </c>
      <c r="M58">
        <v>1</v>
      </c>
      <c r="N58">
        <v>0</v>
      </c>
      <c r="O58">
        <v>0</v>
      </c>
      <c r="P58">
        <v>0</v>
      </c>
      <c r="R58">
        <f t="shared" si="1"/>
        <v>3.5</v>
      </c>
      <c r="S58">
        <v>4</v>
      </c>
      <c r="T58">
        <v>3</v>
      </c>
    </row>
    <row r="59" spans="1:20" x14ac:dyDescent="0.2">
      <c r="A59">
        <v>13.5</v>
      </c>
      <c r="B59">
        <v>950</v>
      </c>
      <c r="C59">
        <v>950</v>
      </c>
      <c r="D59">
        <f t="shared" si="2"/>
        <v>13.761710537717299</v>
      </c>
      <c r="E59" t="s">
        <v>25</v>
      </c>
      <c r="G59" s="4">
        <v>41001</v>
      </c>
      <c r="H59">
        <v>1</v>
      </c>
      <c r="I59">
        <v>0</v>
      </c>
      <c r="J59">
        <v>0.5</v>
      </c>
      <c r="L59">
        <v>1</v>
      </c>
      <c r="M59">
        <v>1</v>
      </c>
      <c r="N59">
        <v>0</v>
      </c>
      <c r="O59">
        <v>0</v>
      </c>
      <c r="P59">
        <v>0</v>
      </c>
      <c r="R59">
        <f t="shared" si="1"/>
        <v>3.5</v>
      </c>
      <c r="S59">
        <v>4</v>
      </c>
      <c r="T59">
        <v>3</v>
      </c>
    </row>
    <row r="60" spans="1:20" x14ac:dyDescent="0.2">
      <c r="A60">
        <v>13.5</v>
      </c>
      <c r="B60">
        <v>998</v>
      </c>
      <c r="C60">
        <v>998</v>
      </c>
      <c r="D60">
        <f t="shared" si="2"/>
        <v>13.836026763087649</v>
      </c>
      <c r="E60" t="s">
        <v>25</v>
      </c>
      <c r="G60" s="4">
        <v>41001</v>
      </c>
      <c r="H60">
        <v>1</v>
      </c>
      <c r="I60">
        <v>1</v>
      </c>
      <c r="J60">
        <v>0.5</v>
      </c>
      <c r="L60">
        <v>0.5</v>
      </c>
      <c r="M60">
        <v>1</v>
      </c>
      <c r="N60">
        <v>1</v>
      </c>
      <c r="O60" t="s">
        <v>67</v>
      </c>
      <c r="P60">
        <v>0</v>
      </c>
      <c r="R60">
        <f t="shared" si="1"/>
        <v>5</v>
      </c>
      <c r="S60">
        <v>6</v>
      </c>
      <c r="T60">
        <v>4</v>
      </c>
    </row>
    <row r="61" spans="1:20" x14ac:dyDescent="0.2">
      <c r="A61">
        <v>13.5</v>
      </c>
      <c r="B61">
        <v>998</v>
      </c>
      <c r="C61">
        <v>998</v>
      </c>
      <c r="D61">
        <f t="shared" si="2"/>
        <v>13.836026763087649</v>
      </c>
      <c r="E61" t="s">
        <v>24</v>
      </c>
      <c r="G61" s="4">
        <v>41001</v>
      </c>
      <c r="H61">
        <v>1</v>
      </c>
      <c r="I61">
        <v>1</v>
      </c>
      <c r="J61">
        <v>0.5</v>
      </c>
      <c r="L61">
        <v>0.5</v>
      </c>
      <c r="M61">
        <v>1</v>
      </c>
      <c r="N61">
        <v>1</v>
      </c>
      <c r="O61" t="s">
        <v>67</v>
      </c>
      <c r="P61">
        <v>0</v>
      </c>
      <c r="R61">
        <f t="shared" si="1"/>
        <v>5</v>
      </c>
      <c r="S61">
        <v>6</v>
      </c>
      <c r="T61">
        <v>4</v>
      </c>
    </row>
    <row r="62" spans="1:20" x14ac:dyDescent="0.2">
      <c r="A62">
        <v>13.5</v>
      </c>
      <c r="B62">
        <v>1010</v>
      </c>
      <c r="C62">
        <v>1010</v>
      </c>
      <c r="D62">
        <f t="shared" si="2"/>
        <v>13.854174509479188</v>
      </c>
      <c r="E62" t="s">
        <v>24</v>
      </c>
      <c r="G62" s="4">
        <v>40819</v>
      </c>
      <c r="H62">
        <v>1</v>
      </c>
      <c r="I62">
        <v>0</v>
      </c>
      <c r="J62">
        <v>0.5</v>
      </c>
      <c r="L62">
        <v>1</v>
      </c>
      <c r="M62">
        <v>1</v>
      </c>
      <c r="N62">
        <v>0</v>
      </c>
      <c r="O62">
        <v>0</v>
      </c>
      <c r="R62">
        <f t="shared" si="1"/>
        <v>3.5</v>
      </c>
      <c r="S62">
        <v>4</v>
      </c>
      <c r="T62">
        <v>4</v>
      </c>
    </row>
    <row r="63" spans="1:20" x14ac:dyDescent="0.2">
      <c r="A63">
        <v>13.5</v>
      </c>
      <c r="B63">
        <v>1010</v>
      </c>
      <c r="C63">
        <v>1010</v>
      </c>
      <c r="D63">
        <f t="shared" si="2"/>
        <v>13.854174509479188</v>
      </c>
      <c r="E63" t="s">
        <v>25</v>
      </c>
      <c r="G63" s="4">
        <v>40819</v>
      </c>
      <c r="H63">
        <v>1</v>
      </c>
      <c r="I63">
        <v>0</v>
      </c>
      <c r="J63">
        <v>0.5</v>
      </c>
      <c r="L63">
        <v>1</v>
      </c>
      <c r="M63">
        <v>1</v>
      </c>
      <c r="N63">
        <v>0</v>
      </c>
      <c r="O63">
        <v>0</v>
      </c>
      <c r="R63">
        <f t="shared" si="1"/>
        <v>3.5</v>
      </c>
      <c r="S63">
        <v>4</v>
      </c>
      <c r="T63">
        <v>4</v>
      </c>
    </row>
    <row r="64" spans="1:20" x14ac:dyDescent="0.2">
      <c r="A64">
        <v>14</v>
      </c>
      <c r="B64">
        <v>1047</v>
      </c>
      <c r="C64">
        <v>1047</v>
      </c>
      <c r="D64">
        <f t="shared" si="2"/>
        <v>13.909104462703199</v>
      </c>
      <c r="E64" t="s">
        <v>25</v>
      </c>
      <c r="G64" s="4">
        <v>41085</v>
      </c>
      <c r="H64">
        <v>1</v>
      </c>
      <c r="I64">
        <v>1</v>
      </c>
      <c r="J64">
        <v>0</v>
      </c>
      <c r="L64">
        <v>0</v>
      </c>
      <c r="M64">
        <v>1</v>
      </c>
      <c r="N64">
        <v>1</v>
      </c>
      <c r="O64" t="s">
        <v>46</v>
      </c>
      <c r="P64">
        <v>0</v>
      </c>
      <c r="R64">
        <f t="shared" si="1"/>
        <v>4</v>
      </c>
      <c r="S64">
        <v>6</v>
      </c>
      <c r="T64">
        <v>4</v>
      </c>
    </row>
    <row r="65" spans="1:20" x14ac:dyDescent="0.2">
      <c r="A65">
        <v>14</v>
      </c>
      <c r="B65">
        <v>1047</v>
      </c>
      <c r="C65">
        <v>1047</v>
      </c>
      <c r="D65">
        <f t="shared" si="2"/>
        <v>13.909104462703199</v>
      </c>
      <c r="E65" t="s">
        <v>24</v>
      </c>
      <c r="G65" s="4">
        <v>41085</v>
      </c>
      <c r="H65">
        <v>1</v>
      </c>
      <c r="I65">
        <v>1</v>
      </c>
      <c r="J65">
        <v>0</v>
      </c>
      <c r="L65">
        <v>0</v>
      </c>
      <c r="M65">
        <v>1</v>
      </c>
      <c r="N65">
        <v>1</v>
      </c>
      <c r="O65" t="s">
        <v>46</v>
      </c>
      <c r="P65">
        <v>0</v>
      </c>
      <c r="R65">
        <f t="shared" si="1"/>
        <v>4</v>
      </c>
      <c r="S65">
        <v>6</v>
      </c>
      <c r="T65">
        <v>4</v>
      </c>
    </row>
    <row r="66" spans="1:20" x14ac:dyDescent="0.2">
      <c r="A66">
        <v>13.75</v>
      </c>
      <c r="B66">
        <v>1058</v>
      </c>
      <c r="C66">
        <v>1058</v>
      </c>
      <c r="D66">
        <f t="shared" ref="D66:D92" si="3">((C66)^0.23+5.3791)/0.7426</f>
        <v>13.9251464160771</v>
      </c>
      <c r="G66" s="4">
        <v>41297</v>
      </c>
      <c r="H66">
        <v>1</v>
      </c>
      <c r="I66">
        <v>1</v>
      </c>
      <c r="J66">
        <v>1</v>
      </c>
      <c r="L66">
        <v>1</v>
      </c>
      <c r="M66">
        <v>1</v>
      </c>
      <c r="N66">
        <v>1</v>
      </c>
      <c r="O66" t="s">
        <v>71</v>
      </c>
      <c r="P66">
        <v>0</v>
      </c>
      <c r="R66">
        <f t="shared" si="1"/>
        <v>6</v>
      </c>
      <c r="S66">
        <v>6</v>
      </c>
      <c r="T66">
        <v>4</v>
      </c>
    </row>
    <row r="67" spans="1:20" x14ac:dyDescent="0.2">
      <c r="A67">
        <v>13.75</v>
      </c>
      <c r="B67">
        <v>1116</v>
      </c>
      <c r="C67">
        <v>1116</v>
      </c>
      <c r="D67">
        <f t="shared" si="3"/>
        <v>14.007669295248695</v>
      </c>
      <c r="F67" t="s">
        <v>77</v>
      </c>
      <c r="G67" s="4">
        <v>41093</v>
      </c>
      <c r="H67">
        <v>0</v>
      </c>
      <c r="I67">
        <v>0</v>
      </c>
      <c r="J67">
        <v>0</v>
      </c>
      <c r="L67">
        <v>0</v>
      </c>
      <c r="M67">
        <v>0</v>
      </c>
      <c r="N67">
        <v>0</v>
      </c>
      <c r="O67" t="s">
        <v>51</v>
      </c>
      <c r="P67">
        <v>0</v>
      </c>
      <c r="R67">
        <f t="shared" ref="R67:R88" si="4">H67+I67+J67+L67+M67+N67</f>
        <v>0</v>
      </c>
    </row>
    <row r="68" spans="1:20" x14ac:dyDescent="0.2">
      <c r="A68">
        <v>13.5</v>
      </c>
      <c r="B68">
        <v>1124</v>
      </c>
      <c r="C68">
        <v>1124</v>
      </c>
      <c r="D68">
        <f t="shared" si="3"/>
        <v>14.018790869327743</v>
      </c>
      <c r="E68" t="s">
        <v>24</v>
      </c>
      <c r="G68" s="4">
        <v>41001</v>
      </c>
      <c r="H68">
        <v>1</v>
      </c>
      <c r="I68">
        <v>1</v>
      </c>
      <c r="J68">
        <v>0.5</v>
      </c>
      <c r="L68">
        <v>0.5</v>
      </c>
      <c r="M68">
        <v>1</v>
      </c>
      <c r="N68">
        <v>1</v>
      </c>
      <c r="O68" t="s">
        <v>67</v>
      </c>
      <c r="P68">
        <v>0</v>
      </c>
      <c r="R68">
        <f t="shared" si="4"/>
        <v>5</v>
      </c>
      <c r="S68">
        <v>6</v>
      </c>
      <c r="T68">
        <v>4</v>
      </c>
    </row>
    <row r="69" spans="1:20" x14ac:dyDescent="0.2">
      <c r="A69">
        <v>13.5</v>
      </c>
      <c r="B69">
        <v>1124</v>
      </c>
      <c r="C69">
        <v>1124</v>
      </c>
      <c r="D69">
        <f t="shared" si="3"/>
        <v>14.018790869327743</v>
      </c>
      <c r="E69" t="s">
        <v>25</v>
      </c>
      <c r="G69" s="4">
        <v>41001</v>
      </c>
      <c r="H69">
        <v>1</v>
      </c>
      <c r="I69">
        <v>1</v>
      </c>
      <c r="J69">
        <v>0.5</v>
      </c>
      <c r="L69">
        <v>0.5</v>
      </c>
      <c r="M69">
        <v>1</v>
      </c>
      <c r="N69">
        <v>1</v>
      </c>
      <c r="O69" t="s">
        <v>67</v>
      </c>
      <c r="P69">
        <v>0</v>
      </c>
      <c r="R69">
        <f t="shared" si="4"/>
        <v>5</v>
      </c>
      <c r="S69">
        <v>6</v>
      </c>
      <c r="T69">
        <v>4</v>
      </c>
    </row>
    <row r="70" spans="1:20" x14ac:dyDescent="0.2">
      <c r="A70">
        <v>14</v>
      </c>
      <c r="B70" t="s">
        <v>47</v>
      </c>
      <c r="C70">
        <v>1154</v>
      </c>
      <c r="D70">
        <f t="shared" si="3"/>
        <v>14.059961544463171</v>
      </c>
      <c r="E70" t="s">
        <v>30</v>
      </c>
      <c r="G70" s="4">
        <v>40842</v>
      </c>
      <c r="H70">
        <v>1</v>
      </c>
      <c r="I70">
        <v>1</v>
      </c>
      <c r="J70">
        <v>0</v>
      </c>
      <c r="L70">
        <v>0</v>
      </c>
      <c r="M70">
        <v>1</v>
      </c>
      <c r="N70">
        <v>1</v>
      </c>
      <c r="O70" t="s">
        <v>29</v>
      </c>
      <c r="R70">
        <f t="shared" si="4"/>
        <v>4</v>
      </c>
      <c r="S70">
        <v>6</v>
      </c>
      <c r="T70">
        <v>4</v>
      </c>
    </row>
    <row r="71" spans="1:20" x14ac:dyDescent="0.2">
      <c r="A71">
        <v>14</v>
      </c>
      <c r="B71" t="s">
        <v>47</v>
      </c>
      <c r="C71">
        <v>1154</v>
      </c>
      <c r="D71">
        <f t="shared" si="3"/>
        <v>14.059961544463171</v>
      </c>
      <c r="E71" t="s">
        <v>31</v>
      </c>
      <c r="G71" s="4">
        <v>40842</v>
      </c>
      <c r="H71">
        <v>1</v>
      </c>
      <c r="I71">
        <v>1</v>
      </c>
      <c r="J71">
        <v>0.25</v>
      </c>
      <c r="L71">
        <v>0.25</v>
      </c>
      <c r="M71">
        <v>1</v>
      </c>
      <c r="N71">
        <v>1</v>
      </c>
      <c r="O71" t="s">
        <v>29</v>
      </c>
      <c r="R71">
        <f t="shared" si="4"/>
        <v>4.5</v>
      </c>
      <c r="S71">
        <v>6</v>
      </c>
      <c r="T71">
        <v>4</v>
      </c>
    </row>
    <row r="72" spans="1:20" x14ac:dyDescent="0.2">
      <c r="A72">
        <v>14</v>
      </c>
      <c r="B72" t="s">
        <v>47</v>
      </c>
      <c r="C72">
        <v>1154</v>
      </c>
      <c r="D72">
        <f t="shared" si="3"/>
        <v>14.059961544463171</v>
      </c>
      <c r="E72" t="s">
        <v>24</v>
      </c>
      <c r="G72" s="4">
        <v>40842</v>
      </c>
      <c r="H72">
        <v>1</v>
      </c>
      <c r="I72">
        <v>1</v>
      </c>
      <c r="J72">
        <v>0</v>
      </c>
      <c r="L72">
        <v>0</v>
      </c>
      <c r="M72">
        <v>1</v>
      </c>
      <c r="N72">
        <v>1</v>
      </c>
      <c r="O72" t="s">
        <v>29</v>
      </c>
      <c r="R72">
        <f t="shared" si="4"/>
        <v>4</v>
      </c>
      <c r="S72">
        <v>6</v>
      </c>
      <c r="T72">
        <v>4</v>
      </c>
    </row>
    <row r="73" spans="1:20" x14ac:dyDescent="0.2">
      <c r="A73">
        <v>14</v>
      </c>
      <c r="B73" t="s">
        <v>47</v>
      </c>
      <c r="C73">
        <v>1154</v>
      </c>
      <c r="D73">
        <f t="shared" si="3"/>
        <v>14.059961544463171</v>
      </c>
      <c r="E73" t="s">
        <v>25</v>
      </c>
      <c r="G73" s="4">
        <v>40842</v>
      </c>
      <c r="H73">
        <v>1</v>
      </c>
      <c r="I73">
        <v>1</v>
      </c>
      <c r="J73">
        <v>0.25</v>
      </c>
      <c r="L73">
        <v>0.25</v>
      </c>
      <c r="M73">
        <v>1</v>
      </c>
      <c r="N73">
        <v>1</v>
      </c>
      <c r="O73">
        <v>0</v>
      </c>
      <c r="R73">
        <f t="shared" si="4"/>
        <v>4.5</v>
      </c>
      <c r="S73">
        <v>6</v>
      </c>
      <c r="T73">
        <v>4</v>
      </c>
    </row>
    <row r="74" spans="1:20" x14ac:dyDescent="0.2">
      <c r="A74">
        <v>13.5</v>
      </c>
      <c r="B74" t="s">
        <v>35</v>
      </c>
      <c r="C74">
        <v>1189</v>
      </c>
      <c r="D74">
        <f t="shared" si="3"/>
        <v>14.106965172995631</v>
      </c>
      <c r="E74" t="s">
        <v>25</v>
      </c>
      <c r="F74" t="s">
        <v>36</v>
      </c>
      <c r="G74" s="4">
        <v>40926</v>
      </c>
      <c r="H74">
        <v>1</v>
      </c>
      <c r="I74">
        <v>0.5</v>
      </c>
      <c r="J74">
        <v>0</v>
      </c>
      <c r="L74">
        <v>0</v>
      </c>
      <c r="M74">
        <v>1</v>
      </c>
      <c r="N74">
        <v>0</v>
      </c>
      <c r="O74">
        <v>0.5</v>
      </c>
      <c r="R74">
        <f t="shared" si="4"/>
        <v>2.5</v>
      </c>
      <c r="S74">
        <v>6</v>
      </c>
      <c r="T74">
        <v>4</v>
      </c>
    </row>
    <row r="75" spans="1:20" x14ac:dyDescent="0.2">
      <c r="A75">
        <v>13.5</v>
      </c>
      <c r="B75" t="s">
        <v>35</v>
      </c>
      <c r="C75">
        <v>1189</v>
      </c>
      <c r="D75">
        <f t="shared" si="3"/>
        <v>14.106965172995631</v>
      </c>
      <c r="E75" t="s">
        <v>24</v>
      </c>
      <c r="F75" t="s">
        <v>36</v>
      </c>
      <c r="G75" s="4">
        <v>40926</v>
      </c>
      <c r="H75">
        <v>1</v>
      </c>
      <c r="I75">
        <v>1</v>
      </c>
      <c r="J75">
        <v>1</v>
      </c>
      <c r="L75">
        <v>1</v>
      </c>
      <c r="M75">
        <v>1</v>
      </c>
      <c r="N75">
        <v>0.5</v>
      </c>
      <c r="O75" t="s">
        <v>29</v>
      </c>
      <c r="R75">
        <f t="shared" si="4"/>
        <v>5.5</v>
      </c>
      <c r="S75">
        <v>6</v>
      </c>
      <c r="T75">
        <v>4</v>
      </c>
    </row>
    <row r="76" spans="1:20" x14ac:dyDescent="0.2">
      <c r="A76">
        <v>14</v>
      </c>
      <c r="B76">
        <v>1209</v>
      </c>
      <c r="C76">
        <v>1209</v>
      </c>
      <c r="D76">
        <f t="shared" si="3"/>
        <v>14.133347857142434</v>
      </c>
      <c r="E76" t="s">
        <v>24</v>
      </c>
      <c r="G76" s="4">
        <v>41001</v>
      </c>
      <c r="H76">
        <v>1</v>
      </c>
      <c r="I76">
        <v>1</v>
      </c>
      <c r="J76">
        <v>0.5</v>
      </c>
      <c r="L76">
        <v>0.5</v>
      </c>
      <c r="M76">
        <v>1</v>
      </c>
      <c r="N76">
        <v>1</v>
      </c>
      <c r="O76" t="s">
        <v>46</v>
      </c>
      <c r="P76">
        <v>0</v>
      </c>
      <c r="R76">
        <f t="shared" si="4"/>
        <v>5</v>
      </c>
      <c r="S76">
        <v>6</v>
      </c>
      <c r="T76">
        <v>4</v>
      </c>
    </row>
    <row r="77" spans="1:20" x14ac:dyDescent="0.2">
      <c r="A77">
        <v>14</v>
      </c>
      <c r="B77">
        <v>1209</v>
      </c>
      <c r="C77">
        <v>1209</v>
      </c>
      <c r="D77">
        <f t="shared" si="3"/>
        <v>14.133347857142434</v>
      </c>
      <c r="E77" t="s">
        <v>25</v>
      </c>
      <c r="G77" s="4">
        <v>41001</v>
      </c>
      <c r="H77">
        <v>1</v>
      </c>
      <c r="I77">
        <v>1</v>
      </c>
      <c r="J77">
        <v>0.5</v>
      </c>
      <c r="L77">
        <v>0.5</v>
      </c>
      <c r="M77">
        <v>1</v>
      </c>
      <c r="N77">
        <v>1</v>
      </c>
      <c r="O77" t="s">
        <v>46</v>
      </c>
      <c r="P77">
        <v>0</v>
      </c>
      <c r="R77">
        <f t="shared" si="4"/>
        <v>5</v>
      </c>
      <c r="S77">
        <v>6</v>
      </c>
      <c r="T77">
        <v>4</v>
      </c>
    </row>
    <row r="78" spans="1:20" x14ac:dyDescent="0.2">
      <c r="A78">
        <v>14</v>
      </c>
      <c r="B78">
        <v>1352</v>
      </c>
      <c r="C78">
        <v>1352</v>
      </c>
      <c r="D78">
        <f t="shared" si="3"/>
        <v>14.312794201996359</v>
      </c>
      <c r="E78" t="s">
        <v>25</v>
      </c>
      <c r="G78" s="4">
        <v>40842</v>
      </c>
      <c r="H78">
        <v>1</v>
      </c>
      <c r="I78">
        <v>1</v>
      </c>
      <c r="J78">
        <v>0</v>
      </c>
      <c r="L78">
        <v>0</v>
      </c>
      <c r="M78">
        <v>1</v>
      </c>
      <c r="N78">
        <v>1</v>
      </c>
      <c r="O78" t="s">
        <v>46</v>
      </c>
      <c r="R78">
        <f t="shared" si="4"/>
        <v>4</v>
      </c>
      <c r="S78">
        <v>6</v>
      </c>
      <c r="T78">
        <v>4</v>
      </c>
    </row>
    <row r="79" spans="1:20" x14ac:dyDescent="0.2">
      <c r="A79">
        <v>14</v>
      </c>
      <c r="B79">
        <v>1352</v>
      </c>
      <c r="C79">
        <v>1352</v>
      </c>
      <c r="D79">
        <f t="shared" si="3"/>
        <v>14.312794201996359</v>
      </c>
      <c r="E79" t="s">
        <v>24</v>
      </c>
      <c r="G79" s="4">
        <v>40842</v>
      </c>
      <c r="H79">
        <v>1</v>
      </c>
      <c r="I79">
        <v>1</v>
      </c>
      <c r="J79">
        <v>0</v>
      </c>
      <c r="L79">
        <v>0</v>
      </c>
      <c r="M79">
        <v>1</v>
      </c>
      <c r="N79">
        <v>1</v>
      </c>
      <c r="O79" t="s">
        <v>46</v>
      </c>
      <c r="R79">
        <f t="shared" si="4"/>
        <v>4</v>
      </c>
      <c r="S79">
        <v>6</v>
      </c>
      <c r="T79">
        <v>4</v>
      </c>
    </row>
    <row r="80" spans="1:20" x14ac:dyDescent="0.2">
      <c r="A80">
        <v>14.5</v>
      </c>
      <c r="B80">
        <v>1485</v>
      </c>
      <c r="C80">
        <v>1485</v>
      </c>
      <c r="D80">
        <f t="shared" si="3"/>
        <v>14.467011449077853</v>
      </c>
      <c r="E80" t="s">
        <v>24</v>
      </c>
      <c r="G80" s="4">
        <v>40819</v>
      </c>
      <c r="H80">
        <v>1</v>
      </c>
      <c r="I80">
        <v>1</v>
      </c>
      <c r="J80">
        <v>0.5</v>
      </c>
      <c r="L80">
        <v>1</v>
      </c>
      <c r="M80">
        <v>1</v>
      </c>
      <c r="N80">
        <v>1</v>
      </c>
      <c r="O80">
        <v>0</v>
      </c>
      <c r="Q80" t="s">
        <v>55</v>
      </c>
      <c r="R80">
        <f t="shared" si="4"/>
        <v>5.5</v>
      </c>
      <c r="S80">
        <v>6</v>
      </c>
      <c r="T80">
        <v>4</v>
      </c>
    </row>
    <row r="81" spans="1:20" x14ac:dyDescent="0.2">
      <c r="A81">
        <v>14.5</v>
      </c>
      <c r="B81">
        <v>1485</v>
      </c>
      <c r="C81">
        <v>1485</v>
      </c>
      <c r="D81">
        <f t="shared" si="3"/>
        <v>14.467011449077853</v>
      </c>
      <c r="E81" t="s">
        <v>25</v>
      </c>
      <c r="G81" s="4">
        <v>40819</v>
      </c>
      <c r="H81">
        <v>1</v>
      </c>
      <c r="I81">
        <v>1</v>
      </c>
      <c r="J81">
        <v>0.25</v>
      </c>
      <c r="L81">
        <v>1</v>
      </c>
      <c r="M81">
        <v>1</v>
      </c>
      <c r="N81">
        <v>1</v>
      </c>
      <c r="O81">
        <v>0</v>
      </c>
      <c r="Q81" t="s">
        <v>55</v>
      </c>
      <c r="R81">
        <f t="shared" si="4"/>
        <v>5.25</v>
      </c>
      <c r="S81">
        <v>6</v>
      </c>
      <c r="T81">
        <v>4</v>
      </c>
    </row>
    <row r="82" spans="1:20" x14ac:dyDescent="0.2">
      <c r="A82">
        <v>14.5</v>
      </c>
      <c r="B82" t="s">
        <v>45</v>
      </c>
      <c r="C82">
        <v>1612</v>
      </c>
      <c r="D82">
        <f t="shared" si="3"/>
        <v>14.604640775831074</v>
      </c>
      <c r="E82" t="s">
        <v>31</v>
      </c>
      <c r="G82" s="4">
        <v>40842</v>
      </c>
      <c r="H82">
        <v>1</v>
      </c>
      <c r="I82">
        <v>1</v>
      </c>
      <c r="J82">
        <v>0</v>
      </c>
      <c r="L82">
        <v>0</v>
      </c>
      <c r="M82">
        <v>1</v>
      </c>
      <c r="N82">
        <v>1</v>
      </c>
      <c r="R82">
        <f t="shared" si="4"/>
        <v>4</v>
      </c>
      <c r="S82">
        <v>6</v>
      </c>
      <c r="T82">
        <v>4</v>
      </c>
    </row>
    <row r="83" spans="1:20" x14ac:dyDescent="0.2">
      <c r="A83">
        <v>14.5</v>
      </c>
      <c r="B83" t="s">
        <v>45</v>
      </c>
      <c r="C83">
        <v>1612</v>
      </c>
      <c r="D83">
        <f t="shared" si="3"/>
        <v>14.604640775831074</v>
      </c>
      <c r="E83" t="s">
        <v>24</v>
      </c>
      <c r="G83" s="4">
        <v>40842</v>
      </c>
      <c r="H83">
        <v>1</v>
      </c>
      <c r="I83">
        <v>1</v>
      </c>
      <c r="J83">
        <v>0</v>
      </c>
      <c r="L83">
        <v>0</v>
      </c>
      <c r="M83">
        <v>1</v>
      </c>
      <c r="N83">
        <v>1</v>
      </c>
      <c r="O83" t="s">
        <v>44</v>
      </c>
      <c r="R83">
        <f t="shared" si="4"/>
        <v>4</v>
      </c>
      <c r="S83">
        <v>6</v>
      </c>
      <c r="T83">
        <v>4</v>
      </c>
    </row>
    <row r="84" spans="1:20" x14ac:dyDescent="0.2">
      <c r="A84">
        <v>14.5</v>
      </c>
      <c r="B84" t="s">
        <v>45</v>
      </c>
      <c r="C84">
        <v>1612</v>
      </c>
      <c r="D84">
        <f t="shared" si="3"/>
        <v>14.604640775831074</v>
      </c>
      <c r="E84" t="s">
        <v>25</v>
      </c>
      <c r="G84" s="4">
        <v>40842</v>
      </c>
      <c r="H84">
        <v>1</v>
      </c>
      <c r="I84">
        <v>1</v>
      </c>
      <c r="J84">
        <v>0</v>
      </c>
      <c r="L84">
        <v>0</v>
      </c>
      <c r="M84">
        <v>1</v>
      </c>
      <c r="N84">
        <v>1</v>
      </c>
      <c r="O84" t="s">
        <v>44</v>
      </c>
      <c r="R84">
        <f t="shared" si="4"/>
        <v>4</v>
      </c>
      <c r="S84">
        <v>6</v>
      </c>
      <c r="T84">
        <v>4</v>
      </c>
    </row>
    <row r="85" spans="1:20" x14ac:dyDescent="0.2">
      <c r="A85">
        <v>15</v>
      </c>
      <c r="B85">
        <v>1732</v>
      </c>
      <c r="C85">
        <v>1732</v>
      </c>
      <c r="D85">
        <f t="shared" si="3"/>
        <v>14.727212221900141</v>
      </c>
      <c r="E85" t="s">
        <v>25</v>
      </c>
      <c r="G85" s="4">
        <v>40819</v>
      </c>
      <c r="H85">
        <v>0</v>
      </c>
      <c r="I85">
        <v>0</v>
      </c>
      <c r="J85">
        <v>0</v>
      </c>
      <c r="L85">
        <v>0</v>
      </c>
      <c r="M85">
        <v>0.5</v>
      </c>
      <c r="N85">
        <v>0</v>
      </c>
      <c r="O85" t="s">
        <v>29</v>
      </c>
      <c r="P85">
        <v>0</v>
      </c>
      <c r="R85">
        <f t="shared" si="4"/>
        <v>0.5</v>
      </c>
      <c r="S85">
        <v>6</v>
      </c>
      <c r="T85">
        <v>4</v>
      </c>
    </row>
    <row r="86" spans="1:20" x14ac:dyDescent="0.2">
      <c r="A86">
        <v>15</v>
      </c>
      <c r="B86">
        <v>1810</v>
      </c>
      <c r="C86">
        <v>1810</v>
      </c>
      <c r="D86">
        <f t="shared" si="3"/>
        <v>14.803417850701415</v>
      </c>
      <c r="E86" t="s">
        <v>24</v>
      </c>
      <c r="G86" s="4">
        <v>40819</v>
      </c>
      <c r="H86">
        <v>0</v>
      </c>
      <c r="I86">
        <v>0</v>
      </c>
      <c r="J86">
        <v>0</v>
      </c>
      <c r="L86">
        <v>0</v>
      </c>
      <c r="M86">
        <v>0.5</v>
      </c>
      <c r="N86">
        <v>0</v>
      </c>
      <c r="O86" t="s">
        <v>51</v>
      </c>
      <c r="P86" t="s">
        <v>21</v>
      </c>
      <c r="R86">
        <f t="shared" si="4"/>
        <v>0.5</v>
      </c>
      <c r="S86">
        <v>6</v>
      </c>
      <c r="T86">
        <v>4</v>
      </c>
    </row>
    <row r="87" spans="1:20" x14ac:dyDescent="0.2">
      <c r="A87">
        <v>15</v>
      </c>
      <c r="B87">
        <v>1810</v>
      </c>
      <c r="C87">
        <v>1810</v>
      </c>
      <c r="D87">
        <f t="shared" si="3"/>
        <v>14.803417850701415</v>
      </c>
      <c r="E87" t="s">
        <v>25</v>
      </c>
      <c r="G87" s="4">
        <v>40819</v>
      </c>
      <c r="H87">
        <v>0</v>
      </c>
      <c r="I87">
        <v>0</v>
      </c>
      <c r="J87">
        <v>0</v>
      </c>
      <c r="L87">
        <v>0</v>
      </c>
      <c r="M87">
        <v>0.5</v>
      </c>
      <c r="N87">
        <v>0</v>
      </c>
      <c r="O87" t="s">
        <v>51</v>
      </c>
      <c r="P87" t="s">
        <v>21</v>
      </c>
      <c r="R87">
        <f t="shared" si="4"/>
        <v>0.5</v>
      </c>
      <c r="S87">
        <v>6</v>
      </c>
      <c r="T87">
        <v>4</v>
      </c>
    </row>
    <row r="88" spans="1:20" x14ac:dyDescent="0.2">
      <c r="A88">
        <v>14.5</v>
      </c>
      <c r="B88">
        <v>1852</v>
      </c>
      <c r="C88">
        <v>1852</v>
      </c>
      <c r="D88">
        <f t="shared" si="3"/>
        <v>14.843409114940632</v>
      </c>
      <c r="E88" t="s">
        <v>25</v>
      </c>
      <c r="G88" s="4">
        <v>40842</v>
      </c>
      <c r="H88">
        <v>1</v>
      </c>
      <c r="I88">
        <v>1</v>
      </c>
      <c r="J88">
        <v>0</v>
      </c>
      <c r="L88">
        <v>0</v>
      </c>
      <c r="M88">
        <v>0</v>
      </c>
      <c r="N88">
        <v>1</v>
      </c>
      <c r="R88">
        <f t="shared" si="4"/>
        <v>3</v>
      </c>
      <c r="S88">
        <v>6</v>
      </c>
      <c r="T88">
        <v>4</v>
      </c>
    </row>
    <row r="89" spans="1:20" x14ac:dyDescent="0.2">
      <c r="D89">
        <f t="shared" si="3"/>
        <v>7.2436035550767572</v>
      </c>
    </row>
    <row r="90" spans="1:20" x14ac:dyDescent="0.2">
      <c r="A90" t="s">
        <v>98</v>
      </c>
      <c r="B90">
        <v>236</v>
      </c>
      <c r="C90">
        <v>541</v>
      </c>
      <c r="D90">
        <f t="shared" si="3"/>
        <v>12.969987007775828</v>
      </c>
    </row>
    <row r="91" spans="1:20" x14ac:dyDescent="0.2">
      <c r="B91">
        <v>333</v>
      </c>
      <c r="C91">
        <v>638</v>
      </c>
      <c r="D91">
        <f t="shared" si="3"/>
        <v>13.19136869585879</v>
      </c>
    </row>
    <row r="92" spans="1:20" x14ac:dyDescent="0.2">
      <c r="B92">
        <v>383</v>
      </c>
      <c r="C92">
        <v>383</v>
      </c>
      <c r="D92">
        <f t="shared" si="3"/>
        <v>12.532691314419875</v>
      </c>
    </row>
  </sheetData>
  <sortState ref="A1:AE123">
    <sortCondition ref="C1:C123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md2020 POST</vt:lpstr>
      <vt:lpstr>mx2020 POST</vt:lpstr>
      <vt:lpstr>entrées</vt:lpstr>
      <vt:lpstr>mx2020</vt:lpstr>
      <vt:lpstr>md2020</vt:lpstr>
      <vt:lpstr>md</vt:lpstr>
      <vt:lpstr>FORMULE</vt:lpstr>
      <vt:lpstr>M1</vt:lpstr>
      <vt:lpstr>mx</vt:lpstr>
      <vt:lpstr>M2</vt:lpstr>
      <vt:lpstr>par cusp 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LBMC ENS Lyon</dc:creator>
  <cp:lastModifiedBy>Sophie Pantalacci</cp:lastModifiedBy>
  <cp:lastPrinted>2013-09-04T14:15:13Z</cp:lastPrinted>
  <dcterms:created xsi:type="dcterms:W3CDTF">2013-09-02T11:35:42Z</dcterms:created>
  <dcterms:modified xsi:type="dcterms:W3CDTF">2021-02-01T16:55:34Z</dcterms:modified>
</cp:coreProperties>
</file>