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rongway/LRZ Sync+Share/_git/statistical_learning_with_volatility/csv/"/>
    </mc:Choice>
  </mc:AlternateContent>
  <xr:revisionPtr revIDLastSave="0" documentId="8_{D7198F11-CBDB-5F47-ADAD-F0A8B9676C56}" xr6:coauthVersionLast="47" xr6:coauthVersionMax="47" xr10:uidLastSave="{00000000-0000-0000-0000-000000000000}"/>
  <bookViews>
    <workbookView xWindow="3160" yWindow="8500" windowWidth="28040" windowHeight="17440" xr2:uid="{4DD4DFEA-050F-2E47-B0E9-624182D233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9" i="1"/>
  <c r="D18" i="1"/>
  <c r="D17" i="1"/>
  <c r="D15" i="1"/>
  <c r="D14" i="1"/>
  <c r="D13" i="1"/>
  <c r="D12" i="1"/>
  <c r="D10" i="1"/>
  <c r="D9" i="1"/>
  <c r="D8" i="1"/>
  <c r="D7" i="1"/>
  <c r="D6" i="1"/>
  <c r="D5" i="1"/>
  <c r="D4" i="1"/>
  <c r="D3" i="1"/>
  <c r="C19" i="1"/>
  <c r="C18" i="1"/>
  <c r="C17" i="1"/>
  <c r="C16" i="1"/>
  <c r="C15" i="1"/>
  <c r="C14" i="1"/>
  <c r="C13" i="1"/>
  <c r="C12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<sst xmlns="http://schemas.openxmlformats.org/spreadsheetml/2006/main" count="28" uniqueCount="19">
  <si>
    <t>t</t>
  </si>
  <si>
    <t>Intercept</t>
  </si>
  <si>
    <t>dist_bias[T.rare]</t>
  </si>
  <si>
    <t>volatility[T.low]</t>
  </si>
  <si>
    <t>dist_bias[T.rare]:volatility[T.low]</t>
  </si>
  <si>
    <t>dist_repe</t>
  </si>
  <si>
    <t>dist_repe:dist_bias[T.rare]</t>
  </si>
  <si>
    <t>dist_repe:volatility[T.low]</t>
  </si>
  <si>
    <t>dist_repe:dist_bias[T.rare]:volatility[T.low]</t>
  </si>
  <si>
    <t>tar_bias[T.rare]</t>
  </si>
  <si>
    <t>volatility[T.low]:tar_bias[T.rare]</t>
  </si>
  <si>
    <t>dist_repe_absent</t>
  </si>
  <si>
    <t>volatility[T.low]:dist_repe_absent</t>
  </si>
  <si>
    <t>dist_repe_absent:tar_bias[T.rare]</t>
  </si>
  <si>
    <t>volatility[T.low]:dist_repe_absent:tar_bias[T.rare]</t>
  </si>
  <si>
    <t>p</t>
  </si>
  <si>
    <t>&lt;.001</t>
  </si>
  <si>
    <t>SE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</si>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</sst>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2"/>
      <color theme="1"/>
      <name val="Aptos Narrow"/>
      <family val="2"/>
      <scheme val="minor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7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830F-A54A-9945-8317-CA28AE363839}">
  <dimension ref="B2:F19"/>
  <sheetViews>
    <sheetView tabSelected="1" workbookViewId="0">
      <selection activeCell="F3" sqref="F3:F19"/>
    </sheetView>
  </sheetViews>
  <sheetFormatPr baseColWidth="10" defaultRowHeight="16" x14ac:dyDescent="0.2"/>
  <cols>
    <col min="2" max="2" width="31.83203125" customWidth="1"/>
  </cols>
  <sheetData>
    <row r="2" spans="2:6" ht="18" x14ac:dyDescent="0.2">
      <c r="C2" s="1" t="s">
        <v>18</v>
      </c>
      <c r="D2" s="1" t="s">
        <v>17</v>
      </c>
      <c r="E2" s="1" t="s">
        <v>0</v>
      </c>
      <c r="F2" s="1" t="s">
        <v>15</v>
      </c>
    </row>
    <row r="3" spans="2:6" ht="18" x14ac:dyDescent="0.2">
      <c r="B3" s="1" t="s">
        <v>1</v>
      </c>
      <c r="C3" s="1">
        <v>1189</v>
      </c>
      <c r="D3" s="1">
        <f>0.011*1000</f>
        <v>11</v>
      </c>
      <c r="E3" s="2">
        <v>108.229</v>
      </c>
      <c r="F3" s="1" t="s">
        <v>16</v>
      </c>
    </row>
    <row r="4" spans="2:6" ht="18" x14ac:dyDescent="0.2">
      <c r="B4" s="1" t="s">
        <v>2</v>
      </c>
      <c r="C4" s="1">
        <v>168.7</v>
      </c>
      <c r="D4" s="1">
        <f>0.018*1000</f>
        <v>18</v>
      </c>
      <c r="E4" s="2">
        <v>9.1509999999999998</v>
      </c>
      <c r="F4" s="1" t="s">
        <v>16</v>
      </c>
    </row>
    <row r="5" spans="2:6" ht="18" x14ac:dyDescent="0.2">
      <c r="B5" s="1" t="s">
        <v>3</v>
      </c>
      <c r="C5" s="1">
        <f>-0.115*1000</f>
        <v>-115</v>
      </c>
      <c r="D5" s="1">
        <f>0.016*1000</f>
        <v>16</v>
      </c>
      <c r="E5" s="2">
        <v>-7.0430000000000001</v>
      </c>
      <c r="F5" s="1" t="s">
        <v>16</v>
      </c>
    </row>
    <row r="6" spans="2:6" ht="18" x14ac:dyDescent="0.2">
      <c r="B6" s="1" t="s">
        <v>4</v>
      </c>
      <c r="C6" s="1">
        <f>-0.0232*1000</f>
        <v>-23.2</v>
      </c>
      <c r="D6" s="1">
        <f>0.027*1000</f>
        <v>27</v>
      </c>
      <c r="E6" s="2">
        <v>-0.85199999999999998</v>
      </c>
      <c r="F6" s="1">
        <v>0.39400000000000002</v>
      </c>
    </row>
    <row r="7" spans="2:6" ht="18" x14ac:dyDescent="0.2">
      <c r="B7" s="1" t="s">
        <v>5</v>
      </c>
      <c r="C7" s="1">
        <f>-0.0511*1000</f>
        <v>-51.1</v>
      </c>
      <c r="D7" s="1">
        <f>0.007*1000</f>
        <v>7</v>
      </c>
      <c r="E7" s="2">
        <v>-7.194</v>
      </c>
      <c r="F7" s="1" t="s">
        <v>16</v>
      </c>
    </row>
    <row r="8" spans="2:6" ht="18" x14ac:dyDescent="0.2">
      <c r="B8" s="1" t="s">
        <v>6</v>
      </c>
      <c r="C8" s="1">
        <f>-0.0401*1000</f>
        <v>-40.099999999999994</v>
      </c>
      <c r="D8" s="1">
        <f>0.012*1000</f>
        <v>12</v>
      </c>
      <c r="E8" s="2">
        <v>-3.387</v>
      </c>
      <c r="F8" s="1">
        <v>1E-3</v>
      </c>
    </row>
    <row r="9" spans="2:6" ht="18" x14ac:dyDescent="0.2">
      <c r="B9" s="1" t="s">
        <v>7</v>
      </c>
      <c r="C9" s="1">
        <f>0.0211*1000</f>
        <v>21.1</v>
      </c>
      <c r="D9" s="1">
        <f>0.009*1000</f>
        <v>9</v>
      </c>
      <c r="E9" s="2">
        <v>2.3959999999999999</v>
      </c>
      <c r="F9" s="1">
        <v>1.7000000000000001E-2</v>
      </c>
    </row>
    <row r="10" spans="2:6" ht="18" x14ac:dyDescent="0.2">
      <c r="B10" s="1" t="s">
        <v>8</v>
      </c>
      <c r="C10" s="1">
        <f>0.0127*1000</f>
        <v>12.7</v>
      </c>
      <c r="D10" s="1">
        <f>0.015*1000</f>
        <v>15</v>
      </c>
      <c r="E10" s="2">
        <v>0.86699999999999999</v>
      </c>
      <c r="F10" s="1">
        <v>0.38600000000000001</v>
      </c>
    </row>
    <row r="11" spans="2:6" x14ac:dyDescent="0.2">
      <c r="E11" s="3"/>
    </row>
    <row r="12" spans="2:6" ht="18" x14ac:dyDescent="0.2">
      <c r="B12" s="1" t="s">
        <v>1</v>
      </c>
      <c r="C12" s="1">
        <f>1.1791*1000</f>
        <v>1179.1000000000001</v>
      </c>
      <c r="D12" s="1">
        <f>0.021*1000</f>
        <v>21</v>
      </c>
      <c r="E12" s="2">
        <v>54.975999999999999</v>
      </c>
      <c r="F12" s="1" t="s">
        <v>16</v>
      </c>
    </row>
    <row r="13" spans="2:6" ht="18" x14ac:dyDescent="0.2">
      <c r="B13" s="1" t="s">
        <v>3</v>
      </c>
      <c r="C13" s="1">
        <f>-0.1299*1000</f>
        <v>-129.89999999999998</v>
      </c>
      <c r="D13" s="1">
        <f>0.033*1000</f>
        <v>33</v>
      </c>
      <c r="E13" s="2">
        <v>-3.9279999999999999</v>
      </c>
      <c r="F13" s="1" t="s">
        <v>16</v>
      </c>
    </row>
    <row r="14" spans="2:6" ht="18" x14ac:dyDescent="0.2">
      <c r="B14" s="1" t="s">
        <v>9</v>
      </c>
      <c r="C14" s="1">
        <f>-0.1512*1000</f>
        <v>-151.19999999999999</v>
      </c>
      <c r="D14" s="1">
        <f>0.024*1000</f>
        <v>24</v>
      </c>
      <c r="E14" s="2">
        <v>-6.3810000000000002</v>
      </c>
      <c r="F14" s="1" t="s">
        <v>16</v>
      </c>
    </row>
    <row r="15" spans="2:6" ht="18" x14ac:dyDescent="0.2">
      <c r="B15" s="1" t="s">
        <v>10</v>
      </c>
      <c r="C15" s="1">
        <f>0.085*1000</f>
        <v>85</v>
      </c>
      <c r="D15" s="1">
        <f>0.037*1000</f>
        <v>37</v>
      </c>
      <c r="E15" s="2">
        <v>2.3199999999999998</v>
      </c>
      <c r="F15" s="1">
        <v>0.02</v>
      </c>
    </row>
    <row r="16" spans="2:6" ht="18" x14ac:dyDescent="0.2">
      <c r="B16" s="1" t="s">
        <v>11</v>
      </c>
      <c r="C16" s="1">
        <f>-0.0552*1000</f>
        <v>-55.199999999999996</v>
      </c>
      <c r="D16" s="1">
        <f>0.015*1000</f>
        <v>15</v>
      </c>
      <c r="E16" s="2">
        <v>-3.72</v>
      </c>
      <c r="F16" s="1" t="s">
        <v>16</v>
      </c>
    </row>
    <row r="17" spans="2:6" ht="18" x14ac:dyDescent="0.2">
      <c r="B17" s="1" t="s">
        <v>12</v>
      </c>
      <c r="C17" s="1">
        <f>0.0027*1000</f>
        <v>2.7</v>
      </c>
      <c r="D17" s="1">
        <f>0.02*1000</f>
        <v>20</v>
      </c>
      <c r="E17" s="2">
        <v>0.13700000000000001</v>
      </c>
      <c r="F17" s="1">
        <v>0.89100000000000001</v>
      </c>
    </row>
    <row r="18" spans="2:6" ht="18" x14ac:dyDescent="0.2">
      <c r="B18" s="1" t="s">
        <v>13</v>
      </c>
      <c r="C18" s="1">
        <f>0.047*1000</f>
        <v>47</v>
      </c>
      <c r="D18" s="1">
        <f>0.016*1000</f>
        <v>16</v>
      </c>
      <c r="E18" s="2">
        <v>2.8780000000000001</v>
      </c>
      <c r="F18" s="1">
        <v>4.0000000000000001E-3</v>
      </c>
    </row>
    <row r="19" spans="2:6" ht="18" x14ac:dyDescent="0.2">
      <c r="B19" s="1" t="s">
        <v>14</v>
      </c>
      <c r="C19" s="1">
        <f>-0.0195*1000</f>
        <v>-19.5</v>
      </c>
      <c r="D19" s="1">
        <f>0.022*1000</f>
        <v>22</v>
      </c>
      <c r="E19" s="2">
        <v>-0.89100000000000001</v>
      </c>
      <c r="F19" s="1">
        <v>0.373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Zhuanghua</dc:creator>
  <cp:lastModifiedBy>Shi, Zhuanghua</cp:lastModifiedBy>
  <dcterms:created xsi:type="dcterms:W3CDTF">2024-09-03T10:13:05Z</dcterms:created>
  <dcterms:modified xsi:type="dcterms:W3CDTF">2024-09-03T11:00:37Z</dcterms:modified>
</cp:coreProperties>
</file>